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oftware\Internet\"/>
    </mc:Choice>
  </mc:AlternateContent>
  <xr:revisionPtr revIDLastSave="0" documentId="13_ncr:1_{3DB43894-0174-4801-9CF8-21839332B56B}" xr6:coauthVersionLast="47" xr6:coauthVersionMax="47" xr10:uidLastSave="{00000000-0000-0000-0000-000000000000}"/>
  <bookViews>
    <workbookView xWindow="75" yWindow="75" windowWidth="14235" windowHeight="15495" activeTab="1" xr2:uid="{55A3D9A0-2374-41DC-9E85-B52CC77140CA}"/>
  </bookViews>
  <sheets>
    <sheet name="Main" sheetId="1" r:id="rId1"/>
    <sheet name="Model" sheetId="2" r:id="rId2"/>
    <sheet name="Geographic" sheetId="5" r:id="rId3"/>
    <sheet name="TV" sheetId="3" r:id="rId4"/>
    <sheet name="Film" sheetId="4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5" l="1"/>
  <c r="Q32" i="5"/>
  <c r="P32" i="5"/>
  <c r="O32" i="5"/>
  <c r="N32" i="5"/>
  <c r="M32" i="5"/>
  <c r="L32" i="5"/>
  <c r="K32" i="5"/>
  <c r="J32" i="5"/>
  <c r="I32" i="5"/>
  <c r="H32" i="5"/>
  <c r="G32" i="5"/>
  <c r="S32" i="5"/>
  <c r="R23" i="5"/>
  <c r="Q23" i="5"/>
  <c r="P23" i="5"/>
  <c r="O23" i="5"/>
  <c r="N23" i="5"/>
  <c r="M23" i="5"/>
  <c r="L23" i="5"/>
  <c r="K23" i="5"/>
  <c r="J23" i="5"/>
  <c r="I23" i="5"/>
  <c r="H23" i="5"/>
  <c r="G23" i="5"/>
  <c r="S23" i="5"/>
  <c r="R14" i="5"/>
  <c r="Q14" i="5"/>
  <c r="P14" i="5"/>
  <c r="O14" i="5"/>
  <c r="N14" i="5"/>
  <c r="M14" i="5"/>
  <c r="L14" i="5"/>
  <c r="K14" i="5"/>
  <c r="J14" i="5"/>
  <c r="I14" i="5"/>
  <c r="H14" i="5"/>
  <c r="G14" i="5"/>
  <c r="S14" i="5"/>
  <c r="R5" i="5"/>
  <c r="Q5" i="5"/>
  <c r="P5" i="5"/>
  <c r="O5" i="5"/>
  <c r="N5" i="5"/>
  <c r="M5" i="5"/>
  <c r="L5" i="5"/>
  <c r="K5" i="5"/>
  <c r="J5" i="5"/>
  <c r="I5" i="5"/>
  <c r="H5" i="5"/>
  <c r="G5" i="5"/>
  <c r="S5" i="5"/>
  <c r="H11" i="1"/>
  <c r="H10" i="1"/>
  <c r="H9" i="1"/>
  <c r="H8" i="1"/>
  <c r="G12" i="1"/>
  <c r="R42" i="5"/>
  <c r="S40" i="5"/>
  <c r="U16" i="2" l="1"/>
  <c r="U23" i="2" s="1"/>
  <c r="AL23" i="2"/>
  <c r="M11" i="1" l="1"/>
  <c r="M9" i="1"/>
  <c r="T76" i="2"/>
  <c r="T77" i="2" s="1"/>
  <c r="T71" i="2"/>
  <c r="T72" i="2" s="1"/>
  <c r="T84" i="2"/>
  <c r="T45" i="2"/>
  <c r="T49" i="2"/>
  <c r="T39" i="2"/>
  <c r="T44" i="2"/>
  <c r="T36" i="2"/>
  <c r="T24" i="2"/>
  <c r="T22" i="2"/>
  <c r="T18" i="2"/>
  <c r="T31" i="2" s="1"/>
  <c r="T51" i="2" l="1"/>
  <c r="T53" i="2" s="1"/>
  <c r="T38" i="2"/>
  <c r="T23" i="2"/>
  <c r="T25" i="2"/>
  <c r="M12" i="1"/>
  <c r="T88" i="2"/>
  <c r="T86" i="2"/>
  <c r="T34" i="2" l="1"/>
  <c r="T58" i="2" s="1"/>
  <c r="T59" i="2" s="1"/>
  <c r="T27" i="2"/>
  <c r="T32" i="2"/>
  <c r="S11" i="2"/>
  <c r="S8" i="2" s="1"/>
  <c r="Q42" i="5"/>
  <c r="P42" i="5"/>
  <c r="O42" i="5"/>
  <c r="N42" i="5"/>
  <c r="R43" i="5" s="1"/>
  <c r="M42" i="5"/>
  <c r="L42" i="5"/>
  <c r="K42" i="5"/>
  <c r="K43" i="5" s="1"/>
  <c r="J42" i="5"/>
  <c r="J44" i="5" s="1"/>
  <c r="I42" i="5"/>
  <c r="H42" i="5"/>
  <c r="H43" i="5" s="1"/>
  <c r="G42" i="5"/>
  <c r="F42" i="5"/>
  <c r="E42" i="5"/>
  <c r="D42" i="5"/>
  <c r="C42" i="5"/>
  <c r="C9" i="5"/>
  <c r="Q40" i="5"/>
  <c r="P40" i="5"/>
  <c r="O40" i="5"/>
  <c r="S41" i="5" s="1"/>
  <c r="N40" i="5"/>
  <c r="N41" i="5" s="1"/>
  <c r="M40" i="5"/>
  <c r="L40" i="5"/>
  <c r="K40" i="5"/>
  <c r="J40" i="5"/>
  <c r="I40" i="5"/>
  <c r="H40" i="5"/>
  <c r="G40" i="5"/>
  <c r="F40" i="5"/>
  <c r="J41" i="5" s="1"/>
  <c r="E40" i="5"/>
  <c r="D40" i="5"/>
  <c r="C40" i="5"/>
  <c r="C44" i="5" s="1"/>
  <c r="R40" i="5"/>
  <c r="R41" i="5" s="1"/>
  <c r="S71" i="2"/>
  <c r="S72" i="2" s="1"/>
  <c r="S84" i="2"/>
  <c r="S77" i="2"/>
  <c r="S61" i="2"/>
  <c r="S45" i="2"/>
  <c r="S49" i="2"/>
  <c r="S39" i="2"/>
  <c r="S44" i="2" s="1"/>
  <c r="R9" i="5"/>
  <c r="R18" i="5"/>
  <c r="R27" i="5"/>
  <c r="R36" i="5"/>
  <c r="R37" i="5" s="1"/>
  <c r="Q9" i="5"/>
  <c r="H9" i="5"/>
  <c r="AM16" i="2"/>
  <c r="AK29" i="2"/>
  <c r="AK26" i="2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AK20" i="2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AK19" i="2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AK17" i="2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S28" i="2"/>
  <c r="S24" i="2"/>
  <c r="S25" i="2" s="1"/>
  <c r="S34" i="2" s="1"/>
  <c r="S58" i="2" s="1"/>
  <c r="Y2" i="5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P9" i="5"/>
  <c r="O9" i="5"/>
  <c r="N9" i="5"/>
  <c r="M9" i="5"/>
  <c r="L9" i="5"/>
  <c r="K9" i="5"/>
  <c r="J9" i="5"/>
  <c r="I9" i="5"/>
  <c r="G9" i="5"/>
  <c r="F9" i="5"/>
  <c r="E9" i="5"/>
  <c r="D9" i="5"/>
  <c r="S22" i="2"/>
  <c r="S18" i="2"/>
  <c r="S31" i="2" s="1"/>
  <c r="AK16" i="2"/>
  <c r="AK23" i="2" s="1"/>
  <c r="BC38" i="2"/>
  <c r="S51" i="2" l="1"/>
  <c r="S53" i="2" s="1"/>
  <c r="AN16" i="2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AM23" i="2"/>
  <c r="T33" i="2"/>
  <c r="T61" i="2"/>
  <c r="S59" i="2"/>
  <c r="M44" i="5"/>
  <c r="L43" i="5"/>
  <c r="O43" i="5"/>
  <c r="P43" i="5"/>
  <c r="Q43" i="5"/>
  <c r="G43" i="5"/>
  <c r="I43" i="5"/>
  <c r="N43" i="5"/>
  <c r="M43" i="5"/>
  <c r="J43" i="5"/>
  <c r="P41" i="5"/>
  <c r="K44" i="5"/>
  <c r="L44" i="5"/>
  <c r="G44" i="5"/>
  <c r="G45" i="5" s="1"/>
  <c r="N44" i="5"/>
  <c r="N45" i="5" s="1"/>
  <c r="G41" i="5"/>
  <c r="H41" i="5"/>
  <c r="I41" i="5"/>
  <c r="O44" i="5"/>
  <c r="O10" i="5"/>
  <c r="D44" i="5"/>
  <c r="P44" i="5"/>
  <c r="K41" i="5"/>
  <c r="E44" i="5"/>
  <c r="Q44" i="5"/>
  <c r="L41" i="5"/>
  <c r="F44" i="5"/>
  <c r="J45" i="5" s="1"/>
  <c r="R44" i="5"/>
  <c r="R45" i="5" s="1"/>
  <c r="Q41" i="5"/>
  <c r="H44" i="5"/>
  <c r="O41" i="5"/>
  <c r="I44" i="5"/>
  <c r="Q19" i="5"/>
  <c r="O28" i="5"/>
  <c r="P28" i="5"/>
  <c r="M41" i="5"/>
  <c r="R28" i="5"/>
  <c r="R10" i="5"/>
  <c r="R19" i="5"/>
  <c r="P37" i="5"/>
  <c r="O19" i="5"/>
  <c r="L28" i="5"/>
  <c r="Q37" i="5"/>
  <c r="L19" i="5"/>
  <c r="M28" i="5"/>
  <c r="J37" i="5"/>
  <c r="S88" i="2"/>
  <c r="S86" i="2"/>
  <c r="S38" i="2"/>
  <c r="AK38" i="2" s="1"/>
  <c r="BC35" i="2" s="1"/>
  <c r="N19" i="5"/>
  <c r="O37" i="5"/>
  <c r="G37" i="5"/>
  <c r="H37" i="5"/>
  <c r="P19" i="5"/>
  <c r="I37" i="5"/>
  <c r="J28" i="5"/>
  <c r="N28" i="5"/>
  <c r="G19" i="5"/>
  <c r="L37" i="5"/>
  <c r="Q28" i="5"/>
  <c r="K10" i="5"/>
  <c r="M10" i="5"/>
  <c r="H10" i="5"/>
  <c r="G10" i="5"/>
  <c r="N10" i="5"/>
  <c r="P10" i="5"/>
  <c r="Q10" i="5"/>
  <c r="G28" i="5"/>
  <c r="N37" i="5"/>
  <c r="I10" i="5"/>
  <c r="J10" i="5"/>
  <c r="K19" i="5"/>
  <c r="H19" i="5"/>
  <c r="I19" i="5"/>
  <c r="K37" i="5"/>
  <c r="I28" i="5"/>
  <c r="M37" i="5"/>
  <c r="L10" i="5"/>
  <c r="J19" i="5"/>
  <c r="H28" i="5"/>
  <c r="M19" i="5"/>
  <c r="K28" i="5"/>
  <c r="C16" i="2"/>
  <c r="C21" i="2"/>
  <c r="C20" i="2"/>
  <c r="C19" i="2"/>
  <c r="C17" i="2"/>
  <c r="AL18" i="2"/>
  <c r="Q45" i="5" l="1"/>
  <c r="K45" i="5"/>
  <c r="P45" i="5"/>
  <c r="I45" i="5"/>
  <c r="O45" i="5"/>
  <c r="H45" i="5"/>
  <c r="L45" i="5"/>
  <c r="M45" i="5"/>
  <c r="AL22" i="2"/>
  <c r="AL31" i="2" l="1"/>
  <c r="AK22" i="2" l="1"/>
  <c r="AM36" i="2"/>
  <c r="AN36" i="2"/>
  <c r="AM22" i="2" l="1"/>
  <c r="AM18" i="2"/>
  <c r="AP36" i="2"/>
  <c r="AO36" i="2"/>
  <c r="AN18" i="2" l="1"/>
  <c r="AM31" i="2"/>
  <c r="AN22" i="2"/>
  <c r="AO22" i="2" l="1"/>
  <c r="AM32" i="2"/>
  <c r="AO18" i="2"/>
  <c r="AN23" i="2"/>
  <c r="AN32" i="2" s="1"/>
  <c r="AN31" i="2"/>
  <c r="AQ36" i="2"/>
  <c r="AP18" i="2" l="1"/>
  <c r="AP22" i="2"/>
  <c r="AO31" i="2"/>
  <c r="AO23" i="2"/>
  <c r="AO32" i="2" s="1"/>
  <c r="AR36" i="2"/>
  <c r="AQ18" i="2" l="1"/>
  <c r="AQ22" i="2"/>
  <c r="AP23" i="2"/>
  <c r="AP32" i="2" s="1"/>
  <c r="AP31" i="2"/>
  <c r="AS36" i="2"/>
  <c r="AR18" i="2" l="1"/>
  <c r="AR22" i="2"/>
  <c r="AQ23" i="2"/>
  <c r="AQ32" i="2" s="1"/>
  <c r="AQ31" i="2"/>
  <c r="AT36" i="2"/>
  <c r="AR23" i="2" l="1"/>
  <c r="AR32" i="2" s="1"/>
  <c r="AR31" i="2"/>
  <c r="AS22" i="2"/>
  <c r="AS18" i="2"/>
  <c r="AU36" i="2"/>
  <c r="AT18" i="2" l="1"/>
  <c r="AS23" i="2"/>
  <c r="AS32" i="2" s="1"/>
  <c r="AS31" i="2"/>
  <c r="AT22" i="2"/>
  <c r="AV36" i="2"/>
  <c r="AU22" i="2" l="1"/>
  <c r="AT31" i="2"/>
  <c r="AT23" i="2"/>
  <c r="AT32" i="2" s="1"/>
  <c r="AU18" i="2"/>
  <c r="AW36" i="2"/>
  <c r="AU31" i="2" l="1"/>
  <c r="AU23" i="2"/>
  <c r="AU32" i="2" s="1"/>
  <c r="AV18" i="2"/>
  <c r="AV22" i="2"/>
  <c r="AX36" i="2"/>
  <c r="AW22" i="2" l="1"/>
  <c r="AW18" i="2"/>
  <c r="AV23" i="2"/>
  <c r="AV32" i="2" s="1"/>
  <c r="AV31" i="2"/>
  <c r="AZ36" i="2"/>
  <c r="AY36" i="2"/>
  <c r="AW31" i="2" l="1"/>
  <c r="AW23" i="2"/>
  <c r="AW32" i="2" s="1"/>
  <c r="AX18" i="2"/>
  <c r="AX22" i="2"/>
  <c r="AZ22" i="2" l="1"/>
  <c r="AY22" i="2"/>
  <c r="AZ18" i="2"/>
  <c r="AY18" i="2"/>
  <c r="AX31" i="2"/>
  <c r="AX23" i="2"/>
  <c r="AX32" i="2" s="1"/>
  <c r="AY31" i="2" l="1"/>
  <c r="AY23" i="2"/>
  <c r="AY32" i="2" s="1"/>
  <c r="AZ31" i="2"/>
  <c r="AZ23" i="2"/>
  <c r="AZ32" i="2" s="1"/>
  <c r="AL32" i="2" l="1"/>
  <c r="S36" i="2"/>
  <c r="S33" i="2"/>
  <c r="S32" i="2"/>
  <c r="Y24" i="2"/>
  <c r="Y22" i="2"/>
  <c r="Y18" i="2"/>
  <c r="Z24" i="2"/>
  <c r="Z36" i="2"/>
  <c r="Z22" i="2"/>
  <c r="Z18" i="2"/>
  <c r="Z31" i="2" s="1"/>
  <c r="AA24" i="2"/>
  <c r="AA36" i="2"/>
  <c r="AA22" i="2"/>
  <c r="AA18" i="2"/>
  <c r="AA31" i="2" s="1"/>
  <c r="AB24" i="2"/>
  <c r="AB36" i="2"/>
  <c r="AB22" i="2"/>
  <c r="AB18" i="2"/>
  <c r="AC24" i="2"/>
  <c r="AC36" i="2"/>
  <c r="AC22" i="2"/>
  <c r="AC18" i="2"/>
  <c r="AC31" i="2" s="1"/>
  <c r="R18" i="2"/>
  <c r="R31" i="2" s="1"/>
  <c r="R22" i="2"/>
  <c r="R24" i="2"/>
  <c r="R36" i="2"/>
  <c r="AD24" i="2"/>
  <c r="AD36" i="2"/>
  <c r="AD22" i="2"/>
  <c r="AD18" i="2"/>
  <c r="AD31" i="2" s="1"/>
  <c r="AE24" i="2"/>
  <c r="AE36" i="2"/>
  <c r="AE22" i="2"/>
  <c r="AE18" i="2"/>
  <c r="AF24" i="2"/>
  <c r="AF36" i="2"/>
  <c r="AF22" i="2"/>
  <c r="AF18" i="2"/>
  <c r="AG24" i="2"/>
  <c r="AG36" i="2"/>
  <c r="AG22" i="2"/>
  <c r="AG18" i="2"/>
  <c r="AG31" i="2" s="1"/>
  <c r="AH24" i="2"/>
  <c r="AH36" i="2"/>
  <c r="AH22" i="2"/>
  <c r="AH18" i="2"/>
  <c r="AI24" i="2"/>
  <c r="AI36" i="2"/>
  <c r="AI22" i="2"/>
  <c r="AI18" i="2"/>
  <c r="AJ36" i="2"/>
  <c r="AJ24" i="2"/>
  <c r="AJ22" i="2"/>
  <c r="AJ18" i="2"/>
  <c r="R11" i="2"/>
  <c r="R8" i="2" s="1"/>
  <c r="R10" i="2"/>
  <c r="R77" i="2"/>
  <c r="R71" i="2"/>
  <c r="R72" i="2" s="1"/>
  <c r="R88" i="2" s="1"/>
  <c r="R84" i="2"/>
  <c r="R45" i="2"/>
  <c r="R49" i="2"/>
  <c r="R39" i="2"/>
  <c r="E6" i="3"/>
  <c r="G6" i="4"/>
  <c r="E6" i="4"/>
  <c r="G6" i="3"/>
  <c r="Q11" i="2"/>
  <c r="Q10" i="2"/>
  <c r="O11" i="2"/>
  <c r="S12" i="2" s="1"/>
  <c r="N11" i="2"/>
  <c r="N12" i="2" s="1"/>
  <c r="M11" i="2"/>
  <c r="O10" i="2"/>
  <c r="N10" i="2"/>
  <c r="M10" i="2"/>
  <c r="K11" i="2"/>
  <c r="J11" i="2"/>
  <c r="I11" i="2"/>
  <c r="H11" i="2"/>
  <c r="H10" i="2"/>
  <c r="K10" i="2"/>
  <c r="J10" i="2"/>
  <c r="I10" i="2"/>
  <c r="G11" i="2"/>
  <c r="G10" i="2"/>
  <c r="F11" i="2"/>
  <c r="F10" i="2"/>
  <c r="E11" i="2"/>
  <c r="E10" i="2"/>
  <c r="D11" i="2"/>
  <c r="D10" i="2"/>
  <c r="L10" i="2"/>
  <c r="L49" i="2"/>
  <c r="L45" i="2"/>
  <c r="L39" i="2"/>
  <c r="M49" i="2"/>
  <c r="M45" i="2"/>
  <c r="M39" i="2"/>
  <c r="I36" i="2"/>
  <c r="H36" i="2"/>
  <c r="D24" i="2"/>
  <c r="D22" i="2"/>
  <c r="D18" i="2"/>
  <c r="D31" i="2" s="1"/>
  <c r="E24" i="2"/>
  <c r="E22" i="2"/>
  <c r="E18" i="2"/>
  <c r="E31" i="2" s="1"/>
  <c r="F24" i="2"/>
  <c r="F22" i="2"/>
  <c r="F18" i="2"/>
  <c r="G24" i="2"/>
  <c r="G22" i="2"/>
  <c r="G18" i="2"/>
  <c r="H24" i="2"/>
  <c r="H22" i="2"/>
  <c r="H18" i="2"/>
  <c r="H31" i="2" s="1"/>
  <c r="I24" i="2"/>
  <c r="I22" i="2"/>
  <c r="I18" i="2"/>
  <c r="I31" i="2" s="1"/>
  <c r="K24" i="2"/>
  <c r="K36" i="2"/>
  <c r="K22" i="2"/>
  <c r="K18" i="2"/>
  <c r="O71" i="2"/>
  <c r="O72" i="2" s="1"/>
  <c r="O84" i="2"/>
  <c r="O77" i="2"/>
  <c r="O49" i="2"/>
  <c r="O45" i="2"/>
  <c r="O39" i="2"/>
  <c r="O44" i="2" s="1"/>
  <c r="O24" i="2"/>
  <c r="O36" i="2"/>
  <c r="O22" i="2"/>
  <c r="O18" i="2"/>
  <c r="K12" i="2" l="1"/>
  <c r="Q12" i="2"/>
  <c r="Q8" i="2"/>
  <c r="I12" i="2"/>
  <c r="H12" i="2"/>
  <c r="O12" i="2"/>
  <c r="J12" i="2"/>
  <c r="R12" i="2"/>
  <c r="M12" i="2"/>
  <c r="R44" i="2"/>
  <c r="AK18" i="2"/>
  <c r="AK31" i="2" s="1"/>
  <c r="AK36" i="2"/>
  <c r="AL36" i="2"/>
  <c r="AK32" i="2"/>
  <c r="Y23" i="2"/>
  <c r="Y32" i="2" s="1"/>
  <c r="Y31" i="2"/>
  <c r="Z23" i="2"/>
  <c r="R23" i="2"/>
  <c r="AA23" i="2"/>
  <c r="AA32" i="2" s="1"/>
  <c r="AB23" i="2"/>
  <c r="AB25" i="2" s="1"/>
  <c r="AB31" i="2"/>
  <c r="AC23" i="2"/>
  <c r="AD23" i="2"/>
  <c r="AE23" i="2"/>
  <c r="AE32" i="2" s="1"/>
  <c r="AE31" i="2"/>
  <c r="AF23" i="2"/>
  <c r="AF25" i="2" s="1"/>
  <c r="AF31" i="2"/>
  <c r="AG23" i="2"/>
  <c r="AG32" i="2" s="1"/>
  <c r="AH23" i="2"/>
  <c r="AH32" i="2" s="1"/>
  <c r="AH31" i="2"/>
  <c r="AI23" i="2"/>
  <c r="AI32" i="2" s="1"/>
  <c r="AI31" i="2"/>
  <c r="AJ23" i="2"/>
  <c r="AJ32" i="2" s="1"/>
  <c r="AJ31" i="2"/>
  <c r="R86" i="2"/>
  <c r="R51" i="2"/>
  <c r="R53" i="2" s="1"/>
  <c r="R38" i="2"/>
  <c r="L51" i="2"/>
  <c r="L53" i="2" s="1"/>
  <c r="O51" i="2"/>
  <c r="O53" i="2" s="1"/>
  <c r="M51" i="2"/>
  <c r="M53" i="2" s="1"/>
  <c r="L38" i="2"/>
  <c r="L44" i="2"/>
  <c r="M38" i="2"/>
  <c r="M44" i="2"/>
  <c r="D23" i="2"/>
  <c r="E23" i="2"/>
  <c r="F23" i="2"/>
  <c r="F32" i="2" s="1"/>
  <c r="F31" i="2"/>
  <c r="G23" i="2"/>
  <c r="G32" i="2" s="1"/>
  <c r="G31" i="2"/>
  <c r="H23" i="2"/>
  <c r="I23" i="2"/>
  <c r="I32" i="2" s="1"/>
  <c r="K23" i="2"/>
  <c r="K25" i="2" s="1"/>
  <c r="K31" i="2"/>
  <c r="O88" i="2"/>
  <c r="O86" i="2"/>
  <c r="O38" i="2"/>
  <c r="O23" i="2"/>
  <c r="O31" i="2"/>
  <c r="AJ38" i="2" l="1"/>
  <c r="R25" i="2"/>
  <c r="R27" i="2" s="1"/>
  <c r="O32" i="2"/>
  <c r="R32" i="2"/>
  <c r="Y25" i="2"/>
  <c r="Y34" i="2" s="1"/>
  <c r="Z32" i="2"/>
  <c r="Z25" i="2"/>
  <c r="AA25" i="2"/>
  <c r="AA34" i="2" s="1"/>
  <c r="AB32" i="2"/>
  <c r="AB34" i="2"/>
  <c r="AB27" i="2"/>
  <c r="AC32" i="2"/>
  <c r="AC25" i="2"/>
  <c r="AD32" i="2"/>
  <c r="AD25" i="2"/>
  <c r="AE25" i="2"/>
  <c r="AE34" i="2" s="1"/>
  <c r="AF32" i="2"/>
  <c r="AF34" i="2"/>
  <c r="AF27" i="2"/>
  <c r="AG25" i="2"/>
  <c r="AG34" i="2" s="1"/>
  <c r="AH25" i="2"/>
  <c r="AH34" i="2" s="1"/>
  <c r="AI25" i="2"/>
  <c r="AI34" i="2" s="1"/>
  <c r="AJ25" i="2"/>
  <c r="AJ34" i="2" s="1"/>
  <c r="D32" i="2"/>
  <c r="D25" i="2"/>
  <c r="E32" i="2"/>
  <c r="E25" i="2"/>
  <c r="F25" i="2"/>
  <c r="F34" i="2" s="1"/>
  <c r="G25" i="2"/>
  <c r="G34" i="2" s="1"/>
  <c r="H32" i="2"/>
  <c r="H25" i="2"/>
  <c r="I25" i="2"/>
  <c r="I34" i="2" s="1"/>
  <c r="K32" i="2"/>
  <c r="K34" i="2"/>
  <c r="K27" i="2"/>
  <c r="O25" i="2"/>
  <c r="O34" i="2" s="1"/>
  <c r="O58" i="2" s="1"/>
  <c r="O59" i="2" s="1"/>
  <c r="R34" i="2" l="1"/>
  <c r="R58" i="2" s="1"/>
  <c r="R59" i="2" s="1"/>
  <c r="Y27" i="2"/>
  <c r="Y33" i="2" s="1"/>
  <c r="Z34" i="2"/>
  <c r="Z27" i="2"/>
  <c r="AA27" i="2"/>
  <c r="AA33" i="2" s="1"/>
  <c r="R33" i="2"/>
  <c r="R28" i="2"/>
  <c r="AB33" i="2"/>
  <c r="AB28" i="2"/>
  <c r="AC34" i="2"/>
  <c r="AC27" i="2"/>
  <c r="AD34" i="2"/>
  <c r="AD27" i="2"/>
  <c r="AE27" i="2"/>
  <c r="AE33" i="2" s="1"/>
  <c r="AF33" i="2"/>
  <c r="AF28" i="2"/>
  <c r="AG27" i="2"/>
  <c r="AG33" i="2" s="1"/>
  <c r="AH27" i="2"/>
  <c r="AH33" i="2" s="1"/>
  <c r="AI27" i="2"/>
  <c r="AI33" i="2" s="1"/>
  <c r="AJ27" i="2"/>
  <c r="D34" i="2"/>
  <c r="D27" i="2"/>
  <c r="E34" i="2"/>
  <c r="E27" i="2"/>
  <c r="F27" i="2"/>
  <c r="F33" i="2" s="1"/>
  <c r="G27" i="2"/>
  <c r="G33" i="2" s="1"/>
  <c r="H34" i="2"/>
  <c r="H27" i="2"/>
  <c r="I27" i="2"/>
  <c r="K28" i="2"/>
  <c r="K33" i="2"/>
  <c r="O27" i="2"/>
  <c r="Y28" i="2" l="1"/>
  <c r="Z33" i="2"/>
  <c r="Z28" i="2"/>
  <c r="AA28" i="2"/>
  <c r="AC33" i="2"/>
  <c r="AC28" i="2"/>
  <c r="R61" i="2"/>
  <c r="AD33" i="2"/>
  <c r="AD28" i="2"/>
  <c r="AE28" i="2"/>
  <c r="AG28" i="2"/>
  <c r="AH28" i="2"/>
  <c r="AI28" i="2"/>
  <c r="AJ28" i="2"/>
  <c r="AJ33" i="2"/>
  <c r="I33" i="2"/>
  <c r="O33" i="2"/>
  <c r="O61" i="2"/>
  <c r="D33" i="2"/>
  <c r="D28" i="2"/>
  <c r="E33" i="2"/>
  <c r="E28" i="2"/>
  <c r="F28" i="2"/>
  <c r="G28" i="2"/>
  <c r="H33" i="2"/>
  <c r="H28" i="2"/>
  <c r="I28" i="2"/>
  <c r="O28" i="2"/>
  <c r="N71" i="2" l="1"/>
  <c r="N72" i="2" s="1"/>
  <c r="N84" i="2"/>
  <c r="N77" i="2"/>
  <c r="N45" i="2"/>
  <c r="N49" i="2"/>
  <c r="N39" i="2"/>
  <c r="N44" i="2" s="1"/>
  <c r="J24" i="2"/>
  <c r="J36" i="2"/>
  <c r="J22" i="2"/>
  <c r="J18" i="2"/>
  <c r="N24" i="2"/>
  <c r="N36" i="2"/>
  <c r="N22" i="2"/>
  <c r="N18" i="2"/>
  <c r="M84" i="2"/>
  <c r="M76" i="2"/>
  <c r="M77" i="2" s="1"/>
  <c r="M71" i="2"/>
  <c r="M72" i="2" s="1"/>
  <c r="M88" i="2" s="1"/>
  <c r="L71" i="2"/>
  <c r="L72" i="2" s="1"/>
  <c r="L88" i="2" s="1"/>
  <c r="L84" i="2"/>
  <c r="L77" i="2"/>
  <c r="Q84" i="2"/>
  <c r="P84" i="2"/>
  <c r="Q77" i="2"/>
  <c r="Q71" i="2"/>
  <c r="Q72" i="2" s="1"/>
  <c r="Q49" i="2"/>
  <c r="Q45" i="2"/>
  <c r="Q39" i="2"/>
  <c r="Q44" i="2" s="1"/>
  <c r="P77" i="2"/>
  <c r="P71" i="2"/>
  <c r="P72" i="2" s="1"/>
  <c r="P45" i="2"/>
  <c r="P49" i="2"/>
  <c r="P39" i="2"/>
  <c r="P44" i="2" s="1"/>
  <c r="L24" i="2"/>
  <c r="L36" i="2"/>
  <c r="L22" i="2"/>
  <c r="L18" i="2"/>
  <c r="P24" i="2"/>
  <c r="P36" i="2"/>
  <c r="P22" i="2"/>
  <c r="P18" i="2"/>
  <c r="M24" i="2"/>
  <c r="M36" i="2"/>
  <c r="M22" i="2"/>
  <c r="M18" i="2"/>
  <c r="Q36" i="2"/>
  <c r="Q24" i="2"/>
  <c r="Q22" i="2"/>
  <c r="Q18" i="2"/>
  <c r="Q31" i="2" s="1"/>
  <c r="M10" i="1"/>
  <c r="P10" i="2"/>
  <c r="P11" i="2"/>
  <c r="P8" i="2" s="1"/>
  <c r="L11" i="2"/>
  <c r="L12" i="2" s="1"/>
  <c r="AB7" i="2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S37" i="2" l="1"/>
  <c r="R37" i="2"/>
  <c r="P12" i="2"/>
  <c r="AK24" i="2"/>
  <c r="AK25" i="2" s="1"/>
  <c r="M13" i="1"/>
  <c r="N86" i="2"/>
  <c r="M86" i="2"/>
  <c r="Q86" i="2"/>
  <c r="P51" i="2"/>
  <c r="P53" i="2" s="1"/>
  <c r="N88" i="2"/>
  <c r="N51" i="2"/>
  <c r="N53" i="2" s="1"/>
  <c r="N38" i="2"/>
  <c r="J23" i="2"/>
  <c r="J32" i="2" s="1"/>
  <c r="J31" i="2"/>
  <c r="N23" i="2"/>
  <c r="N31" i="2"/>
  <c r="L86" i="2"/>
  <c r="Q88" i="2"/>
  <c r="P86" i="2"/>
  <c r="P88" i="2"/>
  <c r="P38" i="2"/>
  <c r="Q38" i="2"/>
  <c r="Q51" i="2"/>
  <c r="Q53" i="2" s="1"/>
  <c r="L23" i="2"/>
  <c r="L31" i="2"/>
  <c r="P23" i="2"/>
  <c r="P31" i="2"/>
  <c r="M23" i="2"/>
  <c r="M31" i="2"/>
  <c r="Q23" i="2"/>
  <c r="M14" i="1" l="1"/>
  <c r="T89" i="2"/>
  <c r="M15" i="1"/>
  <c r="R89" i="2"/>
  <c r="S89" i="2"/>
  <c r="AK34" i="2"/>
  <c r="AK27" i="2"/>
  <c r="P32" i="2"/>
  <c r="N25" i="2"/>
  <c r="N27" i="2" s="1"/>
  <c r="L25" i="2"/>
  <c r="L27" i="2" s="1"/>
  <c r="M25" i="2"/>
  <c r="M27" i="2" s="1"/>
  <c r="P89" i="2"/>
  <c r="O89" i="2"/>
  <c r="Q89" i="2"/>
  <c r="J25" i="2"/>
  <c r="J34" i="2" s="1"/>
  <c r="N32" i="2"/>
  <c r="L32" i="2"/>
  <c r="P25" i="2"/>
  <c r="P34" i="2" s="1"/>
  <c r="P58" i="2" s="1"/>
  <c r="P59" i="2" s="1"/>
  <c r="M32" i="2"/>
  <c r="Q25" i="2"/>
  <c r="Q32" i="2"/>
  <c r="AK28" i="2" l="1"/>
  <c r="AK33" i="2"/>
  <c r="N34" i="2"/>
  <c r="N58" i="2" s="1"/>
  <c r="N59" i="2" s="1"/>
  <c r="M34" i="2"/>
  <c r="M58" i="2" s="1"/>
  <c r="M59" i="2" s="1"/>
  <c r="L34" i="2"/>
  <c r="L58" i="2" s="1"/>
  <c r="L59" i="2" s="1"/>
  <c r="M61" i="2"/>
  <c r="N61" i="2"/>
  <c r="L61" i="2"/>
  <c r="O55" i="2"/>
  <c r="O56" i="2" s="1"/>
  <c r="N55" i="2"/>
  <c r="N56" i="2" s="1"/>
  <c r="J27" i="2"/>
  <c r="N33" i="2"/>
  <c r="N28" i="2"/>
  <c r="Q34" i="2"/>
  <c r="Q58" i="2" s="1"/>
  <c r="Q59" i="2" s="1"/>
  <c r="Q27" i="2"/>
  <c r="T55" i="2" s="1"/>
  <c r="T56" i="2" s="1"/>
  <c r="L33" i="2"/>
  <c r="L28" i="2"/>
  <c r="P27" i="2"/>
  <c r="S55" i="2" s="1"/>
  <c r="S56" i="2" s="1"/>
  <c r="M33" i="2"/>
  <c r="M28" i="2"/>
  <c r="AL24" i="2" l="1"/>
  <c r="AL25" i="2" s="1"/>
  <c r="P55" i="2"/>
  <c r="P56" i="2" s="1"/>
  <c r="R55" i="2"/>
  <c r="R56" i="2" s="1"/>
  <c r="Q55" i="2"/>
  <c r="Q56" i="2" s="1"/>
  <c r="J33" i="2"/>
  <c r="M55" i="2"/>
  <c r="M56" i="2" s="1"/>
  <c r="L55" i="2"/>
  <c r="L56" i="2" s="1"/>
  <c r="J28" i="2"/>
  <c r="P28" i="2"/>
  <c r="P61" i="2"/>
  <c r="Q33" i="2"/>
  <c r="Q28" i="2"/>
  <c r="Q61" i="2"/>
  <c r="P33" i="2"/>
  <c r="AL26" i="2" l="1"/>
  <c r="AL34" i="2" s="1"/>
  <c r="AL27" i="2" l="1"/>
  <c r="AL38" i="2" s="1"/>
  <c r="AM24" i="2" s="1"/>
  <c r="AM25" i="2" s="1"/>
  <c r="AL28" i="2" l="1"/>
  <c r="AL33" i="2"/>
  <c r="AM26" i="2"/>
  <c r="AM34" i="2" s="1"/>
  <c r="AM27" i="2"/>
  <c r="AM28" i="2" s="1"/>
  <c r="AM38" i="2" l="1"/>
  <c r="AN24" i="2" s="1"/>
  <c r="AM33" i="2"/>
  <c r="AN25" i="2"/>
  <c r="AN26" i="2" s="1"/>
  <c r="AN34" i="2" s="1"/>
  <c r="AN27" i="2" l="1"/>
  <c r="AN33" i="2" l="1"/>
  <c r="AN28" i="2"/>
  <c r="AN38" i="2"/>
  <c r="AO24" i="2" s="1"/>
  <c r="AO25" i="2" l="1"/>
  <c r="AO26" i="2" s="1"/>
  <c r="AO34" i="2" s="1"/>
  <c r="AO27" i="2" l="1"/>
  <c r="AO28" i="2" l="1"/>
  <c r="AO38" i="2"/>
  <c r="AP24" i="2" s="1"/>
  <c r="AO33" i="2"/>
  <c r="AP25" i="2" l="1"/>
  <c r="AP26" i="2" s="1"/>
  <c r="AP34" i="2" s="1"/>
  <c r="AP27" i="2" l="1"/>
  <c r="AP28" i="2" l="1"/>
  <c r="AP33" i="2"/>
  <c r="AP38" i="2"/>
  <c r="AQ24" i="2" s="1"/>
  <c r="AQ25" i="2" l="1"/>
  <c r="AQ26" i="2" l="1"/>
  <c r="AQ34" i="2" s="1"/>
  <c r="AQ27" i="2" l="1"/>
  <c r="AQ28" i="2" s="1"/>
  <c r="AQ38" i="2" l="1"/>
  <c r="AR24" i="2" s="1"/>
  <c r="AQ33" i="2"/>
  <c r="AR25" i="2" l="1"/>
  <c r="AR26" i="2" s="1"/>
  <c r="AR34" i="2" s="1"/>
  <c r="AR27" i="2" l="1"/>
  <c r="AR28" i="2" s="1"/>
  <c r="AR38" i="2" l="1"/>
  <c r="AS24" i="2" s="1"/>
  <c r="AR33" i="2"/>
  <c r="AS25" i="2" l="1"/>
  <c r="AS26" i="2" s="1"/>
  <c r="AS34" i="2" s="1"/>
  <c r="AS27" i="2" l="1"/>
  <c r="AS28" i="2" s="1"/>
  <c r="AS38" i="2" l="1"/>
  <c r="AT24" i="2" s="1"/>
  <c r="AS33" i="2"/>
  <c r="AT25" i="2" l="1"/>
  <c r="AT26" i="2" s="1"/>
  <c r="AT34" i="2" s="1"/>
  <c r="AT27" i="2" l="1"/>
  <c r="AT28" i="2" s="1"/>
  <c r="AT38" i="2" l="1"/>
  <c r="AU24" i="2" s="1"/>
  <c r="AT33" i="2"/>
  <c r="AU25" i="2" l="1"/>
  <c r="AU26" i="2" s="1"/>
  <c r="AU34" i="2" s="1"/>
  <c r="AU27" i="2" l="1"/>
  <c r="AU28" i="2" s="1"/>
  <c r="AU38" i="2" l="1"/>
  <c r="AV24" i="2" s="1"/>
  <c r="AU33" i="2"/>
  <c r="AV25" i="2" l="1"/>
  <c r="AV26" i="2" s="1"/>
  <c r="AV34" i="2" s="1"/>
  <c r="AV27" i="2" l="1"/>
  <c r="AV33" i="2" s="1"/>
  <c r="AV38" i="2" l="1"/>
  <c r="AW24" i="2" s="1"/>
  <c r="AV28" i="2"/>
  <c r="AW25" i="2" l="1"/>
  <c r="AW26" i="2" s="1"/>
  <c r="AW34" i="2" s="1"/>
  <c r="AW27" i="2" l="1"/>
  <c r="AW28" i="2" s="1"/>
  <c r="AW38" i="2" l="1"/>
  <c r="AX24" i="2" s="1"/>
  <c r="AW33" i="2"/>
  <c r="AX25" i="2" l="1"/>
  <c r="AX26" i="2" s="1"/>
  <c r="AX34" i="2" s="1"/>
  <c r="AX27" i="2" l="1"/>
  <c r="AX28" i="2" s="1"/>
  <c r="AX38" i="2" l="1"/>
  <c r="AY24" i="2" s="1"/>
  <c r="AX33" i="2"/>
  <c r="AY25" i="2" l="1"/>
  <c r="AY26" i="2" s="1"/>
  <c r="AY34" i="2" s="1"/>
  <c r="AY27" i="2" l="1"/>
  <c r="AY28" i="2" s="1"/>
  <c r="AY33" i="2" l="1"/>
  <c r="AY38" i="2"/>
  <c r="AZ24" i="2" s="1"/>
  <c r="AZ25" i="2" l="1"/>
  <c r="AZ26" i="2" s="1"/>
  <c r="AZ34" i="2" s="1"/>
  <c r="AZ27" i="2" l="1"/>
  <c r="AZ28" i="2" l="1"/>
  <c r="BA27" i="2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AZ38" i="2"/>
  <c r="AZ33" i="2"/>
  <c r="BC34" i="2" l="1"/>
  <c r="BC36" i="2" l="1"/>
  <c r="BC37" i="2" s="1"/>
  <c r="BC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  <author>Fidel</author>
  </authors>
  <commentList>
    <comment ref="S16" authorId="0" shapeId="0" xr:uid="{16D2EB38-19CA-47E6-B3FA-F2475CA9D9DC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Outlook:
10.128M</t>
        </r>
      </text>
    </comment>
    <comment ref="T16" authorId="0" shapeId="0" xr:uid="{3564732A-8F25-4DAF-B259-8BBBEA2BD402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Outlook:
$10,416M</t>
        </r>
      </text>
    </comment>
    <comment ref="U16" authorId="1" shapeId="0" xr:uid="{16DA9129-1C7B-4DBD-915E-40384C0EDD7D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15% rev increase</t>
        </r>
      </text>
    </comment>
    <comment ref="AL16" authorId="0" shapeId="0" xr:uid="{3F5A6ED7-A2C2-4E31-83EE-7B9E9C145B6B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21-01-25 Outlook:
$43,5B - $44,5B</t>
        </r>
      </text>
    </comment>
    <comment ref="T23" authorId="0" shapeId="0" xr:uid="{511BF39A-82AE-4AA6-96D6-DBC2D1816C69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Outlook:
$2,940</t>
        </r>
      </text>
    </comment>
    <comment ref="U32" authorId="1" shapeId="0" xr:uid="{E36122A1-92D2-4D06-A785-6D922DB34F4F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33% OP margin</t>
        </r>
      </text>
    </comment>
  </commentList>
</comments>
</file>

<file path=xl/sharedStrings.xml><?xml version="1.0" encoding="utf-8"?>
<sst xmlns="http://schemas.openxmlformats.org/spreadsheetml/2006/main" count="53775" uniqueCount="19409">
  <si>
    <t>UCAN</t>
  </si>
  <si>
    <t>Streaming revenues</t>
  </si>
  <si>
    <t>EMEA</t>
  </si>
  <si>
    <t>LATAM</t>
  </si>
  <si>
    <t>APAC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</si>
  <si>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</si>
  <si>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</si>
  <si>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</si>
  <si>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</si>
  <si>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</si>
  <si>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</si>
  <si>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</si>
  <si>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</si>
  <si>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</si>
  <si>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</si>
  <si>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</si>
  <si>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</si>
  <si>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</si>
  <si>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</si>
  <si>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</si>
  <si>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</si>
  <si>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</si>
  <si>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Paid membership additions (thousands)</t>
  </si>
  <si>
    <t>Worldwide additions (thousands)</t>
  </si>
  <si>
    <t>Price</t>
  </si>
  <si>
    <t>Shares</t>
  </si>
  <si>
    <t>MC</t>
  </si>
  <si>
    <t>Cash</t>
  </si>
  <si>
    <t>Debt</t>
  </si>
  <si>
    <t>EV</t>
  </si>
  <si>
    <t>Gross profit</t>
  </si>
  <si>
    <t>COGS</t>
  </si>
  <si>
    <t>Marketing</t>
  </si>
  <si>
    <t>D&amp;A</t>
  </si>
  <si>
    <t>G&amp;A</t>
  </si>
  <si>
    <t>OpEx</t>
  </si>
  <si>
    <t>OpInc</t>
  </si>
  <si>
    <t>Interest expense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</si>
  <si>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</si>
  <si>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</si>
  <si>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</si>
  <si>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</si>
  <si>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</si>
  <si>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</si>
  <si>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</si>
  <si>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</si>
  <si>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</si>
  <si>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Net cash</t>
  </si>
  <si>
    <t>OCA</t>
  </si>
  <si>
    <t xml:space="preserve">Content </t>
  </si>
  <si>
    <t>PP&amp;E</t>
  </si>
  <si>
    <t>OA</t>
  </si>
  <si>
    <t>Assets</t>
  </si>
  <si>
    <t>A/P</t>
  </si>
  <si>
    <t>Accrued expense</t>
  </si>
  <si>
    <t>DR</t>
  </si>
  <si>
    <t>OL</t>
  </si>
  <si>
    <t>Liabilties</t>
  </si>
  <si>
    <t>S/E</t>
  </si>
  <si>
    <t>L+S/E</t>
  </si>
  <si>
    <t>Model NI</t>
  </si>
  <si>
    <t>Reported NI</t>
  </si>
  <si>
    <t>Additions to content</t>
  </si>
  <si>
    <t>Change in content</t>
  </si>
  <si>
    <t>Amor of content</t>
  </si>
  <si>
    <t>SBC</t>
  </si>
  <si>
    <t>Foreign currency remeasurement</t>
  </si>
  <si>
    <t>Other</t>
  </si>
  <si>
    <t>D/T</t>
  </si>
  <si>
    <t>Working capital</t>
  </si>
  <si>
    <t>CFFO</t>
  </si>
  <si>
    <t>CapEx</t>
  </si>
  <si>
    <t>Investments</t>
  </si>
  <si>
    <t>CFFI</t>
  </si>
  <si>
    <t>Buybacks</t>
  </si>
  <si>
    <t>Issuance stock</t>
  </si>
  <si>
    <t>CFFF</t>
  </si>
  <si>
    <t>FX</t>
  </si>
  <si>
    <t>CIC</t>
  </si>
  <si>
    <t>FCF</t>
  </si>
  <si>
    <t>R&amp;D</t>
  </si>
  <si>
    <t>TTM FCF</t>
  </si>
  <si>
    <t>TTM NI</t>
  </si>
  <si>
    <t>Tangible bookvalue return</t>
  </si>
  <si>
    <t>Average paying membership</t>
  </si>
  <si>
    <t>Average revenue per membership</t>
  </si>
  <si>
    <t>% change as compared to prior-year period</t>
  </si>
  <si>
    <t>Constant currency % change as compared to prior-year period</t>
  </si>
  <si>
    <t>Paid membership at end of period</t>
  </si>
  <si>
    <t>Worldwide memberships (millions)</t>
  </si>
  <si>
    <t>The Gentlemen</t>
  </si>
  <si>
    <t>1:04</t>
  </si>
  <si>
    <t>No</t>
  </si>
  <si>
    <t>With Mother: Hajimete no DaiBouken // 映画 おかあさんといっしょ はじめての大冒険</t>
  </si>
  <si>
    <t>1:29</t>
  </si>
  <si>
    <t>Wild Italy: Season 1 // Wildes Italien: Season 1</t>
  </si>
  <si>
    <t>1:06</t>
  </si>
  <si>
    <t>2022-12-26</t>
  </si>
  <si>
    <t>Vir Das: Landing</t>
  </si>
  <si>
    <t>1:16</t>
  </si>
  <si>
    <t>2020-01-26</t>
  </si>
  <si>
    <t>Vir Das: For India</t>
  </si>
  <si>
    <t>1:46</t>
  </si>
  <si>
    <t>Vietnamese Horror Story: Season 1 // Chuyện ma gần nhà: Mùa 1</t>
  </si>
  <si>
    <t>1:02</t>
  </si>
  <si>
    <t>2020-07-14</t>
  </si>
  <si>
    <t>Urzila Carlson: Overqualified Loser</t>
  </si>
  <si>
    <t>1:48</t>
  </si>
  <si>
    <t>Yes</t>
  </si>
  <si>
    <t>Two Weeks to a Stronger Core: Volume 1</t>
  </si>
  <si>
    <t>Transformers: Cyberverse: Season 4</t>
  </si>
  <si>
    <t>1:21</t>
  </si>
  <si>
    <t>2014-05-31</t>
  </si>
  <si>
    <t>Trailer Park Boys Live In F**kin' Dublin</t>
  </si>
  <si>
    <t>2014-11-14</t>
  </si>
  <si>
    <t>Trailer Park Boys Live at the North Pole</t>
  </si>
  <si>
    <t>1:01</t>
  </si>
  <si>
    <t>2017-12-26</t>
  </si>
  <si>
    <t>Todd Barry: Spicy Honey</t>
  </si>
  <si>
    <t>0:49</t>
  </si>
  <si>
    <t>2022-08-16</t>
  </si>
  <si>
    <t>Tim Dillon: A Real Hero</t>
  </si>
  <si>
    <t>0:58</t>
  </si>
  <si>
    <t>2018-05-22</t>
  </si>
  <si>
    <t>Tig Notaro Happy To Be Here</t>
  </si>
  <si>
    <t>1:32</t>
  </si>
  <si>
    <t>2015-07-17</t>
  </si>
  <si>
    <t>Tig</t>
  </si>
  <si>
    <t>0:56</t>
  </si>
  <si>
    <t>2019-12-03</t>
  </si>
  <si>
    <t>Tiffany Haddish: Black Mitzvah</t>
  </si>
  <si>
    <t>2:00</t>
  </si>
  <si>
    <t>There Is No Other: Season 1 // 夢中さ、きみに。: シーズン1</t>
  </si>
  <si>
    <t>0:50</t>
  </si>
  <si>
    <t>2020-08-25</t>
  </si>
  <si>
    <t>The Lockdown Plan // Plan Confiné.e.s</t>
  </si>
  <si>
    <t>0:48</t>
  </si>
  <si>
    <t>The IT Crowd: Series 5</t>
  </si>
  <si>
    <t>0:51</t>
  </si>
  <si>
    <t>2021-08-29</t>
  </si>
  <si>
    <t>The Ingenuity of the Househusband: Season 1 // 極工夫道: シーズン1</t>
  </si>
  <si>
    <t>1:11</t>
  </si>
  <si>
    <t>2022-05-19</t>
  </si>
  <si>
    <t>The Hall: Honoring George Carlin, Robin Williams, Joan Rivers and Richard Pryor</t>
  </si>
  <si>
    <t>1:58</t>
  </si>
  <si>
    <t>2019-12-31</t>
  </si>
  <si>
    <t>The Degenerates: Season 2</t>
  </si>
  <si>
    <t>2018-08-31</t>
  </si>
  <si>
    <t>The Comedy Lineup: Part 2</t>
  </si>
  <si>
    <t>The Ancient Magus' Bride: Those Awaiting a Star (OVA) // 魔法使いの嫁: 星待つひと (OVA)</t>
  </si>
  <si>
    <t>1:45</t>
  </si>
  <si>
    <t>2016-06-09</t>
  </si>
  <si>
    <t>Teddy Show - Whatcha Sayin'...?! // Teddy Show – Was labersch Du...?!</t>
  </si>
  <si>
    <t>0:42</t>
  </si>
  <si>
    <t>2019-09-27</t>
  </si>
  <si>
    <t>Sturgill Simpson Presents Sound &amp; Fury</t>
  </si>
  <si>
    <t>1:37</t>
  </si>
  <si>
    <t>2018-12-24</t>
  </si>
  <si>
    <t>Stand Up and Away! with Brian Regan: Season 1</t>
  </si>
  <si>
    <t>1:36</t>
  </si>
  <si>
    <t>2022-06-09</t>
  </si>
  <si>
    <t>Stand Out: An LGBTQ+ Celebration</t>
  </si>
  <si>
    <t>2019-04-12</t>
  </si>
  <si>
    <t>Special: Season 1</t>
  </si>
  <si>
    <t>1:40</t>
  </si>
  <si>
    <t>2020-12-15</t>
  </si>
  <si>
    <t>Song Exploder: Volume 2</t>
  </si>
  <si>
    <t>1:09</t>
  </si>
  <si>
    <t>Solitary Gourmet: Season 11 // 孤独のグルメ: シーズン11</t>
  </si>
  <si>
    <t>2018-03-30</t>
  </si>
  <si>
    <t>Sofía Niño de Rivera: Selección Natural</t>
  </si>
  <si>
    <t>1:20</t>
  </si>
  <si>
    <t>2016-06-24</t>
  </si>
  <si>
    <t>Sofía Niño de Rivera: Exposed // Sofía Niño de Rivera: Expuesta</t>
  </si>
  <si>
    <t>0:57</t>
  </si>
  <si>
    <t>Sinbad: Son of a Preacher Man</t>
  </si>
  <si>
    <t>Sinbad: Afros and Bellbottoms: Live from NYC</t>
  </si>
  <si>
    <t>2017-05-30</t>
  </si>
  <si>
    <t>Sarah Silverman A Speck of Dust</t>
  </si>
  <si>
    <t>Sam Smith: Love Goes - Live at Abbey Road Studios</t>
  </si>
  <si>
    <t>2020-08-04</t>
  </si>
  <si>
    <t>Sam Jay: 3 In The Morning</t>
  </si>
  <si>
    <t>1:00</t>
  </si>
  <si>
    <t>2022-04-05</t>
  </si>
  <si>
    <t>Ronny Chieng: Speakeasy</t>
  </si>
  <si>
    <t>1:03</t>
  </si>
  <si>
    <t>Rodrigo Sant'Anna: I'm Here, I'm Queer! // Rodrigo Sant’Anna: Cheguei</t>
  </si>
  <si>
    <t>2022-09-06</t>
  </si>
  <si>
    <t>Rodrigo Marques: King of Uncouth // Rodrigo Marques: O Inimigo do Nível</t>
  </si>
  <si>
    <t>2017-10-03</t>
  </si>
  <si>
    <t>Rodney Carrington: Here Comes the Truth</t>
  </si>
  <si>
    <t>2022-08-02</t>
  </si>
  <si>
    <t>Ricardo Quevedo: Tomorrow Will Be Worse // Ricardo Quevedo: Mañana será peor</t>
  </si>
  <si>
    <t>0:59</t>
  </si>
  <si>
    <t>2019-04-03</t>
  </si>
  <si>
    <t>Ricardo Quevedo: Los amargados somos más</t>
  </si>
  <si>
    <t>2018-01-24</t>
  </si>
  <si>
    <t>Ricardo Quevedo: Hay gente así</t>
  </si>
  <si>
    <t>1:23</t>
  </si>
  <si>
    <t>2015-02-27</t>
  </si>
  <si>
    <t>Ralphie May: Unruly</t>
  </si>
  <si>
    <t>1:35</t>
  </si>
  <si>
    <t>PRU: Season 1</t>
  </si>
  <si>
    <t>1:15</t>
  </si>
  <si>
    <t>Poo Poo in Nature: Season 6 // TV유치원 - 세상의 모든 똥: 시즌6</t>
  </si>
  <si>
    <t>0:52</t>
  </si>
  <si>
    <t>Pillage and Plunder: The Victims of the Vikings // Die Wikinger – Menschenräuber auf großer Fahrt</t>
  </si>
  <si>
    <t>1:05</t>
  </si>
  <si>
    <t>2022-06-23</t>
  </si>
  <si>
    <t>Paul Virzi: Nocturnal Admissions</t>
  </si>
  <si>
    <t>2022-09-20</t>
  </si>
  <si>
    <t>Patton Oswalt: We All Scream</t>
  </si>
  <si>
    <t>2019-06-12</t>
  </si>
  <si>
    <t>Oprah Winfrey Presents: When They See Us Now</t>
  </si>
  <si>
    <t>0:44</t>
  </si>
  <si>
    <t>Ontdek de wereld met Nijntje: Season 1</t>
  </si>
  <si>
    <t>1:34</t>
  </si>
  <si>
    <t>ONE PIECE: Silver Mine // ワンピース: シルバーマイン編</t>
  </si>
  <si>
    <t>2021-10-14</t>
  </si>
  <si>
    <t>One Night in Paris</t>
  </si>
  <si>
    <t>1:42</t>
  </si>
  <si>
    <t>2017-06-13</t>
  </si>
  <si>
    <t>Oh, Hello On Broadway</t>
  </si>
  <si>
    <t>1:27</t>
  </si>
  <si>
    <t>2022-05-30</t>
  </si>
  <si>
    <t>Norm Macdonald: Nothing Special</t>
  </si>
  <si>
    <t>Nora Hamzawi</t>
  </si>
  <si>
    <t>1:56</t>
  </si>
  <si>
    <t>2021-03-05</t>
  </si>
  <si>
    <t>Nevenka: Breaking the Silence: Limited Series // Nevenka: Miniserie</t>
  </si>
  <si>
    <t>*</t>
  </si>
  <si>
    <t>Natsume's Book of Friends: OVA // 夏目友人帳 OVA</t>
  </si>
  <si>
    <t>Najib Amhali - Waar Was Ik?</t>
  </si>
  <si>
    <t>My Unexpected Roommate // 我的意外室友</t>
  </si>
  <si>
    <t>0:54</t>
  </si>
  <si>
    <t>2022-02-08</t>
  </si>
  <si>
    <t>Ms. Pat: Y'all Wanna Hear Something Crazy?</t>
  </si>
  <si>
    <t>2022-02-17</t>
  </si>
  <si>
    <t>Mo Gilligan: There's Mo to Life</t>
  </si>
  <si>
    <t>2019-09-30</t>
  </si>
  <si>
    <t>Mo Gilligan: Momentum</t>
  </si>
  <si>
    <t>2018-10-08</t>
  </si>
  <si>
    <t>Mo Amer: The Vagabond</t>
  </si>
  <si>
    <t>2021-11-30</t>
  </si>
  <si>
    <t>Mo Amer: Mohammed in Texas</t>
  </si>
  <si>
    <t>Mike Birbiglia: What I Should Have Said Was Nothing: Tales from My Secret Public Journal</t>
  </si>
  <si>
    <t>Mike Birbiglia: My Girlfriend's Boyfriend</t>
  </si>
  <si>
    <t>2019-12-10</t>
  </si>
  <si>
    <t>Michelle Wolf: Joke Show</t>
  </si>
  <si>
    <t>2020-09-29</t>
  </si>
  <si>
    <t>Michelle Buteau: Welcome to Buteaupia</t>
  </si>
  <si>
    <t>2021-11-16</t>
  </si>
  <si>
    <t>Michael Che: Shame the Devil</t>
  </si>
  <si>
    <t>2016-11-25</t>
  </si>
  <si>
    <t>Michael Che Matters</t>
  </si>
  <si>
    <t>2020-04-16</t>
  </si>
  <si>
    <t>Maurício Meirelles: Generating Chaos // Maurício Meirelles: Levando o Caos</t>
  </si>
  <si>
    <t>1:24</t>
  </si>
  <si>
    <t>Materla. Lionheart: Season 1</t>
  </si>
  <si>
    <t>Martin Rütter LIVE - Der tut nix!: Staffel 1</t>
  </si>
  <si>
    <t>1:07</t>
  </si>
  <si>
    <t>2018-02-27</t>
  </si>
  <si>
    <t>Marlon Wayans: Woke-ish</t>
  </si>
  <si>
    <t>1:10</t>
  </si>
  <si>
    <t>2017-09-05</t>
  </si>
  <si>
    <t>Marc Maron: Too Real</t>
  </si>
  <si>
    <t>2020-03-10</t>
  </si>
  <si>
    <t>Marc Maron: End Times Fun</t>
  </si>
  <si>
    <t>2022-11-17</t>
  </si>
  <si>
    <t>Making 1899</t>
  </si>
  <si>
    <t>2023-03-28</t>
  </si>
  <si>
    <t>Mae Martin: SAP</t>
  </si>
  <si>
    <t>2017-08-22</t>
  </si>
  <si>
    <t>Lynne Koplitz: Hormonal Beast</t>
  </si>
  <si>
    <t>2018-02-02</t>
  </si>
  <si>
    <t>Luna Petunia: Return to Amazia: Season 1</t>
  </si>
  <si>
    <t>2017-07-07</t>
  </si>
  <si>
    <t>Luna Petunia: Season 2</t>
  </si>
  <si>
    <t>2018-07-06</t>
  </si>
  <si>
    <t>Luciano Mellera: Infantiloide</t>
  </si>
  <si>
    <t>Louis C.K.: Live at the Comedy Store</t>
  </si>
  <si>
    <t>Louis C.K.: Hilarious</t>
  </si>
  <si>
    <t>1:14</t>
  </si>
  <si>
    <t>2017-04-04</t>
  </si>
  <si>
    <t>Louis C.K. 2017</t>
  </si>
  <si>
    <t>Lost Home Movies of Nazi Germany: Season 1</t>
  </si>
  <si>
    <t>2021-08-12</t>
  </si>
  <si>
    <t>Lokillo: Nothing's the Same // Lokillo: Nada es igual</t>
  </si>
  <si>
    <t>2019-04-10</t>
  </si>
  <si>
    <t>Liss Pereira: Reteniendo líquidos</t>
  </si>
  <si>
    <t>2022-09-15</t>
  </si>
  <si>
    <t>Liss Pereira: Adulting // Liss Pereira: Adulto promedio</t>
  </si>
  <si>
    <t>0:41</t>
  </si>
  <si>
    <t>2023-09-14</t>
  </si>
  <si>
    <t>Lifting the Veil: Behind the Scenes of Ehrengard // Bag kulisserne på Ehrengard: Forførelsens kunst</t>
  </si>
  <si>
    <t>2020-01-14</t>
  </si>
  <si>
    <t>Leslie Jones: Time Machine</t>
  </si>
  <si>
    <t>Kevin Hart: Let Me Explain</t>
  </si>
  <si>
    <t>2022-10-07</t>
  </si>
  <si>
    <t>Kev Adams: The Real Me // Kev Adams : Le vrai moi</t>
  </si>
  <si>
    <t>2019-02-14</t>
  </si>
  <si>
    <t>Ken Jeong: You Complete Me, Ho</t>
  </si>
  <si>
    <t>2021-02-28</t>
  </si>
  <si>
    <t>Kayko and Kokosh: Season 1 // Kajko i Kokosz: Sezon 1</t>
  </si>
  <si>
    <t>2017-02-14</t>
  </si>
  <si>
    <t>Katherine Ryan: In Trouble</t>
  </si>
  <si>
    <t>2019-07-01</t>
  </si>
  <si>
    <t>Katherine Ryan: Glitter Room</t>
  </si>
  <si>
    <t>2017-10-31</t>
  </si>
  <si>
    <t>Judah Friedlander: America Is the Greatest Country in the United States</t>
  </si>
  <si>
    <t>Johann König - Milchbrötchenrechnung</t>
  </si>
  <si>
    <t>Jochem Myjer - Adem In, Adem Uit</t>
  </si>
  <si>
    <t>0:55</t>
  </si>
  <si>
    <t>2020-06-12</t>
  </si>
  <si>
    <t>Jo Koy: In His Elements</t>
  </si>
  <si>
    <t>1:47</t>
  </si>
  <si>
    <t>Jini’s Job Exploration: Season 2 // TV유치원 - 바쁘다 바빠 직업탐험: 시즌2</t>
  </si>
  <si>
    <t>2017-03-14</t>
  </si>
  <si>
    <t>Jim Norton: Mouthful of Shame</t>
  </si>
  <si>
    <t>Jerry Seinfeld: I'm Telling You for the Last Time</t>
  </si>
  <si>
    <t>2023-08-15</t>
  </si>
  <si>
    <t>Jared Freid: 37 &amp; Single</t>
  </si>
  <si>
    <t>2019-12-12</t>
  </si>
  <si>
    <t>Jack Whitehall: Christmas with My Father</t>
  </si>
  <si>
    <t>1:22</t>
  </si>
  <si>
    <t>Is It Wrong to Try to Pick Up Girls in a Dungeon? Arrow Of the Orion // 劇場版 ダンジョンに出会いを求めるのは間違っているだろうか ―オリオンの矢―</t>
  </si>
  <si>
    <t>1:18</t>
  </si>
  <si>
    <t>2019-11-19</t>
  </si>
  <si>
    <t>Iliza Shlesinger: Unveiled</t>
  </si>
  <si>
    <t>1:12</t>
  </si>
  <si>
    <t>2015-01-23</t>
  </si>
  <si>
    <t>Iliza Shlesinger: Freezing Hot</t>
  </si>
  <si>
    <t>2016-09-23</t>
  </si>
  <si>
    <t>Iliza Shlesinger: Confirmed Kills</t>
  </si>
  <si>
    <t>Hush: Season 3</t>
  </si>
  <si>
    <t>1:19</t>
  </si>
  <si>
    <t>Hug me: Season 4 // Przytul mnie: Season 4</t>
  </si>
  <si>
    <t>Hug me: Season 3 // Przytul mnie: Season 3</t>
  </si>
  <si>
    <t>Hug me: Season 2 // Przytul mnie: Season 2</t>
  </si>
  <si>
    <t>Hug me: Season 1 // Przytul mnie: Season 1</t>
  </si>
  <si>
    <t>How do you like Wednesday?: Twenty Game-match in Tokachi (1998) // 水曜どうでしょう: 十勝二十番勝負 プレミア版 (1998)</t>
  </si>
  <si>
    <t>1:08</t>
  </si>
  <si>
    <t>How do you like Wednesday?: Let's Roll for It! 6 (1999) // 水曜どうでしょう: サイコロ6 (1999)</t>
  </si>
  <si>
    <t>How do you like Wednesday?: Let's Roll for It! 5 (1998) // 水曜どうでしょう: サイコロ5 (1998)</t>
  </si>
  <si>
    <t>1:33</t>
  </si>
  <si>
    <t>How do you like Wednesday?: Trip to Tokyo 2 day 3 night 70 km (1998) // 水曜どうでしょう: 東京2泊3日70km プレミア版 (1998)</t>
  </si>
  <si>
    <t>How do you like Wednesday?: Let's roll for it! 4 (1998) // 水曜どうでしょう: サイコロ4 プレミア版 (1998)</t>
  </si>
  <si>
    <t>How do you like Wednesday?: Card draw Journey Hokkaido ⅠⅠ (1997) // 水曜どうでしょう: 212市町村カントリーサインの旅 Ⅱ プレミア版 (1997)</t>
  </si>
  <si>
    <t>How do you like Wednesday?: Card draw Journey Hokkaido Ⅰ (1997) // 水曜どうでしょう: 212市町村カントリーサインの旅 プレミア版 (1997)</t>
  </si>
  <si>
    <t>How do you like Wednesday?: Foodies Trip Korea (1997) // 水曜どうでしょう: 韓国食い道楽の旅 プレミア版 (1997)</t>
  </si>
  <si>
    <t>0:46</t>
  </si>
  <si>
    <t>How do you like Wednesday?: Let's roll for it! 2 (1996) // 水曜どうでしょう: サイコロ2 プレミア版 (1996)</t>
  </si>
  <si>
    <t>How do you like Wednesday?: Onsen Journey for cure (1996) // 水曜どうでしょう: 闘痔の旅 プレミア版 (1996)</t>
  </si>
  <si>
    <t>How do you like Wednesday?: Let's roll for it! 1 (1996) // 水曜どうでしょう: サイコロ1 プレミア版 (1996)</t>
  </si>
  <si>
    <t>1:54</t>
  </si>
  <si>
    <t>2019-11-20</t>
  </si>
  <si>
    <t>Holiday Secrets: Limited Series // Zeit der Geheimnisse: Miniserie</t>
  </si>
  <si>
    <t>Hikaru Utada Live Sessions from AIR Studios</t>
  </si>
  <si>
    <t>2023-10-17</t>
  </si>
  <si>
    <t>Heather McMahan: Son I Never Had</t>
  </si>
  <si>
    <t>2021-02-12</t>
  </si>
  <si>
    <t>Hate by Dani Rovira // Odio, de Dani Rovira</t>
  </si>
  <si>
    <t>2022-10-04</t>
  </si>
  <si>
    <t>Hasan Minhaj: The King's Jester</t>
  </si>
  <si>
    <t>1:13</t>
  </si>
  <si>
    <t>2017-05-23</t>
  </si>
  <si>
    <t>Hasan Minhaj: Homecoming King</t>
  </si>
  <si>
    <t>2021-10-27</t>
  </si>
  <si>
    <t>Haroun</t>
  </si>
  <si>
    <t>2018-06-19</t>
  </si>
  <si>
    <t>Hannah Gadsby: Nanette</t>
  </si>
  <si>
    <t>2020-05-26</t>
  </si>
  <si>
    <t>Hannah Gadsby: Douglas</t>
  </si>
  <si>
    <t>Hajime no Ippo: Mashiba vs. Kimura // はじめの一歩 OVA 間柴vs木村 死刑執行</t>
  </si>
  <si>
    <t>Gordon, Gino and Fred's Great Christmas Roast</t>
  </si>
  <si>
    <t>Go! Heavy Machinesaurus: Season 1 // 출동! 중장비사우루스: 시즌1</t>
  </si>
  <si>
    <t>George Lopez: Why You Crying?</t>
  </si>
  <si>
    <t>2020-06-30</t>
  </si>
  <si>
    <t>George Lopez: We'll Do It For Half</t>
  </si>
  <si>
    <t>Gen Hoshino Concert Recollections 2015-2023</t>
  </si>
  <si>
    <t>2017-01-23</t>
  </si>
  <si>
    <t>Gad Gone Wild // Gad Elmaleh Part en Live</t>
  </si>
  <si>
    <t>2018-03-06</t>
  </si>
  <si>
    <t>Gad Elmaleh: American Dream</t>
  </si>
  <si>
    <t>Fizzing Poop Detective // 뿌지직 똥탐정</t>
  </si>
  <si>
    <t>2018-02-16</t>
  </si>
  <si>
    <t>First Team: Juventus: Season 1: Part A</t>
  </si>
  <si>
    <t>2020-11-03</t>
  </si>
  <si>
    <t>Felix Lobrecht: Hype</t>
  </si>
  <si>
    <t>Fary: Hexagone: Season 2</t>
  </si>
  <si>
    <t>2020-03-12</t>
  </si>
  <si>
    <t>Fary: Hexagone: Season 1</t>
  </si>
  <si>
    <t>2018-04-03</t>
  </si>
  <si>
    <t>Fary Is the New Black</t>
  </si>
  <si>
    <t>Fall in Love with Vinyasa: Volume 1</t>
  </si>
  <si>
    <t>Fakkah Fuzz: Too Real</t>
  </si>
  <si>
    <t>2018-12-18</t>
  </si>
  <si>
    <t>Ellen DeGeneres: Relatable: Special</t>
  </si>
  <si>
    <t>0:43</t>
  </si>
  <si>
    <t>Elefantastisch: Season 1</t>
  </si>
  <si>
    <t>Deserts on the Move // Wüsten im Vormarsch: Chinas Kampf gegen den Sand: Wüsten im Vormarsch</t>
  </si>
  <si>
    <t>Der Tatortreiniger: Season 6</t>
  </si>
  <si>
    <t>1:50</t>
  </si>
  <si>
    <t>Der Tatortreiniger: Season 3</t>
  </si>
  <si>
    <t>2018-08-10</t>
  </si>
  <si>
    <t>Demetri Martin: The Overthinker</t>
  </si>
  <si>
    <t>2015-08-14</t>
  </si>
  <si>
    <t>Demetri Martin: Live (At the Time)</t>
  </si>
  <si>
    <t>1:26</t>
  </si>
  <si>
    <t>Deep in the Rainforest: Season 1 // Tief im Regenwald: Staffel 1</t>
  </si>
  <si>
    <t>Dear Sa-chan: Season 1 // さっちゃん、僕は。: シーズン1</t>
  </si>
  <si>
    <t>2022-07-19</t>
  </si>
  <si>
    <t>David A. Arnold: It Ain't For the Weak</t>
  </si>
  <si>
    <t>1:53</t>
  </si>
  <si>
    <t>2018-05-04</t>
  </si>
  <si>
    <t>Dany Boon: Des Hauts De France // Dany de Boon : Des Hauts De France</t>
  </si>
  <si>
    <t>2016-11-04</t>
  </si>
  <si>
    <t>Dana Carvey: Straight White Male, 60</t>
  </si>
  <si>
    <t>2017-01-24</t>
  </si>
  <si>
    <t>Cristela Alonzo: Lower Classy</t>
  </si>
  <si>
    <t>2017-12-05</t>
  </si>
  <si>
    <t>Craig Ferguson: Tickle Fight</t>
  </si>
  <si>
    <t>1:31</t>
  </si>
  <si>
    <t>Could Hitler Have Been Stopped?: Season 1</t>
  </si>
  <si>
    <t>Comopop: Season 1 // 꼬모팝: 시즌 1</t>
  </si>
  <si>
    <t>2018-10-19</t>
  </si>
  <si>
    <t>Club de Cuervos Presents: I, Potro // Club de Cuervos presenta: Yo, Potro</t>
  </si>
  <si>
    <t>1:55</t>
  </si>
  <si>
    <t>City of Ghosts: Season 1</t>
  </si>
  <si>
    <t>2017-10-10</t>
  </si>
  <si>
    <t>Christina P: Mother Inferior</t>
  </si>
  <si>
    <t>2022-05-08</t>
  </si>
  <si>
    <t>Christina P: Mom Genes</t>
  </si>
  <si>
    <t>2018-02-14</t>
  </si>
  <si>
    <t>Chris Rock: Tamborine</t>
  </si>
  <si>
    <t>2020-04-14</t>
  </si>
  <si>
    <t>Chris D'Elia: No Pain</t>
  </si>
  <si>
    <t>2017-06-27</t>
  </si>
  <si>
    <t>Chris D'Elia: Man on Fire</t>
  </si>
  <si>
    <t>2015-04-17</t>
  </si>
  <si>
    <t>Chris D'Elia: Incorrigible</t>
  </si>
  <si>
    <t>2023-04-12</t>
  </si>
  <si>
    <t>Celeste Barber: Fine, thanks</t>
  </si>
  <si>
    <t>2016-09-16</t>
  </si>
  <si>
    <t>Cedric the Entertainer: Live from the Ville</t>
  </si>
  <si>
    <t>2018-05-11</t>
  </si>
  <si>
    <t>Carlos Ballarta: Furia ñera</t>
  </si>
  <si>
    <t>2016-11-21</t>
  </si>
  <si>
    <t>Carlos Ballarta: El amor es de putos</t>
  </si>
  <si>
    <t>2022-06-22</t>
  </si>
  <si>
    <t>Bruna Louise: Demolition // Bruna Louise: Demolição</t>
  </si>
  <si>
    <t>2017-11-21</t>
  </si>
  <si>
    <t>Brian Regan: Nunchucks and Flamethrowers</t>
  </si>
  <si>
    <t>2017-08-15</t>
  </si>
  <si>
    <t>Brad Paisley's Comedy Rodeo</t>
  </si>
  <si>
    <t>1:51</t>
  </si>
  <si>
    <t>BOWKYLION Lanta Concert // BOWKYLION ลานตาคอนเสิร์ต</t>
  </si>
  <si>
    <t>Bo Burnham: what.</t>
  </si>
  <si>
    <t>2022-08-11</t>
  </si>
  <si>
    <t>Bo Burnham: The Inside Outtakes</t>
  </si>
  <si>
    <t>2022-06-06</t>
  </si>
  <si>
    <t>Bill Burr Presents: Friends Who Kill</t>
  </si>
  <si>
    <t>2023-10-03</t>
  </si>
  <si>
    <t>Beth Stelling: If You Didn't Want Me Then</t>
  </si>
  <si>
    <t>1:41</t>
  </si>
  <si>
    <t>Battlefield Behemoths: A History of the Tank – The World Wars.: Konfrontation und Revolution // Panzer. Macht. Geschichte. - Auf den Schlachtfeldern der Weltkriege: Konfrontation und Revolution</t>
  </si>
  <si>
    <t>2017-07-18</t>
  </si>
  <si>
    <t>Ari Shaffir: Double Negative: Collection</t>
  </si>
  <si>
    <t>2020-12-02</t>
  </si>
  <si>
    <t>Ari Eldjárn: Pardon My Icelandic</t>
  </si>
  <si>
    <t>2019-03-19</t>
  </si>
  <si>
    <t>Amy Schumer Growing</t>
  </si>
  <si>
    <t>2020-02-28</t>
  </si>
  <si>
    <t>Amit Tandon: Family Tandoncies</t>
  </si>
  <si>
    <t>All The Queens Men (2019)</t>
  </si>
  <si>
    <t>Alice (2022): Season 1</t>
  </si>
  <si>
    <t>2016-05-06</t>
  </si>
  <si>
    <t>Ali Wong: Baby Cobra</t>
  </si>
  <si>
    <t>Alfons Åberg: Season 1</t>
  </si>
  <si>
    <t>2017-08-04</t>
  </si>
  <si>
    <t>Alan Saldaña: Mi vida de pobre</t>
  </si>
  <si>
    <t>30 Minute Workouts: Volume 1</t>
  </si>
  <si>
    <t>Yoga with Xochilt: Volume 1</t>
  </si>
  <si>
    <t>2:18</t>
  </si>
  <si>
    <t>2021-04-16</t>
  </si>
  <si>
    <t>Why Are You Like This: Season 1</t>
  </si>
  <si>
    <t>3:39</t>
  </si>
  <si>
    <t>Wet Hot American Summer: Ten Years Later: Limited Series</t>
  </si>
  <si>
    <t>3:31</t>
  </si>
  <si>
    <t>West Coast Customs: Season 3</t>
  </si>
  <si>
    <t>3:11</t>
  </si>
  <si>
    <t>2020-11-17</t>
  </si>
  <si>
    <t>We Are the Champions: Season 1</t>
  </si>
  <si>
    <t>3:56</t>
  </si>
  <si>
    <t>2021-09-24</t>
  </si>
  <si>
    <t>Vendetta: Truth, Lies and The Mafia: Limited Series // Vendetta: Guerra nell'antimafia: Miniserie</t>
  </si>
  <si>
    <t>3:40</t>
  </si>
  <si>
    <t>Upper Middle Bogan: Season 3</t>
  </si>
  <si>
    <t>3:29</t>
  </si>
  <si>
    <t>Upper Middle Bogan: Season 2</t>
  </si>
  <si>
    <t>2:47</t>
  </si>
  <si>
    <t>Unloving U</t>
  </si>
  <si>
    <t>3:00</t>
  </si>
  <si>
    <t>2021-03-17</t>
  </si>
  <si>
    <t>Under Suspicion: Uncovering the Wesphael Case: Season 1 // Soupçons, les dessous de l'affaire Wesphael: Season 1</t>
  </si>
  <si>
    <t>3:22</t>
  </si>
  <si>
    <t>Two Sentence Horror Stories: Season 2</t>
  </si>
  <si>
    <t>2:46</t>
  </si>
  <si>
    <t>Two Sentence Horror Stories: Season 1</t>
  </si>
  <si>
    <t>2:26</t>
  </si>
  <si>
    <t>Trapped Lemming: Season 1 // 箱庭のレミング: シーズン1</t>
  </si>
  <si>
    <t>Tokyo Trial: Season 1</t>
  </si>
  <si>
    <t>2:22</t>
  </si>
  <si>
    <t>The Windsors: Season 3</t>
  </si>
  <si>
    <t>3:57</t>
  </si>
  <si>
    <t>2021-04-30</t>
  </si>
  <si>
    <t>The Unremarkable Juanquini: Season 2 // Chichipatos: Temporada 2</t>
  </si>
  <si>
    <t>2020-05-15</t>
  </si>
  <si>
    <t>The Unremarkable Juanquini: Season 1 // Chichipatos: Temporada 1</t>
  </si>
  <si>
    <t>The Undateables (2012): Series 11</t>
  </si>
  <si>
    <t>3:52</t>
  </si>
  <si>
    <t>The Undateables (2012): Series 10</t>
  </si>
  <si>
    <t>2:58</t>
  </si>
  <si>
    <t>2018-05-25</t>
  </si>
  <si>
    <t>The Toys That Made Us: Season 2</t>
  </si>
  <si>
    <t>3:09</t>
  </si>
  <si>
    <t>2017-12-22</t>
  </si>
  <si>
    <t>The Toys That Made Us: Season 1</t>
  </si>
  <si>
    <t>2018-03-20</t>
  </si>
  <si>
    <t>The Standups: Season 2</t>
  </si>
  <si>
    <t>2:52</t>
  </si>
  <si>
    <t>2017-07-04</t>
  </si>
  <si>
    <t>The Standups: Season 1</t>
  </si>
  <si>
    <t>3:03</t>
  </si>
  <si>
    <t>The Sister (2020): Season 1</t>
  </si>
  <si>
    <t>3:59</t>
  </si>
  <si>
    <t>2021-05-21</t>
  </si>
  <si>
    <t>The Neighbor: Season 2 // El vecino: Temporada 2</t>
  </si>
  <si>
    <t>3:32</t>
  </si>
  <si>
    <t>The Moodys (2014): Season 1</t>
  </si>
  <si>
    <t>1:38</t>
  </si>
  <si>
    <t>The King of Minami Returns: Expose the Scandal! // 新・ミナミの帝王～スキャンダルを暴け! 銀次郎に託された遺言～</t>
  </si>
  <si>
    <t>2023-11-07</t>
  </si>
  <si>
    <t>The Improv: 60 and Still Standing</t>
  </si>
  <si>
    <t>2:13</t>
  </si>
  <si>
    <t>2020-09-10</t>
  </si>
  <si>
    <t>The Idhun Chronicles: Part 1 // Memorias de Idhún: Parte 1</t>
  </si>
  <si>
    <t>2022-11-18</t>
  </si>
  <si>
    <t>The Great British Baking Show: Holidays: Season 5</t>
  </si>
  <si>
    <t>2021-11-23</t>
  </si>
  <si>
    <t>The Fastest: Season 1 // الأسرع: موسم 1</t>
  </si>
  <si>
    <t>3:15</t>
  </si>
  <si>
    <t>2021-12-09</t>
  </si>
  <si>
    <t>The Family That Sings Together: The Camargos: Season 1 // É O AMOR: Família Camargo: Temporada 1</t>
  </si>
  <si>
    <t>The Case of Iwona Wieczorek : Season 1 // Sprawa Iwony Wieczorek: Season 1</t>
  </si>
  <si>
    <t>2:12</t>
  </si>
  <si>
    <t>2021-04-07</t>
  </si>
  <si>
    <t>The Big Day: Collection 2</t>
  </si>
  <si>
    <t>The Bento brings happiness: Season 1 // 弁当屋さんのおもてなし: シーズン1</t>
  </si>
  <si>
    <t>The 43: Season 1 // Los días de Ayotzinapa: Temporada 1</t>
  </si>
  <si>
    <t>2:20</t>
  </si>
  <si>
    <t>2018-12-21</t>
  </si>
  <si>
    <t>Tales by Light: Season 3</t>
  </si>
  <si>
    <t>2023-09-06</t>
  </si>
  <si>
    <t>Tahir's House: Season 1 // بيت طاهر: موسم 1</t>
  </si>
  <si>
    <t>2020-09-15</t>
  </si>
  <si>
    <t>Taco Chronicles: Volume 2 // Las crónicas del taco: Volumen 2</t>
  </si>
  <si>
    <t>2019-07-12</t>
  </si>
  <si>
    <t>Taco Chronicles: Volume 1 // Las crónicas del taco: Volumen 1</t>
  </si>
  <si>
    <t>2:50</t>
  </si>
  <si>
    <t>Supertrons: Season 1 // 슈퍼트론: 시즌1</t>
  </si>
  <si>
    <t>2:53</t>
  </si>
  <si>
    <t>Submission: Season 1</t>
  </si>
  <si>
    <t>3:49</t>
  </si>
  <si>
    <t>2018-09-07</t>
  </si>
  <si>
    <t>Stretch Armstrong &amp; the Flex Fighters: Season 2</t>
  </si>
  <si>
    <t>3:41</t>
  </si>
  <si>
    <t>Stay Tuned!: Season 1 // チャンネルはそのまま!: シーズン1</t>
  </si>
  <si>
    <t>2021-05-20</t>
  </si>
  <si>
    <t>Special: Season 2</t>
  </si>
  <si>
    <t>2:17</t>
  </si>
  <si>
    <t>Slumfood Millionaire: Season 2</t>
  </si>
  <si>
    <t>Slam Dunk: Season 8</t>
  </si>
  <si>
    <t>Slam Dunk: Season 6</t>
  </si>
  <si>
    <t>2:32</t>
  </si>
  <si>
    <t>Shoresy: Season 1</t>
  </si>
  <si>
    <t>2020-11-25</t>
  </si>
  <si>
    <t>Shawn Mendes: Live in Concert</t>
  </si>
  <si>
    <t>2021-10-07</t>
  </si>
  <si>
    <t>Sexy Beasts: Season 2</t>
  </si>
  <si>
    <t>2:21</t>
  </si>
  <si>
    <t>2021-07-21</t>
  </si>
  <si>
    <t>Sexy Beasts: Season 1</t>
  </si>
  <si>
    <t>2020-01-02</t>
  </si>
  <si>
    <t>Sex, Explained: Limited Series</t>
  </si>
  <si>
    <t>3:28</t>
  </si>
  <si>
    <t>2022-04-07</t>
  </si>
  <si>
    <t>Senzo: Murder of a Soccer Star: Season 1</t>
  </si>
  <si>
    <t>2:06</t>
  </si>
  <si>
    <t>2021-12-14</t>
  </si>
  <si>
    <t>Russell Howard: Lubricant: Limited Series</t>
  </si>
  <si>
    <t>2:11</t>
  </si>
  <si>
    <t>Rookie Cops: Season 2</t>
  </si>
  <si>
    <t>2022-11-29</t>
  </si>
  <si>
    <t>Romesh Ranganathan: The Cynic: Season 1</t>
  </si>
  <si>
    <t>Rokuhoudou Colorful Days: Season 1 // 鹿楓堂よついろ日和: シーズン1</t>
  </si>
  <si>
    <t>2:56</t>
  </si>
  <si>
    <t>RIDE ON TIME: Season 6 // 連続ドキュメンタリー RIDE ON TIME: シーズン6</t>
  </si>
  <si>
    <t>3:12</t>
  </si>
  <si>
    <t>Recommendations for Solo Live Girls: Season 2 // ソロ活女子のススメ: シーズン2</t>
  </si>
  <si>
    <t>3:47</t>
  </si>
  <si>
    <t>2015-11-30</t>
  </si>
  <si>
    <t>Real Rob: Season 1</t>
  </si>
  <si>
    <t>3:55</t>
  </si>
  <si>
    <t>2021-06-25</t>
  </si>
  <si>
    <t>Ray: Limited Series // रे: Limited Series</t>
  </si>
  <si>
    <t>Premium Rush: Inside Air Cargo Singapore: Season 1</t>
  </si>
  <si>
    <t>2:29</t>
  </si>
  <si>
    <t>Polly Pocket: Season 4: Part 1: Summer of Adventure</t>
  </si>
  <si>
    <t>Polly Pocket: Season 3: Part 2: Magic Locket Adventures</t>
  </si>
  <si>
    <t>Polly Pocket: Season 3: Part 1: Polly Pocket Rainbow Funland Adventures</t>
  </si>
  <si>
    <t>Pinkfong Dance Workout: Season 1 // 핑크퐁과 체조해요: 시즌1</t>
  </si>
  <si>
    <t>2:42</t>
  </si>
  <si>
    <t>Pettersson und Findus: Season 2</t>
  </si>
  <si>
    <t>2:43</t>
  </si>
  <si>
    <t>Pettersson und Findus: Season 1</t>
  </si>
  <si>
    <t>People Just Do Nothing: Season 1</t>
  </si>
  <si>
    <t>2017-09-29</t>
  </si>
  <si>
    <t>Paul Hollywood's Big Continental Road Trip: Season 1</t>
  </si>
  <si>
    <t>2:25</t>
  </si>
  <si>
    <t>Pat a Pat Como: Season 1 // 토닥토닥 꼬모: 시즌 1</t>
  </si>
  <si>
    <t>1:44</t>
  </si>
  <si>
    <t>Pat a Mat nás baví: Season 1</t>
  </si>
  <si>
    <t>Pat a Mat na venkově: Season 1</t>
  </si>
  <si>
    <t>One Direction: This Is Us</t>
  </si>
  <si>
    <t>Nijntje Langere Verhalen</t>
  </si>
  <si>
    <t>2021-07-16</t>
  </si>
  <si>
    <t>Naomi Osaka: Limited Series</t>
  </si>
  <si>
    <t>3:17</t>
  </si>
  <si>
    <t>2020-08-07</t>
  </si>
  <si>
    <t>Nailed It! Mexico: Season 2 // ¡Nailed It! México: Temporada 2</t>
  </si>
  <si>
    <t>3:18</t>
  </si>
  <si>
    <t>2019-02-08</t>
  </si>
  <si>
    <t>Nailed It! Mexico: Season 1 // ¡Nailed It! México: Temporada 1</t>
  </si>
  <si>
    <t>3:24</t>
  </si>
  <si>
    <t>2019-10-25</t>
  </si>
  <si>
    <t>Nailed It! France: Season 1 // C'est du gâteau !: Saison 1</t>
  </si>
  <si>
    <t>Mystery Lab: Season 1 // Mundo Mistério: Temporada 1</t>
  </si>
  <si>
    <t>My Beautiful Man: Season 2 // 美しい彼: シーズン2</t>
  </si>
  <si>
    <t>2:24</t>
  </si>
  <si>
    <t>My Beautiful Man: Season 1 // 美しい彼: シーズン1</t>
  </si>
  <si>
    <t>2:30</t>
  </si>
  <si>
    <t>Murphy's Law (2001): Season 5</t>
  </si>
  <si>
    <t>Murphy's Law (2001): Season 4</t>
  </si>
  <si>
    <t>2:51</t>
  </si>
  <si>
    <t>Monty Python's Flying Circus: Series 4</t>
  </si>
  <si>
    <t>2:54</t>
  </si>
  <si>
    <t>Miriam Margolyes: Almost Australian: Season 1</t>
  </si>
  <si>
    <t>2019-11-26</t>
  </si>
  <si>
    <t>Mike Birbiglia: The New One</t>
  </si>
  <si>
    <t>2022-01-20</t>
  </si>
  <si>
    <t>Midnight Asia: Eat · Dance · Dream: Limited Series</t>
  </si>
  <si>
    <t>2:36</t>
  </si>
  <si>
    <t>2020-04-21</t>
  </si>
  <si>
    <t>Middleditch &amp; Schwartz: Limited Series</t>
  </si>
  <si>
    <t>3:36</t>
  </si>
  <si>
    <t>2019-11-28</t>
  </si>
  <si>
    <t>Merry Happy Whatever: Season 1</t>
  </si>
  <si>
    <t>1:25</t>
  </si>
  <si>
    <t>Me &amp; Roboco: Season 1 // 僕とロボコ: シーズン1</t>
  </si>
  <si>
    <t>2021-05-23</t>
  </si>
  <si>
    <t>Master of None: Season 3</t>
  </si>
  <si>
    <t>2:07</t>
  </si>
  <si>
    <t>2023-03-02</t>
  </si>
  <si>
    <t>Masameer County: Season 2 // محافظة مسامير: موسم 2</t>
  </si>
  <si>
    <t>Mario Barth: Die neue Weltrekord-Show "Männer sind schuld, sagen die Frauen"</t>
  </si>
  <si>
    <t>3:54</t>
  </si>
  <si>
    <t>2019-11-13</t>
  </si>
  <si>
    <t>Maradona in Mexico: Limited Series // Maradona en Sinaloa: Miniserie</t>
  </si>
  <si>
    <t>Man Like Mobeen: Season 3</t>
  </si>
  <si>
    <t>Man Like Mobeen: Season 2</t>
  </si>
  <si>
    <t>Man Like Mobeen: Season 1</t>
  </si>
  <si>
    <t>2:23</t>
  </si>
  <si>
    <t>Man Down: Season 4</t>
  </si>
  <si>
    <t>Man Down: Season 3</t>
  </si>
  <si>
    <t>3:48</t>
  </si>
  <si>
    <t>Magiczne Podhale z Sebastianem Karpielem-Bułecką: Season 1</t>
  </si>
  <si>
    <t>2018-07-20</t>
  </si>
  <si>
    <t>Luna Petunia: Return to Amazia: Season 2</t>
  </si>
  <si>
    <t>2023-08-22</t>
  </si>
  <si>
    <t>LIGHTHOUSE: Season 1</t>
  </si>
  <si>
    <t>3:04</t>
  </si>
  <si>
    <t>Letterkenny: Season 2</t>
  </si>
  <si>
    <t>Kwak Taxi Trip: Season 2 // 곽준빈의 세계 기사식당: 시즌2</t>
  </si>
  <si>
    <t>Korean Cold Noodle Rhapsody: Season 1 // 냉면랩소디: 시즌 1</t>
  </si>
  <si>
    <t>3:05</t>
  </si>
  <si>
    <t>Komi Witch Lara: Season 1 // 꼬미마녀 라라: 시즌1</t>
  </si>
  <si>
    <t>3:44</t>
  </si>
  <si>
    <t>Kill Thy Neighbour: Season 1</t>
  </si>
  <si>
    <t>Kevin Bridges: The Brand New Tour</t>
  </si>
  <si>
    <t>2017-01-27</t>
  </si>
  <si>
    <t>Kazoops!: Season 2</t>
  </si>
  <si>
    <t>Kath and Kim: Kountdown Specials</t>
  </si>
  <si>
    <t>1:57</t>
  </si>
  <si>
    <t>Kakegurui: Season 2 // 賭ケグルイ: シーズン2</t>
  </si>
  <si>
    <t>Kaguya-sama: Love Is War - The First Kiss That Never Ends // かぐや様は告らせたい～天才たちの恋愛頭脳戦～: かぐや様は告らせたい-ファーストキッスは終わらない-</t>
  </si>
  <si>
    <t>2019-05-09</t>
  </si>
  <si>
    <t>Kabaneri of the Iron Fortress: The Battle of Unato: Season 1 // 甲鉄城のカバネリ 海門決戦: Limited Series</t>
  </si>
  <si>
    <t>1:30</t>
  </si>
  <si>
    <t>2016-10-12</t>
  </si>
  <si>
    <t>Justin Timberlake + the Tennessee Kids</t>
  </si>
  <si>
    <t>2:05</t>
  </si>
  <si>
    <t>2019-05-17</t>
  </si>
  <si>
    <t>It's Bruno!: Season 1</t>
  </si>
  <si>
    <t>2:16</t>
  </si>
  <si>
    <t>Inside the Real Narcos: Season 1</t>
  </si>
  <si>
    <t>2:31</t>
  </si>
  <si>
    <t>I Am U: Season 1</t>
  </si>
  <si>
    <t>How do you like Wednesday?: The Longest Cooking Show (1998) // 水曜どうでしょう: シェフ大泉 夏野菜スペシャル (1998)</t>
  </si>
  <si>
    <t>How do you like Wednesday?: Malaysia Jungle Expedition (1998) // 水曜どうでしょう: マレーシアジャングル探検 プレミア版 (1998)</t>
  </si>
  <si>
    <t>How do you like Wednesday?: Let's roll for it! 3 (1997) // 水曜どうでしょう: サイコロ3 プレミア版 (1997)</t>
  </si>
  <si>
    <t>How do you like Wednesday?: Across the Australian continent (1997) // 水曜どうでしょう: オーストラリア大陸縦断3700キロ プレミア版 (1997)</t>
  </si>
  <si>
    <t>3:50</t>
  </si>
  <si>
    <t>2020-06-26</t>
  </si>
  <si>
    <t>Home Game: Season 1</t>
  </si>
  <si>
    <t>2:49</t>
  </si>
  <si>
    <t>Hitam: Season 1</t>
  </si>
  <si>
    <t>2:48</t>
  </si>
  <si>
    <t>2020-01-17</t>
  </si>
  <si>
    <t>Hip-Hop Evolution: Season 4</t>
  </si>
  <si>
    <t>2:55</t>
  </si>
  <si>
    <t>2019-09-06</t>
  </si>
  <si>
    <t>Hip-Hop Evolution: Season 3</t>
  </si>
  <si>
    <t>3:07</t>
  </si>
  <si>
    <t>Hip-Hop Evolution: Season 2</t>
  </si>
  <si>
    <t>2016-12-02</t>
  </si>
  <si>
    <t>Hip-Hop Evolution: Season 1</t>
  </si>
  <si>
    <t>Hikaru Utada Laughter in the Dark Tour 2018</t>
  </si>
  <si>
    <t>3:30</t>
  </si>
  <si>
    <t>2021-05-26</t>
  </si>
  <si>
    <t>High on the Hog: How African American Cuisine Transformed America: Season 1</t>
  </si>
  <si>
    <t>Heartful World: Season 1 // ハートフルワールド: シーズン1</t>
  </si>
  <si>
    <t>2:33</t>
  </si>
  <si>
    <t>2022-04-12</t>
  </si>
  <si>
    <t>Hard Cell: Season 1</t>
  </si>
  <si>
    <t>2:37</t>
  </si>
  <si>
    <t>God Troubles Me: Season 1 // 漢化日記: 第 1 季 // 汉化日记: 第一季</t>
  </si>
  <si>
    <t>2017-09-08</t>
  </si>
  <si>
    <t>Fire Chasers: Season 1</t>
  </si>
  <si>
    <t>Final Space: Season 1</t>
  </si>
  <si>
    <t>2018-10-12</t>
  </si>
  <si>
    <t>FIGHTWORLD: Season 1</t>
  </si>
  <si>
    <t>2018-07-31</t>
  </si>
  <si>
    <t>Fate/EXTRA Last Encore: Illustrias Geocentric Theory</t>
  </si>
  <si>
    <t>3:01</t>
  </si>
  <si>
    <t>Exposed: The Case Of Keli Lane: Season 1</t>
  </si>
  <si>
    <t>2021-08-20</t>
  </si>
  <si>
    <t>Everything Will Be Fine: Season 1 // Todo va a estar bien: Temporada 1</t>
  </si>
  <si>
    <t>3:26</t>
  </si>
  <si>
    <t>Dreamland (2014): Season 4</t>
  </si>
  <si>
    <t>Dreamland (2014): Season 3</t>
  </si>
  <si>
    <t>Dreamland (2014): Season 2</t>
  </si>
  <si>
    <t>Der Tatortreiniger: Season 5</t>
  </si>
  <si>
    <t>Der Tatortreiniger: Season 4</t>
  </si>
  <si>
    <t>Der Tatortreiniger: Season 2</t>
  </si>
  <si>
    <t>Der Tatortreiniger: Season 1</t>
  </si>
  <si>
    <t>3:08</t>
  </si>
  <si>
    <t>DEAW #12 Stand Up Comedy Show // เดี่ยว 12</t>
  </si>
  <si>
    <t>Dating Around: Season 2</t>
  </si>
  <si>
    <t>Curious Como: Season 2 // 꼬모는 궁금해: 시즌 2</t>
  </si>
  <si>
    <t>2016-03-06</t>
  </si>
  <si>
    <t>Cuckoo: Season 1</t>
  </si>
  <si>
    <t>3:02</t>
  </si>
  <si>
    <t>Common English: Season 1 // TV유치원 - 커먼 잉글리시: 시즌1</t>
  </si>
  <si>
    <t>2021-12-03</t>
  </si>
  <si>
    <t>Coming Out Colton: Season 1</t>
  </si>
  <si>
    <t>3:43</t>
  </si>
  <si>
    <t>Cinderella Chef: Season 3 // 萌妻食神: 第 3 季</t>
  </si>
  <si>
    <t>2021-01-12</t>
  </si>
  <si>
    <t>Chris Rock Total Blackout: The Tamborine Extended Cut</t>
  </si>
  <si>
    <t>2:15</t>
  </si>
  <si>
    <t>Chhota Bheem Damyan: Season 1 // छोटा भीम दमयान: सीज़न 1</t>
  </si>
  <si>
    <t>Chhota Bheem aur Gadadhari Bheem: Season 1 // छोटा भीम और गदाधारी भीम: सीज़न 1</t>
  </si>
  <si>
    <t>3:06</t>
  </si>
  <si>
    <t>2016-09-02</t>
  </si>
  <si>
    <t>Chef's Table: France: Limited Series</t>
  </si>
  <si>
    <t>2018-09-28</t>
  </si>
  <si>
    <t>Chef's Table: Volume 5</t>
  </si>
  <si>
    <t>3:10</t>
  </si>
  <si>
    <t>2018-04-13</t>
  </si>
  <si>
    <t>Chef's Table: Volume 4: Pastry</t>
  </si>
  <si>
    <t>2021-07-07</t>
  </si>
  <si>
    <t>Cat People: Limited Series</t>
  </si>
  <si>
    <t>2018-11-27</t>
  </si>
  <si>
    <t>Bumping Mics with Jeff Ross &amp; Dave Attell: Season 1</t>
  </si>
  <si>
    <t>2020-04-10</t>
  </si>
  <si>
    <t>Brews Brothers: Season 1</t>
  </si>
  <si>
    <t>2019-10-23</t>
  </si>
  <si>
    <t>Breakfast, Lunch &amp; Dinner: Season 1</t>
  </si>
  <si>
    <t>Blue Murder (1995)</t>
  </si>
  <si>
    <t>Bleach (2004): Turn Back The Pendulum</t>
  </si>
  <si>
    <t>3:20</t>
  </si>
  <si>
    <t>2019-08-02</t>
  </si>
  <si>
    <t>Basketball or Nothing: Limited Series</t>
  </si>
  <si>
    <t>Barrumbi Kids: Season 1</t>
  </si>
  <si>
    <t>2:01</t>
  </si>
  <si>
    <t>2020-11-11</t>
  </si>
  <si>
    <t>Aunty Donna's Big Ol' House of Fun: Season 1</t>
  </si>
  <si>
    <t>Anitta: Made In Honório: Season 1</t>
  </si>
  <si>
    <t>American Masters: Inventing David Geffen</t>
  </si>
  <si>
    <t>3:13</t>
  </si>
  <si>
    <t>Amazing Grace (2020): Season 1</t>
  </si>
  <si>
    <t>3:19</t>
  </si>
  <si>
    <t>Adikts: Season 1</t>
  </si>
  <si>
    <t>2020-09-25</t>
  </si>
  <si>
    <t>A Perfect Crime: Limited Series // Ein perfektes Verbrechen: Miniserie</t>
  </si>
  <si>
    <t>A Nation of Kimchi: Season 1 // 김치의 나라: 시즌 1</t>
  </si>
  <si>
    <t>1992: The Top Game : Season 1 // 1992 Wielka Gra: Season 1</t>
  </si>
  <si>
    <t>2019-10-11</t>
  </si>
  <si>
    <t>YooHoo to the Rescue: Season 2</t>
  </si>
  <si>
    <t>4:12</t>
  </si>
  <si>
    <t>Yoga: Volume 1</t>
  </si>
  <si>
    <t>4:20</t>
  </si>
  <si>
    <t>2017-12-15</t>
  </si>
  <si>
    <t>Wormwood: Chapters 1-6</t>
  </si>
  <si>
    <t>4:22</t>
  </si>
  <si>
    <t>Women of Mafia: Season 2 // Kobiety Mafii: Sezon 2</t>
  </si>
  <si>
    <t>4:21</t>
  </si>
  <si>
    <t>Women of Mafia: Season 1 // Kobiety Mafii: Sezon 1</t>
  </si>
  <si>
    <t>4:50</t>
  </si>
  <si>
    <t>West Coast Customs: Season 6</t>
  </si>
  <si>
    <t>4:53</t>
  </si>
  <si>
    <t>Weissensee: Season 4</t>
  </si>
  <si>
    <t>Weissensee: Season 3</t>
  </si>
  <si>
    <t>4:55</t>
  </si>
  <si>
    <t>Weissensee: Season 2</t>
  </si>
  <si>
    <t>4:52</t>
  </si>
  <si>
    <t>Weissensee: Season 1</t>
  </si>
  <si>
    <t>5:01</t>
  </si>
  <si>
    <t>2019-11-01</t>
  </si>
  <si>
    <t>We Are the Wave: Season 1 // Wir sind die Welle: Staffel 1</t>
  </si>
  <si>
    <t>2022-10-17</t>
  </si>
  <si>
    <t>Waffles + Mochi's Restaurant: Season 1</t>
  </si>
  <si>
    <t>2022-05-16</t>
  </si>
  <si>
    <t>Vampire in the Garden: Season 1 // ヴァンパイア・イン・ザ・ガーデン: シーズン1</t>
  </si>
  <si>
    <t>Upper Middle Bogan: Season 1</t>
  </si>
  <si>
    <t>4:29</t>
  </si>
  <si>
    <t>Until The Cherry Blossom Falls: Season 1 // 僕だけが17歳の世界で: シーズン1</t>
  </si>
  <si>
    <t>5:11</t>
  </si>
  <si>
    <t>Umamusume: Pretty Derby: Season 3 // ウマ娘 プリティーダービー: Season 3</t>
  </si>
  <si>
    <t>2020-03-06</t>
  </si>
  <si>
    <t>Ugly Delicious: Season 2</t>
  </si>
  <si>
    <t>5:36</t>
  </si>
  <si>
    <t>Tobot Daedo’s Heroes: Season 1 // 또봇: 대도시의 영웅들: 시즌 1</t>
  </si>
  <si>
    <t>2019-12-06</t>
  </si>
  <si>
    <t>Three Days of Christmas: Season 1 // Días de Navidad: Temporada 1</t>
  </si>
  <si>
    <t>The Windsors: Season 1</t>
  </si>
  <si>
    <t>The Unusual Suspects: Season 1</t>
  </si>
  <si>
    <t>2019-11-15</t>
  </si>
  <si>
    <t>The Toys That Made Us: Season 3</t>
  </si>
  <si>
    <t>3:23</t>
  </si>
  <si>
    <t>The Thin Blue Line: Season 1</t>
  </si>
  <si>
    <t>4:49</t>
  </si>
  <si>
    <t>The Sun Stands Still -The Eclipse-: Season 1 // 連続ドラマW 太陽は動かない ―THE ECLIPSE―: シーズン1</t>
  </si>
  <si>
    <t>2:10</t>
  </si>
  <si>
    <t>The Rapist's Journal : Season 1 // Będziesz następna!: Season 1</t>
  </si>
  <si>
    <t>The Plan: Season 1</t>
  </si>
  <si>
    <t>2022-01-28</t>
  </si>
  <si>
    <t>The Orbital Children: Season 1 // 地球外少年少女: シーズン1</t>
  </si>
  <si>
    <t>4:42</t>
  </si>
  <si>
    <t>The Neighbor: Season 1 // El vecino: Temporada 1</t>
  </si>
  <si>
    <t>2019-11-29</t>
  </si>
  <si>
    <t>The Movies That Made Us: Season 1</t>
  </si>
  <si>
    <t>5:03</t>
  </si>
  <si>
    <t>2023-01-04</t>
  </si>
  <si>
    <t>The Lying Life of Adults: Limited Series // La vita bugiarda degli adulti: Limited Series</t>
  </si>
  <si>
    <t>2022-03-01</t>
  </si>
  <si>
    <t>The Guardians of Justice: Season 1</t>
  </si>
  <si>
    <t>5:52</t>
  </si>
  <si>
    <t>The Great Haruko: Season 1 // 最高のオバハン 中島ハルコ: シーズン1</t>
  </si>
  <si>
    <t>4:07</t>
  </si>
  <si>
    <t>2022-06-21</t>
  </si>
  <si>
    <t>The Future Of: Season 1</t>
  </si>
  <si>
    <t>4:27</t>
  </si>
  <si>
    <t>2018-12-14</t>
  </si>
  <si>
    <t>The Fix: Season 1</t>
  </si>
  <si>
    <t>2022-10-05</t>
  </si>
  <si>
    <t>The Fight for Justice: Paolo Guerrero: Season 1 // Contigo Capitán: Season 1</t>
  </si>
  <si>
    <t>3:37</t>
  </si>
  <si>
    <t>The Daily Life of the Immortal King: Season 3 // 仙王的日常生活: 第 3 季</t>
  </si>
  <si>
    <t>4:33</t>
  </si>
  <si>
    <t>The City of Friends: Season 1 // Vennebyen</t>
  </si>
  <si>
    <t>2019-09-13</t>
  </si>
  <si>
    <t>The Chef Show: Season 1 - Volume 2</t>
  </si>
  <si>
    <t>2020-10-13</t>
  </si>
  <si>
    <t>The Cabin with Bert Kreischer: Season 1</t>
  </si>
  <si>
    <t>The Adventures of Tintin: Season 1 // Les aventures de Tintin: Saison 1</t>
  </si>
  <si>
    <t>4:54</t>
  </si>
  <si>
    <t>Tannbach - Schicksal eines Dorfes: Season 1</t>
  </si>
  <si>
    <t>Takara-kun &amp; Amagi-kun: Season 1 // 高良くんと天城くん: シーズン1</t>
  </si>
  <si>
    <t>4:44</t>
  </si>
  <si>
    <t>Sword Art Online Alternative: Gun Gale Online: Season 1 // ソードアート・オンライン オルタナティブ ガンゲイル・オンライン: シーズン1</t>
  </si>
  <si>
    <t>4:51</t>
  </si>
  <si>
    <t>2019-08-30</t>
  </si>
  <si>
    <t>Styling Hollywood: Season 1</t>
  </si>
  <si>
    <t>2021-08-31</t>
  </si>
  <si>
    <t>Sparking Joy: Season 1</t>
  </si>
  <si>
    <t>5:59</t>
  </si>
  <si>
    <t>Solitary Gourmet: Season 9 // 孤独のグルメ: シーズン9</t>
  </si>
  <si>
    <t>5:58</t>
  </si>
  <si>
    <t>Solitary Gourmet: Season 8 // 孤独のグルメ: シーズン8</t>
  </si>
  <si>
    <t>5:56</t>
  </si>
  <si>
    <t>Solitary Gourmet: Season 7 // 孤独のグルメ: シーズン7</t>
  </si>
  <si>
    <t>5:53</t>
  </si>
  <si>
    <t>Solitary Gourmet: Season 6 // 孤独のグルメ: シーズン6</t>
  </si>
  <si>
    <t>5:41</t>
  </si>
  <si>
    <t>Solitary Gourmet: Season 5 // 孤独のグルメ: シーズン5</t>
  </si>
  <si>
    <t>5:45</t>
  </si>
  <si>
    <t>Sing, Play and Learn with JunyTony: Season 1 // 궁금한 건 못참는 주니토니 이야기: 시즌1</t>
  </si>
  <si>
    <t>3:14</t>
  </si>
  <si>
    <t>Seven Orifices: Season 1 // 滅相も無い: シーズン1</t>
  </si>
  <si>
    <t>Senduk Swap: Season 1</t>
  </si>
  <si>
    <t>4:34</t>
  </si>
  <si>
    <t>Scum's Wish: Season 1 // クズの本懐: シーズン1</t>
  </si>
  <si>
    <t>2020-12-30</t>
  </si>
  <si>
    <t>SanPa: Sins of the Savior: Limited Series // SanPa: Luci e tenebre di San Patrignano: Limited Series</t>
  </si>
  <si>
    <t>4:15</t>
  </si>
  <si>
    <t>2017-03-16</t>
  </si>
  <si>
    <t>Samurai Gourmet: Season 1 // 野武士のグルメ: シーズン1</t>
  </si>
  <si>
    <t>2022-08-25</t>
  </si>
  <si>
    <t>Rilakkuma's Theme Park Adventure: Season 1 // リラックマと遊園地: シーズン1</t>
  </si>
  <si>
    <t>2:38</t>
  </si>
  <si>
    <t>2019-04-19</t>
  </si>
  <si>
    <t>Rilakkuma and Kaoru: Season 1 // リラックマとカオルさん: シーズン1</t>
  </si>
  <si>
    <t>Rich House, Poor House: Season 2</t>
  </si>
  <si>
    <t>Restaurants on the Edge: Season 1</t>
  </si>
  <si>
    <t>5:55</t>
  </si>
  <si>
    <t>Reign of the Seven Spellblades: Season 1 // 七つの魔剣が支配する: シーズン1</t>
  </si>
  <si>
    <t>4:48</t>
  </si>
  <si>
    <t>Recommendations for Solo Live Girls: Season 3 // ソロ活女子のススメ: シーズン3</t>
  </si>
  <si>
    <t>Reasonable Doubt: A Tale of Two Kidnappings: Limited Series // Duda razonable: Historia de dos secuestros: Miniserie</t>
  </si>
  <si>
    <t>4:47</t>
  </si>
  <si>
    <t>2022-08-24</t>
  </si>
  <si>
    <t>Queer Eye: Brazil: Season 1 // Queer Eye: Brasil: Season 1</t>
  </si>
  <si>
    <t>5:00</t>
  </si>
  <si>
    <t>Qi Refining for 3000 Years // 煉氣練了 3000 年 // 炼气练了3000年</t>
  </si>
  <si>
    <t>2021-01-08</t>
  </si>
  <si>
    <t>Pretend It’s a City: Limited Series</t>
  </si>
  <si>
    <t>5:20</t>
  </si>
  <si>
    <t>Polowanie Na Ćmy: Season 1</t>
  </si>
  <si>
    <t>5:08</t>
  </si>
  <si>
    <t>Police in a Pod: Season 1 // ハコヅメ～交番女子の逆襲～: シーズン1</t>
  </si>
  <si>
    <t>Pernille: Season 3 // Pørni: Season 3</t>
  </si>
  <si>
    <t>2:57</t>
  </si>
  <si>
    <t>Pernille: Season 2 // Pørni: Season 2</t>
  </si>
  <si>
    <t>People Just Do Nothing: Season 4</t>
  </si>
  <si>
    <t>People Just Do Nothing: Season 3</t>
  </si>
  <si>
    <t>People Just Do Nothing: Season 2</t>
  </si>
  <si>
    <t>5:31</t>
  </si>
  <si>
    <t>ONE PIECE: Whole Cake Island ⑥ // ワンピース: ホールケーキアイランド編⑥</t>
  </si>
  <si>
    <t>ONE PIECE: Whole Cake Island ⑤ // ワンピース: ホールケーキアイランド編⑤</t>
  </si>
  <si>
    <t>5:07</t>
  </si>
  <si>
    <t>ONE PIECE: Whole Cake Island ④ // ワンピース: ホールケーキアイランド編④</t>
  </si>
  <si>
    <t>ONE PIECE: Whole Cake Island ③ // ワンピース: ホールケーキアイランド編③</t>
  </si>
  <si>
    <t>ONE PIECE: Whole Cake Island ② // ワンピース: ホールケーキアイランド編②</t>
  </si>
  <si>
    <t>ONE PIECE: Whole Cake Island ① // ワンピース: ホールケーキアイランド編①</t>
  </si>
  <si>
    <t>ONE PIECE: Zou ② // ワンピース: ゾウ編②</t>
  </si>
  <si>
    <t>ONE PIECE: Zou ① // ワンピース: ゾウ編①</t>
  </si>
  <si>
    <t>Once Upon A Time: Season 3 // Pada Zaman Dahulu: Musim 3</t>
  </si>
  <si>
    <t>2:35</t>
  </si>
  <si>
    <t>Once Upon A Time: Season 2 // Pada Zaman Dahulu: Musim 2</t>
  </si>
  <si>
    <t>5:57</t>
  </si>
  <si>
    <t>On Our Own: Season 2 // לבד בבית: עונה 2</t>
  </si>
  <si>
    <t>6:00</t>
  </si>
  <si>
    <t>Occupied: Season 2 // Okkupert: Season 2</t>
  </si>
  <si>
    <t>5:50</t>
  </si>
  <si>
    <t>Nile Perch Girls' Association: Season 1 // ナイルパーチの女子会: シーズン1</t>
  </si>
  <si>
    <t>5:04</t>
  </si>
  <si>
    <t>New School: Season 3</t>
  </si>
  <si>
    <t>5:09</t>
  </si>
  <si>
    <t>New School: Season 2</t>
  </si>
  <si>
    <t>2021-07-30</t>
  </si>
  <si>
    <t>Myth &amp; Mogul: John DeLorean: Season 1</t>
  </si>
  <si>
    <t>My Senpai is Annoying: Season 1 // 先輩がうざい後輩の話: シーズン1</t>
  </si>
  <si>
    <t>My Runway: Season 1 // 마이 런웨이: 시즌 1</t>
  </si>
  <si>
    <t>Murder in the Badlands: Season 1</t>
  </si>
  <si>
    <t>2022-06-03</t>
  </si>
  <si>
    <t>Mr. Good: Cop or Crook?: Limited Series // Mr. Good? Gåten Eirik Jensen: Limited Series</t>
  </si>
  <si>
    <t>5:29</t>
  </si>
  <si>
    <t>2021-07-02</t>
  </si>
  <si>
    <t>Mortel: Season 2</t>
  </si>
  <si>
    <t>5:46</t>
  </si>
  <si>
    <t>Modus: Season 1</t>
  </si>
  <si>
    <t>Mobile Suit Gundam The Witch From Mercury: Season 2 // 機動戦士ガンダム 水星の魔女: シーズン2</t>
  </si>
  <si>
    <t>2018-01-11</t>
  </si>
  <si>
    <t>Mob Psycho 100: Season 1 // モブサイコ100: シーズン1</t>
  </si>
  <si>
    <t>2018-10-02</t>
  </si>
  <si>
    <t>MeatEater: Season 7</t>
  </si>
  <si>
    <t>2020-04-29</t>
  </si>
  <si>
    <t>Matchday: Inside FC Barcelona: Limited Series</t>
  </si>
  <si>
    <t>4:16</t>
  </si>
  <si>
    <t>2022-07-29</t>
  </si>
  <si>
    <t>Masaba Masaba: Season 2 // मसाबा मसाबा: Season 2</t>
  </si>
  <si>
    <t>2020-08-28</t>
  </si>
  <si>
    <t>Masaba Masaba: Season 1 // मसाबा मसाबा: सीज़न 1</t>
  </si>
  <si>
    <t>Man Down: Season 2</t>
  </si>
  <si>
    <t>Man Down: Season 1</t>
  </si>
  <si>
    <t>3:27</t>
  </si>
  <si>
    <t>2023-02-02</t>
  </si>
  <si>
    <t>MAKE MY DAY: Season 1</t>
  </si>
  <si>
    <t>2021-03-26</t>
  </si>
  <si>
    <t>Magic for Humans Spain: Season 1 // Magic for Humans Spain con el Mago Pop: Season 1</t>
  </si>
  <si>
    <t>4:06</t>
  </si>
  <si>
    <t>Magenta Coal: Season 1</t>
  </si>
  <si>
    <t>2017-11-17</t>
  </si>
  <si>
    <t>Luna Petunia: Season 3</t>
  </si>
  <si>
    <t>2018-03-31</t>
  </si>
  <si>
    <t>LOST SONG: Season 1</t>
  </si>
  <si>
    <t>4:35</t>
  </si>
  <si>
    <t>Living-Room Matsunaga-san: Season 1 // リビングの松永さん: シーズン1</t>
  </si>
  <si>
    <t>Living with Him: Season 1 // 彼のいる生活: シーズン1</t>
  </si>
  <si>
    <t>2021-10-15</t>
  </si>
  <si>
    <t>Little Things: Season 4</t>
  </si>
  <si>
    <t>5:02</t>
  </si>
  <si>
    <t>Levius: Season 1 // レビウス: シーズン1</t>
  </si>
  <si>
    <t>Letterkenny: Season 1</t>
  </si>
  <si>
    <t>Legend of Exorcism // 天寶伏妖錄 // 天宝伏妖录</t>
  </si>
  <si>
    <t>Last Tango in Halifax: Season 4</t>
  </si>
  <si>
    <t>2023-08-09</t>
  </si>
  <si>
    <t>Ladies First: A Story of Women in Hip-Hop: Limited Series</t>
  </si>
  <si>
    <t>2018-11-20</t>
  </si>
  <si>
    <t>Kulipari: Dream Walker: Season 1</t>
  </si>
  <si>
    <t>Kiri: Season 1</t>
  </si>
  <si>
    <t>4:59</t>
  </si>
  <si>
    <t>Keep Your Hands Off Eizouken! // 映像研には手を出すな!</t>
  </si>
  <si>
    <t>Kazoops!: Season 1</t>
  </si>
  <si>
    <t>5:22</t>
  </si>
  <si>
    <t>Katuri: Season 4 // 엄마 까투리: 시즌4</t>
  </si>
  <si>
    <t>Kamisama Kiss: Season 1 // 神様はじめました: 第1期</t>
  </si>
  <si>
    <t>3:53</t>
  </si>
  <si>
    <t>It's a Sin: Season 1</t>
  </si>
  <si>
    <t>3:58</t>
  </si>
  <si>
    <t>Is my KAWAII about to expire?: Season 1 // 俺の可愛いはもうすぐ消費期限!?: シーズン1</t>
  </si>
  <si>
    <t>5:24</t>
  </si>
  <si>
    <t>Insiders: Season 2</t>
  </si>
  <si>
    <t>5:49</t>
  </si>
  <si>
    <t>Informer: Season 1</t>
  </si>
  <si>
    <t>If I Were an Animal: Season 1</t>
  </si>
  <si>
    <t>I'm a Villainous Daughter, so I’m going to keep the Last Boss!: Season 1 // 悪役令嬢なのでラスボスを飼ってみました: シーズン1</t>
  </si>
  <si>
    <t>5:30</t>
  </si>
  <si>
    <t>Hungarians to Mars: Season 1 // Marsra magyar!: Season 1</t>
  </si>
  <si>
    <t>Huge in France: Season 1</t>
  </si>
  <si>
    <t>How to Eliminate My Teacher: Season 1 // 先生を消す方程式。: シーズン1</t>
  </si>
  <si>
    <t>2:39</t>
  </si>
  <si>
    <t>How do you like Wednesday?: Our 21st year completing our mission in 21 European countries (2020) // 水曜どうでしょう: 21年目のヨーロッパ21ヵ国完全制覇 (2020)</t>
  </si>
  <si>
    <t>How do you like Wednesday?: Mission complete: we've encompassed 20 European countries (2007) // 水曜どうでしょう: ヨーロッパ20ヵ国完全制覇 完結編 プレミア版 (2007)</t>
  </si>
  <si>
    <t>How do you like Wednesday?: Crazy Fishing in lriomote-jima (2005) // 水曜どうでしょう: 激闘! 西表島 (2005)</t>
  </si>
  <si>
    <t>How do you like Wednesday?: Jungle Revenge (2004) // 水曜どうでしょう: ジャングル・リベンジ (2004)</t>
  </si>
  <si>
    <t>2:59</t>
  </si>
  <si>
    <t>How do you like Wednesday?: Last Run, 1800km Down Vietnam (2002) // 水曜どうでしょう: 原付ベトナム縦断1800キロ (2002)</t>
  </si>
  <si>
    <t>How do you like Wednesday?: Down the Yukon: Canoe Trip from Hell (2001) // 水曜どうでしょう: ユーコン160キロ ～地獄の6日間～ (2001)</t>
  </si>
  <si>
    <t>How do you like Wednesday?: What's up Europe? We've returned! (1999) // 水曜どうでしょう: ヨーロッパ・リベンジ プレミア版 (1999)</t>
  </si>
  <si>
    <t>How do you like Wednesday?: We made it! Covered 21 European countries (1997) // 水曜どうでしょう: ヨーロッパ21ヵ国完全制覇 プレミア版 (1997)</t>
  </si>
  <si>
    <t>2017-04-21</t>
  </si>
  <si>
    <t>Hot Girls Wanted: Turned On: Limited Series</t>
  </si>
  <si>
    <t>2020-12-18</t>
  </si>
  <si>
    <t>Home for Christmas: Season 2 // Hjem til jul: Sesong 2</t>
  </si>
  <si>
    <t>2019-12-05</t>
  </si>
  <si>
    <t>Home for Christmas: Season 1 // Hjem til jul: Sesong 1</t>
  </si>
  <si>
    <t>Holly Hobbie: Season 3</t>
  </si>
  <si>
    <t>2:04</t>
  </si>
  <si>
    <t>2021-01-05</t>
  </si>
  <si>
    <t>History of Swear Words: Season 1</t>
  </si>
  <si>
    <t>5:12</t>
  </si>
  <si>
    <t>Helsinki Crimes: Season 1 // Harjunpää: Kausi 1</t>
  </si>
  <si>
    <t>Hello Jadoo 3 // 안녕자두야 3</t>
  </si>
  <si>
    <t>3:25</t>
  </si>
  <si>
    <t>2022-04-21</t>
  </si>
  <si>
    <t>He's Expecting: Season 1 // ヒヤマケンタロウの妊娠: シーズン1</t>
  </si>
  <si>
    <t>4:57</t>
  </si>
  <si>
    <t>Harley Quinn: Season 2</t>
  </si>
  <si>
    <t>4:56</t>
  </si>
  <si>
    <t>Harley Quinn: Season 1</t>
  </si>
  <si>
    <t>4:23</t>
  </si>
  <si>
    <t>Gogo Dino Explorers 3 // 고고다이노 공룡탐험대 3</t>
  </si>
  <si>
    <t>5:19</t>
  </si>
  <si>
    <t>Gogo Dino Explorers 1 // 고고다이노 공룡탐험대 1</t>
  </si>
  <si>
    <t>4:41</t>
  </si>
  <si>
    <t>Gogglesprogs: Season 2</t>
  </si>
  <si>
    <t>5:15</t>
  </si>
  <si>
    <t>Gin Tama: Season 6 // 銀魂: 第2期延長戦</t>
  </si>
  <si>
    <t>4:18</t>
  </si>
  <si>
    <t>German Genius: Season 1</t>
  </si>
  <si>
    <t>Frayed: Season 1</t>
  </si>
  <si>
    <t>2022-09-21</t>
  </si>
  <si>
    <t>Fortune Seller: A TV Scam: Season 1 // Wanna: Stagione 1</t>
  </si>
  <si>
    <t>2019-09-20</t>
  </si>
  <si>
    <t>Flavorful Origins: Yunnan Cuisine // 風味原產地: 雲南飲食 // 风味原产地: 云南美食</t>
  </si>
  <si>
    <t>4:25</t>
  </si>
  <si>
    <t>Feuer &amp; Flamme: Season 5</t>
  </si>
  <si>
    <t>3:38</t>
  </si>
  <si>
    <t>2019-09-26</t>
  </si>
  <si>
    <t>Explained: Season 2</t>
  </si>
  <si>
    <t>2:08</t>
  </si>
  <si>
    <t>2019-12-21</t>
  </si>
  <si>
    <t>Exorcist: Season 3 // Egzorcysta: Sezon 3</t>
  </si>
  <si>
    <t>2:14</t>
  </si>
  <si>
    <t>Exorcist: Season 2 // Egzorcysta: Sezon 2</t>
  </si>
  <si>
    <t>2019-06-28</t>
  </si>
  <si>
    <t>Exhibit A: Season 1</t>
  </si>
  <si>
    <t>2022-10-13</t>
  </si>
  <si>
    <t>exception: Season 1</t>
  </si>
  <si>
    <t>2022-03-18</t>
  </si>
  <si>
    <t>Eternally Confused and Eager for Love: Limited Series</t>
  </si>
  <si>
    <t>Drifters (2013): Season 4</t>
  </si>
  <si>
    <t>Drifters (2013): Season 3</t>
  </si>
  <si>
    <t>Dreamland (2014): Season 1</t>
  </si>
  <si>
    <t>4:11</t>
  </si>
  <si>
    <t>Don't Use Time Travel for Love: Season 1 // 時をかけるな、恋人たち: シーズン1</t>
  </si>
  <si>
    <t>Dinosaur Train: Season 4</t>
  </si>
  <si>
    <t>2020-03-20</t>
  </si>
  <si>
    <t>Dino Girl Gauko: Season 2 // 恐竜少女ガウ子: シーズン2</t>
  </si>
  <si>
    <t>2019-11-22</t>
  </si>
  <si>
    <t>Dino Girl Gauko: Season 1 // 恐竜少女ガウ子: シーズン1</t>
  </si>
  <si>
    <t>Deceit: Season 1</t>
  </si>
  <si>
    <t>Dear White People: Volume 2</t>
  </si>
  <si>
    <t>2022-12-01</t>
  </si>
  <si>
    <t>Dead End: Season 1 // Pewnego razu na krajowej jedynce: Sezon 1</t>
  </si>
  <si>
    <t>4:02</t>
  </si>
  <si>
    <t>2017-07-28</t>
  </si>
  <si>
    <t>Daughters of Destiny: Limited Series</t>
  </si>
  <si>
    <t>Dark Money: Season 1</t>
  </si>
  <si>
    <t>5:54</t>
  </si>
  <si>
    <t>Curious George: Season 12</t>
  </si>
  <si>
    <t>2020-11-06</t>
  </si>
  <si>
    <t>Country Ever After: Season 1</t>
  </si>
  <si>
    <t>4:10</t>
  </si>
  <si>
    <t>2021-09-06</t>
  </si>
  <si>
    <t>Countdown: Inspiration4 Mission to Space: Limited Series</t>
  </si>
  <si>
    <t>2023-01-05</t>
  </si>
  <si>
    <t>Copenhagen Cowboy: Season 1</t>
  </si>
  <si>
    <t>3:34</t>
  </si>
  <si>
    <t>2016-02-19</t>
  </si>
  <si>
    <t>Cooked: Limited Series</t>
  </si>
  <si>
    <t>2020-08-02</t>
  </si>
  <si>
    <t>Connected: Season 1</t>
  </si>
  <si>
    <t>Company Ain't No School: New Generations // 会社は学校じゃねぇんだよ: 新世代逆襲編</t>
  </si>
  <si>
    <t>Cinderella Chef: Season 2 // 萌妻食神: 第 2 季</t>
  </si>
  <si>
    <t>2018-06-29</t>
  </si>
  <si>
    <t>Churchill’s Secret Agents: The New Recruits: Season 1</t>
  </si>
  <si>
    <t>Chota Bheem Zuhu Ka Zalzala: Season 1 // छोटा भीम हिडिंबाक: सीज़न 1</t>
  </si>
  <si>
    <t>Chhota Bheem Kirmada: Season 1 // छोटा भीम किरमाडा: सीज़न 1</t>
  </si>
  <si>
    <t>5:13</t>
  </si>
  <si>
    <t>2017-02-17</t>
  </si>
  <si>
    <t>Chef's Table: Volume 3</t>
  </si>
  <si>
    <t>2016-05-27</t>
  </si>
  <si>
    <t>Chef's Table: Volume 2</t>
  </si>
  <si>
    <t>Charité: Season 1</t>
  </si>
  <si>
    <t>2018-06-11</t>
  </si>
  <si>
    <t>Champions: Season 1</t>
  </si>
  <si>
    <t>4:43</t>
  </si>
  <si>
    <t>Celebrity Gogglebox: Season 1</t>
  </si>
  <si>
    <t>Catastrophe: Season 4</t>
  </si>
  <si>
    <t>Catastrophe: Season 3</t>
  </si>
  <si>
    <t>2:27</t>
  </si>
  <si>
    <t>Catastrophe: Season 2</t>
  </si>
  <si>
    <t>5:27</t>
  </si>
  <si>
    <t>2021-09-15</t>
  </si>
  <si>
    <t>Castle and Castle: Season 2</t>
  </si>
  <si>
    <t>2019-04-09</t>
  </si>
  <si>
    <t>CAROLE &amp; TUESDAY: Part 1 // キャロル＆チューズデイ: パート1</t>
  </si>
  <si>
    <t>4:26</t>
  </si>
  <si>
    <t>Cam and Leon: Season 1</t>
  </si>
  <si>
    <t>Bungo Stray Dogs 5 // 文豪ストレイドッグス: 第5期</t>
  </si>
  <si>
    <t>Bungo Stray Dogs 4 // 文豪ストレイドッグス: 第4期</t>
  </si>
  <si>
    <t>Bullet Train Bistro: Season 2 // #居酒屋新幹線: シーズン2</t>
  </si>
  <si>
    <t>Bullet Train Bistro: Season 1 // #居酒屋新幹線: シーズン1</t>
  </si>
  <si>
    <t>4:39</t>
  </si>
  <si>
    <t>2017-03-10</t>
  </si>
  <si>
    <t>Buddy Thunderstruck: Season 1</t>
  </si>
  <si>
    <t>Brave Bang Bravern!: Season 1 // 勇気爆発バーンブレイバーン: シーズン1</t>
  </si>
  <si>
    <t>2016-08-19</t>
  </si>
  <si>
    <t>Bottersnikes &amp; Gumbles: Season 1</t>
  </si>
  <si>
    <t>Boomers: Season 2</t>
  </si>
  <si>
    <t>4:40</t>
  </si>
  <si>
    <t>Bob the Builder (1999): Season 21</t>
  </si>
  <si>
    <t>2:28</t>
  </si>
  <si>
    <t>2017-10-27</t>
  </si>
  <si>
    <t>Beyond Stranger Things: Beyond 2</t>
  </si>
  <si>
    <t>Benjamin Blümchen (2002): Season 5</t>
  </si>
  <si>
    <t>Benjamin Blümchen (2002): Season 4</t>
  </si>
  <si>
    <t>5:38</t>
  </si>
  <si>
    <t>Baptiste: Season 2</t>
  </si>
  <si>
    <t>2020-02-21</t>
  </si>
  <si>
    <t>Babies: Part 1</t>
  </si>
  <si>
    <t>Ash vs. Evil Dead: Season 2</t>
  </si>
  <si>
    <t>2021-12-29</t>
  </si>
  <si>
    <t>Anxious People: Limited Series // Folk med ångest: Miniserie</t>
  </si>
  <si>
    <t>Anglés, historia de una fuga: Season 1</t>
  </si>
  <si>
    <t>2018-04-09</t>
  </si>
  <si>
    <t>Amo: Season 1</t>
  </si>
  <si>
    <t>2021-02-17</t>
  </si>
  <si>
    <t>Amend: The Fight for America: Limited Series</t>
  </si>
  <si>
    <t>Am I Actually the Strongest? // 実は俺、最強でした?</t>
  </si>
  <si>
    <t>Aiseki Shokudo: Season 2 // 相席食堂: シーズン2</t>
  </si>
  <si>
    <t>Aiseki Shokudo: Season 1 // 相席食堂: シーズン1</t>
  </si>
  <si>
    <t>2019-09-25</t>
  </si>
  <si>
    <t>Abstract: The Art of Design: Season 2</t>
  </si>
  <si>
    <t>A Nation of Broth: Season 1 // 국물의 나라: 시즌 1</t>
  </si>
  <si>
    <t>A Kidnapping Scandal: The Florence Cassez Affair: Season 1 // El caso Cassez-Vallarta: Una novela criminal: Temporada 1</t>
  </si>
  <si>
    <t>18-sai, Niizuma, Furin Shimasu: Season 1 // 18歳、新妻、不倫します。: シーズン1</t>
  </si>
  <si>
    <t>17.3 About a Sex: Season 1</t>
  </si>
  <si>
    <t>13 DÍAS: Season 1</t>
  </si>
  <si>
    <t>4:13</t>
  </si>
  <si>
    <t>100 Days to Indy: Season 2</t>
  </si>
  <si>
    <t>2021-04-21</t>
  </si>
  <si>
    <t>Zero: Season 1</t>
  </si>
  <si>
    <t>6:49</t>
  </si>
  <si>
    <t>Yuria’s Red String of Fate: Season 1 // ゆりあ先生の赤い糸: シーズン1</t>
  </si>
  <si>
    <t>5:16</t>
  </si>
  <si>
    <t>Yizo Yizo: Season 1</t>
  </si>
  <si>
    <t>Witness Number 3: Season 1</t>
  </si>
  <si>
    <t>7:49</t>
  </si>
  <si>
    <t>Who Needs True Love?: Season 1 // 恋なんて、本気でやってどうするの?: シーズン1</t>
  </si>
  <si>
    <t>4:19</t>
  </si>
  <si>
    <t>2020-02-07</t>
  </si>
  <si>
    <t>Who Killed Malcolm X?: Limited Series</t>
  </si>
  <si>
    <t>2015-07-31</t>
  </si>
  <si>
    <t>Wet Hot American Summer: First Day of Camp: Season 1</t>
  </si>
  <si>
    <t>7:11</t>
  </si>
  <si>
    <t>West Coast Customs: Season 4</t>
  </si>
  <si>
    <t>4:05</t>
  </si>
  <si>
    <t>Volume: Season 1</t>
  </si>
  <si>
    <t>6:52</t>
  </si>
  <si>
    <t>Unknown: Season 1</t>
  </si>
  <si>
    <t>Una vida Bárbara: Season 1</t>
  </si>
  <si>
    <t>Umamusume: Pretty Derby: Season 2 // ウマ娘 プリティーダービー: シーズン2</t>
  </si>
  <si>
    <t>6:45</t>
  </si>
  <si>
    <t>2018-02-23</t>
  </si>
  <si>
    <t>Ugly Delicious: Season 1</t>
  </si>
  <si>
    <t>Two Sentence Horror Stories: Season 3</t>
  </si>
  <si>
    <t>6:25</t>
  </si>
  <si>
    <t>TV Kindergarten I wanna cook with Kkoya: Season 1 // TV유치원 꼬야식당: 시즌1</t>
  </si>
  <si>
    <t>Tsurune -Linking Shot- // ツルネ ―風舞高校弓道部―: ツルネ －つながりの一射－</t>
  </si>
  <si>
    <t>Trigun Stampede</t>
  </si>
  <si>
    <t>7:50</t>
  </si>
  <si>
    <t>Tokyo Vice: Season 1</t>
  </si>
  <si>
    <t>2021-08-27</t>
  </si>
  <si>
    <t>Titletown High: Season 1</t>
  </si>
  <si>
    <t>Thunder in My Heart: Season 2</t>
  </si>
  <si>
    <t>The Windsors: Season 2</t>
  </si>
  <si>
    <t>The Standups: Season 3</t>
  </si>
  <si>
    <t>6:55</t>
  </si>
  <si>
    <t>The Shannara Chronicles: Season 1</t>
  </si>
  <si>
    <t>The Revenge Widow: Season 1 // 復讐の未亡人: シーズン1</t>
  </si>
  <si>
    <t>The Promised Neverland: Season 2 // 約束のネバーランド: シーズン2</t>
  </si>
  <si>
    <t>2020-06-19</t>
  </si>
  <si>
    <t>The Politician: Season 2</t>
  </si>
  <si>
    <t>2020-09-22</t>
  </si>
  <si>
    <t>The Playbook: Season 1</t>
  </si>
  <si>
    <t>2021-07-23</t>
  </si>
  <si>
    <t>The Movies That Made Us: Season 2</t>
  </si>
  <si>
    <t>2017-04-07</t>
  </si>
  <si>
    <t>The Get Down: Part 2</t>
  </si>
  <si>
    <t>The Daily Life of the Immortal King: Season 2 // 仙王的日常生活: 第 2 季</t>
  </si>
  <si>
    <t>The City of Friends: Season 2 // Vennebyen</t>
  </si>
  <si>
    <t>The Chosen One: Season 1 // O Escolhido: Temporada 1</t>
  </si>
  <si>
    <t>2020-02-19</t>
  </si>
  <si>
    <t>The Chef Show: Season 1 - Volume 3</t>
  </si>
  <si>
    <t>2019-06-07</t>
  </si>
  <si>
    <t>The Chef Show: Season 1 - Volume 1</t>
  </si>
  <si>
    <t>7:03</t>
  </si>
  <si>
    <t>2023-12-27</t>
  </si>
  <si>
    <t>The Apprentice: ONE Championship Edition: Season 2</t>
  </si>
  <si>
    <t>The Adventures of Tintin: Season 3 // Les aventures de Tintin: Saison 3</t>
  </si>
  <si>
    <t>2019-08-26</t>
  </si>
  <si>
    <t>Terrace House: Tokyo 2019-2020: Part 2 // テラスハウス: Tokyo 2019-2020: パート2</t>
  </si>
  <si>
    <t>6:07</t>
  </si>
  <si>
    <t>Tea Tea Cherry: Season 1 // 티티체리: 시즌1</t>
  </si>
  <si>
    <t>Surviving R. Kelly Part II: The Reckoning: Season 1</t>
  </si>
  <si>
    <t>Super Radical Gag Family: Season 1 // 浦安鉄筋家族: シーズン1</t>
  </si>
  <si>
    <t>Standing Up: Season 1 // Drôle: Saison 1</t>
  </si>
  <si>
    <t>Something to Hide: Season 1 // Le Mensonge: Season 1</t>
  </si>
  <si>
    <t>Solitary Gourmet: Season 10 // 孤独のグルメ: シーズン10</t>
  </si>
  <si>
    <t>6:43</t>
  </si>
  <si>
    <t>Solitary Gourmet: Season 4 // 孤独のグルメ: シーズン4</t>
  </si>
  <si>
    <t>6:42</t>
  </si>
  <si>
    <t>Solitary Gourmet: Season 3 // 孤独のグルメ: シーズン3</t>
  </si>
  <si>
    <t>4:45</t>
  </si>
  <si>
    <t>Smoking: Season 1 // スモーキング: シーズン1</t>
  </si>
  <si>
    <t>3:45</t>
  </si>
  <si>
    <t>Sluzby specjalne: Season 1 // Służby specjalne: Sezon 1</t>
  </si>
  <si>
    <t>4:03</t>
  </si>
  <si>
    <t>2022-09-01</t>
  </si>
  <si>
    <t>SKAM Italia: Season 5</t>
  </si>
  <si>
    <t>2020-05-14</t>
  </si>
  <si>
    <t>SKAM Italia: Season 4</t>
  </si>
  <si>
    <t>4:04</t>
  </si>
  <si>
    <t>SKAM Italia: Season 3</t>
  </si>
  <si>
    <t>SKAM Italia: Season 2</t>
  </si>
  <si>
    <t>Shot in the Dark: Season 1</t>
  </si>
  <si>
    <t>5:51</t>
  </si>
  <si>
    <t>2017-11-23</t>
  </si>
  <si>
    <t>She's Gotta Have It: Season 1</t>
  </si>
  <si>
    <t>7:02</t>
  </si>
  <si>
    <t>2022-10-28</t>
  </si>
  <si>
    <t>Shards of Her: Season 1 // 她和她的她: 第 1 季</t>
  </si>
  <si>
    <t>2021-10-21</t>
  </si>
  <si>
    <t>Sex, Love &amp; goop: Season 1</t>
  </si>
  <si>
    <t>2019-10-03</t>
  </si>
  <si>
    <t>Seis Manos: Season 1</t>
  </si>
  <si>
    <t>Secreto bien guardado: Season 1</t>
  </si>
  <si>
    <t>Secret Diary of a Call Girl: Season 4</t>
  </si>
  <si>
    <t>5:25</t>
  </si>
  <si>
    <t>Saiyo Sakato: Season 1</t>
  </si>
  <si>
    <t>Safety Police // 삐뽀삐뽀 안전경찰</t>
  </si>
  <si>
    <t>2018-01-05</t>
  </si>
  <si>
    <t>Rotten: Season 1</t>
  </si>
  <si>
    <t>2020-12-07</t>
  </si>
  <si>
    <t>Room 2806: The Accusation: Limited Series</t>
  </si>
  <si>
    <t>2023-08-29</t>
  </si>
  <si>
    <t>Risqué Business: Taiwan: Season 1 // 성+인물: 대만 편: 시즌 1</t>
  </si>
  <si>
    <t>Rich House, Poor House: Season 1</t>
  </si>
  <si>
    <t>Rich Holiday Poor Holiday: Season 1</t>
  </si>
  <si>
    <t>Rhythm + Flow France: Season 1 // Nouvelle École: Saison 1</t>
  </si>
  <si>
    <t>4:37</t>
  </si>
  <si>
    <t>2019-01-09</t>
  </si>
  <si>
    <t>revisions: Season 1</t>
  </si>
  <si>
    <t>7:46</t>
  </si>
  <si>
    <t>Renovation Like Magic: Season 1 // 魔法のリノベ: シーズン1</t>
  </si>
  <si>
    <t>Reign Supreme: Limited Series // Le monde de demain: Mini-série</t>
  </si>
  <si>
    <t>Recommendations for Solo Live Girls: Season 1 // ソロ活女子のススメ: シーズン1</t>
  </si>
  <si>
    <t>Reboot: The Guardian Code: Season 2</t>
  </si>
  <si>
    <t>6:04</t>
  </si>
  <si>
    <t>Rainbow Bubblegem: Season 1 // 레인보우 버블젬: 시즌1</t>
  </si>
  <si>
    <t>6:32</t>
  </si>
  <si>
    <t>Puberty Blues: Season 2</t>
  </si>
  <si>
    <t>Puberty Blues: Season 1</t>
  </si>
  <si>
    <t>Psycho-Pass 2 // PSYCHO-PASS サイコパス 2</t>
  </si>
  <si>
    <t>Prank Encounters: Season 1</t>
  </si>
  <si>
    <t>Pon no Michi: Season 1 // ぽんのみち: シーズン1</t>
  </si>
  <si>
    <t>Pernille: Season 1 // Pørni: Season 1</t>
  </si>
  <si>
    <t>2022-10-21</t>
  </si>
  <si>
    <t>ONI: Thunder God's Tale: Limited Series</t>
  </si>
  <si>
    <t>ONE PIECE: Whole Cake Island ⑧ // ワンピース: ホールケーキアイランド編⑧</t>
  </si>
  <si>
    <t>ONE PIECE: Whole Cake Island ⑦ // ワンピース: ホールケーキアイランド編⑦</t>
  </si>
  <si>
    <t>7:27</t>
  </si>
  <si>
    <t>On Our Own: Season 1 // לבד בבית: עונה 1</t>
  </si>
  <si>
    <t>5:10</t>
  </si>
  <si>
    <t>Odd Taxi: Season 1 // オッドタクシー: シーズン1</t>
  </si>
  <si>
    <t>No Matter How Much The Night Is Dark: Season 1 // 連続ドラマW 夜がどれほど暗くても: シーズン1</t>
  </si>
  <si>
    <t>New School: Season 1</t>
  </si>
  <si>
    <t>Nevsu: Season 2 // נֶבְסוּ: עונה 2</t>
  </si>
  <si>
    <t>6:03</t>
  </si>
  <si>
    <t>Nevsu: Season 1 // נֶבְסוּ: עונה 1</t>
  </si>
  <si>
    <t>Nailed It! Mexico: Season 3 // ¡Nailed It! México: Temporada 3</t>
  </si>
  <si>
    <t>My Personal Weatherman: Season 1 // 体感予報: シーズン1</t>
  </si>
  <si>
    <t>2020-10-21</t>
  </si>
  <si>
    <t>My Next Guest Needs No Introduction With David Letterman: Season 3</t>
  </si>
  <si>
    <t>2019-05-31</t>
  </si>
  <si>
    <t>My Next Guest Needs No Introduction With David Letterman: Season 2</t>
  </si>
  <si>
    <t>My Lover My Killer: Season 1</t>
  </si>
  <si>
    <t>6:12</t>
  </si>
  <si>
    <t>My Daughter is a Zombie: Season 1 // 좀비가 되어버린 나의 딸: 시즌1</t>
  </si>
  <si>
    <t>More Than a Married Couple, But Not Lovers. // 夫婦以上、恋人未満。</t>
  </si>
  <si>
    <t>Mobile Suit Gundam The Witch From Mercury: Season 1 // 機動戦士ガンダム 水星の魔女: シーズン1</t>
  </si>
  <si>
    <t>2017-04-06</t>
  </si>
  <si>
    <t>Million Yen Women: Season 1 // 100万円の女たち: シーズン1</t>
  </si>
  <si>
    <t>2019-08-27</t>
  </si>
  <si>
    <t>Million Pound Menu: Season 2</t>
  </si>
  <si>
    <t>2023-05-23</t>
  </si>
  <si>
    <t>MerPeople: Limited Series</t>
  </si>
  <si>
    <t>2020-01-10</t>
  </si>
  <si>
    <t>Medical Police: Season 1</t>
  </si>
  <si>
    <t>Me, My Husband &amp; My Husband's Boyfriend: Season 1 // 私と夫と夫の彼氏: シーズン1</t>
  </si>
  <si>
    <t>Man on Pause: Limited Series // Andropoz: Mini Dizi</t>
  </si>
  <si>
    <t>2016-12-09</t>
  </si>
  <si>
    <t>Luna Petunia: Season 1</t>
  </si>
  <si>
    <t>3:33</t>
  </si>
  <si>
    <t>2018-01-01</t>
  </si>
  <si>
    <t>Lovesick: Season 3</t>
  </si>
  <si>
    <t>2019-11-09</t>
  </si>
  <si>
    <t>Little Things: Season 3</t>
  </si>
  <si>
    <t>2018-10-05</t>
  </si>
  <si>
    <t>Little Things: Season 2</t>
  </si>
  <si>
    <t>6:40</t>
  </si>
  <si>
    <t>Light the Night: Part 3 // 華燈初上: 第 3 部 // 华灯初上: 第 3 部分</t>
  </si>
  <si>
    <t>6:24</t>
  </si>
  <si>
    <t>2021-12-30</t>
  </si>
  <si>
    <t>Light the Night: Part 2 // 華燈初上: 第 2 部 // 华灯初上: 第 2 部分</t>
  </si>
  <si>
    <t>4:36</t>
  </si>
  <si>
    <t>Life in Pieces: Season 4</t>
  </si>
  <si>
    <t>2018-03-28</t>
  </si>
  <si>
    <t>LAST HOPE: Part 1 // 重神機パンドーラ: パート1</t>
  </si>
  <si>
    <t>5:23</t>
  </si>
  <si>
    <t>Laguna Beach: Season 3</t>
  </si>
  <si>
    <t>Kukuli: Season 2</t>
  </si>
  <si>
    <t>4:58</t>
  </si>
  <si>
    <t>Kukuli: Season 1</t>
  </si>
  <si>
    <t>Kotaro Lives Alone (2021): Season 1 // コタローは1人暮らし: シーズン1</t>
  </si>
  <si>
    <t>KonoSuba: An Explosion on This Wonderful World! // この素晴らしい世界に爆焔を!: シーズン1</t>
  </si>
  <si>
    <t>2019-12-27</t>
  </si>
  <si>
    <t>Kevin Hart: Don’t F**k This Up: Season 1</t>
  </si>
  <si>
    <t>Katuri: Season 3 // 엄마 까투리: 시즌3</t>
  </si>
  <si>
    <t>6:28</t>
  </si>
  <si>
    <t>Kathmandu: Season 1 // קטמנדו: עונה 1</t>
  </si>
  <si>
    <t>2022-01-19</t>
  </si>
  <si>
    <t>Juanpis González - The Series: Season 1 // Juanpis González - La serie: Temporada 1</t>
  </si>
  <si>
    <t>2020-07-09</t>
  </si>
  <si>
    <t>Japan Sinks: 2020: Season 1 // 日本沈没2020: シーズン1</t>
  </si>
  <si>
    <t>It Is Sukiyaki Tonight: Season 1 // 今夜すきやきだよ: シーズン1</t>
  </si>
  <si>
    <t>Iribito -Stranger-: Season 1 // いりびと-異邦人-: シーズン1</t>
  </si>
  <si>
    <t>2015-08-28</t>
  </si>
  <si>
    <t>Inspector Gadget: Season 2</t>
  </si>
  <si>
    <t>Inside the NFL: Season 46</t>
  </si>
  <si>
    <t>In Another World With My Smartphone: Season 2 // 異世界はスマートフォンとともに。: シーズン2</t>
  </si>
  <si>
    <t>I Heart Arlo: Season 1</t>
  </si>
  <si>
    <t>2022-01-07</t>
  </si>
  <si>
    <t>Hype House: Season 1</t>
  </si>
  <si>
    <t>4:32</t>
  </si>
  <si>
    <t>How the Nazis Lost the War: Season 1</t>
  </si>
  <si>
    <t>How do you like Wednesday?: Build a House in Hokkaido (2019) // 水曜どうでしょう: 北海道で家､建てます (2019)</t>
  </si>
  <si>
    <t>Holly Hobbie: Season 2</t>
  </si>
  <si>
    <t>3:42</t>
  </si>
  <si>
    <t>2020-05-22</t>
  </si>
  <si>
    <t>History 101: Season 1</t>
  </si>
  <si>
    <t>2019-10-26</t>
  </si>
  <si>
    <t>Hi Score Girl: Season 2 // ハイスコアガール: シーズン2</t>
  </si>
  <si>
    <t>6:10</t>
  </si>
  <si>
    <t>Hello Jadoo 4 // 안녕자두야 4 : 자두와 친구들</t>
  </si>
  <si>
    <t>6:08</t>
  </si>
  <si>
    <t>Hello Carbot 5: Hello Carbot 9 // 헬로카봇 9</t>
  </si>
  <si>
    <t>Harem: Season 1 // הרמון: עונה 1</t>
  </si>
  <si>
    <t>2023-09-20</t>
  </si>
  <si>
    <t>Hard Broken: Limited Series // كسرة قلب: Limited Series</t>
  </si>
  <si>
    <t>2023-02-01</t>
  </si>
  <si>
    <t>Gunther's Millions: Limited Series</t>
  </si>
  <si>
    <t>2022-05-23</t>
  </si>
  <si>
    <t>Ghost in the Shell: SAC_2045: Season 2 // 攻殻機動隊 SAC_2045: シーズン 2</t>
  </si>
  <si>
    <t>4:01</t>
  </si>
  <si>
    <t>2021-11-10</t>
  </si>
  <si>
    <t>Gentefied: Season 2</t>
  </si>
  <si>
    <t>2021-07-01</t>
  </si>
  <si>
    <t>Generation 56k: Season 1 // Generazione 56k: Stagione 1</t>
  </si>
  <si>
    <t>2017-03-31</t>
  </si>
  <si>
    <t>Five Came Back: Limited Series</t>
  </si>
  <si>
    <t>Ejen Ali: Season 2</t>
  </si>
  <si>
    <t>Einsatzgruppen: The Nazi Death Squads: Season 1 // Einsatzgruppen, les commandos de la mort: Saison 1</t>
  </si>
  <si>
    <t>5:44</t>
  </si>
  <si>
    <t>Dérè: An African Tale: Season 1</t>
  </si>
  <si>
    <t>Dreamland (2014): Season 5</t>
  </si>
  <si>
    <t>7:47</t>
  </si>
  <si>
    <t>Dogs Behaving Very Badly: Season 2</t>
  </si>
  <si>
    <t>2018-11-16</t>
  </si>
  <si>
    <t>Dogs: Season 1</t>
  </si>
  <si>
    <t>Degrassi: Next Class: Season 4</t>
  </si>
  <si>
    <t>2017-01-06</t>
  </si>
  <si>
    <t>Degrassi: Next Class: Season 3</t>
  </si>
  <si>
    <t>2018-11-30</t>
  </si>
  <si>
    <t>Death by Magic: Season 1</t>
  </si>
  <si>
    <t>2017-04-28</t>
  </si>
  <si>
    <t>Dear White People: Volume 1</t>
  </si>
  <si>
    <t>2016-11-09</t>
  </si>
  <si>
    <t>Danger Mouse: Season 2</t>
  </si>
  <si>
    <t>Curso del 73: Season 1</t>
  </si>
  <si>
    <t>7:38</t>
  </si>
  <si>
    <t>Cursed in Love: Season 1 // 私たちはどうかしている: シーズン1</t>
  </si>
  <si>
    <t>Curious George: Season 13</t>
  </si>
  <si>
    <t>Curious George: Season 11</t>
  </si>
  <si>
    <t>2023-11-28</t>
  </si>
  <si>
    <t>Comedy Royale: Season 1 // 코미디 로얄: 시즌 1</t>
  </si>
  <si>
    <t>Comedy Premium League: Season 1 // कॉमेडी प्रीमियम लीग: सीज़न 1</t>
  </si>
  <si>
    <t>2018-06-17</t>
  </si>
  <si>
    <t>Club de Cuervos Presents: The Ballad of Hugo Sánchez: Season 1 // Club de Cuervos presenta: La balada de Hugo Sánchez: Temporada 1</t>
  </si>
  <si>
    <t>4:00</t>
  </si>
  <si>
    <t>Cinderella Chef: Season 1 // 萌妻食神: 第 1 季</t>
  </si>
  <si>
    <t>2017-10-07</t>
  </si>
  <si>
    <t>Children of the Whales: Season 1 // クジラの子らは砂上に歌う: シーズン1</t>
  </si>
  <si>
    <t>2015-04-26</t>
  </si>
  <si>
    <t>Chef's Table: Volume 1</t>
  </si>
  <si>
    <t>Check The Store Next Door: The Next Chapter: The Next Chapter 2 // Cek Toko Sebelah: Babak Baru: Babak Baru 2</t>
  </si>
  <si>
    <t>Captains: Season 1</t>
  </si>
  <si>
    <t>By the Grace of the Gods: Season 2 // 神達に拾われた男: シーズン2</t>
  </si>
  <si>
    <t>Bungo Stray Dogs 3 // 文豪ストレイドッグス: 第3期</t>
  </si>
  <si>
    <t>2020-12-16</t>
  </si>
  <si>
    <t>BREAK IT ALL: The History of Rock in Latin America: Limited Series // Rompan todo: La historia del rock en América Latina: Miniserie</t>
  </si>
  <si>
    <t>7:01</t>
  </si>
  <si>
    <t>2021-03-01</t>
  </si>
  <si>
    <t>Brave New World: Season 1</t>
  </si>
  <si>
    <t>Borderless Ae! group's Debut Journey: Season 1 // BORDERLESS Aぇ! group デビューまでのキセキ: シーズン1</t>
  </si>
  <si>
    <t>Boiling Point: Season 1</t>
  </si>
  <si>
    <t>7:23</t>
  </si>
  <si>
    <t>Blood, Sweat &amp; Heels: Season 1</t>
  </si>
  <si>
    <t>6:21</t>
  </si>
  <si>
    <t>Bleach (2004): Arrancar vs Soul Reaper</t>
  </si>
  <si>
    <t>6:26</t>
  </si>
  <si>
    <t>Bleach (2004): Arrancar: The Fierce Fight</t>
  </si>
  <si>
    <t>7:18</t>
  </si>
  <si>
    <t>Bleach (2004): The Assault</t>
  </si>
  <si>
    <t>Best.Worst.Weekend.Ever.: Season 1</t>
  </si>
  <si>
    <t>7:33</t>
  </si>
  <si>
    <t>Basketball Wives: Season 3</t>
  </si>
  <si>
    <t>5:40</t>
  </si>
  <si>
    <t>Baptiste: Season 1</t>
  </si>
  <si>
    <t>2020-10-04</t>
  </si>
  <si>
    <t>Bad Boy Billionaires: India: Limited Series</t>
  </si>
  <si>
    <t>Atlanta: Season 4</t>
  </si>
  <si>
    <t>Atlanta: Season 3</t>
  </si>
  <si>
    <t>Atlanta (2016): Robbin' Season</t>
  </si>
  <si>
    <t>Ash vs. Evil Dead: Season 1</t>
  </si>
  <si>
    <t>An Encouragement of Love: Season 1 // 恋愛のすゝめ: シーズン1</t>
  </si>
  <si>
    <t>4:30</t>
  </si>
  <si>
    <t>2017-09-15</t>
  </si>
  <si>
    <t>American Vandal: Season 1</t>
  </si>
  <si>
    <t>2017-12-01</t>
  </si>
  <si>
    <t>All Hail King Julien: Season 5</t>
  </si>
  <si>
    <t>2016-11-11</t>
  </si>
  <si>
    <t>All Hail King Julien: Season 4</t>
  </si>
  <si>
    <t>2016-06-17</t>
  </si>
  <si>
    <t>All Hail King Julien: Season 3</t>
  </si>
  <si>
    <t>4:09</t>
  </si>
  <si>
    <t>2023-03-17</t>
  </si>
  <si>
    <t>Agent Elvis: Season 1</t>
  </si>
  <si>
    <t>After the Rain: Season 1 // 恋は雨上がりのように: シーズン1</t>
  </si>
  <si>
    <t>3:46</t>
  </si>
  <si>
    <t>2021-10-22</t>
  </si>
  <si>
    <t>Adventure Beast: Season 1</t>
  </si>
  <si>
    <t>2022-12-16</t>
  </si>
  <si>
    <t>A Storm for Christmas: Limited Series // Julestorm: Miniserie</t>
  </si>
  <si>
    <t>7:17</t>
  </si>
  <si>
    <t>A Killer's Mistake: Season 1</t>
  </si>
  <si>
    <t>7:21</t>
  </si>
  <si>
    <t>19-2 (2011): Season 1</t>
  </si>
  <si>
    <t>9:00</t>
  </si>
  <si>
    <t>تحت الوصاية: Season 1</t>
  </si>
  <si>
    <t>9:07</t>
  </si>
  <si>
    <t>Zack &amp; Quack: Season 1</t>
  </si>
  <si>
    <t>9:50</t>
  </si>
  <si>
    <t>Yoshimoto Shinkigeki: Season 3 // よしもと新喜劇: 2018セレクト2</t>
  </si>
  <si>
    <t>Ya Boy Kongming!: Season 1 // パリピ孔明: シーズン1</t>
  </si>
  <si>
    <t>8:38</t>
  </si>
  <si>
    <t>Wynonna Earp: Season 4</t>
  </si>
  <si>
    <t>Wynonna Earp: Season 3</t>
  </si>
  <si>
    <t>When Calls the Heart: Season 6</t>
  </si>
  <si>
    <t>2017-01-10</t>
  </si>
  <si>
    <t>We're Lalaloopsy: Season 1</t>
  </si>
  <si>
    <t>2023-09-27</t>
  </si>
  <si>
    <t>Vasco Rossi: Living It: Season 1 // Vasco Rossi: Il supervissuto: Stagione 1</t>
  </si>
  <si>
    <t>Undead Girl Murder Farce: Season 1 // アンデッドガール・マーダーファルス: シーズン1</t>
  </si>
  <si>
    <t>Umamusume: Pretty Derby: Season 1 // ウマ娘 プリティーダービー: シーズン1</t>
  </si>
  <si>
    <t>Tsurune: Season 1 // ツルネ ―風舞高校弓道部―: シーズン1</t>
  </si>
  <si>
    <t>Transformers: Cyberverse: Season 3</t>
  </si>
  <si>
    <t>2023-04-20</t>
  </si>
  <si>
    <t>Tooth Pari: When Love Bites: Limited Series // टूथ परी: व्हेन लव बाइट्स: लिमिटेड सीरीज़</t>
  </si>
  <si>
    <t>8:21</t>
  </si>
  <si>
    <t>To Your Eternity: Season 1 // 不滅のあなたへ: 第1シリーズ</t>
  </si>
  <si>
    <t>Tish Tash: Season 1 // 티시태시: 시즌 1</t>
  </si>
  <si>
    <t>Thunder in My Heart: Season 1</t>
  </si>
  <si>
    <t>ThirTEEN Terrors: Season 1 // เพื่อนเฮี้ยน..โรงเรียนหลอน: ซีซั่น 1</t>
  </si>
  <si>
    <t>5:21</t>
  </si>
  <si>
    <t>2022-03-28</t>
  </si>
  <si>
    <t>Thermae Romae Novae: Season 1 // テルマエ・ロマエ ノヴァエ: シーズン1</t>
  </si>
  <si>
    <t>7:39</t>
  </si>
  <si>
    <t>The Way of the Househusband (2020): Season 1 // 極主夫道: シーズン1</t>
  </si>
  <si>
    <t>The Vexations of a Shut-In Vampire Princess: Season 1 // ひきこまり吸血姫の悶々: シーズン1</t>
  </si>
  <si>
    <t>2020-12-09</t>
  </si>
  <si>
    <t>The Surgeon's Cut: Season 1</t>
  </si>
  <si>
    <t>5:06</t>
  </si>
  <si>
    <t>The School Nurse Files: Season 1 // 보건교사 안은영: 시즌 1</t>
  </si>
  <si>
    <t>2023-02-14</t>
  </si>
  <si>
    <t>The Romantics: Limited Series</t>
  </si>
  <si>
    <t>The Promised Neverland: Season 1 // 約束のネバーランド: シーズン1</t>
  </si>
  <si>
    <t>2020-09-17</t>
  </si>
  <si>
    <t>The Last Word: Season 1 // Das letzte Wort: Season 1</t>
  </si>
  <si>
    <t>The Ice Guy and His Cool Female Colleague // 氷属性男子とクールな同僚女子</t>
  </si>
  <si>
    <t>The House Arrest of Us: Season 1</t>
  </si>
  <si>
    <t>The Girl I Like Forgot Her Glasses: Season 1 // 好きな子がめがねを忘れた: シーズン1</t>
  </si>
  <si>
    <t>The Cry: Season 1</t>
  </si>
  <si>
    <t>The Brave "Yoshihiko" and The Seven Driven People // 勇者ヨシヒコシリーズ: 勇者ヨシヒコと導かれし七人</t>
  </si>
  <si>
    <t>6:05</t>
  </si>
  <si>
    <t>The Black Leather Notebook: Black Leather Notebook // 松本清張 黒革の手帖</t>
  </si>
  <si>
    <t>9:42</t>
  </si>
  <si>
    <t>2022-02-01</t>
  </si>
  <si>
    <t>The Apprentice: ONE Championship Edition: Season 1</t>
  </si>
  <si>
    <t>9:41</t>
  </si>
  <si>
    <t>The Ancient Magus' Bride // 魔法使いの嫁</t>
  </si>
  <si>
    <t>The Adventures of Sonic the Hedgehog: Season 1</t>
  </si>
  <si>
    <t>Terraformars: Revenge // テラフォーマーズ: リベンジ</t>
  </si>
  <si>
    <t>2018-09-24</t>
  </si>
  <si>
    <t>Terrace House: Opening New Doors: Part 5 // TERRACE HOUSE: オープニング・ニュー・ドアーズ: Part 5</t>
  </si>
  <si>
    <t>2017-03-20</t>
  </si>
  <si>
    <t>Terrace House: Aloha State: Part 3 // テラスハウス Aloha State: Part 3</t>
  </si>
  <si>
    <t>2017-01-09</t>
  </si>
  <si>
    <t>Terrace House: Aloha State: Part 2 // テラスハウス Aloha State: Part 2</t>
  </si>
  <si>
    <t>2016-10-31</t>
  </si>
  <si>
    <t>Terrace House: Aloha State: Part 1 // テラスハウス Aloha State: Part 1</t>
  </si>
  <si>
    <t>7:34</t>
  </si>
  <si>
    <t>Taskmaster: Season 12</t>
  </si>
  <si>
    <t>2022-11-23</t>
  </si>
  <si>
    <t>Taco Chronicles: Cross the Border // Las crónicas del taco: Cruza la frontera</t>
  </si>
  <si>
    <t>Sugar Rush Christmas: Season 1</t>
  </si>
  <si>
    <t>3:51</t>
  </si>
  <si>
    <t>2020-07-03</t>
  </si>
  <si>
    <t>Southern Survival: Season 1</t>
  </si>
  <si>
    <t>5:32</t>
  </si>
  <si>
    <t>Sound! Euphonium 2 // 響け! ユーフォニアム 2</t>
  </si>
  <si>
    <t>Solitary Gourmet: Season 2 // 孤独のグルメ: シーズン2</t>
  </si>
  <si>
    <t>Solitary Gourmet: Season 1 // 孤独のグルメ: シーズン1</t>
  </si>
  <si>
    <t>Skins (2007): Vol. 7</t>
  </si>
  <si>
    <t>SKAM Italia: Season 1</t>
  </si>
  <si>
    <t>Shimajiro: A Wonderful Adventure: Season 2 // しまじろうのわお! 2021</t>
  </si>
  <si>
    <t>Shahs of Sunset: Season 1</t>
  </si>
  <si>
    <t>7:20</t>
  </si>
  <si>
    <t>2020-07-01</t>
  </si>
  <si>
    <t>Say I Do: Season 1</t>
  </si>
  <si>
    <t>Saga of Tanya the Evil: Season 1 // 幼女戦記: シーズン1</t>
  </si>
  <si>
    <t>2020-05-08</t>
  </si>
  <si>
    <t>Restaurants on the Edge: Season 2</t>
  </si>
  <si>
    <t>Quantum Heroes Dinoster: 2023 // 다이노스터 공룡수호대: 2023</t>
  </si>
  <si>
    <t>Psycho-Pass 3 // PSYCHO-PASS サイコパス3</t>
  </si>
  <si>
    <t>5:05</t>
  </si>
  <si>
    <t>Power Players: Season 1 (Batch C)</t>
  </si>
  <si>
    <t>Polish Murder Mysteries: Season 1 // Tajemnice polskich morderstw: Season 1</t>
  </si>
  <si>
    <t>Platinum End // プラチナエンド</t>
  </si>
  <si>
    <t>2022-12-23</t>
  </si>
  <si>
    <t>Piñata Masters!: Season 1 // ¡Dale, dale, dale!: Temporada 1</t>
  </si>
  <si>
    <t>2020-11-05</t>
  </si>
  <si>
    <t>Paranormal: Season 1 // ما وراء الطبيعة: موسم 1</t>
  </si>
  <si>
    <t>9:13</t>
  </si>
  <si>
    <t>Paradoks: Season 1</t>
  </si>
  <si>
    <t>Only For Love: Season 1 // Só Se For Por Amor: Season 1</t>
  </si>
  <si>
    <t>7:15</t>
  </si>
  <si>
    <t>One Year: Season 1 // One Year 365 วัน บ้านฉัน บ้านเธอ: ซีซั่น 1</t>
  </si>
  <si>
    <t>2020-01-29</t>
  </si>
  <si>
    <t>Omniscient: Season 1 // Onisciente: Temporada 1</t>
  </si>
  <si>
    <t>Old Money: Series 1 // Altes Geld: Season 1</t>
  </si>
  <si>
    <t>Non Mentire: Season 1</t>
  </si>
  <si>
    <t>8:44</t>
  </si>
  <si>
    <t>Nodame Cantabile the Animation // のだめカンタービレ</t>
  </si>
  <si>
    <t>Nobody's Looking: Season 1 // Ninguém Tá Olhando: Temporada 1</t>
  </si>
  <si>
    <t>7:09</t>
  </si>
  <si>
    <t>NIZI Village Clinic: Season 1 // にじいろカルテ: シーズン1</t>
  </si>
  <si>
    <t>9:09</t>
  </si>
  <si>
    <t>2021-11-20</t>
  </si>
  <si>
    <t>New World: Limited Series // 신세계로부터: 리미티드 시리즈</t>
  </si>
  <si>
    <t>8:07</t>
  </si>
  <si>
    <t>2018-11-22</t>
  </si>
  <si>
    <t>Mystery Science Theater 3000: The Gauntlet</t>
  </si>
  <si>
    <t>5:43</t>
  </si>
  <si>
    <t>2019-03-20</t>
  </si>
  <si>
    <t>My Husband Won't Fit: Season 1 // 夫のちんぽが入らない: シーズン1</t>
  </si>
  <si>
    <t>My Host Club Inheritance: Season 1 // ホスト相続しちゃいました: シーズン1</t>
  </si>
  <si>
    <t>3:35</t>
  </si>
  <si>
    <t>Mr. D: Season 6</t>
  </si>
  <si>
    <t>2019-11-21</t>
  </si>
  <si>
    <t>Mortel: Season 1</t>
  </si>
  <si>
    <t>9:47</t>
  </si>
  <si>
    <t>2022-07-15</t>
  </si>
  <si>
    <t>Mom, Don't Do That!: Season 1 // 媽，別鬧了！: 第 1 季 // 妈，别闹了！: 第 1 季</t>
  </si>
  <si>
    <t>2017-05-12</t>
  </si>
  <si>
    <t>Master of None: Season 2</t>
  </si>
  <si>
    <t>Masamune-kun’s Revenge R // 政宗くんのリベンジ: シーズン2</t>
  </si>
  <si>
    <t>6:01</t>
  </si>
  <si>
    <t>Lunatics: Season 1</t>
  </si>
  <si>
    <t>2016-11-16</t>
  </si>
  <si>
    <t>Lovesick: Season 2</t>
  </si>
  <si>
    <t>Love and Fortune: Season 1 // 恋のツキ: シーズン1</t>
  </si>
  <si>
    <t>9:32</t>
  </si>
  <si>
    <t>Living: Season 1 // 有生之年</t>
  </si>
  <si>
    <t>Liar: Season 2</t>
  </si>
  <si>
    <t>2019-10-05</t>
  </si>
  <si>
    <t>Legend Quest: Masters of Myth: Season 1</t>
  </si>
  <si>
    <t>7:13</t>
  </si>
  <si>
    <t>Laura's Star: Season 1 // Lauras Stern: Staffel 1</t>
  </si>
  <si>
    <t>5:48</t>
  </si>
  <si>
    <t>Last Tango in Halifax: Season 2</t>
  </si>
  <si>
    <t>Laetitia: Season 1 // Laëtitia: Season 1</t>
  </si>
  <si>
    <t>2016-07-10</t>
  </si>
  <si>
    <t>Kuromukuro: Season 2 // クロムクロ: シーズン2</t>
  </si>
  <si>
    <t>Kulipari: An Army of Frogs: Season 1</t>
  </si>
  <si>
    <t>Kibaoh Klashers: Season 2</t>
  </si>
  <si>
    <t>2017-05-05</t>
  </si>
  <si>
    <t>Kazoops!: Season 3</t>
  </si>
  <si>
    <t>9:38</t>
  </si>
  <si>
    <t>Jose and Maria's Bonggang Villa: Season 1</t>
  </si>
  <si>
    <t>2021-08-25</t>
  </si>
  <si>
    <t>John of God: The Crimes of a Spiritual Healer: Season 1 // João de Deus - Cura e Crime: Temporada 1</t>
  </si>
  <si>
    <t>6:51</t>
  </si>
  <si>
    <t>Jimmy: The True Story of a True Idiot: Season 1 // Jimmy～アホみたいなホンマの話～: シーズン1</t>
  </si>
  <si>
    <t>Jellyfish Can't Swim in the Night: Season 1 // 夜のクラゲは泳げない: シーズン1</t>
  </si>
  <si>
    <t>Itxaso and the Sea: Season 1 // Itxaso: Season 1</t>
  </si>
  <si>
    <t>7:44</t>
  </si>
  <si>
    <t>2022-12-04</t>
  </si>
  <si>
    <t>Irreverent: Season 1</t>
  </si>
  <si>
    <t>In Another World With My Smartphone: Season 1 // 異世界はスマートフォンとともに。: シーズン1</t>
  </si>
  <si>
    <t>6:19</t>
  </si>
  <si>
    <t>2020-08-03</t>
  </si>
  <si>
    <t>Immigration Nation: Limited Series</t>
  </si>
  <si>
    <t>Hyena: Season 1 // ハイエナ: シーズン1</t>
  </si>
  <si>
    <t>How do you like Wednesday?: Mopeds Throughout Japan (2011) // 水曜どうでしょう: 原付日本列島制覇 (2011)</t>
  </si>
  <si>
    <t>How do you like Wednesday?: The battle of sweets (2001) // 水曜どうでしょう: 対決列島 ～甘いもの国盗り物語～ (2001)</t>
  </si>
  <si>
    <t>Hotel Saltwater: Season 1 // 鹽水大飯店</t>
  </si>
  <si>
    <t>9:31</t>
  </si>
  <si>
    <t>His Man: Season 1 // 남의연애: 시즌 1</t>
  </si>
  <si>
    <t>6:15</t>
  </si>
  <si>
    <t>Hey Duggee: Season 3</t>
  </si>
  <si>
    <t>6:09</t>
  </si>
  <si>
    <t>Hey Duggee: Season 1</t>
  </si>
  <si>
    <t>7:48</t>
  </si>
  <si>
    <t>He Who Can't Marry: Season 2 // 結婚できない男: まだ結婚できない男</t>
  </si>
  <si>
    <t>Hayabusa Fire Brigade: Season 1 // ハヤブサ消防団: シーズン1</t>
  </si>
  <si>
    <t>Harvey Girls Forever!: Season 4</t>
  </si>
  <si>
    <t>2020-04-23</t>
  </si>
  <si>
    <t>Ghost in the Shell: SAC_2045: Season 1 // 攻殻機動隊 SAC_2045: シーズン1</t>
  </si>
  <si>
    <t>7:40</t>
  </si>
  <si>
    <t>From Today, It's My Turn!!: Season 1 // 今日から俺は!!: シーズン1</t>
  </si>
  <si>
    <t>Fresh Meat: Series 4</t>
  </si>
  <si>
    <t>2019-05-03</t>
  </si>
  <si>
    <t>Flinch: Season 1</t>
  </si>
  <si>
    <t>2019-02-11</t>
  </si>
  <si>
    <t>Flavorful Origins: Chaoshan Cuisine // 風味原產地: 潮汕飲食 // 风味原产地: 潮汕美食</t>
  </si>
  <si>
    <t>8:42</t>
  </si>
  <si>
    <t>Falling in Love Like a Romantic Drama: 〜KISS or Kiss〜 // 恋愛ドラマな恋がしたい: 〜KISS or Kiss〜</t>
  </si>
  <si>
    <t>Fairyland: Age of Temptations: Season 1 // Tündérkert: Season 1</t>
  </si>
  <si>
    <t>9:48</t>
  </si>
  <si>
    <t>Fairy Tail: Season 2</t>
  </si>
  <si>
    <t>2018-05-23</t>
  </si>
  <si>
    <t>Explained: Season 1</t>
  </si>
  <si>
    <t>Ejen Ali: Season 1</t>
  </si>
  <si>
    <t>6:34</t>
  </si>
  <si>
    <t>2018-03-16</t>
  </si>
  <si>
    <t>Edha: Season 1</t>
  </si>
  <si>
    <t>2018-04-12</t>
  </si>
  <si>
    <t>DRAGON PILOT: Hisone &amp; Masotan: Season 1 // ひそねとまそたん: シーズン1</t>
  </si>
  <si>
    <t>Dogs in Space: Season 2</t>
  </si>
  <si>
    <t>2022-04-08</t>
  </si>
  <si>
    <t>Dirty Lines: Season 1</t>
  </si>
  <si>
    <t>2016-07-22</t>
  </si>
  <si>
    <t>Degrassi: Next Class: Season 2</t>
  </si>
  <si>
    <t>Death Office: Season 1 // 死役所: シーズン1</t>
  </si>
  <si>
    <t>Dave: Season 1</t>
  </si>
  <si>
    <t>Das Boot (1985): Season 1</t>
  </si>
  <si>
    <t>8:52</t>
  </si>
  <si>
    <t>Cramel: Season 1 // כראמל: עונה 1</t>
  </si>
  <si>
    <t>Company Ain't No School: Season 1 // 会社は学校じゃねぇんだよ: シーズン1</t>
  </si>
  <si>
    <t>2023-02-17</t>
  </si>
  <si>
    <t>Community Squad: Season 1 // División Palermo: Season 1</t>
  </si>
  <si>
    <t>2019-07-19</t>
  </si>
  <si>
    <t>Comedians in Cars Getting Coffee: New 2019: Freshly Brewed</t>
  </si>
  <si>
    <t>Comedians in Cars Getting Coffee: New 2018: Freshly Brewed</t>
  </si>
  <si>
    <t>Comedians in Cars Getting Coffee: Late Night Espresso</t>
  </si>
  <si>
    <t>Cherry Magic! Thirty Years of Virginity Can Make You a Wizard?! (2020): Season 1 // 30歳まで童貞だと魔法使いになれるらしい: シーズン1</t>
  </si>
  <si>
    <t>3:21</t>
  </si>
  <si>
    <t>2019-02-22</t>
  </si>
  <si>
    <t>Chef's Table: Volume 6</t>
  </si>
  <si>
    <t>6:59</t>
  </si>
  <si>
    <t>2023-03-01</t>
  </si>
  <si>
    <t>Cheat: Season 1</t>
  </si>
  <si>
    <t>5:37</t>
  </si>
  <si>
    <t>Catch! Teenieping: Secret Catch! Teenieping // 캐치! 티니핑: 알쏭달쏭 캐치! 티니핑</t>
  </si>
  <si>
    <t>2019-08-15</t>
  </si>
  <si>
    <t>Cannon Busters: Season 1 // キャノン・バスターズ: シーズン1</t>
  </si>
  <si>
    <t>8:33</t>
  </si>
  <si>
    <t>Braccialetti Rossi: Season 2</t>
  </si>
  <si>
    <t>Botoks: Season 1</t>
  </si>
  <si>
    <t>4:08</t>
  </si>
  <si>
    <t>2018-04-27</t>
  </si>
  <si>
    <t>Bobby Kennedy for President: Chapters 1-4</t>
  </si>
  <si>
    <t>Bleach (2004): The Lost Agent</t>
  </si>
  <si>
    <t>8:02</t>
  </si>
  <si>
    <t>Bleach (2004): Arrancar: The Hueco Mundo Sneak Entry</t>
  </si>
  <si>
    <t>2022-10-12</t>
  </si>
  <si>
    <t>Belascoarán, PI: Season 1 // Belascoarán: Temporada 1</t>
  </si>
  <si>
    <t>2016-11-18</t>
  </si>
  <si>
    <t>Beat Bugs: Season 2</t>
  </si>
  <si>
    <t>2018-07-03</t>
  </si>
  <si>
    <t>Back Street Girls -GOKUDOLS-: Season 1 // Back Street Girls －ゴクドルズ－: シーズン1</t>
  </si>
  <si>
    <t>Babies: Part 2</t>
  </si>
  <si>
    <t>Atlanta: Season 1</t>
  </si>
  <si>
    <t>Ares: Season 1</t>
  </si>
  <si>
    <t>9:08</t>
  </si>
  <si>
    <t>Archiwista (2020)</t>
  </si>
  <si>
    <t>Arab Maklum: Season 1</t>
  </si>
  <si>
    <t>8:40</t>
  </si>
  <si>
    <t>Anone: Season 1</t>
  </si>
  <si>
    <t>6:58</t>
  </si>
  <si>
    <t>All That (1995): Season 2</t>
  </si>
  <si>
    <t>Afflicted: Season 1</t>
  </si>
  <si>
    <t>7:24</t>
  </si>
  <si>
    <t>Acquitted: Season 1 // Frikjent: Sesong 1</t>
  </si>
  <si>
    <t>2018-03-09</t>
  </si>
  <si>
    <t>A.I.C.O.: Season 1 // A.I.C.O. Incarnation: シーズン1</t>
  </si>
  <si>
    <t>A Killer's Mistake: Season 2</t>
  </si>
  <si>
    <t>8:37</t>
  </si>
  <si>
    <t>Wynonna Earp: Season 2</t>
  </si>
  <si>
    <t>Wotakoi: Love is Hard for Otaku (2018) // ヲタクに恋は難しい</t>
  </si>
  <si>
    <t>Whitechapel: Season 4</t>
  </si>
  <si>
    <t>8:39</t>
  </si>
  <si>
    <t>When Calls the Heart: Season 5</t>
  </si>
  <si>
    <t>Tuca &amp; Bertie: Season 1</t>
  </si>
  <si>
    <t>4:38</t>
  </si>
  <si>
    <t>Total Drama: Pahkitew Island</t>
  </si>
  <si>
    <t>TOBOT Galaxy Detectives: Swag’s Secret // 또봇V &lt;갤럭시웨폰 4호의 비밀&gt;</t>
  </si>
  <si>
    <t>4:24</t>
  </si>
  <si>
    <t>Thomas and Friends: Season 20</t>
  </si>
  <si>
    <t>The Way of the Hot &amp; Spicy: Season 2 // ゲキカラドウ: シーズン2</t>
  </si>
  <si>
    <t>The Undertaker: Season 4 // Der Bestatter: Staffel 4</t>
  </si>
  <si>
    <t>The Undertaker: Season 3 // Der Bestatter: Staffel 3</t>
  </si>
  <si>
    <t>The Syndicate: Season 4</t>
  </si>
  <si>
    <t>8:00</t>
  </si>
  <si>
    <t>The Real World: Season 9</t>
  </si>
  <si>
    <t>11:23</t>
  </si>
  <si>
    <t>The Next Step: Season 1</t>
  </si>
  <si>
    <t>10:44</t>
  </si>
  <si>
    <t>The Masked Singer South Africa: Season 1</t>
  </si>
  <si>
    <t>2022-01-13</t>
  </si>
  <si>
    <t>The Journalist: Season 1 // 新聞記者/The Journalist: シーズン1</t>
  </si>
  <si>
    <t>The Hour: Season 2</t>
  </si>
  <si>
    <t>2022-10-19</t>
  </si>
  <si>
    <t>The Green Glove Gang: Season 1 // Gang Zielonej Rękawiczki: Sezon 1</t>
  </si>
  <si>
    <t>10:04</t>
  </si>
  <si>
    <t>2020-03-11</t>
  </si>
  <si>
    <t>The Circle Brazil: Season 1 // The Circle Brasil: Temporada 1</t>
  </si>
  <si>
    <t>2018-04-17</t>
  </si>
  <si>
    <t>The Chalet: Season 1 // Le Chalet: Season 1</t>
  </si>
  <si>
    <t>8:26</t>
  </si>
  <si>
    <t>The Break: Season 1 // La Trêve: Saison 1</t>
  </si>
  <si>
    <t>5:28</t>
  </si>
  <si>
    <t>The Brave "Yoshihiko" and The Demon's Key // 勇者ヨシヒコシリーズ: 勇者ヨシヒコと悪霊の鍵</t>
  </si>
  <si>
    <t>The Boarding School: Season 1 // El Internado: Temporada 1</t>
  </si>
  <si>
    <t>The Adventures of Tintin: Season 2 // Les aventures de Tintin: Saison 2</t>
  </si>
  <si>
    <t>2018-12-03</t>
  </si>
  <si>
    <t>Terrace House: Opening New Doors: Part 6 // TERRACE HOUSE: オープニング・ニュー・ドアーズ: Part 6</t>
  </si>
  <si>
    <t>2018-07-16</t>
  </si>
  <si>
    <t>Terrace House: Opening New Doors: Part 4 // TERRACE HOUSE: オープニング・ニュー・ドアーズ: Part 4</t>
  </si>
  <si>
    <t>2018-05-07</t>
  </si>
  <si>
    <t>Terrace House: Opening New Doors: Part 3 // TERRACE HOUSE: オープニング・ニュー・ドアーズ: Part 3</t>
  </si>
  <si>
    <t>5:14</t>
  </si>
  <si>
    <t>2018-02-26</t>
  </si>
  <si>
    <t>Terrace House: Opening New Doors: Part 2 // TERRACE HOUSE: オープニング・ニュー・ドアーズ: Part 2</t>
  </si>
  <si>
    <t>7:07</t>
  </si>
  <si>
    <t>2017-05-29</t>
  </si>
  <si>
    <t>Terrace House: Aloha State: Part 4 // テラスハウス Aloha State: Part 4</t>
  </si>
  <si>
    <t>9:51</t>
  </si>
  <si>
    <t>Teenage Mutant Ninja Turtles (2012): Season 3</t>
  </si>
  <si>
    <t>Teasing Master Takagi-san (2018): Season 1 // からかい上手の高木さん: シーズン1</t>
  </si>
  <si>
    <t>7:32</t>
  </si>
  <si>
    <t>Taskmaster: Season 14</t>
  </si>
  <si>
    <t>Taskmaster: Season 11</t>
  </si>
  <si>
    <t>Taskmaster: Season 10</t>
  </si>
  <si>
    <t>Stromberg: Staffel 5</t>
  </si>
  <si>
    <t>Stromberg: Staffel 4</t>
  </si>
  <si>
    <t>Stretch Armstrong &amp; the Flex Fighters: Season 1</t>
  </si>
  <si>
    <t>Sound! Euphonium // 響け! ユーフォニアム</t>
  </si>
  <si>
    <t>Solomon's Perjury: Season 1 // 宮部みゆき「ソロモンの偽証」 : シーズン1</t>
  </si>
  <si>
    <t>6:16</t>
  </si>
  <si>
    <t>2022-03-17</t>
  </si>
  <si>
    <t>Soil: Season 1 // Grond: Seizoen 1</t>
  </si>
  <si>
    <t>6:44</t>
  </si>
  <si>
    <t>Sløborn: Season 1</t>
  </si>
  <si>
    <t>Skylines: Season 1</t>
  </si>
  <si>
    <t>7:52</t>
  </si>
  <si>
    <t>She Was Pretty: Season 1 // 彼女はキレイだった: シーズン1</t>
  </si>
  <si>
    <t>SamSam (2007): Season 1</t>
  </si>
  <si>
    <t>Sailor Moon Crystal: Season 3 // 美少女戦士セーラームーン Crystal: 第3期デス・バスターズ編</t>
  </si>
  <si>
    <t>Rich House, Poor House: Season 3</t>
  </si>
  <si>
    <t>2023-05-17</t>
  </si>
  <si>
    <t>Rhythm + Flow France: Season 2 // Nouvelle École: Saison 2</t>
  </si>
  <si>
    <t>6:53</t>
  </si>
  <si>
    <t>Pesadilla en la Cocina: Season 2</t>
  </si>
  <si>
    <t>6:33</t>
  </si>
  <si>
    <t>Pesadilla en la Cocina: Season 1</t>
  </si>
  <si>
    <t>9:52</t>
  </si>
  <si>
    <t>Pac-Man and the Ghostly Adventures: Season 1</t>
  </si>
  <si>
    <t>Our Dating Story: The Experienced You and The Inexperienced Me: Season 1 // 経験済みなキミと、経験ゼロなオレが、お付き合いする話。: シーズン1</t>
  </si>
  <si>
    <t>2019-03-29</t>
  </si>
  <si>
    <t>Osmosis: Season 1</t>
  </si>
  <si>
    <t>Old Enough!: Season 1 // はじめてのおつかい: シーズン1</t>
  </si>
  <si>
    <t>Occupied: Season 1 // Okkupert: Sesong 1</t>
  </si>
  <si>
    <t>No Doubt in Us: Season 2 // 兩不疑: 第 2 季 // 两不疑: 第二季</t>
  </si>
  <si>
    <t>Nijntje &amp; Vriendjes: Season 1</t>
  </si>
  <si>
    <t>Nihontouitsu Hokkaido Series: Season 1 // 日本統一 北海道編 ノーカット完全版: シーズン1</t>
  </si>
  <si>
    <t>Natsume's Book of Friends Six // 夏目友人帳 陸</t>
  </si>
  <si>
    <t>Natsume's Book of Friends Five // 夏目友人帳 伍</t>
  </si>
  <si>
    <t>Natsume's Book of Friends Four // 夏目友人帳 肆</t>
  </si>
  <si>
    <t>10:21</t>
  </si>
  <si>
    <t>Nagi-Asu: A Lull in the Sea: Season 1 // 凪のあすから: シーズン1</t>
  </si>
  <si>
    <t>2018-01-12</t>
  </si>
  <si>
    <t>My Next Guest Needs No Introduction With David Letterman: Season 1</t>
  </si>
  <si>
    <t>4:46</t>
  </si>
  <si>
    <t>Mr. Villain's Day Off: Season 1 // 休日のわるものさん: シーズン1</t>
  </si>
  <si>
    <t>More than Blue: The Series: Season 1 // 比悲傷更悲傷的故事：影集版: 第 1 季 // 比悲伤更悲伤的故事：影集版: 第 1 季</t>
  </si>
  <si>
    <t>11:02</t>
  </si>
  <si>
    <t>Mighty Morphin Power Rangers: Season 3</t>
  </si>
  <si>
    <t>2022-09-09</t>
  </si>
  <si>
    <t>Merlí. Sapere Aude: Season 2</t>
  </si>
  <si>
    <t>2022-06-15</t>
  </si>
  <si>
    <t>Maldivas: Season 1</t>
  </si>
  <si>
    <t>Liar: Season 1</t>
  </si>
  <si>
    <t>Last Tango in Halifax: Season 3</t>
  </si>
  <si>
    <t>Last Tango in Halifax: Season 1</t>
  </si>
  <si>
    <t>6:11</t>
  </si>
  <si>
    <t>2022-11-25</t>
  </si>
  <si>
    <t>Korea No.1: Limited Series // 코리아 넘버원: 리미티드 시리즈</t>
  </si>
  <si>
    <t>8:54</t>
  </si>
  <si>
    <t>Keeping Up with the Kardashians: Season 11</t>
  </si>
  <si>
    <t>Inuyashiki Last Hero: Season 1 // いぬやしき: シーズン1</t>
  </si>
  <si>
    <t>Insiders: Season 1</t>
  </si>
  <si>
    <t>6:57</t>
  </si>
  <si>
    <t>Innocent: Season 1 // Masum: Season 1</t>
  </si>
  <si>
    <t>8:30</t>
  </si>
  <si>
    <t>Hoarders: Season 14</t>
  </si>
  <si>
    <t>9:05</t>
  </si>
  <si>
    <t>Hellbound Village // Tết ở làng địa ngục</t>
  </si>
  <si>
    <t>2019-11-12</t>
  </si>
  <si>
    <t>Harvey Girls Forever!: Season 3</t>
  </si>
  <si>
    <t>11:44</t>
  </si>
  <si>
    <t>Gogglebox: Season 13</t>
  </si>
  <si>
    <t>Física o Química: Season 1</t>
  </si>
  <si>
    <t>8:05</t>
  </si>
  <si>
    <t>Frankenstein's Love: Season 1 // フランケンシュタインの恋: シーズン1</t>
  </si>
  <si>
    <t>Falling in Love Like a Romantic Drama: 〜Kiss On The Bed〜 // 恋愛ドラマな恋がしたい: 〜Kiss On The Bed〜</t>
  </si>
  <si>
    <t>2020-11-27</t>
  </si>
  <si>
    <t>Fabulous Lives of Bollywood Wives: Season 1</t>
  </si>
  <si>
    <t>2022-10-14</t>
  </si>
  <si>
    <t>Everything Calls for Salvation: Season 1 // Tutto chiede salvezza: Season 1</t>
  </si>
  <si>
    <t>2020-01-08</t>
  </si>
  <si>
    <t>DRIFTING DRAGONS: Season 1 // 空挺ドラゴンズ: シーズン1</t>
  </si>
  <si>
    <t>5:17</t>
  </si>
  <si>
    <t>2020-07-10</t>
  </si>
  <si>
    <t>Down to Earth with Zac Efron: Season 1</t>
  </si>
  <si>
    <t>10:26</t>
  </si>
  <si>
    <t>Dora the Explorer: Season 1</t>
  </si>
  <si>
    <t>Diary Of Tootsies: Season 2 // ไดอารี่ตุ๊ดซี่ส์ เดอะ ซีรีส์ ซีซั่น 2</t>
  </si>
  <si>
    <t>Diary Of Tootsies: Season 1 // ไดอารี่ตุ๊ดซี่ส์ เดอะ ซีรีส์</t>
  </si>
  <si>
    <t>2022-08-15</t>
  </si>
  <si>
    <t>Deepa &amp; Anoop: Season 1</t>
  </si>
  <si>
    <t>Dead Places: Season 1</t>
  </si>
  <si>
    <t>2016-04-29</t>
  </si>
  <si>
    <t>Danger Mouse: Season 1</t>
  </si>
  <si>
    <t>Curious George: Season 10</t>
  </si>
  <si>
    <t>Comedians in Cars Getting Coffee: Special Blend</t>
  </si>
  <si>
    <t>9:57</t>
  </si>
  <si>
    <t>Code Geass: Lelouch of the Rebellion: Season 2 // コードギアス 反逆のルルーシュR2</t>
  </si>
  <si>
    <t>Check The Store Next Door: The Next Chapter: The Next Chapter // Cek Toko Sebelah: Babak Baru: Babak Baru</t>
  </si>
  <si>
    <t>Cautious Hero: The Hero Is Overpowered but Overly Cautious: Season 1 // 慎重勇者～この勇者が俺TUEEEくせに慎重すぎる～: シーズン1</t>
  </si>
  <si>
    <t>10:00</t>
  </si>
  <si>
    <t>Cardcaptor Sakura: Sakura Card // カードキャプターさくら: さくらカード編</t>
  </si>
  <si>
    <t>10:36</t>
  </si>
  <si>
    <t>Bad Genius: The Series: Season 1 // ฉลาดเกมส์โกง เดอะซีรีส์: ซีซั่น 1</t>
  </si>
  <si>
    <t>All That (1995): Season 3</t>
  </si>
  <si>
    <t>10:55</t>
  </si>
  <si>
    <t>2017-10-26</t>
  </si>
  <si>
    <t>Ainori Love Wagon: Asian Journey: Season 1 // あいのり: Asian Journey: シーズン1</t>
  </si>
  <si>
    <t>2021-10-01</t>
  </si>
  <si>
    <t>A Sinister Sect: Colonia Dignidad: Season 1 // Colonia Dignidad: Una secta alemana en Chile: Temporada 1</t>
  </si>
  <si>
    <t>86 EIGHTY-SIX: Season 1 // 86―エイティシックス―: シーズン1</t>
  </si>
  <si>
    <t>2020-03-26</t>
  </si>
  <si>
    <t>7SEEDS: Part 2</t>
  </si>
  <si>
    <t>2020-04-17</t>
  </si>
  <si>
    <t>#blackAF: Season 1</t>
  </si>
  <si>
    <t>9:54</t>
  </si>
  <si>
    <t>Yowamushi Pedal: Glory Line // 弱虫ペダル GLORY LINE</t>
  </si>
  <si>
    <t>11:29</t>
  </si>
  <si>
    <t>Wild Kratts: Season 3</t>
  </si>
  <si>
    <t>11:13</t>
  </si>
  <si>
    <t>West Coast Customs: Season 2</t>
  </si>
  <si>
    <t>2021-03-16</t>
  </si>
  <si>
    <t>Waffles + Mochi: Season 1</t>
  </si>
  <si>
    <t>8:46</t>
  </si>
  <si>
    <t>URUSEIYATSURA: Season 2 // うる星やつら: 第2期</t>
  </si>
  <si>
    <t>To Be Continued: Season 1 // คุณได้ไปต่อ: ซีซั่น 1</t>
  </si>
  <si>
    <t>10:17</t>
  </si>
  <si>
    <t>Tiger and Dragon: Season 1 // タイガー&amp;ドラゴン: シーズン1</t>
  </si>
  <si>
    <t>The Undertaker: Season 7 // Der Bestatter: Season 7</t>
  </si>
  <si>
    <t>The Undertaker: Season 6 // Der Bestatter: Season 6</t>
  </si>
  <si>
    <t>The Undertaker: Season 2 // Der Bestatter: Staffel 2</t>
  </si>
  <si>
    <t>11:59</t>
  </si>
  <si>
    <t>The Underclass: Season 1 // ห้องนี้ ไม่มีห่วย: ซีซั่น 1</t>
  </si>
  <si>
    <t>The Reason Why Raeliana Ended up at the Duke's Mansion: Season 1 // 彼女が公爵邸に行った理由: シーズン1</t>
  </si>
  <si>
    <t>6:18</t>
  </si>
  <si>
    <t>2021-10-12</t>
  </si>
  <si>
    <t>The Movies That Made Us: Season 3</t>
  </si>
  <si>
    <t>9:35</t>
  </si>
  <si>
    <t>The Gifted: Season 1 // นักเรียนพลังกิฟต์: ซีซั่น 1</t>
  </si>
  <si>
    <t>2020-01-23</t>
  </si>
  <si>
    <t>The Ghost Bride: Volume 1 // 彼岸之嫁: 第 1 輯</t>
  </si>
  <si>
    <t>2023-02-08</t>
  </si>
  <si>
    <t>The Exchange: Season 1 // الصفقة: Season 1</t>
  </si>
  <si>
    <t>9:20</t>
  </si>
  <si>
    <t>2020-04-09</t>
  </si>
  <si>
    <t>The Circle France: Season 1 // The Circle Game: Saison 1</t>
  </si>
  <si>
    <t>The Bridge: Season 4 // Bron: Säsong 4</t>
  </si>
  <si>
    <t>11:47</t>
  </si>
  <si>
    <t>The Boarding School: Season 5 // El Internado: Temporada 5</t>
  </si>
  <si>
    <t>The Amazing Race: Season 17</t>
  </si>
  <si>
    <t>2018-01-26</t>
  </si>
  <si>
    <t>The Adventures of Puss in Boots: Season 6</t>
  </si>
  <si>
    <t>Terraformars: Season 1 // テラフォーマーズ: シーズン1</t>
  </si>
  <si>
    <t>2017-12-18</t>
  </si>
  <si>
    <t>Terrace House: Opening New Doors: Part 1 // TERRACE HOUSE: オープニング・ニュー・ドアーズ: Part 1</t>
  </si>
  <si>
    <t>12:08</t>
  </si>
  <si>
    <t>Teletubbies (1997): Season 1</t>
  </si>
  <si>
    <t>Taskmaster: Season 13</t>
  </si>
  <si>
    <t>Taskmaster: Season 9</t>
  </si>
  <si>
    <t>Surviving R. Kelly: Season 1</t>
  </si>
  <si>
    <t>Sugar Rush Christmas: Season 2</t>
  </si>
  <si>
    <t>7:59</t>
  </si>
  <si>
    <t>Story of My Family!!!: Season 1 // 俺の家の話: シーズン1</t>
  </si>
  <si>
    <t>Sound! Euphonium 3 // 響け! ユーフォニアム 3</t>
  </si>
  <si>
    <t>Sons of the Caliphate: Season 2</t>
  </si>
  <si>
    <t>Slam Dunk: Season 5</t>
  </si>
  <si>
    <t>Slam Dunk: Season 4</t>
  </si>
  <si>
    <t>Shameless: Series 10</t>
  </si>
  <si>
    <t>2018-12-28</t>
  </si>
  <si>
    <t>Selection Day: Season 1 // सिलेक्शन डे: सीज़न 1</t>
  </si>
  <si>
    <t>SamSam (2007): Season 2</t>
  </si>
  <si>
    <t>Sailor Moon Crystal: Season 2 // 美少女戦士セーラームーン Crystal: 第2期ブラック・ムーン編</t>
  </si>
  <si>
    <t>9:39</t>
  </si>
  <si>
    <t>Ratz (2003)</t>
  </si>
  <si>
    <t>2022-02-22</t>
  </si>
  <si>
    <t>Race: Bubba Wallace: Limited Series</t>
  </si>
  <si>
    <t>5:26</t>
  </si>
  <si>
    <t>Puerta 7: Season 1</t>
  </si>
  <si>
    <t>Pororo - The Little Penguin: Season 5</t>
  </si>
  <si>
    <t>13:44</t>
  </si>
  <si>
    <t>Phi: Season 1 // Fi: 1. Sezon</t>
  </si>
  <si>
    <t>Otaku Elf: Season 1 // 江戸前エルフ: シーズン1</t>
  </si>
  <si>
    <t>No Doubt in Us: Season 1 // 兩不疑: 第 1 季 // 两不疑: 第一季</t>
  </si>
  <si>
    <t>Natsume's Book of Friends Three // 夏目友人帳 参</t>
  </si>
  <si>
    <t>2021-10-29</t>
  </si>
  <si>
    <t>Mythomaniac: Season 2 // Mytho: Season 2</t>
  </si>
  <si>
    <t>My Love Story!!: Season 1 // 俺物語!!: シーズン1</t>
  </si>
  <si>
    <t>5:35</t>
  </si>
  <si>
    <t>Murphy's Law (2001): Season 3</t>
  </si>
  <si>
    <t>7:19</t>
  </si>
  <si>
    <t>Mpakani: Story of the North: Season 1</t>
  </si>
  <si>
    <t>Mord mit Aussicht: Season 4</t>
  </si>
  <si>
    <t>Mister Maker: Season 1</t>
  </si>
  <si>
    <t>2023-04-26</t>
  </si>
  <si>
    <t>Love After Music: Season 1 // El amor después del amor: Season 1</t>
  </si>
  <si>
    <t>Line of Duty: Season 5</t>
  </si>
  <si>
    <t>2021-11-26</t>
  </si>
  <si>
    <t>Light the Night: Part 1 // 華燈初上: 第 1 部 // 华灯初上: 第 1 部分</t>
  </si>
  <si>
    <t>Life in Pieces: Season 3</t>
  </si>
  <si>
    <t>Life in Pieces: Season 2</t>
  </si>
  <si>
    <t>7:42</t>
  </si>
  <si>
    <t>Life in Pieces: Season 1</t>
  </si>
  <si>
    <t>Laid-Back Camp: Season 2 // ゆるキャン△: シーズン2</t>
  </si>
  <si>
    <t>Laid-Back Camp: Season 1 // ゆるキャン△: シーズン1</t>
  </si>
  <si>
    <t>9:28</t>
  </si>
  <si>
    <t>Kaiji: Against All Rules // 逆境無頼カイジ: 破戒録篇</t>
  </si>
  <si>
    <t>9:53</t>
  </si>
  <si>
    <t>Kaiji: Ultimate Survivor // 逆境無頼カイジ: Ultimate Survivor</t>
  </si>
  <si>
    <t>Kaguya-sama: Love Is War -Ultra Romantic- // かぐや様は告らせたい～天才たちの恋愛頭脳戦～: かぐや様は告らせたい-ウルトラロマンティック-</t>
  </si>
  <si>
    <t>Kaguya-sama: Love Is War? (2019) // かぐや様は告らせたい? ～天才たちの恋愛頭脳戦～</t>
  </si>
  <si>
    <t>Kaguya-sama: Love Is War (2019) // かぐや様は告らせたい～天才たちの恋愛頭脳戦～</t>
  </si>
  <si>
    <t>12:30</t>
  </si>
  <si>
    <t>2024-01-06</t>
  </si>
  <si>
    <t>J-Style Trip: Season 2 // 周遊記: 第二季 // 周游记: 第 2 季</t>
  </si>
  <si>
    <t>6:56</t>
  </si>
  <si>
    <t>Iron Chef: Mexico: Season 1 // Iron Chef: México: Season 1</t>
  </si>
  <si>
    <t>I’m Quitting Heroing // 勇者、辞めます: シーズン1</t>
  </si>
  <si>
    <t>Humans: Season 3</t>
  </si>
  <si>
    <t>Heartwarming "Foodocumentary" Omouma: Season 1 // ヒューマングルメンタリー オモウマい店: シーズン1</t>
  </si>
  <si>
    <t>Haunted House for Sale: Season 1 // 幸福房屋事件簿: 第一季</t>
  </si>
  <si>
    <t>2019-05-10</t>
  </si>
  <si>
    <t>Harvey Girls Forever!: Season 2</t>
  </si>
  <si>
    <t>9:21</t>
  </si>
  <si>
    <t>Hannibal: Season 3</t>
  </si>
  <si>
    <t>9:01</t>
  </si>
  <si>
    <t>Gourmet Affairs: Season 1 // 美食無間: 第一季</t>
  </si>
  <si>
    <t>10:51</t>
  </si>
  <si>
    <t>Gogglebox: Season 14</t>
  </si>
  <si>
    <t>2019-01-27</t>
  </si>
  <si>
    <t>Forest of Piano: Season 2 // ピアノの森: シーズン2</t>
  </si>
  <si>
    <t>2022-09-02</t>
  </si>
  <si>
    <t>Fabulous Lives of Bollywood Wives: Season 2</t>
  </si>
  <si>
    <t>Explained: Season 3</t>
  </si>
  <si>
    <t>2020-11-12</t>
  </si>
  <si>
    <t>Ethos: Season 1 // Bir Başkadır: 1. Sezon</t>
  </si>
  <si>
    <t>10:46</t>
  </si>
  <si>
    <t>Doraemon: Season 15 // ドラえもん: 15期</t>
  </si>
  <si>
    <t>Dora the Explorer: Season 2</t>
  </si>
  <si>
    <t>10:07</t>
  </si>
  <si>
    <t>Como and Toy: Season 1</t>
  </si>
  <si>
    <t>11:49</t>
  </si>
  <si>
    <t>2020-02-13</t>
  </si>
  <si>
    <t>Castle and Castle: Season 1</t>
  </si>
  <si>
    <t>5:33</t>
  </si>
  <si>
    <t>2020-02-06</t>
  </si>
  <si>
    <t>Cagaster of an Insect Cage: Season 1 // 虫籠のカガステル: シーズン1</t>
  </si>
  <si>
    <t>By the Grace of the Gods: Season 1 // 神達に拾われた男: シーズン1</t>
  </si>
  <si>
    <t>BoBoiBoy: Season 2</t>
  </si>
  <si>
    <t>2022-05-13</t>
  </si>
  <si>
    <t>Bling Empire: Season 2</t>
  </si>
  <si>
    <t>8:51</t>
  </si>
  <si>
    <t>Bleach (2004): Arrancar: The Appearance</t>
  </si>
  <si>
    <t>8:28</t>
  </si>
  <si>
    <t>Blanche: Season 1</t>
  </si>
  <si>
    <t>10:01</t>
  </si>
  <si>
    <t>2015-08-31</t>
  </si>
  <si>
    <t>Atelier: Season 1 // アンダーウェア: シーズン1</t>
  </si>
  <si>
    <t>Art of the Devil Series // ลองของ ซีรีส์</t>
  </si>
  <si>
    <t>Amazing Interiors: Season 1</t>
  </si>
  <si>
    <t>Alone: Season 5</t>
  </si>
  <si>
    <t>All Hail King Julien: Exiled: Season 1</t>
  </si>
  <si>
    <t>7:08</t>
  </si>
  <si>
    <t>A Familiar Stranger: Season 1 // L'Absente: Season 1</t>
  </si>
  <si>
    <t>10:24</t>
  </si>
  <si>
    <t>Yowamushi Pedal: Season 5 // 弱虫ペダル LIMIT BREAK</t>
  </si>
  <si>
    <t>Yowamushi Pedal: New Generation // 弱虫ペダル New Generation</t>
  </si>
  <si>
    <t>8:24</t>
  </si>
  <si>
    <t>Your lie in April: Season 1 // 四月は君の嘘: シーズン1</t>
  </si>
  <si>
    <t>Wild Kratts: Season 4</t>
  </si>
  <si>
    <t>14:53</t>
  </si>
  <si>
    <t>Wild Kratts: Season 1</t>
  </si>
  <si>
    <t>When Missing Turns to Murder: Season 1</t>
  </si>
  <si>
    <t>7:14</t>
  </si>
  <si>
    <t>West Coast Customs: Season 1</t>
  </si>
  <si>
    <t>The Way of the Hot &amp; Spicy: Season 1 // ゲキカラドウ: シーズン1</t>
  </si>
  <si>
    <t>5:47</t>
  </si>
  <si>
    <t>The Undertaker: Season 5 // Der Bestatter: Season 5</t>
  </si>
  <si>
    <t>6:23</t>
  </si>
  <si>
    <t>2023-04-04</t>
  </si>
  <si>
    <t>The Signing: Season 1 // La firma: Season 1</t>
  </si>
  <si>
    <t>The Politician: Season 1</t>
  </si>
  <si>
    <t>12:41</t>
  </si>
  <si>
    <t>The Nanny: Season 2 // La niñera: Temporada 2</t>
  </si>
  <si>
    <t>2022-12-07</t>
  </si>
  <si>
    <t>The Most Beautiful Flower: Season 1 // La flor más bella: Season 1</t>
  </si>
  <si>
    <t>The Mechanism: Season 2 // O Mecanismo: Temporada 2</t>
  </si>
  <si>
    <t>2016-08-12</t>
  </si>
  <si>
    <t>The Get Down: Part 1</t>
  </si>
  <si>
    <t>The Executives: Season 1</t>
  </si>
  <si>
    <t>13:45</t>
  </si>
  <si>
    <t>The Boarding School: Season 4 // El Internado: Temporada 4</t>
  </si>
  <si>
    <t>12:01</t>
  </si>
  <si>
    <t>The Boarding School: Season 3 // El Internado: Temporada 3</t>
  </si>
  <si>
    <t>10:42</t>
  </si>
  <si>
    <t>The Boarding School: Season 2 // El Internado: Temporada 2</t>
  </si>
  <si>
    <t>9:02</t>
  </si>
  <si>
    <t>2019-05-13</t>
  </si>
  <si>
    <t>Terrace House: Tokyo 2019-2020: Part 1 // テラスハウス: Tokyo 2019-2020: パート1</t>
  </si>
  <si>
    <t>11:05</t>
  </si>
  <si>
    <t>Team Ninja Warrior: Season 2</t>
  </si>
  <si>
    <t>Taskmaster: Season 8</t>
  </si>
  <si>
    <t>Stupid Cupid: Season 1 // น้ำตากามเทพ: ซีซั่น 1</t>
  </si>
  <si>
    <t>Steins;Gate // Steins;Gate シュタインズ・ゲート</t>
  </si>
  <si>
    <t>Special Order! Metro Police Special Accounting Department: Season 1 // トクメイ! 警視庁特別会計係: シーズン1</t>
  </si>
  <si>
    <t>9:11</t>
  </si>
  <si>
    <t>Sons of the Caliphate: Season 1</t>
  </si>
  <si>
    <t>Signal: Season 1 // シグナル 長期未解決事件捜査班: シーズン1</t>
  </si>
  <si>
    <t>Shamwari Untamed: Season 1</t>
  </si>
  <si>
    <t>8:27</t>
  </si>
  <si>
    <t>Sequía: Season 1</t>
  </si>
  <si>
    <t>15:53</t>
  </si>
  <si>
    <t>Saving Bea: Season 3 // Au secours de Béatrice: Saison 3</t>
  </si>
  <si>
    <t>9:29</t>
  </si>
  <si>
    <t>Sacrificial Princess and the King of Beasts // 贄姫と獣の王: シーズン1</t>
  </si>
  <si>
    <t>2019-10-04</t>
  </si>
  <si>
    <t>Rotten: Season 2</t>
  </si>
  <si>
    <t>9:17</t>
  </si>
  <si>
    <t>Rookie Blue: Season 4</t>
  </si>
  <si>
    <t>Rookie Blue: Season 3</t>
  </si>
  <si>
    <t>Rookie Blue: Season 2</t>
  </si>
  <si>
    <t>Rabbids Invasion: Season 1 // Les lapins crétins : Invasion: Saison 1</t>
  </si>
  <si>
    <t>Pororo - The Little Penguin: 시즌4</t>
  </si>
  <si>
    <t>10:13</t>
  </si>
  <si>
    <t>Pocket Monsters 2023: Season 1 // ポケットモンスタ― (2023): シーズン1</t>
  </si>
  <si>
    <t>Planet Single: Eight Stories: Season 1 // Planeta Singli. Osiem Historii: Season 1</t>
  </si>
  <si>
    <t>9:30</t>
  </si>
  <si>
    <t>One Outs: season 1</t>
  </si>
  <si>
    <t>On a Starry Night: Season 1 // 星降る夜に: シーズン1</t>
  </si>
  <si>
    <t>9:34</t>
  </si>
  <si>
    <t>My Little Pony: Friendship Is Magic: Season 5</t>
  </si>
  <si>
    <t>6:31</t>
  </si>
  <si>
    <t>Motown Magic: Season 2</t>
  </si>
  <si>
    <t>10:19</t>
  </si>
  <si>
    <t>Mobile Suit Gundam: Iron-Blooded Orphans: Season 2 // 機動戦士ガンダム 鉄血のオルフェンズ: シーズン2</t>
  </si>
  <si>
    <t>10:18</t>
  </si>
  <si>
    <t>Mobile Suit Gundam: Iron-Blooded Orphans: Season 1 // 機動戦士ガンダム 鉄血のオルフェンズ: シーズン1</t>
  </si>
  <si>
    <t>10:08</t>
  </si>
  <si>
    <t>Mia and Me: Season 1</t>
  </si>
  <si>
    <t>2022-02-25</t>
  </si>
  <si>
    <t>Merlí. Sapere Aude: Season 1</t>
  </si>
  <si>
    <t>Luo Bao Bei: Season 1</t>
  </si>
  <si>
    <t>LoliRock: Season 2</t>
  </si>
  <si>
    <t>Little Princess: Season 2</t>
  </si>
  <si>
    <t>9:22</t>
  </si>
  <si>
    <t>Little Death: Season 1 // Mały Zgon: Season 1</t>
  </si>
  <si>
    <t>2017-02-24</t>
  </si>
  <si>
    <t>Legend Quest: Season 1</t>
  </si>
  <si>
    <t>6:13</t>
  </si>
  <si>
    <t>King of Boys: The Return of the King: Limited Series</t>
  </si>
  <si>
    <t>Kibaoh Klashers: Season 1</t>
  </si>
  <si>
    <t>8:41</t>
  </si>
  <si>
    <t>Is It Wrong to Try to Pick Up Girls in a Dungeon?: Season 4 // ダンジョンに出会いを求めるのは間違っているだろうか: 第4期</t>
  </si>
  <si>
    <t>Instynkt: Season 1</t>
  </si>
  <si>
    <t>16:00</t>
  </si>
  <si>
    <t>Inazuma Eleven: Season 2 // イナズマイレブン: シーズン2</t>
  </si>
  <si>
    <t>Hozuki's Coolheadedness: Season 2 Part 2 // 鬼灯の冷徹: 第弐期: Part 2</t>
  </si>
  <si>
    <t>Hozuki's Coolheadedness: Season 2 Part 1 // 鬼灯の冷徹: 第弐期: Part 1</t>
  </si>
  <si>
    <t>House of Anubis: Season 1</t>
  </si>
  <si>
    <t>9:33</t>
  </si>
  <si>
    <t>He Who Can't Marry: Season 1 // 結婚できない男</t>
  </si>
  <si>
    <t>Grey's Anatomy: Season 20</t>
  </si>
  <si>
    <t>11:43</t>
  </si>
  <si>
    <t>Gogglebox: Season 15</t>
  </si>
  <si>
    <t>Fugitive Boys: Season 1 // 僕たちがやりました: シーズン1</t>
  </si>
  <si>
    <t>2018-04-06</t>
  </si>
  <si>
    <t>Fastest Car: Season 1</t>
  </si>
  <si>
    <t>8:03</t>
  </si>
  <si>
    <t>Falling in Love Like a Romantic Drama: 〜Kiss to survive〜 // 恋愛ドラマな恋がしたい: 〜Kiss to survive〜</t>
  </si>
  <si>
    <t>8:25</t>
  </si>
  <si>
    <t>Dogs Behaving Very Badly: Season 3</t>
  </si>
  <si>
    <t>Dirty Money: Season 1</t>
  </si>
  <si>
    <t>6:14</t>
  </si>
  <si>
    <t>2023-06-28</t>
  </si>
  <si>
    <t>DELETE: Season 1</t>
  </si>
  <si>
    <t>7:22</t>
  </si>
  <si>
    <t>Curso del 63: Season 1</t>
  </si>
  <si>
    <t>14:00</t>
  </si>
  <si>
    <t>Cuori: Season 1</t>
  </si>
  <si>
    <t>10:03</t>
  </si>
  <si>
    <t>Code Geass: Lelouch of the Rebellion: Season 1 // コードギアス 反逆のルルーシュ</t>
  </si>
  <si>
    <t>10:47</t>
  </si>
  <si>
    <t>2019-11-11</t>
  </si>
  <si>
    <t>Chief of Staff: Season 2 // 보좌관: 시즌 2</t>
  </si>
  <si>
    <t>Checkout: Season 1 // קופה ראשית: עונה 1</t>
  </si>
  <si>
    <t>By the age of 30: Season 1 // 30までにとうるさくて: シーズン1</t>
  </si>
  <si>
    <t>7:04</t>
  </si>
  <si>
    <t>BORDER: Season 1</t>
  </si>
  <si>
    <t>11:31</t>
  </si>
  <si>
    <t>Bleach (2004): The Bount</t>
  </si>
  <si>
    <t>2018-11-09</t>
  </si>
  <si>
    <t>Beat Bugs: Season 3</t>
  </si>
  <si>
    <t>2016-08-03</t>
  </si>
  <si>
    <t>Beat Bugs: Season 1</t>
  </si>
  <si>
    <t>2021-09-23</t>
  </si>
  <si>
    <t>Bangkok Breaking: Season 1 // Bangkok Breaking มหานครเมืองลวง: ซีซั่น 1</t>
  </si>
  <si>
    <t>Ana Tramel: El juego: Limited Series</t>
  </si>
  <si>
    <t>2015-10-16</t>
  </si>
  <si>
    <t>All Hail King Julien: Season 2</t>
  </si>
  <si>
    <t>14:51</t>
  </si>
  <si>
    <t>Zak Storm: Season 1 // Zak Storm, super pirate: Season 1</t>
  </si>
  <si>
    <t>8:35</t>
  </si>
  <si>
    <t>Welcome to Demon School!  Iruma-kun: Season 2 // 魔入りました! 入間くん: 第2シリーズ</t>
  </si>
  <si>
    <t>War of Trap: Season 1 // 罠の戦争: シーズン1</t>
  </si>
  <si>
    <t>10:53</t>
  </si>
  <si>
    <t>Ultimate Beastmaster: No Surrender</t>
  </si>
  <si>
    <t>9:58</t>
  </si>
  <si>
    <t>The Smurfs (2021): Season 2</t>
  </si>
  <si>
    <t>9:44</t>
  </si>
  <si>
    <t>The Bridge: Season 3 // Bron: Säsong 3</t>
  </si>
  <si>
    <t>9:37</t>
  </si>
  <si>
    <t>The Bridge: Season 2 // Bron: Säsong 2</t>
  </si>
  <si>
    <t>16:23</t>
  </si>
  <si>
    <t>The Boarding School: Season 6 // El Internado: Temporada 6</t>
  </si>
  <si>
    <t>16:37</t>
  </si>
  <si>
    <t>The Blue Whisper 1: Season 1 // 驭鲛记之与君初相识: 第一季</t>
  </si>
  <si>
    <t>17:44</t>
  </si>
  <si>
    <t>Synapusyu: Season 1 // シナぷしゅ: シーズン1</t>
  </si>
  <si>
    <t>Solitary Gourmet Special: Collection // 孤独のグルメ スペシャル: コレクション</t>
  </si>
  <si>
    <t>14:56</t>
  </si>
  <si>
    <t>Sin Tetas No Hay Paraíso (2008): Season 1</t>
  </si>
  <si>
    <t>Shameless: Series 9</t>
  </si>
  <si>
    <t>9:12</t>
  </si>
  <si>
    <t>Shahs of Sunset: Season 2</t>
  </si>
  <si>
    <t>17:20</t>
  </si>
  <si>
    <t>Saving Bea: Season 2 // Au secours de Béatrice: Saison 2</t>
  </si>
  <si>
    <t>7:41</t>
  </si>
  <si>
    <t>Quartet: Season 1 // カルテット: シーズン1</t>
  </si>
  <si>
    <t>Prokurator: Season 1</t>
  </si>
  <si>
    <t>13:00</t>
  </si>
  <si>
    <t>Nur: Season 1</t>
  </si>
  <si>
    <t>14:09</t>
  </si>
  <si>
    <t>2022-06-18</t>
  </si>
  <si>
    <t>No Regrets in Life: Season 1 // 愛情發生在三天後: 第 1 季 // 爱情发生在三天后: 第 1 季</t>
  </si>
  <si>
    <t>17:36</t>
  </si>
  <si>
    <t>Never Give Up: Limited Series // 구필수는 없다: 리미티드 시리즈</t>
  </si>
  <si>
    <t>My Dear Exes: Season 1 // 大豆田とわ子と三人の元夫: シーズン1</t>
  </si>
  <si>
    <t>Mr. Midnight: Beware The Monsters: Season 1</t>
  </si>
  <si>
    <t>17:52</t>
  </si>
  <si>
    <t>Let's Fight Ghost // คู่ไฟท์ไฝว้ผี</t>
  </si>
  <si>
    <t>7:56</t>
  </si>
  <si>
    <t>Last Chance U: INDY: Part 2</t>
  </si>
  <si>
    <t>Knightfall: Season 2</t>
  </si>
  <si>
    <t>2019-03-08</t>
  </si>
  <si>
    <t>Immortals: Season 1 // Yaşamayanlar</t>
  </si>
  <si>
    <t>HYE MI LEE YE CHAE PA: Season 1 // 혜미리예채파: 시즌 1</t>
  </si>
  <si>
    <t>8:18</t>
  </si>
  <si>
    <t>2022-12-02</t>
  </si>
  <si>
    <t>Hot Skull: Season 1 // Sıcak Kafa: Season 1</t>
  </si>
  <si>
    <t>14:07</t>
  </si>
  <si>
    <t>Hormones: Season 2 // Hormones วัยว้าวุ่น: ซีซั่น 2</t>
  </si>
  <si>
    <t>7:06</t>
  </si>
  <si>
    <t>Holey Moley: Season 3</t>
  </si>
  <si>
    <t>Holey Moley: Season 1</t>
  </si>
  <si>
    <t>2018-07-21</t>
  </si>
  <si>
    <t>Hi Score Girl: Season 1 // ハイスコアガール: シーズン1</t>
  </si>
  <si>
    <t>Henry Danger: Season 1</t>
  </si>
  <si>
    <t>Fushigi Dagashiya Zenitendou: Season 1 // ふしぎ駄菓子屋 銭天堂</t>
  </si>
  <si>
    <t>Fruits Basket: 1st season // フルーツバスケット: 1st season</t>
  </si>
  <si>
    <t>Flipping Out: Season 5</t>
  </si>
  <si>
    <t>7:12</t>
  </si>
  <si>
    <t>Flipping Out: Season 4</t>
  </si>
  <si>
    <t>Erin: Season 1 // Erynie: Season 1</t>
  </si>
  <si>
    <t>Elpis: Season 1 // エルピス ー希望、あるいは災いー: シーズン1</t>
  </si>
  <si>
    <t>Dr. White: Season 1 // ドクターホワイト: シーズン1</t>
  </si>
  <si>
    <t>9:16</t>
  </si>
  <si>
    <t>Crazy Ex-Girlfriend: Season 3</t>
  </si>
  <si>
    <t>8:11</t>
  </si>
  <si>
    <t>Checkout: Season 2 // קופה ראשית: עונה 2</t>
  </si>
  <si>
    <t>2021-01-22</t>
  </si>
  <si>
    <t>Busted!: Season 3 // 범인은 바로 너!: 시즌 3</t>
  </si>
  <si>
    <t>9:56</t>
  </si>
  <si>
    <t>Braccialetti Rossi: Season 1</t>
  </si>
  <si>
    <t>Bleach (2004): The Rescue</t>
  </si>
  <si>
    <t>9:49</t>
  </si>
  <si>
    <t>Aoashi: Season 1 // アオアシ: シーズン1</t>
  </si>
  <si>
    <t>12:14</t>
  </si>
  <si>
    <t>American Ninja Warrior: Season 12</t>
  </si>
  <si>
    <t>Abby Hatcher: Season 1</t>
  </si>
  <si>
    <t>A Couple of Cuckoos: Season 1 // カッコウの許嫁: シーズン1</t>
  </si>
  <si>
    <t>7 Secretaries: Season 1 // 七人の秘書: シーズン1</t>
  </si>
  <si>
    <t>Yowamushi Pedal Grande Road // 弱虫ペダル Grande Road</t>
  </si>
  <si>
    <t>18:31</t>
  </si>
  <si>
    <t>You Are My Heartbeat: Season 1 // จังหวะหัวใจนายสะอาด: ซีซั่น 1</t>
  </si>
  <si>
    <t>Wynonna Earp: Season 1</t>
  </si>
  <si>
    <t>9:24</t>
  </si>
  <si>
    <t>Welcome to Demon School!  Iruma-kun: Season 1 // 魔入りました! 入間くん: 第1シリーズ</t>
  </si>
  <si>
    <t>Total Drama: The Ridonculous Race</t>
  </si>
  <si>
    <t>Top Chef (2006): Season 12</t>
  </si>
  <si>
    <t>7:10</t>
  </si>
  <si>
    <t>2022-09-28</t>
  </si>
  <si>
    <t>Too Hot to Handle: Brazil: Season 2 // Brincando com Fogo: Brasil: Temporada 2</t>
  </si>
  <si>
    <t>The Wind Blows: Limited Series // 바람이 분다: 리미티드 시리즈</t>
  </si>
  <si>
    <t>The Wiggles: Ready, Steady, Wiggle: Season 2</t>
  </si>
  <si>
    <t>The Secret of Skinwalker Ranch: Season 2</t>
  </si>
  <si>
    <t>6:47</t>
  </si>
  <si>
    <t>2018-08-24</t>
  </si>
  <si>
    <t>The Innocents: Season 1</t>
  </si>
  <si>
    <t>12:27</t>
  </si>
  <si>
    <t>The Cursed: Limited Series // 방법: 리미티드 시리즈</t>
  </si>
  <si>
    <t>19:20</t>
  </si>
  <si>
    <t>The Boat: Season 2 // El Barco: Temporada 2</t>
  </si>
  <si>
    <t>Terrace House: Boys &amp; Girls in the City: Part 1 // テラスハウス: Boys &amp; Girls in the City: Part 1</t>
  </si>
  <si>
    <t>Taskmaster: Season 7</t>
  </si>
  <si>
    <t>Skins (2007): Vol. 6</t>
  </si>
  <si>
    <t>Shameless: Series 11</t>
  </si>
  <si>
    <t>Shameless: Series 4</t>
  </si>
  <si>
    <t>9:10</t>
  </si>
  <si>
    <t>Rookie Blue: Season 1</t>
  </si>
  <si>
    <t>Rabbids Invasion: Season 2 // Les lapins crétins : Invasion: Saison 2</t>
  </si>
  <si>
    <t>13:53</t>
  </si>
  <si>
    <t>Poong, the Joseon Psychiatrist: Limited Series // 조선 정신과 의사 유세풍: 리미티드 시리즈</t>
  </si>
  <si>
    <t>Naruto Shippuden: Season 19 // NARUTO-ナルト- 疾風伝: オリジナル(3)新たなる中忍試験編</t>
  </si>
  <si>
    <t>7:30</t>
  </si>
  <si>
    <t>My Dangerous Wife: Season 1 // 僕のヤバイ妻: シーズン1</t>
  </si>
  <si>
    <t>9:36</t>
  </si>
  <si>
    <t>Mission Afghanistan: Season 1 // Misja Afganistan: Season 1</t>
  </si>
  <si>
    <t>Medal of Honor: Season 1</t>
  </si>
  <si>
    <t>18:34</t>
  </si>
  <si>
    <t>Love on a Shoestring: Season 1 // 完全省錢戀愛手冊</t>
  </si>
  <si>
    <t>2021-03-10</t>
  </si>
  <si>
    <t>Last Chance U: Basketball: Season 1</t>
  </si>
  <si>
    <t>JAPAN SINKS: People of Hope: Season 1 // 日本沈没ー希望のひとー: シーズン1</t>
  </si>
  <si>
    <t>8:53</t>
  </si>
  <si>
    <t>2023-06-11</t>
  </si>
  <si>
    <t>Is She the Wolf?: Season 1 // オオカミちゃんには騙されない: シーズン1</t>
  </si>
  <si>
    <t>Hormones: Season 1 // Hormones วัยว้าวุ่น: ซีซั่น 1</t>
  </si>
  <si>
    <t>9:15</t>
  </si>
  <si>
    <t>Hannibal: Season 2</t>
  </si>
  <si>
    <t>8:10</t>
  </si>
  <si>
    <t>Emergency Interrogation Room 2019 // 緊急取調室 (2019)</t>
  </si>
  <si>
    <t>Emergency Interrogation Room 2017 // 緊急取調室 (2017)</t>
  </si>
  <si>
    <t>12:40</t>
  </si>
  <si>
    <t>Crazy Ex-Girlfriend: Season 4</t>
  </si>
  <si>
    <t>Crazy Ex-Girlfriend: Season 2</t>
  </si>
  <si>
    <t>Checkout: Season 3 // קופה ראשית: עונה 3</t>
  </si>
  <si>
    <t>11:26</t>
  </si>
  <si>
    <t>2019-11-08</t>
  </si>
  <si>
    <t>Busted!: Season 2 // 범인은 바로 너!: 시즌 2</t>
  </si>
  <si>
    <t>1983: Season 1</t>
  </si>
  <si>
    <t>8:17</t>
  </si>
  <si>
    <t>Trapped (2015): Season 2</t>
  </si>
  <si>
    <t>Transformers: Robots in Disguise (2015): Season 1</t>
  </si>
  <si>
    <t>Totally Spies!: Season 1</t>
  </si>
  <si>
    <t>9:19</t>
  </si>
  <si>
    <t>The Tom and Jerry Show: Season 1</t>
  </si>
  <si>
    <t>The Secrets of the Married: Season 1 // 夫婦の秘密: シーズン1</t>
  </si>
  <si>
    <t>14:46</t>
  </si>
  <si>
    <t>The Real Housewives of Beverly Hills: Season 7</t>
  </si>
  <si>
    <t>The New Adventures of “Lassie” - Season 1</t>
  </si>
  <si>
    <t>The Haunted House: Season 2 // 신비아파트: 고스트볼X의 탄생</t>
  </si>
  <si>
    <t>The Great British Baking Show: The Professionals: Season 6</t>
  </si>
  <si>
    <t>16:33</t>
  </si>
  <si>
    <t>The Boat: Season 1 // El Barco: Temporada 1</t>
  </si>
  <si>
    <t>2017-11-03</t>
  </si>
  <si>
    <t>The Big Family Cooking Showdown: Season 1</t>
  </si>
  <si>
    <t>19:31</t>
  </si>
  <si>
    <t>Sing For Me: Teen Edition: Season 2 // Canta Comigo Teen: Season 2</t>
  </si>
  <si>
    <t>18:43</t>
  </si>
  <si>
    <t>Princess Sarah (1985): Season 1</t>
  </si>
  <si>
    <t>15:56</t>
  </si>
  <si>
    <t>OISHINBO: Season 1 // 美味しんぼ【デジタルリマスター版】: シーズン1</t>
  </si>
  <si>
    <t>2017-06-08</t>
  </si>
  <si>
    <t>My Only Love Song: Season 1 // 마이 온리 러브송: 시즌 1</t>
  </si>
  <si>
    <t>18:14</t>
  </si>
  <si>
    <t>More than Friends: Limited Series // 경우의 수: 리미티드 시리즈</t>
  </si>
  <si>
    <t>2019-01-25</t>
  </si>
  <si>
    <t>Medici: The Magnificent</t>
  </si>
  <si>
    <t>16:25</t>
  </si>
  <si>
    <t>Maging Sino Ka Man (2023): Season 1</t>
  </si>
  <si>
    <t>12:45</t>
  </si>
  <si>
    <t>Hubert und Staller: Season 9 // Hubert &amp; Staller: Staffel 9</t>
  </si>
  <si>
    <t>12:44</t>
  </si>
  <si>
    <t>Hubert und Staller: Season 8 // Hubert &amp; Staller: Staffel 8</t>
  </si>
  <si>
    <t>Hell's Kitchen (2005): Season 21</t>
  </si>
  <si>
    <t>Heaven and Hell: Soul Exchange: Season 1 // 天国と地獄 ~サイコな2人～: シーズン1</t>
  </si>
  <si>
    <t>9:04</t>
  </si>
  <si>
    <t>Glitch: Limited Series // 글리치: 리미티드 시리즈</t>
  </si>
  <si>
    <t>20:33</t>
  </si>
  <si>
    <t>Gin Tama: Season 7 // 銀魂: 第3期</t>
  </si>
  <si>
    <t>20:40</t>
  </si>
  <si>
    <t>Gin Tama: Season 4 // 銀魂: 第1期 4年目</t>
  </si>
  <si>
    <t>9:23</t>
  </si>
  <si>
    <t>Game Shakers: Season 1</t>
  </si>
  <si>
    <t>18:19</t>
  </si>
  <si>
    <t>Falling Into You // 熾道: 第1季 // 炽道: 第1季</t>
  </si>
  <si>
    <t>Daddy's Blooming Day: Season 1 // 아빠는 꽃중년: 시즌1</t>
  </si>
  <si>
    <t>11:07</t>
  </si>
  <si>
    <t>2019-06-14</t>
  </si>
  <si>
    <t>Chief of Staff: Season 1 // 보좌관: 시즌 1</t>
  </si>
  <si>
    <t>8:19</t>
  </si>
  <si>
    <t>Checkout: Season 4 // קופה ראשית: עונה 4</t>
  </si>
  <si>
    <t>Charmed (2018): Season 4</t>
  </si>
  <si>
    <t>BoBoiBoy: Season 3</t>
  </si>
  <si>
    <t>Bleach (2004): The Entry</t>
  </si>
  <si>
    <t>10:15</t>
  </si>
  <si>
    <t>Below Deck: Season 5</t>
  </si>
  <si>
    <t>Banana Fish: Season 1</t>
  </si>
  <si>
    <t>Welcome to Demon School!  Iruma-kun: Season 3 // 魔入りました! 入間くん: 第3シリーズ</t>
  </si>
  <si>
    <t>9:03</t>
  </si>
  <si>
    <t>Versailles: Season 3</t>
  </si>
  <si>
    <t>URUSEIYATSURA: Season 1 // うる星やつら: 第1期</t>
  </si>
  <si>
    <t>10:33</t>
  </si>
  <si>
    <t>Titeuf (2001): Saison 2</t>
  </si>
  <si>
    <t>The Bridge: Season 1 // Bron: Säsong 1</t>
  </si>
  <si>
    <t>The Amazing Race: Season 31</t>
  </si>
  <si>
    <t>9:14</t>
  </si>
  <si>
    <t>Tales of the City: Limited Series</t>
  </si>
  <si>
    <t>8:09</t>
  </si>
  <si>
    <t>Saving My Stupid Youth: Season 1 // ごめんね青春!: シーズン1</t>
  </si>
  <si>
    <t>Saving Bea: Season 1 // Au secours de Béatrice: Season 1</t>
  </si>
  <si>
    <t>8:01</t>
  </si>
  <si>
    <t>Riding a Unicorn: Season 1 // ユニコーンに乗って: シーズン1</t>
  </si>
  <si>
    <t>Psycho-Pass // PSYCHO-PASS サイコパス</t>
  </si>
  <si>
    <t>Pokémon the Series: Sun &amp; Moon: Sun &amp; Moon: Ultra Adventures</t>
  </si>
  <si>
    <t>Pesadilla en la Cocina: Season 6</t>
  </si>
  <si>
    <t>11:03</t>
  </si>
  <si>
    <t>Pesadilla en la Cocina: Season 5</t>
  </si>
  <si>
    <t>8:59</t>
  </si>
  <si>
    <t>One Ordinary Day: Limited Series // 어느 날: 리미티드 시리즈</t>
  </si>
  <si>
    <t>Magic Kaito 1412: Season 1 // まじっく快斗1412: シーズン1</t>
  </si>
  <si>
    <t>15:14</t>
  </si>
  <si>
    <t>Longing for You: Limited Series // 오랫동안 당신을 기다렸습니다: 리미티드 시리즈</t>
  </si>
  <si>
    <t>2022-12-13</t>
  </si>
  <si>
    <t>Last Chance U: Basketball: Season 2</t>
  </si>
  <si>
    <t>2017-07-21</t>
  </si>
  <si>
    <t>Last Chance U: EMCC: Part 2</t>
  </si>
  <si>
    <t>14:32</t>
  </si>
  <si>
    <t>Keeping Up with the Kardashians: Season 12</t>
  </si>
  <si>
    <t>I Cesaroni: Season 6</t>
  </si>
  <si>
    <t>12:46</t>
  </si>
  <si>
    <t>Hubert und Staller: Season 10 // Hubert &amp; Staller: Staffel 10</t>
  </si>
  <si>
    <t>12:50</t>
  </si>
  <si>
    <t>Hubert und Staller: Season 7 // Hubert &amp; Staller: Staffel 7</t>
  </si>
  <si>
    <t>14:35</t>
  </si>
  <si>
    <t>His Man: Season 2 // 남의연애: 시즌 2</t>
  </si>
  <si>
    <t>20:20</t>
  </si>
  <si>
    <t>Gin Tama: Season 5 // 銀魂: 第2期</t>
  </si>
  <si>
    <t>20:58</t>
  </si>
  <si>
    <t>Gin Tama: Season 3 // 銀魂: 第1期 3年目</t>
  </si>
  <si>
    <t>14:12</t>
  </si>
  <si>
    <t>Dumb: Season 3 // מטומטמת: עונה 3</t>
  </si>
  <si>
    <t>Colony: Season 3</t>
  </si>
  <si>
    <t>Colony: Season 2</t>
  </si>
  <si>
    <t>16:02</t>
  </si>
  <si>
    <t>Battle for Happiness: Limited Series // 행복배틀: 리미티드 시리즈</t>
  </si>
  <si>
    <t>8:20</t>
  </si>
  <si>
    <t>American Pickers: Season 15</t>
  </si>
  <si>
    <t>22:24</t>
  </si>
  <si>
    <t>2020: Season 1 // ۲۰۲۰: موسم 1</t>
  </si>
  <si>
    <t>Z Nation: Season 5</t>
  </si>
  <si>
    <t>Yo-Kai Watch (2015): Season 1</t>
  </si>
  <si>
    <t>16:53</t>
  </si>
  <si>
    <t>Why Her: Limited Series // 왜 오수재인가: 리미티드 시리즈</t>
  </si>
  <si>
    <t>25:21</t>
  </si>
  <si>
    <t>Till Death: Season 1 // للموت: موسم 1</t>
  </si>
  <si>
    <t>11:36</t>
  </si>
  <si>
    <t>The Nanny: Season 1 // La niñera: Temporada 1</t>
  </si>
  <si>
    <t>12:09</t>
  </si>
  <si>
    <t>The King of Minami Returns // 新・ミナミの帝王</t>
  </si>
  <si>
    <t>14:33</t>
  </si>
  <si>
    <t>The Killing Vote: Limited Series // 국민사형투표: 리미티드 시리즈</t>
  </si>
  <si>
    <t>Sword Art Online II // ソードアート・オンラインII</t>
  </si>
  <si>
    <t>11:19</t>
  </si>
  <si>
    <t>Slam Dunk: Season 7</t>
  </si>
  <si>
    <t>15:43</t>
  </si>
  <si>
    <t>Rookie Blue: Season 5</t>
  </si>
  <si>
    <t>11:34</t>
  </si>
  <si>
    <t>Re:ZERO -Starting Life in Another World- Director's Cut: Season 2 // Re:ゼロから始める異世界生活 新編集版: Re:ゼロから始める異世界生活 2nd season</t>
  </si>
  <si>
    <t>Pokémon The Series: XY: XY // ポケットモンスター XY: 1-48</t>
  </si>
  <si>
    <t>Pokémon the Series: Sun &amp; Moon: Sun &amp; Moon: Ultra Legends</t>
  </si>
  <si>
    <t>21:18</t>
  </si>
  <si>
    <t>ONE PIECE: Punk  Hazard // ワンピース: パンクハザード編</t>
  </si>
  <si>
    <t>9:40</t>
  </si>
  <si>
    <t>Nate Is Late: Season 2</t>
  </si>
  <si>
    <t>9:45</t>
  </si>
  <si>
    <t>Monzón: A Knockout Blow: Season 1 // Monzón: Temporada 1</t>
  </si>
  <si>
    <t>2023-05-02</t>
  </si>
  <si>
    <t>Love Village: Season 1 // あいの里: シーズン1</t>
  </si>
  <si>
    <t>17:22</t>
  </si>
  <si>
    <t>Legal High: Limited Series // 리갈하이: 리미티드 시리즈</t>
  </si>
  <si>
    <t>10:12</t>
  </si>
  <si>
    <t>Iron Man: Armored Adventures: Season 2</t>
  </si>
  <si>
    <t>12:49</t>
  </si>
  <si>
    <t>Hubert und Staller: Season 6 // Hubert &amp; Staller: Staffel 6</t>
  </si>
  <si>
    <t>Hubert und Staller: Season 5 // Hubert &amp; Staller: Staffel 5</t>
  </si>
  <si>
    <t>Hubert und Staller: Season 4 // Hubert &amp; Staller: Staffel 4</t>
  </si>
  <si>
    <t>High Cookie: Limited Series // 하이쿠키: 리미티드 시리즈</t>
  </si>
  <si>
    <t>Hell's Kitchen (2005): Season 20</t>
  </si>
  <si>
    <t>10:52</t>
  </si>
  <si>
    <t>Gogglebox: Season 16</t>
  </si>
  <si>
    <t>Gin Tama: Season 2 // 銀魂: 第1期 2年目</t>
  </si>
  <si>
    <t>Django: Season 1</t>
  </si>
  <si>
    <t>16:32</t>
  </si>
  <si>
    <t>Detective Conan: Season 10 // 名探偵コナン: シーズン10</t>
  </si>
  <si>
    <t>18:27</t>
  </si>
  <si>
    <t>Defendant: Limited Series // 피고인: 리미티드 시리즈</t>
  </si>
  <si>
    <t>20:53</t>
  </si>
  <si>
    <t>City Hunter: Season 1 // シティーハンター: シーズン1</t>
  </si>
  <si>
    <t>8:57</t>
  </si>
  <si>
    <t>Birthcare Center: Limited Series // 산후조리원: 리미티드 시리즈</t>
  </si>
  <si>
    <t>Between Him and Her: Limited Series // 남과여: 리미티드 시리즈</t>
  </si>
  <si>
    <t>12:21</t>
  </si>
  <si>
    <t>Bad Guys: Season 1 // Bad Guys ล่าล้างเมือง: ซีซั่น 1</t>
  </si>
  <si>
    <t>Aquarius (2015): Season 2</t>
  </si>
  <si>
    <t>Angelo Rules: Season 1</t>
  </si>
  <si>
    <t>20:23</t>
  </si>
  <si>
    <t>American Ninja Warrior: Season 13</t>
  </si>
  <si>
    <t>Yu-Gi-Oh!: Season 2 // 遊☆戯☆王デュエルモンスターズ: バトルシティ編(前編)</t>
  </si>
  <si>
    <t>12:29</t>
  </si>
  <si>
    <t>Youth of May: Limited Series // 오월의 청춘: 리미티드 시리즈</t>
  </si>
  <si>
    <t>27:17</t>
  </si>
  <si>
    <t>You're My Destiny: Season 1 // 命中注定我愛你: 第 1 季 // 命中注定我爱你: 第 1 季</t>
  </si>
  <si>
    <t>14:31</t>
  </si>
  <si>
    <t>Wait, My Youth: Season 1 // 等等啊我的青春: 第1季</t>
  </si>
  <si>
    <t>13:17</t>
  </si>
  <si>
    <t>2019-07-16</t>
  </si>
  <si>
    <t>Unrequited Love: Season 1 // 暗戀橘生淮南: 第 1 季 // 暗恋橘生淮南: 第 1 季</t>
  </si>
  <si>
    <t>25:07</t>
  </si>
  <si>
    <t>Tutti pazzi per amore: Season 2</t>
  </si>
  <si>
    <t>16:35</t>
  </si>
  <si>
    <t>Tunnel: Season 1 // ปริศนาล่าข้ามเวลา: ซีซั่น 1</t>
  </si>
  <si>
    <t>Totally Spies!: Season 2</t>
  </si>
  <si>
    <t>10:28</t>
  </si>
  <si>
    <t>Roppongi Class: Season 1 // 六本木クラス: シーズン1</t>
  </si>
  <si>
    <t>15:57</t>
  </si>
  <si>
    <t>Pesadilla en la Cocina: Season 4</t>
  </si>
  <si>
    <t>Mush-Mush and the Mushables: Season 1</t>
  </si>
  <si>
    <t>17:30</t>
  </si>
  <si>
    <t>Mighty Morphin Power Rangers: Season 2</t>
  </si>
  <si>
    <t>Il collegio: Season 3</t>
  </si>
  <si>
    <t>iCarly (2007): Season 1</t>
  </si>
  <si>
    <t>23:44</t>
  </si>
  <si>
    <t>I Cesaroni: Season 2</t>
  </si>
  <si>
    <t>12:56</t>
  </si>
  <si>
    <t>Hubert und Staller: Season 3 // Hubert &amp; Staller: Staffel 3</t>
  </si>
  <si>
    <t>12:53</t>
  </si>
  <si>
    <t>Hubert und Staller: Season 2 // Hubert &amp; Staller: Staffel 2</t>
  </si>
  <si>
    <t>Horrid Henry: Season 4</t>
  </si>
  <si>
    <t>14:57</t>
  </si>
  <si>
    <t>Hello, My Twenties!: Season 2 // 청춘시대: 시즌 2</t>
  </si>
  <si>
    <t>14:43</t>
  </si>
  <si>
    <t>Dumb: Season 2 // מטומטמת: עונה 2</t>
  </si>
  <si>
    <t>17:38</t>
  </si>
  <si>
    <t>Detective Conan: Season 7 // 名探偵コナン: シーズン7</t>
  </si>
  <si>
    <t>Billions: Season 5</t>
  </si>
  <si>
    <t>21:04</t>
  </si>
  <si>
    <t>Big Brother (2000): Season 6</t>
  </si>
  <si>
    <t>24:01</t>
  </si>
  <si>
    <t>Till Death: Season 3 // للموت: موسم 3</t>
  </si>
  <si>
    <t>12:03</t>
  </si>
  <si>
    <t>The Thundermans: Season 4</t>
  </si>
  <si>
    <t>The Patients of Dr. García: Season 1 // Los pacientes del doctor García: Season 1</t>
  </si>
  <si>
    <t>13:26</t>
  </si>
  <si>
    <t>The Light in Your Eyes: Limited Series // 눈이 부시게: 리미티드 시리즈</t>
  </si>
  <si>
    <t>27:29</t>
  </si>
  <si>
    <t>The Legend of White Snake: Season 1 // 新白娘子傳奇: 第 1 季 // 新白娘子传奇: 第 1 季</t>
  </si>
  <si>
    <t>15:10</t>
  </si>
  <si>
    <t>2016-02-08</t>
  </si>
  <si>
    <t>Terrace House: Boys &amp; Girls in the City: Part 2 // テラスハウス: Boys &amp; Girls in the City: Part 2</t>
  </si>
  <si>
    <t>16:49</t>
  </si>
  <si>
    <t>Squad 38: Season 1 // 38사기동대: Season 1</t>
  </si>
  <si>
    <t>23:08</t>
  </si>
  <si>
    <t>Somewhere Only We Know: Season 1 // 獨家記憶: 第 1 季 // 独家记忆: 第 1 季</t>
  </si>
  <si>
    <t>Shameless: Series 7</t>
  </si>
  <si>
    <t>Pokémon the Series: Sun &amp; Moon: Sun &amp; Moon</t>
  </si>
  <si>
    <t>12:47</t>
  </si>
  <si>
    <t>Perfect Marriage Revenge: Limited Series // 완벽한 결혼의 정석: 리미티드 시리즈</t>
  </si>
  <si>
    <t>Ikebukuro West Gate Park (2000): Season 1 // 池袋ウエストゲートパーク: シーズン1</t>
  </si>
  <si>
    <t>22:46</t>
  </si>
  <si>
    <t>I Cesaroni: Season 1</t>
  </si>
  <si>
    <t>11:04</t>
  </si>
  <si>
    <t>2022-08-17</t>
  </si>
  <si>
    <t>Great British Baking Show: Juniors: Season 6</t>
  </si>
  <si>
    <t>20:11</t>
  </si>
  <si>
    <t>Gin Tama: Season 1 // 銀魂: 第1期 1年目</t>
  </si>
  <si>
    <t>Ghost Hunters: Season 8</t>
  </si>
  <si>
    <t>29:38</t>
  </si>
  <si>
    <t>Fireworks of My Heart: Season 1 // 我的人間煙火: 第 1 季 // 我的人间烟火: 第 1 季</t>
  </si>
  <si>
    <t>Extreme Makeover: Home Edition (2003): Season 1</t>
  </si>
  <si>
    <t>11:37</t>
  </si>
  <si>
    <t>Billions: Season 4</t>
  </si>
  <si>
    <t>Bananas in Pyjamas (2011): Season 1</t>
  </si>
  <si>
    <t>24:24</t>
  </si>
  <si>
    <t>Autumn's Concerto // 下一站幸福: 第 1 季</t>
  </si>
  <si>
    <t>15:58</t>
  </si>
  <si>
    <t>Alumni Lovers: Season 1 // 솔로동창회 학연</t>
  </si>
  <si>
    <t>20:10</t>
  </si>
  <si>
    <t>달의 연인 - 보보경심 려: Season 1</t>
  </si>
  <si>
    <t>15:54</t>
  </si>
  <si>
    <t>Where Stars Land: Limited Series // 여우각시별: 리미티드 시리즈</t>
  </si>
  <si>
    <t>12:02</t>
  </si>
  <si>
    <t>Vanderpump Rules: Season 2</t>
  </si>
  <si>
    <t>14:52</t>
  </si>
  <si>
    <t>The Sea Beyond: Season 4 // Mare Fuori: Season 4</t>
  </si>
  <si>
    <t>24:12</t>
  </si>
  <si>
    <t>The Nokdu Flower: Season 1 // 녹두꽃: 시즌1</t>
  </si>
  <si>
    <t>The New Adventures of Lucky Luke: Season 1 // Les nouvelles aventures de Lucky Luke: Saison 1</t>
  </si>
  <si>
    <t>27:12</t>
  </si>
  <si>
    <t>The Deadly Affair: Season 1 // พิศวาสฆาตเกมส์: ซีซั่น 1</t>
  </si>
  <si>
    <t>Shameless: Series 6</t>
  </si>
  <si>
    <t>16:51</t>
  </si>
  <si>
    <t>Police University: Limited Series // 경찰수업: 리미티드 시리즈</t>
  </si>
  <si>
    <t>18:58</t>
  </si>
  <si>
    <t>Pesadilla en la Cocina: Season 3</t>
  </si>
  <si>
    <t>ONE PIECE: Fishman Island // ワンピース: 魚人島編</t>
  </si>
  <si>
    <t>16:15</t>
  </si>
  <si>
    <t>Insider: Limited Series // 인사이더: 리미티드 시리즈</t>
  </si>
  <si>
    <t>26:25</t>
  </si>
  <si>
    <t>I Cesaroni: Season 4</t>
  </si>
  <si>
    <t>27:38</t>
  </si>
  <si>
    <t>I Cesaroni: Season 3</t>
  </si>
  <si>
    <t>Hello, My Twenties!: Season 1 // 청춘시대: 시즌 1</t>
  </si>
  <si>
    <t>18:02</t>
  </si>
  <si>
    <t>Detective Conan: Season 8 // 名探偵コナン: シーズン8</t>
  </si>
  <si>
    <t>18:53</t>
  </si>
  <si>
    <t>Detective Conan: Season 6 // 名探偵コナン: シーズン6</t>
  </si>
  <si>
    <t>18:11</t>
  </si>
  <si>
    <t>Change Days: Season 2 // 체인지데이즈: 시즌2</t>
  </si>
  <si>
    <t>19:09</t>
  </si>
  <si>
    <t>Cardcaptor Sakura: Clow Card // カードキャプターさくら: クロウカード編</t>
  </si>
  <si>
    <t>19:52</t>
  </si>
  <si>
    <t>Black Dog: Limited Series // 블랙독: 리미티드 시리즈</t>
  </si>
  <si>
    <t>11:28</t>
  </si>
  <si>
    <t>Billions: Season 3</t>
  </si>
  <si>
    <t>15:45</t>
  </si>
  <si>
    <t>Warm and Cozy // 맨도롱 또똣</t>
  </si>
  <si>
    <t>12:38</t>
  </si>
  <si>
    <t>Shameless: Series 5</t>
  </si>
  <si>
    <t>14:16</t>
  </si>
  <si>
    <t>2020-02-29</t>
  </si>
  <si>
    <t>RuPaul's Drag Race: Season 12</t>
  </si>
  <si>
    <t>19:06</t>
  </si>
  <si>
    <t>Mobile Suit Gundam Seed: Season 1 // 機動戦士ガンダムSEED HDリマスター: シーズン1</t>
  </si>
  <si>
    <t>15:03</t>
  </si>
  <si>
    <t>Missing: The Other Side 2 // 미씽: 그들이 있었다 2</t>
  </si>
  <si>
    <t>18:26</t>
  </si>
  <si>
    <t>Meet, Marry, Murder: Season 2</t>
  </si>
  <si>
    <t>15:23</t>
  </si>
  <si>
    <t>Master Keaton: Season 1 // MASTERキートン: シーズン1</t>
  </si>
  <si>
    <t>12:51</t>
  </si>
  <si>
    <t>Hubert und Staller: Season 1 // Hubert &amp; Staller: Staffel 1</t>
  </si>
  <si>
    <t>24:08</t>
  </si>
  <si>
    <t>Escalona: Season 1</t>
  </si>
  <si>
    <t>18:54</t>
  </si>
  <si>
    <t>Detective Conan: Season 3 // 名探偵コナン: シーズン3</t>
  </si>
  <si>
    <t>12:26</t>
  </si>
  <si>
    <t>Charmed (2018): Season 3</t>
  </si>
  <si>
    <t>13:59</t>
  </si>
  <si>
    <t>Busted!: Season 1 // 범인은 바로 너!: 시즌 1</t>
  </si>
  <si>
    <t>Below Deck Sailing Yacht: Season 1</t>
  </si>
  <si>
    <t>2022-11-07</t>
  </si>
  <si>
    <t>Behind Every Star: Limited Series // 연예인 매니저로 살아남기: 리미티드 시리즈</t>
  </si>
  <si>
    <t>26:28</t>
  </si>
  <si>
    <t>A Romance of the Little Forest: Season 1 // 兩個人的小森林 // 两个人的小森林</t>
  </si>
  <si>
    <t>23:13</t>
  </si>
  <si>
    <t>2020-10-25</t>
  </si>
  <si>
    <t>The Devil Punisher: Season 1 // 天巡者: 第 1 季</t>
  </si>
  <si>
    <t>17:34</t>
  </si>
  <si>
    <t>Stage of Number One // บัลลังก์ลูกทุ่ง</t>
  </si>
  <si>
    <t>Saving Hope: Season 5</t>
  </si>
  <si>
    <t>12:59</t>
  </si>
  <si>
    <t>Saving Hope: Season 4</t>
  </si>
  <si>
    <t>13:09</t>
  </si>
  <si>
    <t>Saving Hope: Season 3</t>
  </si>
  <si>
    <t>17:59</t>
  </si>
  <si>
    <t>Oh My Ghost: Season 1 // ผีป่วน ชวนมารัก: Season 1</t>
  </si>
  <si>
    <t>15:02</t>
  </si>
  <si>
    <t>Happy Bad Year // ชะนีปีชง</t>
  </si>
  <si>
    <t>14:04</t>
  </si>
  <si>
    <t>Dumb: Season 1 // מטומטמת: עונה 1</t>
  </si>
  <si>
    <t>18:05</t>
  </si>
  <si>
    <t>Detective Conan: Season 2 // 名探偵コナン: シーズン2</t>
  </si>
  <si>
    <t>25:26</t>
  </si>
  <si>
    <t>Ask Us Anything Fortune Teller: 2024 // 무엇이든 물어보살: 2024</t>
  </si>
  <si>
    <t>20:22</t>
  </si>
  <si>
    <t>White Nights: Season 1 // 불야성: 시즌 1</t>
  </si>
  <si>
    <t>While You Were Sleeping: Limited Series // 당신이 잠든 사이에: 리미티드 시리즈</t>
  </si>
  <si>
    <t>16:56</t>
  </si>
  <si>
    <t>The Tale of Nokdu: Limited Series // 조선로코 녹두전: 리미티드 시리즈</t>
  </si>
  <si>
    <t>16:54</t>
  </si>
  <si>
    <t>The Producers: Limited Series // 프로듀사: 리미티드 시리즈</t>
  </si>
  <si>
    <t>17:45</t>
  </si>
  <si>
    <t>Shameless: Series 8</t>
  </si>
  <si>
    <t>13:07</t>
  </si>
  <si>
    <t>Saving Hope: Season 2</t>
  </si>
  <si>
    <t>17:29</t>
  </si>
  <si>
    <t>My Girlfriend Is a Gumiho: Limited Series // 내 여자친구는 구미호: 리미티드 시리즈</t>
  </si>
  <si>
    <t>29:59</t>
  </si>
  <si>
    <t>I Cesaroni: Season 5</t>
  </si>
  <si>
    <t>Hometown: Limited Series // 홈타운: 리미티드 시리즈</t>
  </si>
  <si>
    <t>18:12</t>
  </si>
  <si>
    <t>Forged in Fire: Season 9</t>
  </si>
  <si>
    <t>20:04</t>
  </si>
  <si>
    <t>Detective Conan: Season 5 // 名探偵コナン: シーズン5</t>
  </si>
  <si>
    <t>Crazy Ex-Girlfriend: Season 1</t>
  </si>
  <si>
    <t>28:54</t>
  </si>
  <si>
    <t>Big Brother (2000): Season 17</t>
  </si>
  <si>
    <t>25:24</t>
  </si>
  <si>
    <t>Bad Romeo: Season 1 // คือเธอ: ซีซั่น 1</t>
  </si>
  <si>
    <t>15:04</t>
  </si>
  <si>
    <t>Yowamushi Pedal (2013) // 弱虫ペダル</t>
  </si>
  <si>
    <t>23:23</t>
  </si>
  <si>
    <t>Tutti pazzi per amore: Season 1</t>
  </si>
  <si>
    <t>20:24</t>
  </si>
  <si>
    <t>The Lady in Dignity: Limited Series // 품위있는 그녀: 리미티드 시리즈</t>
  </si>
  <si>
    <t>19:35</t>
  </si>
  <si>
    <t>The Cheery Lee, Village Headman // ผู้ใหญ่ลี ศรีบานเย็น</t>
  </si>
  <si>
    <t>13:46</t>
  </si>
  <si>
    <t>The Big Family Cooking Showdown: Season 2</t>
  </si>
  <si>
    <t>27:16</t>
  </si>
  <si>
    <t>Sunshine by My Side: Season 1 // 驕陽伴我: 第1季 // 骄阳伴我: 第1季</t>
  </si>
  <si>
    <t>29:05</t>
  </si>
  <si>
    <t>South Wind Knows: Season 1 // 南風知我意: 第1季 // 南风知我意: 第1季</t>
  </si>
  <si>
    <t>30:32</t>
  </si>
  <si>
    <t>Negotiator // 談判官 // 谈判官</t>
  </si>
  <si>
    <t>19:54</t>
  </si>
  <si>
    <t>Mobile Suit Gundam Seed Destiny: Season 1 // 機動戦士ガンダムSEED DESTINY: シーズン1</t>
  </si>
  <si>
    <t>30:26</t>
  </si>
  <si>
    <t>Go Go Squid: Season 1 // 亲爱的, 热爱的: 第 1 季</t>
  </si>
  <si>
    <t>23:30</t>
  </si>
  <si>
    <t>Dr. Lifesaver: Season 1 // 生命捕手: 第1季</t>
  </si>
  <si>
    <t>24:56</t>
  </si>
  <si>
    <t>The Perfect Match: Season 1 // 極品絕配: 第 1 季 // 极品绝配: 第 1 季</t>
  </si>
  <si>
    <t>17:32</t>
  </si>
  <si>
    <t>The Matchmakers: Limited Series // 혼례대첩: 리미티드 시리즈</t>
  </si>
  <si>
    <t>21:10</t>
  </si>
  <si>
    <t>The Bride of Naga // พนมนาคา</t>
  </si>
  <si>
    <t>14:42</t>
  </si>
  <si>
    <t>Strongest Deliveryman: Season 1 // 최강 배달꾼: 시즌 1</t>
  </si>
  <si>
    <t>24:54</t>
  </si>
  <si>
    <t>Royal Doctor: Season 1 // หมอหลวง: ซีซั่น 1</t>
  </si>
  <si>
    <t>14:02</t>
  </si>
  <si>
    <t>Hoarders: Season 12</t>
  </si>
  <si>
    <t>19:25</t>
  </si>
  <si>
    <t>Fairy Tail: Season 1</t>
  </si>
  <si>
    <t>18:41</t>
  </si>
  <si>
    <t>Detective Conan: Season 9 // 名探偵コナン: シーズン9</t>
  </si>
  <si>
    <t>Detective Conan: Season 4 // 名探偵コナン: シーズン4</t>
  </si>
  <si>
    <t>17:43</t>
  </si>
  <si>
    <t>Welcome to Waikiki 2 // 으라차차 와이키키2</t>
  </si>
  <si>
    <t>16:46</t>
  </si>
  <si>
    <t>Voice: Season 1 // สัมผัสเสียงมรณะ: ซีซั่น 1</t>
  </si>
  <si>
    <t>17:39</t>
  </si>
  <si>
    <t>The Third Charm: Limited Series // 제3의 매력: 리미티드 시리즈</t>
  </si>
  <si>
    <t>37:13</t>
  </si>
  <si>
    <t>The Long Ballad // 長歌行 // 长歌行</t>
  </si>
  <si>
    <t>26:53</t>
  </si>
  <si>
    <t>Love Island Australia: Season 5</t>
  </si>
  <si>
    <t>16:13</t>
  </si>
  <si>
    <t>upGRADE you: Teachers: 2023 // 성적을 부탁해: 티처스: 2023</t>
  </si>
  <si>
    <t>20:18</t>
  </si>
  <si>
    <t>Star Trek: Season 3</t>
  </si>
  <si>
    <t>17:23</t>
  </si>
  <si>
    <t>Pesadilla en la Cocina: Season 7</t>
  </si>
  <si>
    <t>17:57</t>
  </si>
  <si>
    <t>Oh My Baby: Season 1 // 오 마이 베이비: 시즌1</t>
  </si>
  <si>
    <t>34:02</t>
  </si>
  <si>
    <t>Love Island USA: Season 5</t>
  </si>
  <si>
    <t>32:38</t>
  </si>
  <si>
    <t>Hit and Miss Tour: Season 2 // 니돈내산 독박투어: 시즌 2</t>
  </si>
  <si>
    <t>20:05</t>
  </si>
  <si>
    <t>Good Manager: Limited Series // 김과장: 리미티드 시리즈</t>
  </si>
  <si>
    <t>18:42</t>
  </si>
  <si>
    <t>Ghost Hunters: Season 9</t>
  </si>
  <si>
    <t>17:21</t>
  </si>
  <si>
    <t>Detective Conan: Season 1 // 名探偵コナン: シーズン1</t>
  </si>
  <si>
    <t>17:51</t>
  </si>
  <si>
    <t>2020-10-07</t>
  </si>
  <si>
    <t>Private Lives: Season 1 // 사생활: 시즌 1</t>
  </si>
  <si>
    <t>27:11</t>
  </si>
  <si>
    <t>Love Destiny: Season 1 // บุพเพสันนิวาส: ซีซั่น 1</t>
  </si>
  <si>
    <t>A Love So Beautiful: Season 1 // 致我們單純的小美好: 第 1 季 // 致我们单纯的小美好: 第 1 季</t>
  </si>
  <si>
    <t>The Real Housewives of Beverly Hills: Season 2</t>
  </si>
  <si>
    <t>28:56</t>
  </si>
  <si>
    <t>Lighter &amp; Princess: Lighter and Princess // 點燃我，溫暖你 // 点燃我，温暖你</t>
  </si>
  <si>
    <t>24:04</t>
  </si>
  <si>
    <t>Gaafar El Omda: Season 1</t>
  </si>
  <si>
    <t>22:40</t>
  </si>
  <si>
    <t>Detectives: The Trade Secret: Season 1 // 탐정들의 영업비밀: 시즌1</t>
  </si>
  <si>
    <t>20:08</t>
  </si>
  <si>
    <t>You are My Destiny: Season 1 // 운명처럼 널 사랑해: Season 1</t>
  </si>
  <si>
    <t>Uncontrollably Fond: Limited Series // 함부로 애틋하게: 리미티드 시리즈</t>
  </si>
  <si>
    <t>19:40</t>
  </si>
  <si>
    <t>Star Trek: Deep Space Nine: Season 7</t>
  </si>
  <si>
    <t>24:15</t>
  </si>
  <si>
    <t>My Sunshine: Season 1 // 何以笙簫默: 第 1 季 // 何以笙箫默: 第一季</t>
  </si>
  <si>
    <t>45:41</t>
  </si>
  <si>
    <t>Uncle: Season 1 // 阿叔: 第一季</t>
  </si>
  <si>
    <t>19:41</t>
  </si>
  <si>
    <t>Star Trek: Deep Space Nine: Season 6</t>
  </si>
  <si>
    <t>30:21</t>
  </si>
  <si>
    <t>The Story of Xing Fu: Season 1 // 幸福到萬家: 第1季 // 幸福到万家: 第1季</t>
  </si>
  <si>
    <t>29:44</t>
  </si>
  <si>
    <t>The Legend of Anle // 安樂傳 // 安乐传</t>
  </si>
  <si>
    <t>19:46</t>
  </si>
  <si>
    <t>Star Trek: Deep Space Nine: Season 5</t>
  </si>
  <si>
    <t>46:26</t>
  </si>
  <si>
    <t>ONE PIECE: Dressrosa // ワンピース: ドレスローザ編</t>
  </si>
  <si>
    <t>My Unfamiliar Family // (아는 건 별로 없지만) 가족입니다</t>
  </si>
  <si>
    <t>Men on a Mission: 2024 // 아는 형님: 2024</t>
  </si>
  <si>
    <t>19:47</t>
  </si>
  <si>
    <t>Star Trek: Deep Space Nine: Season 4</t>
  </si>
  <si>
    <t>19:48</t>
  </si>
  <si>
    <t>Star Trek: Deep Space Nine: Season 3</t>
  </si>
  <si>
    <t>21:53</t>
  </si>
  <si>
    <t>Star Trek: Season 2</t>
  </si>
  <si>
    <t>29:25</t>
  </si>
  <si>
    <t>Go Ahead // 以家人之名</t>
  </si>
  <si>
    <t>52:47</t>
  </si>
  <si>
    <t>Wildflower: Season 2</t>
  </si>
  <si>
    <t>21:42</t>
  </si>
  <si>
    <t>Pasta: Season 1 // 파스타: 시즌 1</t>
  </si>
  <si>
    <t>24:26</t>
  </si>
  <si>
    <t>Love Naggers: 2024 // 연애의 참견: 2024</t>
  </si>
  <si>
    <t>59:41</t>
  </si>
  <si>
    <t>2 Good 2 Be True</t>
  </si>
  <si>
    <t>30:47</t>
  </si>
  <si>
    <t>Meet Yourself // 去有風的地方 // 去有风的地方</t>
  </si>
  <si>
    <t>31:00</t>
  </si>
  <si>
    <t>Ordinary Glory // 平凡的榮耀 // 平凡的荣耀</t>
  </si>
  <si>
    <t>42:54</t>
  </si>
  <si>
    <t>ONE PIECE: Wano Country (Ep.892 - Ep.1000) // ワンピース: ワノ国編 (892話～1000話)</t>
  </si>
  <si>
    <t>42:35</t>
  </si>
  <si>
    <t>Love Like the Galaxy // 星漢燦爛·月升滄海 // 星汉灿烂·月升沧海</t>
  </si>
  <si>
    <t>22:25</t>
  </si>
  <si>
    <t>Love After Divorce: Season 4 // 돌싱글즈: 시즌4</t>
  </si>
  <si>
    <t>30:11</t>
  </si>
  <si>
    <t>Be Your Own Light: Season 1 // 做自己的光: 第1季</t>
  </si>
  <si>
    <t>38:53</t>
  </si>
  <si>
    <t>Space Brothers: Season 1 // 宇宙兄弟: シーズン1</t>
  </si>
  <si>
    <t>53:32</t>
  </si>
  <si>
    <t>The Fisherman and the City: Season 5 // 나만 믿고 따라와, 도시어부: 시즌5</t>
  </si>
  <si>
    <t>31:25</t>
  </si>
  <si>
    <t>New Life Begins: Season 1 // 卿卿日常: 第 1 季</t>
  </si>
  <si>
    <t>65:27</t>
  </si>
  <si>
    <t>A Clean Sweep: Part 1 // 최강야구: Part 1</t>
  </si>
  <si>
    <t>The King's Avatar: Season 1 // 全職高手: 第 1 季 // 全职高手: 第 1 季</t>
  </si>
  <si>
    <t>26:57</t>
  </si>
  <si>
    <t>Hi! Come in: Season 3 // 嗨! 營業中: 第 3 季</t>
  </si>
  <si>
    <t>30:50</t>
  </si>
  <si>
    <t>Love Destiny: Season 2 // บุพเพสันนิวาส: ซีซั่น 2: พรหมลิขิต</t>
  </si>
  <si>
    <t>29:41</t>
  </si>
  <si>
    <t>The Starry Love: Season 1 // 星落凝成糖: 第1季</t>
  </si>
  <si>
    <t>30:02</t>
  </si>
  <si>
    <t>2019-12-04</t>
  </si>
  <si>
    <t>The Prince of Tennis ~ Match! Tennis Juniors ~: Season 1 // 奮鬥吧，少年: 第 1 季 // 奋斗吧，少年！: 第 1 季</t>
  </si>
  <si>
    <t>Forged in Fire: Season 8</t>
  </si>
  <si>
    <t>29:28</t>
  </si>
  <si>
    <t>The Blood of Youth: Season 1 // 少年歌行: 第1季</t>
  </si>
  <si>
    <t>31:04</t>
  </si>
  <si>
    <t>You Are My Hero // 你是我的城池營壘 // 你是我的城池营垒</t>
  </si>
  <si>
    <t>55:12</t>
  </si>
  <si>
    <t>The Story of Minglan // 知否知否應是綠肥紅瘦 // 知否知否应是绿肥红瘦</t>
  </si>
  <si>
    <t>30:38</t>
  </si>
  <si>
    <t>Find Yourself: Season 1 // 下一站是幸福: 第 1 季</t>
  </si>
  <si>
    <t>30:46</t>
  </si>
  <si>
    <t>Miss Trot: Season 3 // 미스트롯: 시즌3</t>
  </si>
  <si>
    <t>53:20</t>
  </si>
  <si>
    <t>Wildflower: Season 1</t>
  </si>
  <si>
    <t>34:33</t>
  </si>
  <si>
    <t>ONE PIECE: Wano Country (Ep.1001 - ) // ワンピース: ワノ国編 (1001話～)</t>
  </si>
  <si>
    <t>43:53</t>
  </si>
  <si>
    <t>Maria Clara and Ibarra: Season 1 // Maria Clara at Ibarra: Season 1</t>
  </si>
  <si>
    <t>36:31</t>
  </si>
  <si>
    <t>Till The End of The Moon // 長月燼明 // 长月烬明</t>
  </si>
  <si>
    <t>41:13</t>
  </si>
  <si>
    <t>Doraemon: Season 1 // ドラえもん: シーズン1</t>
  </si>
  <si>
    <t>58:17</t>
  </si>
  <si>
    <t>Once Again: Limited Series // 한 번 다녀왔습니다: 리미티드 시리즈</t>
  </si>
  <si>
    <t>The Gentlemen's League: Season 3 // 뭉쳐야 찬다: 시즌 3</t>
  </si>
  <si>
    <t>57:20</t>
  </si>
  <si>
    <t>Beautiful Love, Wonderful Life: Limited Series // 사랑은 뷰티풀 인생은 원더풀: 리미티드 시리즈</t>
  </si>
  <si>
    <t>59:59</t>
  </si>
  <si>
    <t>Teenage Parents: Season 4 // 어른들은 모르는 고딩엄빠: 시즌4</t>
  </si>
  <si>
    <t>57:42</t>
  </si>
  <si>
    <t>Malverde, el santo patrón: Season 1</t>
  </si>
  <si>
    <t>117:07</t>
  </si>
  <si>
    <t>Deadly Sins: Season 1 // Pecados capitales: Temporada 1</t>
  </si>
  <si>
    <t>56:43</t>
  </si>
  <si>
    <t>Homemade Love Story: Limited Series // 오! 삼광빌라!: 리미티드 시리즈</t>
  </si>
  <si>
    <t>66:22</t>
  </si>
  <si>
    <t>El final del paraíso: Season 1</t>
  </si>
  <si>
    <t>93:44</t>
  </si>
  <si>
    <t>A Clean Sweep: Part 2 // 최강야구: Part 2</t>
  </si>
  <si>
    <t>230:05</t>
  </si>
  <si>
    <t>Pedro el escamoso: Season 1</t>
  </si>
  <si>
    <t>219:12</t>
  </si>
  <si>
    <t>Cúmplices de um Resgate: Season 1</t>
  </si>
  <si>
    <t>397:33</t>
  </si>
  <si>
    <t>As Aventuras de Poliana: Season 1</t>
  </si>
  <si>
    <t>0:35</t>
  </si>
  <si>
    <t>Violet Evergarden: Special: Extra Episode // ヴァイオレット・エヴァーガーデン：スペシャル: Extra Episode</t>
  </si>
  <si>
    <t>0:36</t>
  </si>
  <si>
    <t>The House of Flowers Presents: The Funeral // La casa de las flores presenta: El funeral</t>
  </si>
  <si>
    <t>0:37</t>
  </si>
  <si>
    <t>Puteri: Season 1</t>
  </si>
  <si>
    <t>0:38</t>
  </si>
  <si>
    <t>2021-12-23</t>
  </si>
  <si>
    <t>Elite Short Stories: Patrick: Season 1 // Élite historias breves: Patrick: Temporada 1</t>
  </si>
  <si>
    <t>2021-06-16</t>
  </si>
  <si>
    <t>Elite Short Stories: Omar Ander Alexis: Season 1 // Élite historias breves: Omar Ander Alexis: Temporada 1</t>
  </si>
  <si>
    <t>2021-06-15</t>
  </si>
  <si>
    <t>Elite Short Stories: Nadia Guzmán: Season 1 // Élite historias breves: Nadia Guzmán: Temporada 1</t>
  </si>
  <si>
    <t>2021-06-14</t>
  </si>
  <si>
    <t>Elite Short Stories: Guzmán Caye Rebe: Season 1 // Élite historias breves: Guzmán Caye Rebe: Temporada 1</t>
  </si>
  <si>
    <t>2022-05-03</t>
  </si>
  <si>
    <t>Chris Distefano: Speshy Weshy</t>
  </si>
  <si>
    <t>0:39</t>
  </si>
  <si>
    <t>2021-01-23</t>
  </si>
  <si>
    <t>Bridgerton - The Afterparty</t>
  </si>
  <si>
    <t>0:26</t>
  </si>
  <si>
    <t>2014-12-19</t>
  </si>
  <si>
    <t>BoJack Horseman Christmas Special: Sabrina's Christmas Wish</t>
  </si>
  <si>
    <t>0:30</t>
  </si>
  <si>
    <t>2022-04-29</t>
  </si>
  <si>
    <t>A Farewell to Ozark</t>
  </si>
  <si>
    <t>2019-05-21</t>
  </si>
  <si>
    <t>Wanda Sykes: Not Normal</t>
  </si>
  <si>
    <t>Upin &amp; Ipin: The Helping Heroes: Season 1</t>
  </si>
  <si>
    <t>Tom Papa Live in New York City</t>
  </si>
  <si>
    <t>Super Monsters Monster Pets: Season 1</t>
  </si>
  <si>
    <t>Steve Martin and Martin Short: An Evening You Will Forget for the Rest of Your Life</t>
  </si>
  <si>
    <t>Sommore: A Queen with No Spades</t>
  </si>
  <si>
    <t>Solitary Gourmet: Season 12 // 孤独のグルメ: シーズン12</t>
  </si>
  <si>
    <t>2019-11-05</t>
  </si>
  <si>
    <t>Seth Meyers: Lobby Baby</t>
  </si>
  <si>
    <t>Salutava Sempre</t>
  </si>
  <si>
    <t>2017-08-29</t>
  </si>
  <si>
    <t>Ryan Hamilton: Happy Face</t>
  </si>
  <si>
    <t>2016-10-07</t>
  </si>
  <si>
    <t>Russell Peters: Almost Famous</t>
  </si>
  <si>
    <t>2017-12-19</t>
  </si>
  <si>
    <t>Russell Howard: Recalibrate</t>
  </si>
  <si>
    <t>Robocar POLI Special: The Story of the Desert Rescue // 로보카폴리 스페셜: 사막 구조대 이야기</t>
  </si>
  <si>
    <t>Robbie Williams Live at Knebworth</t>
  </si>
  <si>
    <t>2024-03-14</t>
  </si>
  <si>
    <t>Red Ollero: Mabuhay Is A Lie</t>
  </si>
  <si>
    <t>2019-02-05</t>
  </si>
  <si>
    <t>Ray Romano: Right Here, Around the Corner</t>
  </si>
  <si>
    <t>2022-06-13</t>
  </si>
  <si>
    <t>Pete Davidson Presents: The Best Friends</t>
  </si>
  <si>
    <t>2022-11-03</t>
  </si>
  <si>
    <t>Panayotis Pascot: Almost // Panayotis Pascot : Presque</t>
  </si>
  <si>
    <t>1:17</t>
  </si>
  <si>
    <t>Once Upon A Time: Season 1 // Pada Zaman Dahulu: Musim 1</t>
  </si>
  <si>
    <t>2022-09-27</t>
  </si>
  <si>
    <t>Nick Kroll: Little Big Boy</t>
  </si>
  <si>
    <t>My Next Guest with David Letterman and Shah Rukh Khan</t>
  </si>
  <si>
    <t>My Name Is Mo’Nique</t>
  </si>
  <si>
    <t>0:53</t>
  </si>
  <si>
    <t>2021-09-03</t>
  </si>
  <si>
    <t>Money Heist: From Tokyo to Berlin: Volume 1 // La casa de papel: de Tokio a Berlín: Volumen 1</t>
  </si>
  <si>
    <t>2015-12-18</t>
  </si>
  <si>
    <t>Mike Epps: Don't Take It Personal</t>
  </si>
  <si>
    <t>2017-02-28</t>
  </si>
  <si>
    <t>Mike Birbiglia: Thank God for Jokes</t>
  </si>
  <si>
    <t>2023-09-12</t>
  </si>
  <si>
    <t>Michelle Wolf: It's Great to Be Here</t>
  </si>
  <si>
    <t>Me Contro Te - Il Concerto</t>
  </si>
  <si>
    <t>Kukuli Şarkılar: Season 1</t>
  </si>
  <si>
    <t>2018-04-24</t>
  </si>
  <si>
    <t>Kevin James: Never Don't Give Up</t>
  </si>
  <si>
    <t>Kevin Hart: I'm a Grown Little Man</t>
  </si>
  <si>
    <t>Jonas Brothers Family Roast</t>
  </si>
  <si>
    <t>2016-10-21</t>
  </si>
  <si>
    <t>Joe Rogan: Triggered</t>
  </si>
  <si>
    <t>Jim Gaffigan: Beyond the Pale</t>
  </si>
  <si>
    <t>2017-09-19</t>
  </si>
  <si>
    <t>Jerry Before Seinfeld</t>
  </si>
  <si>
    <t>2018-07-24</t>
  </si>
  <si>
    <t>Iliza Shlesinger: Elder Millennial</t>
  </si>
  <si>
    <t>2023-05-09</t>
  </si>
  <si>
    <t>Hannah Gadsby: Something Special</t>
  </si>
  <si>
    <t>2018-04-10</t>
  </si>
  <si>
    <t>Greg Davies: You Magnificent Beast</t>
  </si>
  <si>
    <t>2020-01-21</t>
  </si>
  <si>
    <t>Fortune Feimster: Sweet &amp; Salty</t>
  </si>
  <si>
    <t>2022-10-25</t>
  </si>
  <si>
    <t>Fortune Feimster: Good Fortune</t>
  </si>
  <si>
    <t>2015-04-03</t>
  </si>
  <si>
    <t>Derek: Season 3</t>
  </si>
  <si>
    <t>2017-11-14</t>
  </si>
  <si>
    <t>DeRay Davis: How to Act Black</t>
  </si>
  <si>
    <t>2022-04-26</t>
  </si>
  <si>
    <t>David Spade: Nothing Personal</t>
  </si>
  <si>
    <t>2018-09-18</t>
  </si>
  <si>
    <t>D.L. Hughley: Contrarian</t>
  </si>
  <si>
    <t>Curious Como: Season 1 // 꼬모는 궁금해: 시즌 1</t>
  </si>
  <si>
    <t>2022-06-28</t>
  </si>
  <si>
    <t>Cristela Alonzo: Middle Classy</t>
  </si>
  <si>
    <t>2022-12-27</t>
  </si>
  <si>
    <t>Chelsea Handler: Revolution</t>
  </si>
  <si>
    <t>2021-11-18</t>
  </si>
  <si>
    <t>Carlos Ballarta: False Prophet // Carlos Ballarta: Falso profeta</t>
  </si>
  <si>
    <t>2021-02-23</t>
  </si>
  <si>
    <t>Brian Regan: On the Rocks</t>
  </si>
  <si>
    <t>2016-06-03</t>
  </si>
  <si>
    <t>Bo Burnham: Make Happy</t>
  </si>
  <si>
    <t>2022-12-31</t>
  </si>
  <si>
    <t>Best of Stand-Up 2022</t>
  </si>
  <si>
    <t>2015-10-02</t>
  </si>
  <si>
    <t>Anjelah Johnson: Not Fancy</t>
  </si>
  <si>
    <t>2023-06-13</t>
  </si>
  <si>
    <t>Amy Schumer: Emergency Contact</t>
  </si>
  <si>
    <t>2018-05-13</t>
  </si>
  <si>
    <t>Ali Wong: Hard Knock Wife</t>
  </si>
  <si>
    <t>2022-02-14</t>
  </si>
  <si>
    <t>Ali Wong: Don Wong</t>
  </si>
  <si>
    <t>2020-09-03</t>
  </si>
  <si>
    <t>Afonso Padilha: Classless // Afonso Padilha: Alma de Pobre</t>
  </si>
  <si>
    <t>2018-10-23</t>
  </si>
  <si>
    <t>ADAM SANDLER 100% FRESH</t>
  </si>
  <si>
    <t>Verified Stand-Up: Season 1</t>
  </si>
  <si>
    <t>Toriroti: Season 6 // 쫑알쫑알 똘똘이 6</t>
  </si>
  <si>
    <t>Toriroti: Toritori 4 // 쫑알쫑알 똘똘이 4</t>
  </si>
  <si>
    <t>Toriroti: Toritori 3 // 쫑알쫑알 똘똘이 3</t>
  </si>
  <si>
    <t>Toriroti 2 // 쫑알쫑알 똘똘이 2</t>
  </si>
  <si>
    <t>Toriroti 1 // 쫑알쫑알 똘똘이 1</t>
  </si>
  <si>
    <t>2021-02-18</t>
  </si>
  <si>
    <t>Thus Spoke Kishibe Rohan: Season 1 // 岸辺露伴は動かない: Limited Series</t>
  </si>
  <si>
    <t>The Great British Baking Show: Holidays: Season 4</t>
  </si>
  <si>
    <t>2020-12-04</t>
  </si>
  <si>
    <t>The Great British Baking Show: Holidays: Season 3</t>
  </si>
  <si>
    <t>The Great British Baking Show: Holidays: Season 2</t>
  </si>
  <si>
    <t>The Bento brings happiness: Season 2 // 弁当屋さんのおもてなし: シーズン2</t>
  </si>
  <si>
    <t>Little Things: Season 1</t>
  </si>
  <si>
    <t>Korean Pork Belly Rhapsody: Season 1 // 삼겹살 랩소디: 시즌1</t>
  </si>
  <si>
    <t>Kaya Yanar: Reiz der Schweiz</t>
  </si>
  <si>
    <t>2022-09-22</t>
  </si>
  <si>
    <t>Karma's World: Season 4</t>
  </si>
  <si>
    <t>2016-07-01</t>
  </si>
  <si>
    <t>Jim Jefferies: Freedumb</t>
  </si>
  <si>
    <t>2014-08-29</t>
  </si>
  <si>
    <t>Jim Jefferies : BARE</t>
  </si>
  <si>
    <t>Jim Gaffigan: Mr. Universe</t>
  </si>
  <si>
    <t>Jim Gaffigan: Cinco</t>
  </si>
  <si>
    <t>2016-08-26</t>
  </si>
  <si>
    <t>Jeff Foxworthy and Larry the Cable Guy: We’ve Been Thinking...</t>
  </si>
  <si>
    <t>Jack Whitehall: Travels with My Father: Season 4</t>
  </si>
  <si>
    <t>Jack Whitehall: Travels with My Father: Season 3</t>
  </si>
  <si>
    <t>Hanwoo Rhapsody: Season 1 // 한우랩소디: 시즌 1</t>
  </si>
  <si>
    <t>Hajime no Ippo: Champion Road // はじめの一歩 TVスペシャル ~Champion Road~</t>
  </si>
  <si>
    <t>Fujii Kaze Love All Serve All Stadium Live</t>
  </si>
  <si>
    <t>1:43</t>
  </si>
  <si>
    <t>2021-05-27</t>
  </si>
  <si>
    <t>Eden: Season 1 // エデン: シーズン1</t>
  </si>
  <si>
    <t>2015-07-10</t>
  </si>
  <si>
    <t>Chris Tucker Live</t>
  </si>
  <si>
    <t>1:49</t>
  </si>
  <si>
    <t>2017-11-22</t>
  </si>
  <si>
    <t>Barbra: The Music ... The Mem'ries ... The Magic!</t>
  </si>
  <si>
    <t>Wakfu: The Quest for the Six Eliatrope Dofus: Season 1 // Wakfu : La quête des six Dofus Eliatropes: Saison 1</t>
  </si>
  <si>
    <t>1:52</t>
  </si>
  <si>
    <t>Toriroti: Season 5 // 쫑알쫑알 똘똘이 5</t>
  </si>
  <si>
    <t>The Great British Baking Show: Holidays: Season 1</t>
  </si>
  <si>
    <t>The Crime: Season 2 // Zbrodnia: Season 2</t>
  </si>
  <si>
    <t>2021-03-09</t>
  </si>
  <si>
    <t>StarBeam: Season 3</t>
  </si>
  <si>
    <t>2020-09-08</t>
  </si>
  <si>
    <t>StarBeam: Season 2</t>
  </si>
  <si>
    <t>2022-02-15</t>
  </si>
  <si>
    <t>Ridley Jones: Season 3</t>
  </si>
  <si>
    <t>Paquita Salas: Season 2</t>
  </si>
  <si>
    <t>My Husband is Sleeping in the Freezer: Season 1 // 私の夫は冷凍庫に眠っている: シーズン1</t>
  </si>
  <si>
    <t>2019-10-14</t>
  </si>
  <si>
    <t>Magical Andes: Season 1 // Andes mágicos: Temporada 1</t>
  </si>
  <si>
    <t>2015-04-15</t>
  </si>
  <si>
    <t>Lovesick: Season 1</t>
  </si>
  <si>
    <t>LEGO® Friends The Next Chapter: Season 2</t>
  </si>
  <si>
    <t>Leech: Season 2 // ヒル: シーズン2</t>
  </si>
  <si>
    <t>2022-07-07</t>
  </si>
  <si>
    <t>Karma's World: Season 3</t>
  </si>
  <si>
    <t>2022-03-10</t>
  </si>
  <si>
    <t>Karma's World: Season 2</t>
  </si>
  <si>
    <t>2022-09-07</t>
  </si>
  <si>
    <t>Indian Predator: The Diary of a Serial Killer // इंडियन प्रीडेटर: एक सीरियल किलर की डायरी</t>
  </si>
  <si>
    <t>Exorcist: Season 1 // Egzorcysta: Sezon 1</t>
  </si>
  <si>
    <t>Drifters (2013): Season 2</t>
  </si>
  <si>
    <t>2022-10-03</t>
  </si>
  <si>
    <t>Detective Conan: The Culprit Hanzawa: Season 1 // 名探偵コナン　犯人の犯沢さん: シーズン１</t>
  </si>
  <si>
    <t>2014-05-30</t>
  </si>
  <si>
    <t>Derek: Season 2</t>
  </si>
  <si>
    <t>Comedians in Cars Getting Coffee: Light &amp; Sweet</t>
  </si>
  <si>
    <t>2021-11-17</t>
  </si>
  <si>
    <t>Christmas Flow: Season 1</t>
  </si>
  <si>
    <t>Chris Tall: Selfie von Mutti</t>
  </si>
  <si>
    <t>Catastrophe: Season 1</t>
  </si>
  <si>
    <t>2020-09-11</t>
  </si>
  <si>
    <t>Buddi: Season 2</t>
  </si>
  <si>
    <t>2021-03-18</t>
  </si>
  <si>
    <t>B: The Beginning: Season 2 Succession</t>
  </si>
  <si>
    <t>Angry Birds: Summer Madness: Season 3</t>
  </si>
  <si>
    <t>A Nation of Banchan: Season 1 // 반찬의 나라: 시즌 1</t>
  </si>
  <si>
    <t>Whitechapel: Season 2</t>
  </si>
  <si>
    <t>2022-04-14</t>
  </si>
  <si>
    <t>Ultraman: Season 2</t>
  </si>
  <si>
    <t>True Colours: Season 1</t>
  </si>
  <si>
    <t>The Time It Takes: Season 1 // El tiempo que te doy: Season 1</t>
  </si>
  <si>
    <t>The Secret (2016): Season 1</t>
  </si>
  <si>
    <t>2019-07-31</t>
  </si>
  <si>
    <t>The Letdown: Season 2</t>
  </si>
  <si>
    <t>The IT Crowd: Series 4</t>
  </si>
  <si>
    <t>The IT Crowd: Series 3</t>
  </si>
  <si>
    <t>The IT Crowd: Series 1</t>
  </si>
  <si>
    <t>The Indian Detective: Season 1</t>
  </si>
  <si>
    <t>The Great Train Robbery: Series 1</t>
  </si>
  <si>
    <t>The Duchess: Season 1</t>
  </si>
  <si>
    <t>The Drowning: Season 1</t>
  </si>
  <si>
    <t>The Crime: Season 1 // Zbrodnia: Season 1</t>
  </si>
  <si>
    <t>2020-09-24</t>
  </si>
  <si>
    <t>The Chef Show: Season 2 - Volume 1</t>
  </si>
  <si>
    <t>The Catch (2023): Season 1</t>
  </si>
  <si>
    <t>2021-11-09</t>
  </si>
  <si>
    <t>Swap Shop: Season 1</t>
  </si>
  <si>
    <t>Surviving R. Kelly Part III: The Final Chapter: Season 1</t>
  </si>
  <si>
    <t>2020-10-16</t>
  </si>
  <si>
    <t>Someone Has to Die: Limited Series // Alguien tiene que morir: Miniserie</t>
  </si>
  <si>
    <t>Slam Dunk: Season 2</t>
  </si>
  <si>
    <t>Senninha and Friends: Season 2 // Senninha na Pista Maluca: Temporada 2</t>
  </si>
  <si>
    <t>Secret Diary of a Call Girl: Season 3</t>
  </si>
  <si>
    <t>Robocar POLI Song Song Museum</t>
  </si>
  <si>
    <t>2:19</t>
  </si>
  <si>
    <t>2022-08-22</t>
  </si>
  <si>
    <t>Ridley Jones: Season 4</t>
  </si>
  <si>
    <t>2021-04-01</t>
  </si>
  <si>
    <t>Prank Encounters: Season 2</t>
  </si>
  <si>
    <t>Polly Pocket: Season 4: Part 2: Tiny Taste Adventure</t>
  </si>
  <si>
    <t>My Encounter with Evil: Season 1 // Mi encuentro con el mal: Season 1</t>
  </si>
  <si>
    <t>2022-02-03</t>
  </si>
  <si>
    <t>Murderville: Season 1</t>
  </si>
  <si>
    <t>Mrs. Wilson: Season 1</t>
  </si>
  <si>
    <t>MeatEater: Season 9 Part 2</t>
  </si>
  <si>
    <t>2020-09-16</t>
  </si>
  <si>
    <t>MeatEater: Season 9 Part 1</t>
  </si>
  <si>
    <t>Leech: Season 1 // ヒル: シーズン1</t>
  </si>
  <si>
    <t>2020-09-09</t>
  </si>
  <si>
    <t>La Línea: Shadow of Narco: Limited Series // La Línea: La sombra del narco: Miniserie</t>
  </si>
  <si>
    <t>2019-06-13</t>
  </si>
  <si>
    <t>Jinn: Season 1 // جن: موسم 1</t>
  </si>
  <si>
    <t>Jack Whitehall: Travels with My Father: Season 2</t>
  </si>
  <si>
    <t>It's Always Sunny in Philadelphia: Season 15</t>
  </si>
  <si>
    <t>2021-09-01</t>
  </si>
  <si>
    <t>How to Be a Cowboy: Season 1</t>
  </si>
  <si>
    <t>How do you like Wednesday?: Entry into the Arctic Circle: The 620 Miles of the Alaska Peninsula (1998) // 水曜どうでしょう: 北極圏突入 アラスカ半島620マイル プレミア版 (1998)</t>
  </si>
  <si>
    <t>How do you like Wednesday?: Bring Back "Iriomote-jima" (2023) // 水曜どうでしょう: 懐かしの西表島 (2023)</t>
  </si>
  <si>
    <t>Heavenly Bites: Mexico: Season 1 // La divina gula: Temporada 1</t>
  </si>
  <si>
    <t>Haunted: Season 2</t>
  </si>
  <si>
    <t>Haunted: Season 1</t>
  </si>
  <si>
    <t>2:45</t>
  </si>
  <si>
    <t>2021-06-04</t>
  </si>
  <si>
    <t>Feel Good: Season 2</t>
  </si>
  <si>
    <t>Drifters (2013): Season 1</t>
  </si>
  <si>
    <t>2022-10-11</t>
  </si>
  <si>
    <t>DEAW#13 Udom Taephanich Stand Up Comedy Show // เดี่ยว 13</t>
  </si>
  <si>
    <t>Boruto: Naruto Next Generations: Chunin Re-Examination // BORUTO ボルト NEXT GENERATIONS: 中忍再試験編</t>
  </si>
  <si>
    <t>Big Boys: Season 1</t>
  </si>
  <si>
    <t>Bibi Blocksberg: Season 6</t>
  </si>
  <si>
    <t>Bibi Blocksberg: Season 5</t>
  </si>
  <si>
    <t>Alfie Atkins: Season 1 // Alfons Åberg: Season 1</t>
  </si>
  <si>
    <t>2023-02-16</t>
  </si>
  <si>
    <t>Aggretsuko: Season 5 // アグレッシブ烈子: シーズン5</t>
  </si>
  <si>
    <t>2021-12-16</t>
  </si>
  <si>
    <t>Aggretsuko: Season 4 // アグレッシブ烈子: シーズン4</t>
  </si>
  <si>
    <t>2020-08-27</t>
  </si>
  <si>
    <t>Aggretsuko: Season 3 // アグレッシブ烈子: シーズン3</t>
  </si>
  <si>
    <t>2:41</t>
  </si>
  <si>
    <t>Aggretsuko: Season 2 // アグレッシブ烈子: シーズン2</t>
  </si>
  <si>
    <t>2022-03-25</t>
  </si>
  <si>
    <t>800 Meters: Limited Series // 800 metros: Miniserie</t>
  </si>
  <si>
    <t>2020-03-25</t>
  </si>
  <si>
    <t>YooHoo to the Rescue: Season 3</t>
  </si>
  <si>
    <t>White Gold: Season 2</t>
  </si>
  <si>
    <t>2018-06-15</t>
  </si>
  <si>
    <t>Voltron: Legendary Defender: Season 6</t>
  </si>
  <si>
    <t>2020-11-20</t>
  </si>
  <si>
    <t>Voices of Fire: Season 1</t>
  </si>
  <si>
    <t>Trust Me (2017): Season 2</t>
  </si>
  <si>
    <t>Trust Me (2017): Season 1</t>
  </si>
  <si>
    <t>2018-06-08</t>
  </si>
  <si>
    <t>Treehouse Detectives: Season 1</t>
  </si>
  <si>
    <t>2021-11-05</t>
  </si>
  <si>
    <t>The Unlikely Murderer: Limited Series // Den osannolika mördaren: Miniserie</t>
  </si>
  <si>
    <t>2022-05-05</t>
  </si>
  <si>
    <t>The Pentaverate: Season 1</t>
  </si>
  <si>
    <t>2022-01-01</t>
  </si>
  <si>
    <t>The Hook Up Plan: Season 3 // Plan Cœur: Saison 3</t>
  </si>
  <si>
    <t>The Hook Up Plan: Season 2 // Plan Cœur: Saison 2</t>
  </si>
  <si>
    <t>The Holiday: Season 1</t>
  </si>
  <si>
    <t>Stromberg: Staffel 3</t>
  </si>
  <si>
    <t>Secret Diary of a Call Girl: Season 2</t>
  </si>
  <si>
    <t>2019-03-15</t>
  </si>
  <si>
    <t>Robozuna: Season 2</t>
  </si>
  <si>
    <t>2023-04-25</t>
  </si>
  <si>
    <t>Risqué Business: Japan: Season 1 // 성+인물: 일본 편: 시즌 1</t>
  </si>
  <si>
    <t>Queer Eye: We're in Japan!: Season 1</t>
  </si>
  <si>
    <t>Peep Show: Series 9</t>
  </si>
  <si>
    <t>Paquita Salas: Season 3</t>
  </si>
  <si>
    <t>Outnumbered (2007): Series 5</t>
  </si>
  <si>
    <t>Outnumbered (2007): Series 3</t>
  </si>
  <si>
    <t>Once Upon A Time: Season 4 // Pada Zaman Dahulu: Musim 4</t>
  </si>
  <si>
    <t>Off the Hook: Season 1 // Détox: Saison 1</t>
  </si>
  <si>
    <t>2018-12-07</t>
  </si>
  <si>
    <t>Nailed It! Holiday!: Season 1</t>
  </si>
  <si>
    <t>My Close Friend Min Jjeomi // 친한 친구 민쩌미</t>
  </si>
  <si>
    <t>Motel Makeover: Season 1</t>
  </si>
  <si>
    <t>2020-08-26</t>
  </si>
  <si>
    <t>Million Dollar Beach House: Season 1</t>
  </si>
  <si>
    <t>Midnight Diner: Season 3 // 深夜食堂: シーズン3</t>
  </si>
  <si>
    <t>Lilla spöket Laban: Season 1</t>
  </si>
  <si>
    <t>2022-08-04</t>
  </si>
  <si>
    <t>KAKEGURUI TWIN: Season 1 // 賭ケグルイ双: シーズン1</t>
  </si>
  <si>
    <t>Kakegurui: Season 1 // 賭ケグルイ: シーズン1</t>
  </si>
  <si>
    <t>JU-ON: Origins: Season 1 // 呪怨：呪いの家: シーズン1</t>
  </si>
  <si>
    <t>2021-06-24</t>
  </si>
  <si>
    <t>Jiva!: Season 1</t>
  </si>
  <si>
    <t>2018-03-27</t>
  </si>
  <si>
    <t>James Acaster: Repertoire: Collection</t>
  </si>
  <si>
    <t>2021-09-14</t>
  </si>
  <si>
    <t>Jack Whitehall: Travels with My Father: Season 5</t>
  </si>
  <si>
    <t>It's Always Sunny in Philadelphia: Season 14</t>
  </si>
  <si>
    <t>It's Always Sunny in Philadelphia: Season 1</t>
  </si>
  <si>
    <t>Indian Predator: Murder in a Courtroom: Limited Series</t>
  </si>
  <si>
    <t>2022-12-09</t>
  </si>
  <si>
    <t>How to Ruin Christmas: The Baby Shower</t>
  </si>
  <si>
    <t>History 101: Season 2</t>
  </si>
  <si>
    <t>2023-11-22</t>
  </si>
  <si>
    <t>High on the Hog: How African American Cuisine Transformed America: Season 2</t>
  </si>
  <si>
    <t>2020-09-20</t>
  </si>
  <si>
    <t>Great Pretender: Season 2</t>
  </si>
  <si>
    <t>2022-11-09</t>
  </si>
  <si>
    <t>FIFA Uncovered: Limited Series</t>
  </si>
  <si>
    <t>Dope: Season 1</t>
  </si>
  <si>
    <t>Dogs in Space: Season 1</t>
  </si>
  <si>
    <t>Dogs: Season 2</t>
  </si>
  <si>
    <t>2020-01-31</t>
  </si>
  <si>
    <t>Diablero: Season 2</t>
  </si>
  <si>
    <t>Detectorists: Season 3</t>
  </si>
  <si>
    <t>2016-01-15</t>
  </si>
  <si>
    <t>Degrassi: Next Class: Season 1</t>
  </si>
  <si>
    <t>Deepa &amp; Anoop: Season 2</t>
  </si>
  <si>
    <t>2021-09-22</t>
  </si>
  <si>
    <t>Crime Stories: India Detectives: Limited Series</t>
  </si>
  <si>
    <t>Come Home: Season 1</t>
  </si>
  <si>
    <t>2020-09-02</t>
  </si>
  <si>
    <t>Chef's Table: BBQ: Limited Series</t>
  </si>
  <si>
    <t>2021-01-27</t>
  </si>
  <si>
    <t>BONDING: Season 2</t>
  </si>
  <si>
    <t>Bibi &amp; Tina (2004): Season 6</t>
  </si>
  <si>
    <t>Bibi &amp; Tina (2004): Season 5</t>
  </si>
  <si>
    <t>2022-06-08</t>
  </si>
  <si>
    <t>Baby Fever: Season 1 // Skruk: Sæson 1</t>
  </si>
  <si>
    <t>2022-09-12</t>
  </si>
  <si>
    <t>Ada Twist, Scientist: Season 3</t>
  </si>
  <si>
    <t>2:34</t>
  </si>
  <si>
    <t>2022-01-25</t>
  </si>
  <si>
    <t>Ada Twist, Scientist: Season 2</t>
  </si>
  <si>
    <t>Ackley Bridge: Series 5</t>
  </si>
  <si>
    <t>Ackley Bridge: Series 4</t>
  </si>
  <si>
    <t>Vida: Season 3</t>
  </si>
  <si>
    <t>Ushijima The Loan Shark: Season 3 // 闇金ウシジマくん: シーズン3</t>
  </si>
  <si>
    <t>Upin&amp;Ipin: Season 13</t>
  </si>
  <si>
    <t>2021-06-10</t>
  </si>
  <si>
    <t>Trese: Season 1</t>
  </si>
  <si>
    <t>2016-10-28</t>
  </si>
  <si>
    <t>Trailer Park Boys: Out of the Park: Europe: Season 1</t>
  </si>
  <si>
    <t>2021-06-18</t>
  </si>
  <si>
    <t>The World's Most Amazing Vacation Rentals: Season 1</t>
  </si>
  <si>
    <t>The Liberator: Season 1</t>
  </si>
  <si>
    <t>2019-06-21</t>
  </si>
  <si>
    <t>The Confession Tapes: Season 2</t>
  </si>
  <si>
    <t>Taskmaster: Season 3</t>
  </si>
  <si>
    <t>Taskmaster: Season 2</t>
  </si>
  <si>
    <t>2022-02-16</t>
  </si>
  <si>
    <t>Swap Shop: Season 2</t>
  </si>
  <si>
    <t>3:16</t>
  </si>
  <si>
    <t>Stromberg: Staffel 1</t>
  </si>
  <si>
    <t>2020-07-21</t>
  </si>
  <si>
    <t>Street Food: Latin America: Limited Series // Street Food: Latinoamérica: Miniserie</t>
  </si>
  <si>
    <t>Sixth Sense Agency: Season 1 // บ้านผูกวิญญาณ: ซีซั่น 1</t>
  </si>
  <si>
    <t>2018-10-11</t>
  </si>
  <si>
    <t>Salt Fat Acid Heat: Limited Series</t>
  </si>
  <si>
    <t>Outnumbered (2007): Series 1</t>
  </si>
  <si>
    <t>Naruto Shippuden: Season 7 // NARUTO-ナルト- 疾風伝: 六尾編</t>
  </si>
  <si>
    <t>Nailed It! Holiday!: Season 2</t>
  </si>
  <si>
    <t>Nadiya Bakes: Season 1</t>
  </si>
  <si>
    <t>Mr. D: Season 5</t>
  </si>
  <si>
    <t>Mr. D: Season 3</t>
  </si>
  <si>
    <t>2022-11-16</t>
  </si>
  <si>
    <t>Mind Your Manners: Season 1</t>
  </si>
  <si>
    <t>2019-10-31</t>
  </si>
  <si>
    <t>Midnight Diner: Tokyo Stories: Season 2 // 深夜食堂: Tokyo Stories: シーズン2</t>
  </si>
  <si>
    <t>Midnight Diner: Season 2 // 深夜食堂: シーズン2</t>
  </si>
  <si>
    <t>2019-10-18</t>
  </si>
  <si>
    <t>MeatEater: Season 8</t>
  </si>
  <si>
    <t>Kitz: Season 1</t>
  </si>
  <si>
    <t>It's Always Sunny in Philadelphia: Season 16</t>
  </si>
  <si>
    <t>It's Always Sunny in Philadelphia: Season 13</t>
  </si>
  <si>
    <t>It's Always Sunny in Philadelphia: Season 12</t>
  </si>
  <si>
    <t>Holly Hobbie: Season 1</t>
  </si>
  <si>
    <t>Franco: The Brutal Truth about Spain’s Dictator // Die Wahrheit über Franco - Spaniens vergessene Diktatur</t>
  </si>
  <si>
    <t>Framed! A Sicilian Murder Mystery: Season 2 // Incastrati: Season 2</t>
  </si>
  <si>
    <t>2017-06-02</t>
  </si>
  <si>
    <t>Flaked: Season 2</t>
  </si>
  <si>
    <t>2018-01-30</t>
  </si>
  <si>
    <t>Fate/EXTRA Last Encore: Oblitus Copernican Theory</t>
  </si>
  <si>
    <t>2018-04-20</t>
  </si>
  <si>
    <t>Dope: Season 2</t>
  </si>
  <si>
    <t>Didi &amp; Friends: Season 1</t>
  </si>
  <si>
    <t>Detectorists: Season 2</t>
  </si>
  <si>
    <t>2016-12-16</t>
  </si>
  <si>
    <t>Crazyhead: Season 1</t>
  </si>
  <si>
    <t>Commando: Britain's Ocean Warriors: Season 1</t>
  </si>
  <si>
    <t>2019-11-27</t>
  </si>
  <si>
    <t>Broken: Season 1</t>
  </si>
  <si>
    <t>Boruto: Naruto Next Generations: Konoha Shinden: The Steam Ninja Scrolls // BORUTO ボルト NEXT GENERATIONS: 木ノ葉新伝 湯煙忍法帖編</t>
  </si>
  <si>
    <t>2020-03-13</t>
  </si>
  <si>
    <t>Bloodride: Season 1 // Blodtur: Sesong 1</t>
  </si>
  <si>
    <t>Black Butler: Book of Circus // 黒執事 Book of Circus</t>
  </si>
  <si>
    <t>1994: Limited Series</t>
  </si>
  <si>
    <t>Yanxi Palace: Princess Adventures: Season 1 // 金枝玉葉: 第 1 季 // 金枝玉叶: 第 1 季</t>
  </si>
  <si>
    <t>Wise Man's Grandchild: Season 1 // 賢者の孫: シーズン1</t>
  </si>
  <si>
    <t>Whitechapel: Season 3</t>
  </si>
  <si>
    <t>Vampires: Season 1</t>
  </si>
  <si>
    <t>Ushijima The Loan Shark: Season 2 // 闇金ウシジマくん: シーズン2</t>
  </si>
  <si>
    <t>Upin&amp;Ipin: Season 14</t>
  </si>
  <si>
    <t>Upin&amp;Ipin: Season 12</t>
  </si>
  <si>
    <t>Upin&amp;Ipin: Season 11</t>
  </si>
  <si>
    <t>Upin&amp;Ipin: Season 10</t>
  </si>
  <si>
    <t>Upin&amp;Ipin: Season 9</t>
  </si>
  <si>
    <t>Treehouse Detectives: Season 2</t>
  </si>
  <si>
    <t>Total Drama: Revenge of the Island</t>
  </si>
  <si>
    <t>Tiny House Nation: Volume 1</t>
  </si>
  <si>
    <t>This Is a Robbery: The World's Biggest Art Heist: Limited Series</t>
  </si>
  <si>
    <t>The Undertaker: Season 1 // Der Bestatter: Staffel 1</t>
  </si>
  <si>
    <t>2018-04-21</t>
  </si>
  <si>
    <t>The Letdown: Season 1</t>
  </si>
  <si>
    <t>The Comey Rule</t>
  </si>
  <si>
    <t>The Bahatis Empire: Season 1</t>
  </si>
  <si>
    <t>The Adventures of Puss in Boots: Season 5</t>
  </si>
  <si>
    <t>Tanaka-kun is Always Listless: Season 1 // 田中くんはいつもけだるげ</t>
  </si>
  <si>
    <t>4:31</t>
  </si>
  <si>
    <t>2018-07-30</t>
  </si>
  <si>
    <t>SWORDGAI The Animation: Part II // ソードガイ The Animation: パートII</t>
  </si>
  <si>
    <t>4:17</t>
  </si>
  <si>
    <t>2020-04-01</t>
  </si>
  <si>
    <t>Sunderland 'Til I Die: Season 2</t>
  </si>
  <si>
    <t>Sudha Murthy - Stories of Wit and Magic: Season 1</t>
  </si>
  <si>
    <t>Stromberg: Staffel 2</t>
  </si>
  <si>
    <t>2018-08-17</t>
  </si>
  <si>
    <t>Stay Here: Season 1</t>
  </si>
  <si>
    <t>Seraph of the End: Season 2 // 終わりのセラフ: 第2クール</t>
  </si>
  <si>
    <t>2022-03-02</t>
  </si>
  <si>
    <t>Savage Rhythm: Season 1 // Ritmo salvaje: Temporada 1</t>
  </si>
  <si>
    <t>Sasaki and Miyano: Season 1 // 佐々木と宮野: シーズン1</t>
  </si>
  <si>
    <t>RoOT: Season 1 // RoOT / ルート: シーズン1</t>
  </si>
  <si>
    <t>4:14</t>
  </si>
  <si>
    <t>Rich Holiday Poor Holiday: Season 2</t>
  </si>
  <si>
    <t>Rebellion: Season 2</t>
  </si>
  <si>
    <t>Outnumbered (2007): Series 4</t>
  </si>
  <si>
    <t>2020-10-01</t>
  </si>
  <si>
    <t>Oktoberfest: Beer &amp; Blood: Limited Series</t>
  </si>
  <si>
    <t>Natsume's Book of Friends Continued // 夏目友人帳: 続 夏目友人帳</t>
  </si>
  <si>
    <t>Nailed It!: Season 2</t>
  </si>
  <si>
    <t>Nadiya’s Time to Eat: Season 1</t>
  </si>
  <si>
    <t>My Love Mix-Up!: Season 1 // 消えた初恋: シーズン1</t>
  </si>
  <si>
    <t>Mr. D: Season 4</t>
  </si>
  <si>
    <t>Mother Is Wrong: Season 1 // Maman a tort: Season 1</t>
  </si>
  <si>
    <t>Monthly Girls' Nozaki Kun: Season 1 // 月刊少女野崎くん: シーズン1</t>
  </si>
  <si>
    <t>Mo: Season 1</t>
  </si>
  <si>
    <t>2015-11-06</t>
  </si>
  <si>
    <t>Master of None: Season 1</t>
  </si>
  <si>
    <t>Masamune-kun’s Revenge // 政宗くんのリベンジ: シーズン1</t>
  </si>
  <si>
    <t>2016-04-10</t>
  </si>
  <si>
    <t>Kuromukuro: Season 1 // クロムクロ: シーズン1</t>
  </si>
  <si>
    <t>It's Always Sunny in Philadelphia: Season 11</t>
  </si>
  <si>
    <t>It's Always Sunny in Philadelphia: Season 10</t>
  </si>
  <si>
    <t>It's Always Sunny in Philadelphia: Season 8</t>
  </si>
  <si>
    <t>2018-05-18</t>
  </si>
  <si>
    <t>Inspector Gadget: Season 4</t>
  </si>
  <si>
    <t>Informa: Season 1 // インフォーマ: シーズン1</t>
  </si>
  <si>
    <t>Influence: Season 1 // インフルエンス: シーズン1</t>
  </si>
  <si>
    <t>2022-08-10</t>
  </si>
  <si>
    <t>Indian Matchmaking: Season 2</t>
  </si>
  <si>
    <t>2021-12-10</t>
  </si>
  <si>
    <t>How to Ruin Christmas: The Funeral</t>
  </si>
  <si>
    <t>2022-08-18</t>
  </si>
  <si>
    <t>He-Man and the Masters of the Universe: Season 3</t>
  </si>
  <si>
    <t>2018-10-25</t>
  </si>
  <si>
    <t>Great News: Season 2</t>
  </si>
  <si>
    <t>2018-08-23</t>
  </si>
  <si>
    <t>Great News: Season 1</t>
  </si>
  <si>
    <t>Gormiti: Season 1</t>
  </si>
  <si>
    <t>Girls from Ipanema: Season 2 // Coisa Mais Linda: Temporada 2</t>
  </si>
  <si>
    <t>Fresh Meat: Series 3</t>
  </si>
  <si>
    <t>2017-10-01</t>
  </si>
  <si>
    <t>Fate/Apocrypha: Part 2</t>
  </si>
  <si>
    <t>Fabrizio De André - Principe libero: Season 1</t>
  </si>
  <si>
    <t>Everything Sucks!: Season 1</t>
  </si>
  <si>
    <t>Dhevaprom: Dujupsorn: Season 1 // ดวงใจเทวพรหม: ดุจอัปสร: ซีซั่น 1</t>
  </si>
  <si>
    <t>2020-11-10</t>
  </si>
  <si>
    <t>DASH &amp; LILY: Season 1</t>
  </si>
  <si>
    <t>2022-01-27</t>
  </si>
  <si>
    <t>Chosen: Season 1</t>
  </si>
  <si>
    <t>Bungo Stray Dogs 2 // 文豪ストレイドッグス: 第2期</t>
  </si>
  <si>
    <t>Banished from the Hero's Party, I Decided to Live a Quiet Life in the Countryside: Banished from the brave man's group,I decided to lead a slow life in the back country.2nd // 真の仲間じゃないと勇者のパーティーを追い出されたので、辺境でスローライフすることにしました 2nd</t>
  </si>
  <si>
    <t>A Year-End Medley: Season 1 // 해피 뉴 이어: 시즌1</t>
  </si>
  <si>
    <t>A Pub from a Different World: Season 3 // 異世界居酒屋「のぶ」: Season3～皇帝とオイリアの王女編～</t>
  </si>
  <si>
    <t>2020-08-12</t>
  </si>
  <si>
    <t>(Un)Well: Season 1</t>
  </si>
  <si>
    <t>Yakari (2005): Season 5</t>
  </si>
  <si>
    <t>Upin&amp;Ipin: Season 15</t>
  </si>
  <si>
    <t>Upin&amp;Ipin: Season 8</t>
  </si>
  <si>
    <t>Upin&amp;Ipin: Season 7</t>
  </si>
  <si>
    <t>Unsuspicious: Season 1 // Nada Suspeitos: Temporada 1</t>
  </si>
  <si>
    <t>Total Drama: All Stars</t>
  </si>
  <si>
    <t>The Yakuza's Guide to Babysitting // 組長娘と世話係: シーズン1</t>
  </si>
  <si>
    <t>The Mindy Project: Season 6</t>
  </si>
  <si>
    <t>The Irregular at Magic High School: Visitor Arc // 魔法科高校の劣等生: 来訪者編</t>
  </si>
  <si>
    <t>2022-11-02</t>
  </si>
  <si>
    <t>The Final Score: Season 1 // Goles en contra: Temporada 1</t>
  </si>
  <si>
    <t>2019-08-09</t>
  </si>
  <si>
    <t>The Family: Limited Series</t>
  </si>
  <si>
    <t>The Brave "Yoshihiko" and Great Satan's Castle // 勇者ヨシヒコシリーズ: 勇者ヨシヒコと魔王の城</t>
  </si>
  <si>
    <t>The Batman: Season 5</t>
  </si>
  <si>
    <t>The Adventures of Puss in Boots: Season 4</t>
  </si>
  <si>
    <t>Teenage Parents: Season 5 // 어른들은 모르는 고딩엄빠: 시즌5</t>
  </si>
  <si>
    <t>Taskmaster: Season 1</t>
  </si>
  <si>
    <t>Summer Love: Season 1</t>
  </si>
  <si>
    <t>Slam Dunk: Season 3</t>
  </si>
  <si>
    <t>Shadow: Season 1</t>
  </si>
  <si>
    <t>Secrets of Great British Castles: Season 1</t>
  </si>
  <si>
    <t>Robozuna: Season 1</t>
  </si>
  <si>
    <t>Rich House, Poor House: Season 4</t>
  </si>
  <si>
    <t>Ranking of Kings: Season 2 // 王様ランキング: シーズン2</t>
  </si>
  <si>
    <t>2021-09-02</t>
  </si>
  <si>
    <t>Q-Force: Season 1</t>
  </si>
  <si>
    <t>Pororo - The Little Penguin: Season 8</t>
  </si>
  <si>
    <t>Pororo - The Little Penguin: Season 7</t>
  </si>
  <si>
    <t>Penguin Town: Limited Series</t>
  </si>
  <si>
    <t>Outnumbered (2007): Series 2</t>
  </si>
  <si>
    <t>Open Your Eyes: Season 1 // Otwórz oczy: Sezon 1</t>
  </si>
  <si>
    <t>2023-04-17</t>
  </si>
  <si>
    <t>Oggy Oggy: Season 2</t>
  </si>
  <si>
    <t>Notre-Dame: Limited Series // Notre-Dame, la part du feu: Mini-série</t>
  </si>
  <si>
    <t>My Lovey Is A Foodie: Season 1 // 隣の男はよく食べる: シーズン1</t>
  </si>
  <si>
    <t>Muster Dogs: Season 1</t>
  </si>
  <si>
    <t>Midnight Diner: Season 1 // 深夜食堂: シーズン1</t>
  </si>
  <si>
    <t>2018-08-22</t>
  </si>
  <si>
    <t>Marlon: Season 2</t>
  </si>
  <si>
    <t>Level 1 Demon Lord and One Room Hero // Lv1魔王とワンルーム勇者</t>
  </si>
  <si>
    <t>Leila: Season 1 // लैला: सीज़न 1</t>
  </si>
  <si>
    <t>2022-07-06</t>
  </si>
  <si>
    <t>King of Stonks: Season 1</t>
  </si>
  <si>
    <t>Kenan and Kel: Season 2</t>
  </si>
  <si>
    <t>Justice Served: Season 1</t>
  </si>
  <si>
    <t>It's Always Sunny in Philadelphia: Season 2</t>
  </si>
  <si>
    <t>2020-08-19</t>
  </si>
  <si>
    <t>High Score: Limited Series</t>
  </si>
  <si>
    <t>Heaven Official's Blessing: Season 2 // 天官賜福2 // 天官赐福: 第 2 季</t>
  </si>
  <si>
    <t>2019-08-16</t>
  </si>
  <si>
    <t>Green Frontier: Limited Series // Frontera verde: Miniserie</t>
  </si>
  <si>
    <t>2022-12-14</t>
  </si>
  <si>
    <t>Glitter: Season 1 // Brokat: Sezon 1</t>
  </si>
  <si>
    <t>Girlfriends (2000): Season 8</t>
  </si>
  <si>
    <t>Gentefied: Season 1</t>
  </si>
  <si>
    <t>Fullmetal Alchemist: Brotherhood: Part 5 // 鋼の錬金術師 Fullmetal Alchemist: パート5</t>
  </si>
  <si>
    <t>Fresh Meat: Series 2</t>
  </si>
  <si>
    <t>2018-04-08</t>
  </si>
  <si>
    <t>Forest of Piano: Season 1 // ピアノの森: シーズン1</t>
  </si>
  <si>
    <t>2021-04-27</t>
  </si>
  <si>
    <t>Fatma: Season 1</t>
  </si>
  <si>
    <t>Erased: Season 1 // 僕だけがいない街: シーズン1</t>
  </si>
  <si>
    <t>Easy: Season 3</t>
  </si>
  <si>
    <t>Easy: Season 2</t>
  </si>
  <si>
    <t>2022-11-11</t>
  </si>
  <si>
    <t>Down to Earth with Zac Efron: Season 2: Down Under</t>
  </si>
  <si>
    <t>Dirty Money: Season 2</t>
  </si>
  <si>
    <t>2021-12-17</t>
  </si>
  <si>
    <t>Decoupled: Season 1</t>
  </si>
  <si>
    <t>Comedians in Cars Getting Coffee: First Cup</t>
  </si>
  <si>
    <t>Carmel: Who Killed Maria Marta?: Limited Series // Carmel: ¿Quién mató a María Marta?: Miniserie</t>
  </si>
  <si>
    <t>2021-03-08</t>
  </si>
  <si>
    <t>Bombay Begums: Season 1 // बॉम्बे बेगम्स: सीज़न 1</t>
  </si>
  <si>
    <t>BOFURI: I Don't Want to Get Hurt, so I'll Max Out My Defense.: Season 2 // 痛いのは嫌なので防御力に極振りしたいと思います。: シーズン2</t>
  </si>
  <si>
    <t>2021-01-15</t>
  </si>
  <si>
    <t>Bling Empire: Season 1</t>
  </si>
  <si>
    <t>Black Butler II // 黒執事 II</t>
  </si>
  <si>
    <t>Berserk: The Golden Age Arc - Memorial Edition (Original Ver.): Season 1 // ベルセルク 黄金時代篇 MEMORIAL EDITION (無修正オリジナルver.): シーズン1</t>
  </si>
  <si>
    <t>Bardot: Season 1</t>
  </si>
  <si>
    <t>2022-06-24</t>
  </si>
  <si>
    <t>Angry Birds: Summer Madness: Season 2</t>
  </si>
  <si>
    <t>A Returner's Magic Should Be Special: Season 1 // 帰還者の魔法は特別です: シーズン1</t>
  </si>
  <si>
    <t>6ixtynin9 The Series: Season 1 // เรื่องตลก69 เดอะซีรีส์: ซีซั่น 1</t>
  </si>
  <si>
    <t>44 Cats: Season 1</t>
  </si>
  <si>
    <t>YooHoo to the Rescue: Season 1</t>
  </si>
  <si>
    <t>Voltron: Legendary Defender: Season 8</t>
  </si>
  <si>
    <t>2023-05-11</t>
  </si>
  <si>
    <t>Ultraman: Season 3</t>
  </si>
  <si>
    <t>Twentysomethings: Austin: Season 1</t>
  </si>
  <si>
    <t>2023-01-12</t>
  </si>
  <si>
    <t>Trial by Fire: Limited Series // ट्रायल बाय फ़ायर: लिमिटेड सीरीज़</t>
  </si>
  <si>
    <t>Triad Princess: Season 1 // 極道千金: 第 1 季 // 极道千金: 第 1 季</t>
  </si>
  <si>
    <t>Traitors: Season 1</t>
  </si>
  <si>
    <t>Time: The Kalief Browder Story: Season 1</t>
  </si>
  <si>
    <t>2021-06-22</t>
  </si>
  <si>
    <t>This Is Pop: Season 1</t>
  </si>
  <si>
    <t>The Confession Tapes: Season 1</t>
  </si>
  <si>
    <t>6:39</t>
  </si>
  <si>
    <t>2022-03-09</t>
  </si>
  <si>
    <t>The Andy Warhol Diaries: Limited Series</t>
  </si>
  <si>
    <t>2022-05-04</t>
  </si>
  <si>
    <t>Summertime: Season 3</t>
  </si>
  <si>
    <t>Spy Kids: Mission Critical: Season 2</t>
  </si>
  <si>
    <t>Slam Dunk: Season 1</t>
  </si>
  <si>
    <t>2020-07-15</t>
  </si>
  <si>
    <t>Skin Decision: Before and After: Season 1</t>
  </si>
  <si>
    <t>Shameless: Series 3</t>
  </si>
  <si>
    <t>Seraph of the End: Season 1 // 終わりのセラフ: 第1クール</t>
  </si>
  <si>
    <t>Sengoku Youko: The Reformer Siblings Arc // 戦国妖狐: 世直し兄弟編</t>
  </si>
  <si>
    <t>2020-08-15</t>
  </si>
  <si>
    <t>Rita: Season 5</t>
  </si>
  <si>
    <t>Raven of the Inner Palace: Season 1 // 後宮の烏: シーズン1</t>
  </si>
  <si>
    <t>Power Players: Season 1 (Batch B)</t>
  </si>
  <si>
    <t>Patrick Melrose: Season 1</t>
  </si>
  <si>
    <t>Nihontouitsu Kanto-Hen No Cut Version: Season 1 // 日本統一 関東編 ノーカット完全版: シーズン1</t>
  </si>
  <si>
    <t>Naruto Shippuden: Season 16 // NARUTO-ナルト- 疾風伝: カカシ暗部篇～闇を生きる忍～</t>
  </si>
  <si>
    <t>Mr Bean Live Action: Season 1</t>
  </si>
  <si>
    <t>6:27</t>
  </si>
  <si>
    <t>Motown Magic: Season 1</t>
  </si>
  <si>
    <t>Mother Goose Club: Season 4</t>
  </si>
  <si>
    <t>Marseille: Season 2</t>
  </si>
  <si>
    <t>Lycoris Recoil // リコリス・リコイル: シーズン1</t>
  </si>
  <si>
    <t>2022-08-26</t>
  </si>
  <si>
    <t>Ludik: Season 1</t>
  </si>
  <si>
    <t>Love (and Trouble) in Paris: Season 1 // L'amour presque parfait: Season 1</t>
  </si>
  <si>
    <t>2014-11-21</t>
  </si>
  <si>
    <t>Lilyhammer: Season 3</t>
  </si>
  <si>
    <t>Killer Ratings: Season 1 // Bandidos na TV: Temporada 1</t>
  </si>
  <si>
    <t>It's Always Sunny in Philadelphia: Season 4</t>
  </si>
  <si>
    <t>Inspector Gadget: Season 3</t>
  </si>
  <si>
    <t>2015-03-27</t>
  </si>
  <si>
    <t>Inspector Gadget: Season 1</t>
  </si>
  <si>
    <t>2020-07-16</t>
  </si>
  <si>
    <t>Indian Matchmaking: Season 1</t>
  </si>
  <si>
    <t>6:17</t>
  </si>
  <si>
    <t>Humans: Season 2</t>
  </si>
  <si>
    <t>How a Realist Hero Rebuilt the Kingdom: Season 2 // 現実主義勇者の王国再建記: シーズン2</t>
  </si>
  <si>
    <t>2017-08-11</t>
  </si>
  <si>
    <t>Home: Adventures with Tip &amp; Oh: Season 3</t>
  </si>
  <si>
    <t>Harvey Girls Forever!: Season 1</t>
  </si>
  <si>
    <t>2021-02-05</t>
  </si>
  <si>
    <t>Hache: Season 2</t>
  </si>
  <si>
    <t>Fullmetal Alchemist: Brotherhood: Part 4 // 鋼の錬金術師 Fullmetal Alchemist: パート4</t>
  </si>
  <si>
    <t>Fullmetal Alchemist: Brotherhood: Part 3 // 鋼の錬金術師 Fullmetal Alchemist: パート3</t>
  </si>
  <si>
    <t>Fresh Meat: Series 1</t>
  </si>
  <si>
    <t>5:39</t>
  </si>
  <si>
    <t>2018-03-02</t>
  </si>
  <si>
    <t>Flint Town: Season 1</t>
  </si>
  <si>
    <t>Fastest Car: Season 2</t>
  </si>
  <si>
    <t>Empire Games: Season 1</t>
  </si>
  <si>
    <t>Den of Vipers: Season 1 // Żmijowisko: Season 1</t>
  </si>
  <si>
    <t>Curious George: Season 14</t>
  </si>
  <si>
    <t>2020-06-24</t>
  </si>
  <si>
    <t>Crazy Delicious: Season 1</t>
  </si>
  <si>
    <t>Chef is a Great Detective: Season 1 // シェフは名探偵: シーズン1</t>
  </si>
  <si>
    <t>Bungo Stray Dogs // 文豪ストレイドッグス: 第1期</t>
  </si>
  <si>
    <t>BoBoiBoy: Season 1</t>
  </si>
  <si>
    <t>Banished from the Hero's Party, I Decided to Live a Quiet Life in the Countryside: Banished from the brave man's group,I decided to lead a slow life in the back country // 真の仲間じゃないと勇者のパーティーを追い出されたので、辺境でスローライフすることにしました</t>
  </si>
  <si>
    <t>Arifureta: From Commonplace to World's Strongest: 2nd season // ありふれた職業で世界最強: 2nd season</t>
  </si>
  <si>
    <t>7SEEDS: Part 1</t>
  </si>
  <si>
    <t>Who Killed Little Gregory?: Limited Series // Grégory: Mini-série</t>
  </si>
  <si>
    <t>Voltron: Legendary Defender: Season 7</t>
  </si>
  <si>
    <t>Vida: Season 2</t>
  </si>
  <si>
    <t>2019-01-01</t>
  </si>
  <si>
    <t>Tidying Up with Marie Kondo: Season 1</t>
  </si>
  <si>
    <t>The Slime Diaries: That time I got reincarnated as a Slime: Season 1 // 転生したらスライムだった件 転スラ日記: シーズン1</t>
  </si>
  <si>
    <t>2018-03-23</t>
  </si>
  <si>
    <t>The Mechanism: Season 1 // O Mecanismo: Temporada 1</t>
  </si>
  <si>
    <t>The Dreaming Boy is a Realist: Season 1 // 夢見る男子は現実主義者: シーズン1</t>
  </si>
  <si>
    <t>The Demon Prince of Momochi House: Season 1 // 百千さん家のあやかし王子: シーズン1</t>
  </si>
  <si>
    <t>7:16</t>
  </si>
  <si>
    <t>Supermodel Me: Revolution: Season 1</t>
  </si>
  <si>
    <t>Summer Job: Season 1</t>
  </si>
  <si>
    <t>Skins (2007): Vol. 5</t>
  </si>
  <si>
    <t>2023-05-30</t>
  </si>
  <si>
    <t>Siren: Survive the Island: Limited Series // 사이렌: 불의 섬: 리미티드 시리즈</t>
  </si>
  <si>
    <t>6:29</t>
  </si>
  <si>
    <t>School Tales The Series: Season 1 // โรงเรียนผีมีอยู่ว่า...: ซีซั่น 1</t>
  </si>
  <si>
    <t>2018-01-15</t>
  </si>
  <si>
    <t>Rita: Season 4</t>
  </si>
  <si>
    <t>Reborn as a Vending Machine, I Now Wander the Dungeon: Season 1 // 自動販売機に生まれ変わった俺は迷宮を彷徨う: シーズン1</t>
  </si>
  <si>
    <t>Pocoyo: Season 1 // Pocoyó: Temporada 1</t>
  </si>
  <si>
    <t>Obituary: Season 1</t>
  </si>
  <si>
    <t>Natsume's Book of Friends // 夏目友人帳</t>
  </si>
  <si>
    <t>Mythomaniac: Season 1 // Mytho: Saison 1</t>
  </si>
  <si>
    <t>My Unorthodox Life: Season 2</t>
  </si>
  <si>
    <t>Million Dollar Decorators: Season 1</t>
  </si>
  <si>
    <t>2016-05-04</t>
  </si>
  <si>
    <t>Marseille: Season 1</t>
  </si>
  <si>
    <t>Mars: Season 1 // マルス-ゼロの革命-: シーズン1</t>
  </si>
  <si>
    <t>Love​ Lesson 010: Season 1 // แบบฝึกรัก...ไม่รู้ล้ม: ซีซั่น 1</t>
  </si>
  <si>
    <t>7:05</t>
  </si>
  <si>
    <t>2020-07-28</t>
  </si>
  <si>
    <t>Last Chance U: Laney</t>
  </si>
  <si>
    <t>It's Always Sunny in Philadelphia: Season 7</t>
  </si>
  <si>
    <t>It's Always Sunny in Philadelphia: Season 6</t>
  </si>
  <si>
    <t>Hozuki's Coolheadedness: Season 1 // 鬼灯の冷徹: 第壱期</t>
  </si>
  <si>
    <t>Home: Adventures with Tip &amp; Oh: Season 2</t>
  </si>
  <si>
    <t>Heaven Official's Blessing: Season 1 // 天官賜福: 第 1 季 // 天官赐福: 第 1 季</t>
  </si>
  <si>
    <t>Hardball (2019): Season 1</t>
  </si>
  <si>
    <t>Graveyard: Mezarlık // Mezarlık</t>
  </si>
  <si>
    <t>2023-09-07</t>
  </si>
  <si>
    <t>GAMERA  -Rebirth-: Season 1</t>
  </si>
  <si>
    <t>Fullmetal Alchemist: Brotherhood: Part 2 // 鋼の錬金術師 Fullmetal Alchemist: パート2</t>
  </si>
  <si>
    <t>Darwin’s Game // ダーウィンズゲーム</t>
  </si>
  <si>
    <t>Dance 100: Season 1</t>
  </si>
  <si>
    <t>Chef's Table: Pizza: Limited Series</t>
  </si>
  <si>
    <t>Boruto: Naruto Next Generations: Naruto Shinden // BORUTO ボルト NEXT GENERATIONS: ナルト新伝</t>
  </si>
  <si>
    <t>BOFURI: I Don't Want to Get Hurt, so I'll Max Out My Defense.: Season 1 // 痛いのは嫌なので防御力に極振りしたいと思います。: シーズン1</t>
  </si>
  <si>
    <t>Barney and Friends: Season 13</t>
  </si>
  <si>
    <t>72 Cutest Animals: Season 1</t>
  </si>
  <si>
    <t>Young, Famous &amp; African: Season 1</t>
  </si>
  <si>
    <t>2023-09-13</t>
  </si>
  <si>
    <t>Wrestlers: Season 1</t>
  </si>
  <si>
    <t>Unstoppable: Season 1 // Desenfrenadas: Temporada 1</t>
  </si>
  <si>
    <t>Tomo-chan Is a Girl!: Season 1 // トモちゃんは女の子!: シーズン1</t>
  </si>
  <si>
    <t>2017-01-31</t>
  </si>
  <si>
    <t>The Sound of Your Heart: Season 1 // 마음의 소리: 시즌 1</t>
  </si>
  <si>
    <t>2017-02-09</t>
  </si>
  <si>
    <t>The Missing: Season 2</t>
  </si>
  <si>
    <t>The Mindy Project: Season 5</t>
  </si>
  <si>
    <t>The Hovering Blade: Season 1 // 東野圭吾「さまよう刃」: シーズン1</t>
  </si>
  <si>
    <t>The Hour: Season 1</t>
  </si>
  <si>
    <t>2020-05-18</t>
  </si>
  <si>
    <t>The Big Flower Fight: Season 1</t>
  </si>
  <si>
    <t>The Batman: Season 4</t>
  </si>
  <si>
    <t>2016-07-15</t>
  </si>
  <si>
    <t>The Adventures of Puss in Boots: Season 3</t>
  </si>
  <si>
    <t>Taskmaster: Season 6</t>
  </si>
  <si>
    <t>Taskmaster: Season 4</t>
  </si>
  <si>
    <t>2021-11-25</t>
  </si>
  <si>
    <t>Super Crooks: Season 1 // スーパー・クルックス: シーズン1</t>
  </si>
  <si>
    <t>2021-06-03</t>
  </si>
  <si>
    <t>Summertime: Season 2</t>
  </si>
  <si>
    <t>5:34</t>
  </si>
  <si>
    <t>Shameless: Series 1</t>
  </si>
  <si>
    <t>Save Me: Season 1 // Σώσε Με: Season 1</t>
  </si>
  <si>
    <t>2015-06-14</t>
  </si>
  <si>
    <t>Rita: Season 3</t>
  </si>
  <si>
    <t>2021-07-14</t>
  </si>
  <si>
    <t>My Unorthodox Life: Season 1</t>
  </si>
  <si>
    <t>Marriage or Mortgage: Season 1</t>
  </si>
  <si>
    <t>Love &amp; Hip Hop New York: Season 2</t>
  </si>
  <si>
    <t>2013-12-13</t>
  </si>
  <si>
    <t>Lilyhammer: Season 2</t>
  </si>
  <si>
    <t>2016-07-29</t>
  </si>
  <si>
    <t>Last Chance U: EMCC: Part 1</t>
  </si>
  <si>
    <t>Justin Time (2011): Season 2</t>
  </si>
  <si>
    <t>Justin Time (2011): Season 1</t>
  </si>
  <si>
    <t>Justice League Unlimited: Season 2</t>
  </si>
  <si>
    <t>Iron Chef Brazil: Season 1 // Iron Chef Brasil: Season 1</t>
  </si>
  <si>
    <t>Invisible: Season 1 // インビジブル: シーズン1</t>
  </si>
  <si>
    <t>2023-03-03</t>
  </si>
  <si>
    <t>In the Name of God: A Holy Betrayal: Season 1 // 나는 신이다: 신이 배신한 사람들: 시즌 1</t>
  </si>
  <si>
    <t>Il collegio: Season 2</t>
  </si>
  <si>
    <t>Gordon, Gino and Fred's Road Trip: Season 2</t>
  </si>
  <si>
    <t>Glória: Season 1</t>
  </si>
  <si>
    <t>Emergency Interrogation Room 2014 // 緊急取調室 (2014)</t>
  </si>
  <si>
    <t>Dark Tourist: Season 1</t>
  </si>
  <si>
    <t>Boruto: Naruto Next Generations: Kawaki: Otsutsuki Awakening // BORUTO ボルト NEXT GENERATIONS: カワキ編 大筒木覚醒</t>
  </si>
  <si>
    <t>Bonus Family: Season 4 // Bonusfamiljen: Säsong 4</t>
  </si>
  <si>
    <t>Awake: The Million Dollar Game: Season 1</t>
  </si>
  <si>
    <t>Avalanche: Season 1 // アバランチ: シーズン1</t>
  </si>
  <si>
    <t>Arifureta: From Commonplace to World's Strongest: 1st season // ありふれた職業で世界最強: 1st season</t>
  </si>
  <si>
    <t>2016-10-10</t>
  </si>
  <si>
    <t>AJIN: Demi-Human: Season 2 // 亜人: シーズン2</t>
  </si>
  <si>
    <t>Ackley Bridge: Series 3</t>
  </si>
  <si>
    <t>2020-10-23</t>
  </si>
  <si>
    <t>A Suitable Boy: Limited Series</t>
  </si>
  <si>
    <t>5:42</t>
  </si>
  <si>
    <t>Wanderlust: Season 1</t>
  </si>
  <si>
    <t>8:31</t>
  </si>
  <si>
    <t>Turn to me Mukai-kun: Season 1 // こっち向いてよ向井くん: シーズン1</t>
  </si>
  <si>
    <t>2016-12-08</t>
  </si>
  <si>
    <t>The Cuba Libre Story: Limited Series</t>
  </si>
  <si>
    <t>Taskmaster: Season 5</t>
  </si>
  <si>
    <t>Sunderland 'Til I Die: Season 1</t>
  </si>
  <si>
    <t>6:20</t>
  </si>
  <si>
    <t>2022-01-21</t>
  </si>
  <si>
    <t>Summer Heat: Season 1 // Temporada de Verão: Temporada 1</t>
  </si>
  <si>
    <t>Sailor Moon Crystal: Season 1 // 美少女戦士セーラームーン Crystal: 第1期ダーク・キングダム編</t>
  </si>
  <si>
    <t>Saihara the Loan Shark: Season 1 // 闇金ウシジマくん外伝 闇金サイハラさん: シーズン1</t>
  </si>
  <si>
    <t>2020-06-13</t>
  </si>
  <si>
    <t>RuPaul’s Drag Race: All Stars: Season 5</t>
  </si>
  <si>
    <t>2015-03-11</t>
  </si>
  <si>
    <t>Rita: Season 2</t>
  </si>
  <si>
    <t>Rascal Does Not Dream of Bunny Girl Senpai: Season 1 // 青春ブタ野郎はバニーガール先輩の夢を見ない: シーズン1</t>
  </si>
  <si>
    <t>Project: Anchor SPM: Season 1 // Projek: Anchor SPM: Musim 1</t>
  </si>
  <si>
    <t>2021-09-07</t>
  </si>
  <si>
    <t>On the Verge: Season 1</t>
  </si>
  <si>
    <t>Okupas: Season 1</t>
  </si>
  <si>
    <t>Ned's Declassified School Survival Guide: Season 2</t>
  </si>
  <si>
    <t>Ned's Declassified School Survival Guide: Season 1</t>
  </si>
  <si>
    <t>8:34</t>
  </si>
  <si>
    <t>Love Deeply!: Season 1 // 恋はDeepに: シーズン1</t>
  </si>
  <si>
    <t>Knightfall: Season 1</t>
  </si>
  <si>
    <t>It's Always Sunny in Philadelphia: Season 3</t>
  </si>
  <si>
    <t>2019-03-22</t>
  </si>
  <si>
    <t>Girls from Ipanema: Season 1 // Coisa Mais Linda: Temporada 1</t>
  </si>
  <si>
    <t>Get Organized with The Home Edit: Season 1</t>
  </si>
  <si>
    <t>Doctor X Surgeon Michiko Daimon 6 // ドクターX ～外科医・大門未知子～ (2019)</t>
  </si>
  <si>
    <t>Designing Miami: Season 1</t>
  </si>
  <si>
    <t>Colony: Season 1</t>
  </si>
  <si>
    <t>Classified: Season 1</t>
  </si>
  <si>
    <t>Cells At Work! (2018) // はたらく細胞</t>
  </si>
  <si>
    <t>Bling Empire: Season 3</t>
  </si>
  <si>
    <t>Z Nation: Season 4</t>
  </si>
  <si>
    <t>8:45</t>
  </si>
  <si>
    <t>Ultimate Beastmaster: No Mercy</t>
  </si>
  <si>
    <t>The Real World: Season 16</t>
  </si>
  <si>
    <t>6:48</t>
  </si>
  <si>
    <t>The Naked Director: Season 2 // 全裸監督: シーズン2</t>
  </si>
  <si>
    <t>The Bletchley Circle: San Francisco: Season 1</t>
  </si>
  <si>
    <t>Shameless: Series 2</t>
  </si>
  <si>
    <t>Roswell, New Mexico: Season 4</t>
  </si>
  <si>
    <t>Robocar Poli: Season 3</t>
  </si>
  <si>
    <t>Queer Eye: Season 2</t>
  </si>
  <si>
    <t>Pending Train: Season 1 // ペンディングトレイン―8時23分、明日 君と: シーズン1</t>
  </si>
  <si>
    <t>Naruto Shippuden: Season 11 // NARUTO-ナルト- 疾風伝: オリジナル(2) 航海編</t>
  </si>
  <si>
    <t>2020-05-01</t>
  </si>
  <si>
    <t>Medici: The Magnificent: Part 2</t>
  </si>
  <si>
    <t>Life on Mars (U.K.) (2006): Series 2</t>
  </si>
  <si>
    <t>Last Chance U: INDY: Part 1</t>
  </si>
  <si>
    <t>2022-07-08</t>
  </si>
  <si>
    <t>How To Build a Sex Room: Season 1</t>
  </si>
  <si>
    <t>GLOW: Season 3</t>
  </si>
  <si>
    <t>6:02</t>
  </si>
  <si>
    <t>2017-11-10</t>
  </si>
  <si>
    <t>Glitter Force Doki Doki: Season 2</t>
  </si>
  <si>
    <t>Doctor X Surgeon Michiko Daimon 5 // ドクターX ～外科医・大門未知子～ (2017)</t>
  </si>
  <si>
    <t>Cracow Monsters: Season 1 // Krakowskie potwory: Sezon 1</t>
  </si>
  <si>
    <t>6:22</t>
  </si>
  <si>
    <t>Boruto: Naruto Next Generations: Vessel // BORUTO ボルト NEXT GENERATIONS: 「器」編</t>
  </si>
  <si>
    <t>Bleach (2004): The Substitute</t>
  </si>
  <si>
    <t>6:46</t>
  </si>
  <si>
    <t>2021-10-06</t>
  </si>
  <si>
    <t>Bad Sport: Volume 1</t>
  </si>
  <si>
    <t>Animals: Season 1 // ANIMALS-アニマルズ-: シーズン1</t>
  </si>
  <si>
    <t>60 Days In: Season 5</t>
  </si>
  <si>
    <t>2023-03-15</t>
  </si>
  <si>
    <t>The Law of the Jungle: Season 1 // La ley de la selva: Season 1</t>
  </si>
  <si>
    <t>The Hills: Season 4</t>
  </si>
  <si>
    <t>2023-07-26</t>
  </si>
  <si>
    <t>The Great British Baking Show: The Professionals: Season 7</t>
  </si>
  <si>
    <t>8:04</t>
  </si>
  <si>
    <t>2018-10-26</t>
  </si>
  <si>
    <t>Terrorism Close Calls: Season 1</t>
  </si>
  <si>
    <t>So I'm a Spider, So What?: Season 1 // 蜘蛛ですが、なにか?: シーズン1</t>
  </si>
  <si>
    <t>Runaway: Season 1 // Fugueuse: Saison 1</t>
  </si>
  <si>
    <t>9:25</t>
  </si>
  <si>
    <t>2019-10-09</t>
  </si>
  <si>
    <t>Rhythm + Flow: Season 1</t>
  </si>
  <si>
    <t>Queer Eye: Season 3</t>
  </si>
  <si>
    <t>Public Enemy: Season 2 // Ennemi Public: Saison 2</t>
  </si>
  <si>
    <t>Poldark (2015): Season 5</t>
  </si>
  <si>
    <t>Odd Squad: Season 2</t>
  </si>
  <si>
    <t>Logically Impossible! Detective Ryoko Kamizuru Is on the Case: Season 1 // 合理的にあり得ない ～探偵・上水流涼子の解明～: シーズン1</t>
  </si>
  <si>
    <t>La Caza: Guadiana</t>
  </si>
  <si>
    <t>La Caza: Season 2</t>
  </si>
  <si>
    <t>Kissed by the Rain: Season 1 // ในวันที่ฝนพร่างพราย: ซีซั่น 1</t>
  </si>
  <si>
    <t>7:26</t>
  </si>
  <si>
    <t>2019-06-05</t>
  </si>
  <si>
    <t>Happy!: Season 2</t>
  </si>
  <si>
    <t>Hannibal: Season 1</t>
  </si>
  <si>
    <t>Hajime no Ippo: The Fighting!: Rising! // はじめの一歩: Rising</t>
  </si>
  <si>
    <t>8:08</t>
  </si>
  <si>
    <t>Doctor X Surgeon Michiko Daimon 7 // ドクターX ～外科医・大門未知子～ (2021)</t>
  </si>
  <si>
    <t>2023-02-03</t>
  </si>
  <si>
    <t>Class: Season 1 // क्लास: सीज़न 1</t>
  </si>
  <si>
    <t>Chloe's Closet: Season 1</t>
  </si>
  <si>
    <t>Captive: Season 1</t>
  </si>
  <si>
    <t>7:57</t>
  </si>
  <si>
    <t>Boruto: Naruto Next Generations: Mujina Gang // BORUTO ボルト NEXT GENERATIONS: 狢(ムジナ)強盗団編</t>
  </si>
  <si>
    <t>Bonus Family: Season 3 // Bonusfamiljen: Säsong 3</t>
  </si>
  <si>
    <t>6:54</t>
  </si>
  <si>
    <t>2021-04-02</t>
  </si>
  <si>
    <t>Bitter Daisies: Season 2 // O sabor das margaridas: Season 2</t>
  </si>
  <si>
    <t>Animal Kingdom: Season 5</t>
  </si>
  <si>
    <t>9:46</t>
  </si>
  <si>
    <t>Animal Kingdom: Season 4</t>
  </si>
  <si>
    <t>The Minimighty Kids: Season 1 // Les Minijusticiers: The Minimighty Kids</t>
  </si>
  <si>
    <t>2018-07-13</t>
  </si>
  <si>
    <t>Sugar Rush: Season 1</t>
  </si>
  <si>
    <t>Roswell, New Mexico: Season 3</t>
  </si>
  <si>
    <t>Preacher: Season 4</t>
  </si>
  <si>
    <t>Poldark (2015): Season 4</t>
  </si>
  <si>
    <t>PAW Patrol: Season 9</t>
  </si>
  <si>
    <t>PAW Patrol: Season 8</t>
  </si>
  <si>
    <t>Naruto Shippuden: Season 9 // NARUTO-ナルト- 疾風伝: オリジナル(1) 過去編</t>
  </si>
  <si>
    <t>10:31</t>
  </si>
  <si>
    <t>Mord mit Aussicht: Season 3</t>
  </si>
  <si>
    <t>Medici: Masters of Florence</t>
  </si>
  <si>
    <t>ISHIKO and HANEO: You're Suing Me?: Season 1 // 石子と羽男ーそんなコトで訴えます?ー: シーズン１</t>
  </si>
  <si>
    <t>Horrid Henry: Season 3</t>
  </si>
  <si>
    <t>Hellsing Ultimate: Season 1 // HELLSING OVA: シーズン1</t>
  </si>
  <si>
    <t>Dolly Parton's Heartstrings: Season 1</t>
  </si>
  <si>
    <t>Doctor X Surgeon Michiko Daimon 4 // ドクターX ～外科医・大門未知子～ (2016)</t>
  </si>
  <si>
    <t>2018-07-15</t>
  </si>
  <si>
    <t>Bonus Family: Season 2 // Bonusfamiljen: Säsong 2</t>
  </si>
  <si>
    <t>Bakugan: Season 1 // 爆丸</t>
  </si>
  <si>
    <t>Animal Kingdom: Season 3</t>
  </si>
  <si>
    <t>Alone: Season 6</t>
  </si>
  <si>
    <t>10:34</t>
  </si>
  <si>
    <t>A Polish Family: Season 2 // Rodzinka.pl: Season 2</t>
  </si>
  <si>
    <t>Yu Yu Hakusho: Ghost Files: Season 4 // 幽☆遊☆白書: シーズン4</t>
  </si>
  <si>
    <t>Welcome to Wedding Hell: Limited Series // 결혼백서: 리미티드 시리즈</t>
  </si>
  <si>
    <t>The Revenge: Season 1 // รอยรักรอยบาป: ซีซัน 1</t>
  </si>
  <si>
    <t>7:53</t>
  </si>
  <si>
    <t>2015-01-31</t>
  </si>
  <si>
    <t>The Missing: Season 1</t>
  </si>
  <si>
    <t>The Magicians (2015): Season 5</t>
  </si>
  <si>
    <t>The Dark Crystal: Age of Resistance: Season 1</t>
  </si>
  <si>
    <t>Saving Hope: Season 1</t>
  </si>
  <si>
    <t>Ranking of Kings: Season 1 // 王様ランキング: シーズン1</t>
  </si>
  <si>
    <t>Preacher: Season 3</t>
  </si>
  <si>
    <t>New Atashin'chi: Season 1 // 新あたしンち: シーズン1</t>
  </si>
  <si>
    <t>Nate Is Late: Season 1</t>
  </si>
  <si>
    <t>Naruto Shippuden: Season 21 // NARUTO-ナルト- 疾風伝: 外伝編</t>
  </si>
  <si>
    <t>10:32</t>
  </si>
  <si>
    <t>Mord mit Aussicht: Season 2</t>
  </si>
  <si>
    <t>Mahjong Legend Akagi: The Genius Who Descended Into the Darkness: Season 1 // 闘牌伝説アカギ 闇に舞い降りた天才: シーズン1</t>
  </si>
  <si>
    <t>Keeping Up with the Kardashians: Season 13</t>
  </si>
  <si>
    <t>2019-08-21</t>
  </si>
  <si>
    <t>Hyperdrive: Season 1</t>
  </si>
  <si>
    <t>8:36</t>
  </si>
  <si>
    <t>How I Met Your Mother: Season 9</t>
  </si>
  <si>
    <t>10:37</t>
  </si>
  <si>
    <t>Holey Moley: Season 2</t>
  </si>
  <si>
    <t>9:59</t>
  </si>
  <si>
    <t>Hajime no Ippo: The Fighting!: New Challenger // はじめの一歩: New Challenger</t>
  </si>
  <si>
    <t>Glitter Force: Season 2</t>
  </si>
  <si>
    <t>Girlfriends (2000): Season 7</t>
  </si>
  <si>
    <t>Doctor X Surgeon Michiko Daimon 2 // ドクターX ～外科医・大門未知子～ (2013)</t>
  </si>
  <si>
    <t>Date My Daughter!: Season 1 // ウチの娘は、彼氏が出来ない!!: シーズン1</t>
  </si>
  <si>
    <t>Boruto: Naruto Next Generations: Kara Actuation // BORUTO ボルト NEXT GENERATIONS: 「殻」始動編</t>
  </si>
  <si>
    <t>10:40</t>
  </si>
  <si>
    <t>A Polish Family: Season 3 // Rodzinka.pl: Season 3</t>
  </si>
  <si>
    <t>10:38</t>
  </si>
  <si>
    <t>Z Nation: Season 3</t>
  </si>
  <si>
    <t>Winx Club: Season 6</t>
  </si>
  <si>
    <t>9:26</t>
  </si>
  <si>
    <t>Wiggle Wiggle Wiggle!: Season 1</t>
  </si>
  <si>
    <t>2018-07-27</t>
  </si>
  <si>
    <t>Welcome to the Family: Season 1 // Benvinguts a la família: Temporada 1</t>
  </si>
  <si>
    <t>Velvet Colección: Season 2</t>
  </si>
  <si>
    <t>Tokyo Revengers: Season 1 // 東京リベンジャーズ: シーズン1</t>
  </si>
  <si>
    <t>9:55</t>
  </si>
  <si>
    <t>Sword Art Online: Alicization // ソードアート・オンライン アリシゼーション</t>
  </si>
  <si>
    <t>2016-05-10</t>
  </si>
  <si>
    <t>Spotless: Season 1</t>
  </si>
  <si>
    <t>10:49</t>
  </si>
  <si>
    <t>Once Upon a Time... Life: Season 1 // Il était une fois... la Vie: Saison 1</t>
  </si>
  <si>
    <t>Naruto Shippuden: Season 13 // NARUTO-ナルト- 疾風伝: 忍界大戦編(2)</t>
  </si>
  <si>
    <t>12:00</t>
  </si>
  <si>
    <t>I Need Romance // รักใช่ไหมที่หัวใจต้องการ</t>
  </si>
  <si>
    <t>Hell's Kitchen (2005): Season 19</t>
  </si>
  <si>
    <t>Crisis: Special Security Squad: Season 1 // CRISIS 公安機動捜査隊特捜班: シーズン1</t>
  </si>
  <si>
    <t>Boruto: Naruto Next Generations: Mitsuki's Disappearance // BORUTO ボルト NEXT GENERATIONS: ミツキ失踪編</t>
  </si>
  <si>
    <t>BoBoiBoy Galaxy: Season 1</t>
  </si>
  <si>
    <t>10:29</t>
  </si>
  <si>
    <t>Animal Kingdom: Season 2</t>
  </si>
  <si>
    <t>Why didn’t I tell you a million times?: Season 1 // 100万回 言えばよかった: シーズン1</t>
  </si>
  <si>
    <t>7:37</t>
  </si>
  <si>
    <t>Too Hot to Handle: Brazil: Season 1 // Brincando com Fogo: Brasil: Temporada 1</t>
  </si>
  <si>
    <t>10:20</t>
  </si>
  <si>
    <t>Tobot Galaxy Detectives: Season 2 // 또봇 V: 시즌2</t>
  </si>
  <si>
    <t>12:13</t>
  </si>
  <si>
    <t>The Real Housewives of Beverly Hills: Season 1</t>
  </si>
  <si>
    <t>The Magicians (2015): Season 4</t>
  </si>
  <si>
    <t>The Game (2006): Season 3</t>
  </si>
  <si>
    <t>11:45</t>
  </si>
  <si>
    <t>Survivor (2000): Season 32: Kaôh Rōng</t>
  </si>
  <si>
    <t>2018-04-29</t>
  </si>
  <si>
    <t>Superstition: Season 1</t>
  </si>
  <si>
    <t>Salvation: Season 2</t>
  </si>
  <si>
    <t>12:25</t>
  </si>
  <si>
    <t>RuPaul’s Drag Race: All Stars: Season 6</t>
  </si>
  <si>
    <t>Roswell, New Mexico: Season 2</t>
  </si>
  <si>
    <t>Poldark (2015): Season 3</t>
  </si>
  <si>
    <t>PAW Patrol: Season 7</t>
  </si>
  <si>
    <t>Mord mit Aussicht: Season 1</t>
  </si>
  <si>
    <t>Il collegio: Season 1</t>
  </si>
  <si>
    <t>Doctor X Surgeon Michiko Daimon 3 // ドクターX ～外科医・大門未知子～ (2014)</t>
  </si>
  <si>
    <t>Dark Gathering // ダークギャザリング: シーズン1</t>
  </si>
  <si>
    <t>Boruto: Naruto Next Generations: Time Slip // BORUTO ボルト NEXT GENERATIONS: タイムスリップ編</t>
  </si>
  <si>
    <t>11:38</t>
  </si>
  <si>
    <t>Billions: Season 2</t>
  </si>
  <si>
    <t>2023-11-10</t>
  </si>
  <si>
    <t>At the Moment: Season 1 // 此時此刻: 第 1 季 // 此时此刻: 第 1 季</t>
  </si>
  <si>
    <t>Animal Kingdom: Season 6</t>
  </si>
  <si>
    <t>8:13</t>
  </si>
  <si>
    <t>Animal Kingdom: Season 1</t>
  </si>
  <si>
    <t>12:22</t>
  </si>
  <si>
    <t>Alone: Season 7</t>
  </si>
  <si>
    <t>The Titan Games: Season 2</t>
  </si>
  <si>
    <t>Sword Art Online // ソードアート・オンライン</t>
  </si>
  <si>
    <t>Rurouni Kenshin: Season 1 // るろうに剣心 -明治剣客浪漫譚-: シーズン1</t>
  </si>
  <si>
    <t>Ranczo: Season 10</t>
  </si>
  <si>
    <t>Ranczo: Season 9</t>
  </si>
  <si>
    <t>Ranczo: Season 8</t>
  </si>
  <si>
    <t>Ranczo: Season 7</t>
  </si>
  <si>
    <t>Ranczo: Season 6</t>
  </si>
  <si>
    <t>Public Enemy: Season 1 // Ennemi Public: Saison 1</t>
  </si>
  <si>
    <t>PAW Patrol: Season 5</t>
  </si>
  <si>
    <t>Osiecka: Season 1</t>
  </si>
  <si>
    <t>8:22</t>
  </si>
  <si>
    <t>2017-09-21</t>
  </si>
  <si>
    <t>Good Morning Call: Season 2 // グッドモーニング・コール: シーズン2</t>
  </si>
  <si>
    <t>Fire Force: Season 2 // 炎炎ノ消防隊: 弐ノ章</t>
  </si>
  <si>
    <t>2023-12-07</t>
  </si>
  <si>
    <t>Analog Squad: Season 1 // Analog Squad ทีมรักนักหลอก: ซีซั่น 1</t>
  </si>
  <si>
    <t>13:47</t>
  </si>
  <si>
    <t>World Dice Tour: Season 1 // 지구마불 세계여행: 시즌 1</t>
  </si>
  <si>
    <t>The Magicians (2015): Season 3</t>
  </si>
  <si>
    <t>Ranczo: Season 5</t>
  </si>
  <si>
    <t>LoliRock: Season 1</t>
  </si>
  <si>
    <t>InuYasha: Season 6 // 犬夜叉: 第6期</t>
  </si>
  <si>
    <t>How I Met Your Mother: Season 8</t>
  </si>
  <si>
    <t>Horrid Henry: Season 2</t>
  </si>
  <si>
    <t>13:52</t>
  </si>
  <si>
    <t>Drug Squad: Costa del Sol: Season 1 // Brigada Costa del Sol: Season 1</t>
  </si>
  <si>
    <t>Chi mon chaton: Season 1</t>
  </si>
  <si>
    <t>13:16</t>
  </si>
  <si>
    <t>Charmed (2018): Season 2</t>
  </si>
  <si>
    <t>Borgen: Season 3</t>
  </si>
  <si>
    <t>Ackley Bridge: Series 2</t>
  </si>
  <si>
    <t>10:16</t>
  </si>
  <si>
    <t>The Irregular at Magic High School // 魔法科高校の劣等生</t>
  </si>
  <si>
    <t>10:27</t>
  </si>
  <si>
    <t>Ranczo: Season 4</t>
  </si>
  <si>
    <t>Ranczo: Season 3</t>
  </si>
  <si>
    <t>Ranczo: Season 2</t>
  </si>
  <si>
    <t>Ouran High School Host Club: Season 1 // 桜蘭高校ホスト部: シーズン1</t>
  </si>
  <si>
    <t>11:17</t>
  </si>
  <si>
    <t>InuYasha: Season 5 // 犬夜叉: 第5期</t>
  </si>
  <si>
    <t>Borgen: Season 2</t>
  </si>
  <si>
    <t>Aquarius (2015): Season 1</t>
  </si>
  <si>
    <t>A Polish Family: Season 1 // Rodzinka.pl: Season 1</t>
  </si>
  <si>
    <t>Z Nation: Season 2</t>
  </si>
  <si>
    <t>Transplant: Season 3</t>
  </si>
  <si>
    <t>Total Drama: World Tour</t>
  </si>
  <si>
    <t>The Hills: Season 3</t>
  </si>
  <si>
    <t>11:01</t>
  </si>
  <si>
    <t>The Grand Family: Season 1 // 華麗なる一族: シーズン1</t>
  </si>
  <si>
    <t>Poldark (2015): Season 2</t>
  </si>
  <si>
    <t>10:14</t>
  </si>
  <si>
    <t>Mia and Me: Season 2</t>
  </si>
  <si>
    <t>GTO: Great Teacher Onizuka (1998): Season 1 // GTO: シーズン1</t>
  </si>
  <si>
    <t>10:41</t>
  </si>
  <si>
    <t>Sonic X: Season 2 // ソニックX: シーズン2</t>
  </si>
  <si>
    <t>Re:ZERO -Starting Life in Another World- Director's Cut: Season 1 // Re:ゼロから始める異世界生活 新編集版</t>
  </si>
  <si>
    <t>Ranczo: Season 1</t>
  </si>
  <si>
    <t>14:08</t>
  </si>
  <si>
    <t>A Good Day to Be a Dog: Limited Series // 오늘도 사랑스럽개: 리미티드 시리즈</t>
  </si>
  <si>
    <t>15:50</t>
  </si>
  <si>
    <t>Who Are You: School 2015: Season 1 // 후아유-학교 2015: 시즌1</t>
  </si>
  <si>
    <t>2023-05-03</t>
  </si>
  <si>
    <t>Great British Baking Show: Juniors: Season 7</t>
  </si>
  <si>
    <t>DC's Legends of Tomorrow: Season 6</t>
  </si>
  <si>
    <t>16:07</t>
  </si>
  <si>
    <t>InuYasha: Season 4 // 犬夜叉: 第4期</t>
  </si>
  <si>
    <t>11:30</t>
  </si>
  <si>
    <t>Below Deck: Season 6</t>
  </si>
  <si>
    <t>2020-03-31</t>
  </si>
  <si>
    <t>Well-Intended Love: Season 2 // 奈何 Boss 要娶我: 第 2 季</t>
  </si>
  <si>
    <t>17:07</t>
  </si>
  <si>
    <t>School 2017: Season 1 // 학교 2017: 시즌 1</t>
  </si>
  <si>
    <t>12:37</t>
  </si>
  <si>
    <t>Pesadilla en la Cocina: Season 8</t>
  </si>
  <si>
    <t>16:36</t>
  </si>
  <si>
    <t>Mad Dog: Limited Series // 매드독: 리미티드 시리즈</t>
  </si>
  <si>
    <t>16:21</t>
  </si>
  <si>
    <t>I'm not a robot: Season 1 // 로봇이 아니야: 시즌1</t>
  </si>
  <si>
    <t>Diary of a Prosecutor: Limited Series // 검사내전: 리미티드 시리즈</t>
  </si>
  <si>
    <t>16:08</t>
  </si>
  <si>
    <t>W – Two Worlds Apart: Season 1 // 더블 유: 시즌 1</t>
  </si>
  <si>
    <t>16:04</t>
  </si>
  <si>
    <t>2019-10-12</t>
  </si>
  <si>
    <t>The Lies Within: Season 1 // 모두의 거짓말: 시즌 1</t>
  </si>
  <si>
    <t>Billions: Season 1</t>
  </si>
  <si>
    <t>15:13</t>
  </si>
  <si>
    <t>Star Trek: Deep Space Nine: Season 1</t>
  </si>
  <si>
    <t>16:29</t>
  </si>
  <si>
    <t>Sell Your Haunted House: Limited Series // 대박부동산: 리미티드 시리즈</t>
  </si>
  <si>
    <t>Moment of Eighteen: Limited Series // 열여덟의 순간: 리미티드 시리즈</t>
  </si>
  <si>
    <t>12:17</t>
  </si>
  <si>
    <t>Face Off: Season 5</t>
  </si>
  <si>
    <t>15:26</t>
  </si>
  <si>
    <t>Ushio &amp; Tora: Season 1 // うしおととら: シーズン1</t>
  </si>
  <si>
    <t>Star Trek: Deep Space Nine: Season 2</t>
  </si>
  <si>
    <t>17:08</t>
  </si>
  <si>
    <t>Possessed: Season 1 // 빙의: 시즌 1</t>
  </si>
  <si>
    <t>16:22</t>
  </si>
  <si>
    <t>InuYasha: Season 3 // 犬夜叉: 第3期</t>
  </si>
  <si>
    <t>Hyena: Season 1 // 하이에나: 시즌 1</t>
  </si>
  <si>
    <t>El príncipe: Season 1</t>
  </si>
  <si>
    <t>Use For My Talent // 我親愛的小潔癖 // 我亲爱的小洁癖</t>
  </si>
  <si>
    <t>16:14</t>
  </si>
  <si>
    <t>Cheer Up: Limited Series // 치얼업: 리미티드 시리즈</t>
  </si>
  <si>
    <t>Witch at Court: Limited Series // 마녀의 법정: 리미티드 시리즈</t>
  </si>
  <si>
    <t>When the Weather Is Fine: Limited Series // 날씨가 좋으면 찾아가겠어요: 리미티드 시리즈</t>
  </si>
  <si>
    <t>18:25</t>
  </si>
  <si>
    <t>2018-08-04</t>
  </si>
  <si>
    <t>Life: Season 1 // 라이프: 시즌 1</t>
  </si>
  <si>
    <t>17:47</t>
  </si>
  <si>
    <t>Dream High: Season 1 // 드림하이: 시즌1</t>
  </si>
  <si>
    <t>Coffee Prince: Season 1 // 커피프린스: 시즌 1</t>
  </si>
  <si>
    <t>20:30</t>
  </si>
  <si>
    <t>Blood: Limited Series // 블러드: 리미티드 시리즈</t>
  </si>
  <si>
    <t>15:27</t>
  </si>
  <si>
    <t>The Real Housewives of Beverly Hills: Season 8</t>
  </si>
  <si>
    <t>14:28</t>
  </si>
  <si>
    <t>2023-07-11</t>
  </si>
  <si>
    <t>Nineteen to Twenty: Limited Series // 19/20: 리미티드 시리즈</t>
  </si>
  <si>
    <t>My Sassy Girl: Limited Series // 엽기적인 그녀: 리미티드 시리즈</t>
  </si>
  <si>
    <t>19:01</t>
  </si>
  <si>
    <t>Misty: Limited Series // 미스티: 리미티드 시리즈</t>
  </si>
  <si>
    <t>Charmed (2018): Season 1</t>
  </si>
  <si>
    <t>17:18</t>
  </si>
  <si>
    <t>Be Melodramatic: Limited Series // 멜로가 체질: 리미티드 시리즈</t>
  </si>
  <si>
    <t>16:18</t>
  </si>
  <si>
    <t>When My Love Blooms: Season 1 // 화양연화 - 삶이 꽃이 되는 순간: 시즌1</t>
  </si>
  <si>
    <t>19:02</t>
  </si>
  <si>
    <t>2021-10-13</t>
  </si>
  <si>
    <t>Reflection of You: Limited Series // 너를 닮은 사람: 리미티드 시리즈</t>
  </si>
  <si>
    <t>16:17</t>
  </si>
  <si>
    <t>Lovers of the Red Sky: Season 1 // 홍천기</t>
  </si>
  <si>
    <t>21:06</t>
  </si>
  <si>
    <t>Iris: Season 1 // 아이리스: 시즌 1</t>
  </si>
  <si>
    <t>InuYasha: Season 2 // 犬夜叉: 第2期</t>
  </si>
  <si>
    <t>13:43</t>
  </si>
  <si>
    <t>2021-10-30</t>
  </si>
  <si>
    <t>Inspector Koo: Limited Series // 구경이: 리미티드 시리즈</t>
  </si>
  <si>
    <t>19:55</t>
  </si>
  <si>
    <t>Graceful Family: Limited Series // 우아한 가: 리미티드 시리즈</t>
  </si>
  <si>
    <t>16:03</t>
  </si>
  <si>
    <t>Casados con hijos (2005): Season 5</t>
  </si>
  <si>
    <t>VIP (2019): Season 1</t>
  </si>
  <si>
    <t>Star Trek: Enterprise: Season 4</t>
  </si>
  <si>
    <t>19:07</t>
  </si>
  <si>
    <t>Pokémon Journeys: The Series: Pokémon Ultimate Journeys: The Series // ポケットモンスター: Season 3</t>
  </si>
  <si>
    <t>Intervention: Season 22</t>
  </si>
  <si>
    <t>22:47</t>
  </si>
  <si>
    <t>El príncipe: Season 2</t>
  </si>
  <si>
    <t>16:45</t>
  </si>
  <si>
    <t>Awaken: Season 1 // 낮과 밤: 시즌 1</t>
  </si>
  <si>
    <t>18:24</t>
  </si>
  <si>
    <t>The Good Detective: Season 2 // 모범형사: 시즌 2</t>
  </si>
  <si>
    <t>16:43</t>
  </si>
  <si>
    <t>2021-01-02</t>
  </si>
  <si>
    <t>RuPaul's Drag Race: Season 13</t>
  </si>
  <si>
    <t>17:00</t>
  </si>
  <si>
    <t>Dali &amp; Cocky Prince: Limited Series // 달리와 감자탕: 리미티드 시리즈</t>
  </si>
  <si>
    <t>20:27</t>
  </si>
  <si>
    <t>Star Trek: The Next Generation: Season 7</t>
  </si>
  <si>
    <t>18:44</t>
  </si>
  <si>
    <t>2021-05-31</t>
  </si>
  <si>
    <t>Racket Boys: Limited Series // 라켓소년단: 리미티드 시리즈</t>
  </si>
  <si>
    <t>16:57</t>
  </si>
  <si>
    <t>Brain Works // 두뇌공조</t>
  </si>
  <si>
    <t>16:44</t>
  </si>
  <si>
    <t>Star Trek: The Next Generation: Season 2</t>
  </si>
  <si>
    <t>Maya the Bee: Season 1</t>
  </si>
  <si>
    <t>Hot Stove League: Limited Series // 스토브리그: 리미티드 시리즈</t>
  </si>
  <si>
    <t>Flower Crew: Joseon Marriage Agency: Limited Series // 조선혼담공작소 꽃파당: 리미티드 시리즈</t>
  </si>
  <si>
    <t>19:43</t>
  </si>
  <si>
    <t>Star Trek: The Next Generation: Season 6</t>
  </si>
  <si>
    <t>16:16</t>
  </si>
  <si>
    <t>Kingdom: Series 2 // キングダム: 第2シリーズ</t>
  </si>
  <si>
    <t>16:11</t>
  </si>
  <si>
    <t>Doctor Prisoner: Limited Series // 닥터 프리즈너: 리미티드 시리즈</t>
  </si>
  <si>
    <t>24:43</t>
  </si>
  <si>
    <t>Boss &amp; Me: Season 1 // 杉杉來了: 第 1 季 // 杉杉来了: 第一季</t>
  </si>
  <si>
    <t>Partners for Justice: Season 2 // 검법남녀: 시즌2</t>
  </si>
  <si>
    <t>16:12</t>
  </si>
  <si>
    <t>Kingdom: Series 1 // キングダム: 第1シリーズ</t>
  </si>
  <si>
    <t>Jirisan: Limited Series // 지리산: 리미티드 시리즈</t>
  </si>
  <si>
    <t>17:41</t>
  </si>
  <si>
    <t>I Hear You: Season 1 // 最動聽的事: 第 1 季 // 最动听的事: 第 1 季</t>
  </si>
  <si>
    <t>17:55</t>
  </si>
  <si>
    <t>Again My Life: Limited Series // 어게인 마이 라이프</t>
  </si>
  <si>
    <t>19:51</t>
  </si>
  <si>
    <t>Star Trek: The Next Generation: Season 5</t>
  </si>
  <si>
    <t>17:10</t>
  </si>
  <si>
    <t>Star Trek: Enterprise: Season 3</t>
  </si>
  <si>
    <t>19:38</t>
  </si>
  <si>
    <t>Dhevaprom: Jaipisut: Season 1 // ดวงใจเทวพรหม: ใจพิสุทธิ์: ซีซั่น 1</t>
  </si>
  <si>
    <t>Beyond Evil: Limited Series // 괴물: 리미티드 시리즈</t>
  </si>
  <si>
    <t>26:37</t>
  </si>
  <si>
    <t>Word of Honor // 山河令</t>
  </si>
  <si>
    <t>17:13</t>
  </si>
  <si>
    <t>My Roommate Is a Gumiho: Limited Series // 간 떨어지는 동거: 리미티드 시리즈</t>
  </si>
  <si>
    <t>26:24</t>
  </si>
  <si>
    <t>My Golden Kids: 2024 // 금쪽같은 내새끼: 2024</t>
  </si>
  <si>
    <t>20:07</t>
  </si>
  <si>
    <t>Mighty Morphin Power Rangers: Season 1</t>
  </si>
  <si>
    <t>16:55</t>
  </si>
  <si>
    <t>Full House: Limited Series // 풀하우스: 리미티드 시리즈</t>
  </si>
  <si>
    <t>17:02</t>
  </si>
  <si>
    <t>Dhevaprom: Laorchan: Season 1 // ดวงใจเทวพรหม: ลออจันทร์: ซีซั่น 1</t>
  </si>
  <si>
    <t>2020-07-08</t>
  </si>
  <si>
    <t>Was It Love?: Season 1 // 우리, 사랑했을까: 시즌 1</t>
  </si>
  <si>
    <t>Star Trek: The Next Generation: Season 4</t>
  </si>
  <si>
    <t>20:54</t>
  </si>
  <si>
    <t>Moo No Plan: Season 1 // 전현무계획: 시즌1</t>
  </si>
  <si>
    <t>17:17</t>
  </si>
  <si>
    <t>Man to Man: Season 1 // 맨투맨: 시즌 1</t>
  </si>
  <si>
    <t>22:19</t>
  </si>
  <si>
    <t>Wipeout (2008): Season 1</t>
  </si>
  <si>
    <t>Star Trek: The Next Generation: Season 3</t>
  </si>
  <si>
    <t>27:49</t>
  </si>
  <si>
    <t>Crayon Shin-chan: Season 1 // クレヨンしんちゃん: シーズン1</t>
  </si>
  <si>
    <t>19:04</t>
  </si>
  <si>
    <t>Star Trek: Voyager: Season 7</t>
  </si>
  <si>
    <t>25:27</t>
  </si>
  <si>
    <t>Star Trek: Season 1</t>
  </si>
  <si>
    <t>Star Trek: Voyager: Season 6</t>
  </si>
  <si>
    <t>19:19</t>
  </si>
  <si>
    <t>Reborn Rich: Limited Series // 재벌집 막내아들: 리미티드 시리즈</t>
  </si>
  <si>
    <t>30:15</t>
  </si>
  <si>
    <t>Lost You Forever // 長相思 // 长相思</t>
  </si>
  <si>
    <t>21:23</t>
  </si>
  <si>
    <t>Good Doctor: Limited Series // 굿 닥터: 리미티드 시리즈</t>
  </si>
  <si>
    <t>Nice Guy: Limited Series // 착한남자: 리미티드 시리즈</t>
  </si>
  <si>
    <t>20:01</t>
  </si>
  <si>
    <t>Star Trek: Voyager: Season 3</t>
  </si>
  <si>
    <t>33:30</t>
  </si>
  <si>
    <t>2020-01-16</t>
  </si>
  <si>
    <t>Handsome Siblings: Season 1 // 絕代雙驕: 第 1 季 // 绝代双骄: 第 1 季</t>
  </si>
  <si>
    <t>21:58</t>
  </si>
  <si>
    <t>Derailment: Season 1 // 脫軌: 第1季 // 脱轨: 第1季</t>
  </si>
  <si>
    <t>27:19</t>
  </si>
  <si>
    <t>Only for Love: Season 1 // 以愛為營: 第一季 // 以爱为营: 第一季</t>
  </si>
  <si>
    <t>26:55</t>
  </si>
  <si>
    <t>A Little Thing Called First Love: Season 1 // 初戀那件小事: 第 1 季 // 初恋那件小事: 第 1 季</t>
  </si>
  <si>
    <t>24:40</t>
  </si>
  <si>
    <t>To the Moon and Back: Season 1 // มาตาลดา: ซีซั่น 1</t>
  </si>
  <si>
    <t>25:25</t>
  </si>
  <si>
    <t>Naruto Shippuden: Season 20 // NARUTO-ナルト- 疾風伝: 忍界大戦編(7)</t>
  </si>
  <si>
    <t>32:26</t>
  </si>
  <si>
    <t>Married at First Sight: Season 12</t>
  </si>
  <si>
    <t>36:53</t>
  </si>
  <si>
    <t>The Untamed: Season 1 // 陳情令: 第 1 季 // 陈情令: 第 1 季</t>
  </si>
  <si>
    <t>32:53</t>
  </si>
  <si>
    <t>The Longest Promise // 玉骨遙 // 玉骨遥</t>
  </si>
  <si>
    <t>29:30</t>
  </si>
  <si>
    <t>Monster (2004): Season 1</t>
  </si>
  <si>
    <t>30:12</t>
  </si>
  <si>
    <t>Casados con hijos (2005): Season 4</t>
  </si>
  <si>
    <t>43:51</t>
  </si>
  <si>
    <t>Eternal Love: Season 1 // 三生三世十里桃花: 第 1 季</t>
  </si>
  <si>
    <t>45:33</t>
  </si>
  <si>
    <t>2020-05-20</t>
  </si>
  <si>
    <t>The Queen and the Conqueror: Season 1 // La reina de Indias y el conquistador: Temporada 1</t>
  </si>
  <si>
    <t>40:37</t>
  </si>
  <si>
    <t>The Princess Weiyoung: Season 1 // 錦繡未央: 第 1 季 // 锦绣未央: 第 1 季</t>
  </si>
  <si>
    <t>50:13</t>
  </si>
  <si>
    <t>The Empress Ki: Season 1 // 기황후: 시즌 1</t>
  </si>
  <si>
    <t>47:15</t>
  </si>
  <si>
    <t>The Price of Glory: Season 1 // Ventino: Season 1</t>
  </si>
  <si>
    <t>49:43</t>
  </si>
  <si>
    <t>Redemption (2023)</t>
  </si>
  <si>
    <t>52:07</t>
  </si>
  <si>
    <t>Bolívar: Season 1</t>
  </si>
  <si>
    <t>58:49</t>
  </si>
  <si>
    <t>Brave Detectives: Season 3 // 용감한 형사들: 시즌 3</t>
  </si>
  <si>
    <t>57:14</t>
  </si>
  <si>
    <t>The Real Has Come!: Limited Series // 진짜가 나타났다!: 리미티드 시리즈</t>
  </si>
  <si>
    <t>137:55</t>
  </si>
  <si>
    <t>Rebelde Way (2002): Temporada 2</t>
  </si>
  <si>
    <t>113:53</t>
  </si>
  <si>
    <t>Montecristo: Un Amor, Una Venganza: Season 1</t>
  </si>
  <si>
    <t>243:24</t>
  </si>
  <si>
    <t>Carinha de Anjo: Season 1</t>
  </si>
  <si>
    <t>0:23</t>
  </si>
  <si>
    <t>How do you like Wednesday?: Fisherman Battle in the Sea of Monbetsu (1998) // 水曜どうでしょう: 門別沖釣りバカ対決 プレミア版 (1998)</t>
  </si>
  <si>
    <t>Sam Morril: Same Time Tomorrow</t>
  </si>
  <si>
    <t>Elefantastisch: Season 2</t>
  </si>
  <si>
    <t>Dino Skeletons Came Alive: Season 1 // 공룡 뼈가 살아났다!: 시즌1</t>
  </si>
  <si>
    <t>0:40</t>
  </si>
  <si>
    <t>Dave Chappelle: What’s in a Name?</t>
  </si>
  <si>
    <t>Trevor Noah: Son of Patricia</t>
  </si>
  <si>
    <t>2017-02-21</t>
  </si>
  <si>
    <t>Trevor Noah: Afraid of the Dark</t>
  </si>
  <si>
    <t>2020-02-04</t>
  </si>
  <si>
    <t>Tom Papa: You're Doing Great!</t>
  </si>
  <si>
    <t>2016-02-26</t>
  </si>
  <si>
    <t>Theo Von: No Offense</t>
  </si>
  <si>
    <t>2023-02-21</t>
  </si>
  <si>
    <t>Sommore: Queen Chandelier</t>
  </si>
  <si>
    <t>Sheng Wang: Sweet and Juicy</t>
  </si>
  <si>
    <t>2019-12-17</t>
  </si>
  <si>
    <t>Ronny Chieng: Asian Comedian Destroys America!</t>
  </si>
  <si>
    <t>Our Planet - Behind The Scenes</t>
  </si>
  <si>
    <t>2017-05-09</t>
  </si>
  <si>
    <t>Norm Macdonald: Hitler's Dog, Gossip &amp; Trickery</t>
  </si>
  <si>
    <t>2020-04-03</t>
  </si>
  <si>
    <t>Money Heist: The Phenomenon // La casa de papel: El fenómeno</t>
  </si>
  <si>
    <t>Michael McIntyre: Showman</t>
  </si>
  <si>
    <t>Larry the Cable Guy: Remain Seated</t>
  </si>
  <si>
    <t>2019-03-12</t>
  </si>
  <si>
    <t>Jimmy Carr: The Best of Ultimate Gold Greatest Hits</t>
  </si>
  <si>
    <t>2016-03-18</t>
  </si>
  <si>
    <t>Jimmy Carr: Funny Business</t>
  </si>
  <si>
    <t>Jim Jefferies: This Is Me Now</t>
  </si>
  <si>
    <t>2020-07-07</t>
  </si>
  <si>
    <t>Jim Jefferies: Intolerant</t>
  </si>
  <si>
    <t>Jim Gaffigan: King Baby</t>
  </si>
  <si>
    <t>2020-05-05</t>
  </si>
  <si>
    <t>Jerry Seinfeld: 23 Hours To Kill</t>
  </si>
  <si>
    <t>2017-10-24</t>
  </si>
  <si>
    <t>Jack Whitehall: At Large</t>
  </si>
  <si>
    <t>Iliza Shlesinger: Hot Forever</t>
  </si>
  <si>
    <t>2019-10-08</t>
  </si>
  <si>
    <t>Deon Cole: Cole Hearted</t>
  </si>
  <si>
    <t>2022-11-15</t>
  </si>
  <si>
    <t>Deon Cole: Charleen’s Boy</t>
  </si>
  <si>
    <t>BORDEA: Conspiracy Theory // BORDEA: Teoria conspirației</t>
  </si>
  <si>
    <t>Anthony Jeselnik: Thoughts and Prayers</t>
  </si>
  <si>
    <t>2020-07-02</t>
  </si>
  <si>
    <t>Thiago Ventura: POKAS</t>
  </si>
  <si>
    <t>Shimajiro: A Wonderful Adventure: Season 1 // しまじろうのわお! 2013</t>
  </si>
  <si>
    <t>Richard Pryor: Live in Concert</t>
  </si>
  <si>
    <t>Micky Flanagan: The Out Out Tour</t>
  </si>
  <si>
    <t>Micky Flanagan: Back in the Game</t>
  </si>
  <si>
    <t>Kathleen Madigan: Bothering Jesus</t>
  </si>
  <si>
    <t>Jim Gaffigan: Obsessed</t>
  </si>
  <si>
    <t>Inside Greggs 24/7: Season 1</t>
  </si>
  <si>
    <t>Giorgio Panariello: La favola mia</t>
  </si>
  <si>
    <t>2022-04-04</t>
  </si>
  <si>
    <t>Detective Conan: Zero’s Tea Time: Season 1 // 名探偵コナン ゼロの日常: シーズン1</t>
  </si>
  <si>
    <t>Dave Chappelle: The Kennedy Center Mark Twain Prize for American Humor</t>
  </si>
  <si>
    <t>Bert Kreischer: The Machine</t>
  </si>
  <si>
    <t>True and the Rainbow Kingdom: The Rainbow Kingdom Part B</t>
  </si>
  <si>
    <t>2024-01-18</t>
  </si>
  <si>
    <t>Rachid Badouri: Les fleurs du tapis</t>
  </si>
  <si>
    <t>Paquita Salas: Season 1</t>
  </si>
  <si>
    <t>One Piece Episode of Skypiea // ONE PIECE エピソードオブ空島</t>
  </si>
  <si>
    <t>2022-03-29</t>
  </si>
  <si>
    <t>Mighty Express: Season 6</t>
  </si>
  <si>
    <t>Magical Andes: Season 2 // Andes mágicos: Temporada 2</t>
  </si>
  <si>
    <t>LEGO Friends: Heartlake Stories: Limited Series</t>
  </si>
  <si>
    <t>Flavorful Origins: Gansu Cuisine // 風味原產地: 甘肅飲食 // 风味原产地: 甘肃美食</t>
  </si>
  <si>
    <t>Dealer: Season 1 // Caïd: Saison 1</t>
  </si>
  <si>
    <t>Criminal: France: Limited Series</t>
  </si>
  <si>
    <t>Charlie's Colorforms City: Miss Weather and Friends</t>
  </si>
  <si>
    <t>Whitechapel: Season 1</t>
  </si>
  <si>
    <t>Voltron: Legendary Defender: Season 5</t>
  </si>
  <si>
    <t>2017-10-13</t>
  </si>
  <si>
    <t>Voltron: Legendary Defender: Season 4</t>
  </si>
  <si>
    <t>2:09</t>
  </si>
  <si>
    <t>Tiger King: The Doc Antle Story</t>
  </si>
  <si>
    <t>2023-07-04</t>
  </si>
  <si>
    <t>The King Who Never Was: Season 1 // Il principe: Season 1</t>
  </si>
  <si>
    <t>The IT Crowd: Series 2</t>
  </si>
  <si>
    <t>2:02</t>
  </si>
  <si>
    <t>The Full-Time Wife Escapist: Season 2 // 逃げるは恥だが役に立つ: ガンバレ人類! 新春スペシャル!!</t>
  </si>
  <si>
    <t>Sneakerheads: Season 1</t>
  </si>
  <si>
    <t>Sean eternos: Campeones de América: Season 1</t>
  </si>
  <si>
    <t>2020-12-22</t>
  </si>
  <si>
    <t>Rhyme Time Town Singalongs: Season 1</t>
  </si>
  <si>
    <t>Pimpa: Season 4</t>
  </si>
  <si>
    <t>2021-07-27</t>
  </si>
  <si>
    <t>Mighty Express: Season 4</t>
  </si>
  <si>
    <t>Gordon, Gino and Fred's Road Trip: Season 1</t>
  </si>
  <si>
    <t>2018-09-11</t>
  </si>
  <si>
    <t>Daniel Sloss: Live Shows: Season 1</t>
  </si>
  <si>
    <t>2016-08-31</t>
  </si>
  <si>
    <t>Crashing: Season 1</t>
  </si>
  <si>
    <t>Conviction: Murder at the Station: Season 1</t>
  </si>
  <si>
    <t>Chris Tall: Und jetzt ist Papa dran</t>
  </si>
  <si>
    <t>Buurman &amp; Buurman: Season 3 "Winter Fun"</t>
  </si>
  <si>
    <t>2021-11-19</t>
  </si>
  <si>
    <t>Blown Away: Christmas: Season 1</t>
  </si>
  <si>
    <t>Transformers: War for Cybertron: Earthrise: Earthrise</t>
  </si>
  <si>
    <t>Thomas &amp; Friends: All Engines Go: Season 3</t>
  </si>
  <si>
    <t>Senninha and Friends: Season 1 // Senninha na Pista Maluca: Temporada 1</t>
  </si>
  <si>
    <t>2021-11-02</t>
  </si>
  <si>
    <t>Ridley Jones: Season 2</t>
  </si>
  <si>
    <t>Peep Show: Series 8</t>
  </si>
  <si>
    <t>Peep Show: Series 7</t>
  </si>
  <si>
    <t>Peep Show: Series 1</t>
  </si>
  <si>
    <t>Old Enough!: Season 2 // はじめてのおつかい: シーズン2</t>
  </si>
  <si>
    <t>2021-09-29</t>
  </si>
  <si>
    <t>MeatEater: Season 10 Part 1</t>
  </si>
  <si>
    <t>LEGO: Friends: Season 5</t>
  </si>
  <si>
    <t>Kikker &amp; Vriendjes: Season 1</t>
  </si>
  <si>
    <t>2022-07-20</t>
  </si>
  <si>
    <t>Indian Predator: The Butcher of Delhi: Limited Series // इंडियन प्रीडेटर: दिल्ली का कसाई: लिमिटेड सीरीज़</t>
  </si>
  <si>
    <t>2020-03-19</t>
  </si>
  <si>
    <t>Feel Good: Season 1 (Channel 4)</t>
  </si>
  <si>
    <t>2013-09-12</t>
  </si>
  <si>
    <t>Derek: Season 1</t>
  </si>
  <si>
    <t>Criminal: Germany: Limited Series // Criminal: Deutschland: Miniserie</t>
  </si>
  <si>
    <t>Boomers: Season 1</t>
  </si>
  <si>
    <t>2022-10-24</t>
  </si>
  <si>
    <t>Bad Exorcist: Season 3 // Bogdan Boner: Egzorcysta: Sezon 3</t>
  </si>
  <si>
    <t>Aggretsuko: Season 1 // アグレッシブ烈子: シーズン1</t>
  </si>
  <si>
    <t>2017-08-17</t>
  </si>
  <si>
    <t>White Gold: Season 1</t>
  </si>
  <si>
    <t>Voltron: Legendary Defender: Season 3</t>
  </si>
  <si>
    <t>2020-07-30</t>
  </si>
  <si>
    <t>Transformers: War for Cybertron: Siege: Siege</t>
  </si>
  <si>
    <t>2021-07-29</t>
  </si>
  <si>
    <t>Transformers: War for Cybertron: Kingdom: Kingdom</t>
  </si>
  <si>
    <t>The Road to Murder: Season 1 // 殺意の道程: シーズン1</t>
  </si>
  <si>
    <t>2021-10-28</t>
  </si>
  <si>
    <t>The Motive: Limited Series // המניע: סדרה מוגבלת</t>
  </si>
  <si>
    <t>Strawberry Shortcake: Berry in the Big City: Season 2</t>
  </si>
  <si>
    <t>2021-06-29</t>
  </si>
  <si>
    <t>StarBeam: Season 4</t>
  </si>
  <si>
    <t>2020-05-07</t>
  </si>
  <si>
    <t>Scissor Seven: Season 2 // 刺客伍六七: 第 2 季</t>
  </si>
  <si>
    <t>Pororo &amp; Fairy Tales: Season 1 // 뽀로로 동화나라: 시즌 1</t>
  </si>
  <si>
    <t>Polly Pocket: Season 5</t>
  </si>
  <si>
    <t>Peep Show: Series 6</t>
  </si>
  <si>
    <t>Peep Show: Series 5</t>
  </si>
  <si>
    <t>Peep Show: Series 3</t>
  </si>
  <si>
    <t>Peep Show: Series 2</t>
  </si>
  <si>
    <t>2018-06-01</t>
  </si>
  <si>
    <t>November 13: Attack on Paris: Limited Series // 13 Novembre : Fluctuat Nec Mergitur: Mini-série</t>
  </si>
  <si>
    <t>2020-07-22</t>
  </si>
  <si>
    <t>Norsemen: Season 3</t>
  </si>
  <si>
    <t>Magic for Humans: Season 1</t>
  </si>
  <si>
    <t>Kath and Kim: Season 4</t>
  </si>
  <si>
    <t>2017-09-22</t>
  </si>
  <si>
    <t>Jack Whitehall: Travels with My Father: Season 1</t>
  </si>
  <si>
    <t>It's Always Sunny in Philadelphia: Season 9</t>
  </si>
  <si>
    <t>Inside Bill's Brain: Decoding Bill Gates: Limited Series</t>
  </si>
  <si>
    <t>How to Ruin Christmas: The Wedding</t>
  </si>
  <si>
    <t>Gordon, Gino and Fred's Road Trip: Season 3</t>
  </si>
  <si>
    <t>GHOUL: Season 1</t>
  </si>
  <si>
    <t>Framed! A Sicilian Murder Mystery: Season 1 // Incastrati: Stagione 1</t>
  </si>
  <si>
    <t>Dragon Age: Absolution: Season 1</t>
  </si>
  <si>
    <t>Detectorists: Season 1</t>
  </si>
  <si>
    <t>2021-02-24</t>
  </si>
  <si>
    <t>Canine Intervention: Season 1</t>
  </si>
  <si>
    <t>Back to Life: Season 2</t>
  </si>
  <si>
    <t>2023-05-18</t>
  </si>
  <si>
    <t>Yakitori: Soldiers of Misfortune: Season 1 // ヤキトリ: シーズン1</t>
  </si>
  <si>
    <t>The Wiggles: Ready, Steady, Wiggle: Season 4</t>
  </si>
  <si>
    <t>2021-10-03</t>
  </si>
  <si>
    <t>Scissor Seven: Season 3 // 刺客伍六七: 第 3 季</t>
  </si>
  <si>
    <t>2023-01-20</t>
  </si>
  <si>
    <t>Represent: Season 1 // En place: Saison 1</t>
  </si>
  <si>
    <t>Real Husbands of Hollywood: More Kevin, More Problems: Season 1</t>
  </si>
  <si>
    <t>Narcoworld: Dope Stories: Season 1</t>
  </si>
  <si>
    <t>Nailed It!: Season 3</t>
  </si>
  <si>
    <t>2021-03-03</t>
  </si>
  <si>
    <t>Murder Among the Mormons: Limited Series</t>
  </si>
  <si>
    <t>2021-10-16</t>
  </si>
  <si>
    <t>Misfit: The Series: Season 1 // Misfit: De serie: Seizoen 1</t>
  </si>
  <si>
    <t>Love &amp; Hip Hop New York: Season 1</t>
  </si>
  <si>
    <t>Lost Ollie: Limited Series</t>
  </si>
  <si>
    <t>Inside the Criminal Mind: Season 1</t>
  </si>
  <si>
    <t>2021-03-31</t>
  </si>
  <si>
    <t>Haunted: Latin America: Season 1 // Haunted: Latinoamérica: Temporada 1</t>
  </si>
  <si>
    <t>2017-10-20</t>
  </si>
  <si>
    <t>Haters Back Off: Season 2</t>
  </si>
  <si>
    <t>Dragon's Dogma: Season 1</t>
  </si>
  <si>
    <t>Dinotrux: Season 4</t>
  </si>
  <si>
    <t>Decline and Fall: Season 1</t>
  </si>
  <si>
    <t>2020-04-20</t>
  </si>
  <si>
    <t>Cooked with Cannabis: Season 1</t>
  </si>
  <si>
    <t>2023-10-31</t>
  </si>
  <si>
    <t>Bad Exorcist: Season 4 // Bogdan Boner: Egzorcysta: Sezon 4</t>
  </si>
  <si>
    <t>2023-02-15</t>
  </si>
  <si>
    <t>African Queens: Njinga: Limited Series</t>
  </si>
  <si>
    <t>2021-09-28</t>
  </si>
  <si>
    <t>Ada Twist, Scientist: Season 1</t>
  </si>
  <si>
    <t>Unabomber - In His Own Words: Limited Series</t>
  </si>
  <si>
    <t>2017-11-24</t>
  </si>
  <si>
    <t>Trailer Park Boys: Out of the Park: USA: Season 1</t>
  </si>
  <si>
    <t>2020-02-05</t>
  </si>
  <si>
    <t>The Pharmacist: Limited Series</t>
  </si>
  <si>
    <t>2023-08-04</t>
  </si>
  <si>
    <t>The Hunt for Veerappan: Limited Series</t>
  </si>
  <si>
    <t>2022-03-16</t>
  </si>
  <si>
    <t>The Great Robbery of Brazil's Central Bank: Season 1 // 3 Tonelada$: Assalto ao Banco Central: Season 1</t>
  </si>
  <si>
    <t>2023-01-25</t>
  </si>
  <si>
    <t>The Endless Night: Limited Series // Todo Dia a Mesma Noite: Minissérie</t>
  </si>
  <si>
    <t>The Chair: Season 1</t>
  </si>
  <si>
    <t>2018-08-01</t>
  </si>
  <si>
    <t>Switched: Season 1 // 宇宙を駆けるよだか: シーズン1</t>
  </si>
  <si>
    <t>Reboot: The Guardian Code: Season 1</t>
  </si>
  <si>
    <t>Ponysitters Club: Season 2</t>
  </si>
  <si>
    <t>2018-09-26</t>
  </si>
  <si>
    <t>Norsemen: Season 2</t>
  </si>
  <si>
    <t>Nailed It!: Season 1</t>
  </si>
  <si>
    <t>2016-10-20</t>
  </si>
  <si>
    <t>Midnight Diner: Tokyo Stories: Season 1 // 深夜食堂: Tokyo Stories: シーズン1</t>
  </si>
  <si>
    <t>2021-09-10</t>
  </si>
  <si>
    <t>Metal Shop Masters: Season 1</t>
  </si>
  <si>
    <t>Kath and Kim: Season 3</t>
  </si>
  <si>
    <t>2016-10-14</t>
  </si>
  <si>
    <t>Inside the World’s Toughest Prisons: Season 1</t>
  </si>
  <si>
    <t>Hitler: The Rise of Evil: Season 1</t>
  </si>
  <si>
    <t>2022-03-03</t>
  </si>
  <si>
    <t>He-Man and the Masters of the Universe: Season 2</t>
  </si>
  <si>
    <t>2021-06-09</t>
  </si>
  <si>
    <t>Fresh, Fried &amp; Crispy: Season 1</t>
  </si>
  <si>
    <t>2022-07-13</t>
  </si>
  <si>
    <t>D.B. Cooper: Where Are You?!: Limited Series</t>
  </si>
  <si>
    <t>Ushijima The Loan Shark: Season 1 // 闇金ウシジマくん: シーズン1</t>
  </si>
  <si>
    <t>Unnamed Memory: Season 1</t>
  </si>
  <si>
    <t>The Hook Up Plan: Season 1 // Plan Cœur: Saison 1</t>
  </si>
  <si>
    <t>2022-09-16</t>
  </si>
  <si>
    <t>The Brave Ones: Season 1</t>
  </si>
  <si>
    <t>2021-12-15</t>
  </si>
  <si>
    <t>Selling Tampa: Season 1</t>
  </si>
  <si>
    <t>Run for the Money: Season 1 // 逃走中 Battle Royal: シーズン1</t>
  </si>
  <si>
    <t>Queen Sono: Season 1</t>
  </si>
  <si>
    <t>2018-06-14</t>
  </si>
  <si>
    <t>Marlon: Season 1</t>
  </si>
  <si>
    <t>Kath and Kim: Season 2</t>
  </si>
  <si>
    <t>Karma's World: Season 1</t>
  </si>
  <si>
    <t>It's Always Sunny in Philadelphia: Season 5</t>
  </si>
  <si>
    <t>I Hate Christmas: Season 1 // Odio il Natale: Season 1</t>
  </si>
  <si>
    <t>DOTA: Dragon's Blood: Book 3</t>
  </si>
  <si>
    <t>2021-04-14</t>
  </si>
  <si>
    <t>Dad Stop Embarrassing Me!: Season 1</t>
  </si>
  <si>
    <t>2022-12-30</t>
  </si>
  <si>
    <t>Chicago Party Aunt: Part 2</t>
  </si>
  <si>
    <t>All Hail King Julien: Season 1</t>
  </si>
  <si>
    <t>Affair Ender REI: Season 1 // 御社の乱れ正します! ～御社の不倫の件～: シーズン1</t>
  </si>
  <si>
    <t>Upin&amp;Ipin: Season 6</t>
  </si>
  <si>
    <t>Tis Time for "Torture," Princess: Season 1 // 姫様“拷問”の時間です: シーズン1</t>
  </si>
  <si>
    <t>Tiger King 2</t>
  </si>
  <si>
    <t>4:28</t>
  </si>
  <si>
    <t>The World's Most Amazing Vacation Rentals: Season 2</t>
  </si>
  <si>
    <t>The Strongest Tank’s Labyrinth Raids -A Tank with a Rare 9999 Resistance Skill Got Kicked from the Hero’s Party-: Season 1 // 最強タンクの迷宮攻略～体力9999のレアスキル持ちタンク、勇者パーティーを追放される～: シーズン1</t>
  </si>
  <si>
    <t>Secrets of Great British Castles: Season 2</t>
  </si>
  <si>
    <t>2022-04-20</t>
  </si>
  <si>
    <t>Russian Doll: Season 2</t>
  </si>
  <si>
    <t>Nailed It!: Double Trouble</t>
  </si>
  <si>
    <t>Nailed It!: Season 4</t>
  </si>
  <si>
    <t>Mr. D: Season 2</t>
  </si>
  <si>
    <t>Key &amp; Peele: Season 2</t>
  </si>
  <si>
    <t>Inside the World’s Toughest Prisons: Season 2</t>
  </si>
  <si>
    <t>2021-10-08</t>
  </si>
  <si>
    <t>Family Business: Season 3</t>
  </si>
  <si>
    <t>Coach Snoop: Season 1</t>
  </si>
  <si>
    <t>BNA: Season 1</t>
  </si>
  <si>
    <t>Badanamu Stories: Season 1</t>
  </si>
  <si>
    <t>Upin&amp;Ipin: Season 16</t>
  </si>
  <si>
    <t>2022-04-01</t>
  </si>
  <si>
    <t>Trivia Quest: Season 1</t>
  </si>
  <si>
    <t>The War Next-door: Season 1 // Guerra de vecinos: Temporada 1</t>
  </si>
  <si>
    <t>The Rising of the Shield Hero: Season 2 // 盾の勇者の成り上がり: シーズン2</t>
  </si>
  <si>
    <t>The Irregular at Magic High School: Season 3 // 魔法科高校の劣等生: 第3シーズン</t>
  </si>
  <si>
    <t>2022-09-23</t>
  </si>
  <si>
    <t>The Girls at the Back: Season 1 // Las de la última fila: Season 1</t>
  </si>
  <si>
    <t>The Business of Drugs: Limited Series</t>
  </si>
  <si>
    <t>The Batman: Season 3</t>
  </si>
  <si>
    <t>2019-07-07</t>
  </si>
  <si>
    <t>Teasing Master Takagi-san: Season 2 // からかい上手の高木さん: シーズン2</t>
  </si>
  <si>
    <t>2022-03-15</t>
  </si>
  <si>
    <t>Team Zenko Go: Season 1</t>
  </si>
  <si>
    <t>2019-07-26</t>
  </si>
  <si>
    <t>Sugar Rush: Season 2</t>
  </si>
  <si>
    <t>2022-11-21</t>
  </si>
  <si>
    <t>StoryBots: Answer Time: Season 1</t>
  </si>
  <si>
    <t>Skip and Loafer: Season 1 // スキップとローファー: シーズン1</t>
  </si>
  <si>
    <t>Sing On!: Season 1</t>
  </si>
  <si>
    <t>2016-04-08</t>
  </si>
  <si>
    <t>Rebellion: Season 1</t>
  </si>
  <si>
    <t>2022-05-20</t>
  </si>
  <si>
    <t>My Next Guest Needs No Introduction With David Letterman: Season 4</t>
  </si>
  <si>
    <t>Mechamato The Animated Series: Season 1</t>
  </si>
  <si>
    <t>Magic Kaito: Season 1 // まじっく快斗: シーズン1</t>
  </si>
  <si>
    <t>Luis Miguel - The Series: Season 3 // Luis Miguel - La serie: Temporada 3</t>
  </si>
  <si>
    <t>Love me: Season 2 // Älska mig: Säsong 2</t>
  </si>
  <si>
    <t>Love me: Season 1 // Älska mig: Säsong 1</t>
  </si>
  <si>
    <t>jeen-yuhs: A Kanye Trilogy</t>
  </si>
  <si>
    <t>2022-09-30</t>
  </si>
  <si>
    <t>Human Playground: Season 1</t>
  </si>
  <si>
    <t>Home: Adventures with Tip &amp; Oh: Season 4</t>
  </si>
  <si>
    <t>High Seas: Season 3 // Alta mar: Temporada 3</t>
  </si>
  <si>
    <t>Grandpa and Grandma Turn Young Again // じいさんばあさん若返る: シーズン1</t>
  </si>
  <si>
    <t>2016-03-11</t>
  </si>
  <si>
    <t>Flaked: Season 1</t>
  </si>
  <si>
    <t>First and Last: Season 1</t>
  </si>
  <si>
    <t>Fearless: Season 1</t>
  </si>
  <si>
    <t>2024-05-02</t>
  </si>
  <si>
    <t>Costa!! - The Series: de serie // Costa!! de serie: de serie</t>
  </si>
  <si>
    <t>All About the Washingtons: Season 1</t>
  </si>
  <si>
    <t>A Pub from a Different World: Season 2 // 異世界居酒屋「のぶ」: Season2～魔女と大司教編～</t>
  </si>
  <si>
    <t>100 Humans: Season 1</t>
  </si>
  <si>
    <t>100 Days to Indy: Season 1</t>
  </si>
  <si>
    <t>2020-04-22</t>
  </si>
  <si>
    <t>Win the Wilderness: Season 1</t>
  </si>
  <si>
    <t>Victorious: Season 2</t>
  </si>
  <si>
    <t>2019-04-07</t>
  </si>
  <si>
    <t>Ultramarine Magmell: Season 1 // 群青のマグメル: シーズン1</t>
  </si>
  <si>
    <t>Too Hot To Handle: Latino: Season 1 // Jugando con fuego: Latino: Temporada 1</t>
  </si>
  <si>
    <t>2019-09-29</t>
  </si>
  <si>
    <t>Tiny House Nation: Volume 2</t>
  </si>
  <si>
    <t>The Sunflower Disappeared In The Rain: Season 1 // 雨に消えた向日葵 : シーズン1</t>
  </si>
  <si>
    <t>The Powerpuff Girls (1998): Season 5</t>
  </si>
  <si>
    <t>2022-08-08</t>
  </si>
  <si>
    <t>Team Zenko Go: Season 2</t>
  </si>
  <si>
    <t>Samurai Rabbit: The Usagi Chronicles: Season 2</t>
  </si>
  <si>
    <t>2023-11-24</t>
  </si>
  <si>
    <t>Olóládé: Season 1</t>
  </si>
  <si>
    <t>My Unique Skill Makes Me OP Even at Level 1: Season 1 // レベル1だけどユニークスキルで最強です: シーズン1</t>
  </si>
  <si>
    <t>2017-04-09</t>
  </si>
  <si>
    <t>Little Witch Academia: Season 2 // リトルウィッチアカデミア: シーズン2</t>
  </si>
  <si>
    <t>2022-03-08</t>
  </si>
  <si>
    <t>Last One Standing: Season 1 // トークサバイバー！〜トークが面白いと生き残れるドラマ〜: シーズン1</t>
  </si>
  <si>
    <t>Kenan and Kel: Season 1</t>
  </si>
  <si>
    <t>Home: Adventures with Tip &amp; Oh: Season 1</t>
  </si>
  <si>
    <t>Hacks: Season 2</t>
  </si>
  <si>
    <t>5:18</t>
  </si>
  <si>
    <t>2015-07-15</t>
  </si>
  <si>
    <t>H2O: Mermaid Adventures: Season 2</t>
  </si>
  <si>
    <t>Goosebumps (1995): Specials</t>
  </si>
  <si>
    <t>Fullmetal Alchemist: Brotherhood: Part 1 // 鋼の錬金術師 Fullmetal Alchemist: パート1</t>
  </si>
  <si>
    <t>2017-07-02</t>
  </si>
  <si>
    <t>Fate/Apocrypha: Part 1</t>
  </si>
  <si>
    <t>Fame After Fame: Season 1 // ¡Sálvese quien pueda!: Temporada 1</t>
  </si>
  <si>
    <t>Exposed: The Ghost Train Fire: Season 1</t>
  </si>
  <si>
    <t>Diablero: Season 1</t>
  </si>
  <si>
    <t>Cherry Magic! Thirty Years of Virginity Can Make You a Wizard?! (2024): Season 1 // 30歳まで童貞だと魔法使いになれるらしい: シーズン1</t>
  </si>
  <si>
    <t>2021-12-07</t>
  </si>
  <si>
    <t>Centaurworld: Season 2</t>
  </si>
  <si>
    <t>Buddy Daddies: Season 1</t>
  </si>
  <si>
    <t>Bocchi the Rock!: Season 1 // ぼっち・ざ・ろっく!: シーズン1</t>
  </si>
  <si>
    <t>Ackley Bridge: Series 1</t>
  </si>
  <si>
    <t>A Girl and an Astronaut: Season 1 // Dziewczyna i kosmonauta: Sezon 1</t>
  </si>
  <si>
    <t>2023-05-19</t>
  </si>
  <si>
    <t>Young, Famous &amp; African: Season 2</t>
  </si>
  <si>
    <t>What Did You Eat Yesterday?: Season 1 // きのう何食べた?: シーズン1</t>
  </si>
  <si>
    <t>Vortex: Season 1</t>
  </si>
  <si>
    <t>The World’s Best Assassin: To Reincarnate in a Different World Aristocrat: Season 1 // 世界最高の暗殺者、異世界貴族に転生する: シーズン1</t>
  </si>
  <si>
    <t>The Saintʼs Magic Power Is Omnipotent: Season 1 // 聖女の魔力は万能です: シーズン1</t>
  </si>
  <si>
    <t>The Rising of the Shield Hero: Season 3 // 盾の勇者の成り上がり: シーズン3</t>
  </si>
  <si>
    <t>The Powerpuff Girls (1998): Season 6</t>
  </si>
  <si>
    <t>The House of Flowers: Season 3 // La casa de las flores: Temporada 3</t>
  </si>
  <si>
    <t>SpongeBob SquarePants: Season 10</t>
  </si>
  <si>
    <t>Spice and Wolf: Merchant Meets The Wise Wolf: Season 1 // 狼と香辛料 MERCHANT MEETS THE WISE WOLF: シーズン1</t>
  </si>
  <si>
    <t>Skeleton Knight in Another World: Season 1 // 骸骨騎士様、只今異世界へお出掛け中: シーズン1</t>
  </si>
  <si>
    <t>2020-06-10</t>
  </si>
  <si>
    <t>Reality Z: Season 1</t>
  </si>
  <si>
    <t>Our Fake Marriage: Season 1 // ウソ婚: シーズン1</t>
  </si>
  <si>
    <t>Nontan: Collection // げんきげんきノンタン: シーズン1</t>
  </si>
  <si>
    <t>Mr. D: Season 1</t>
  </si>
  <si>
    <t>2021-11-11</t>
  </si>
  <si>
    <t>Love Never Lies: Season 1 // Amor con fianza: Temporada 1</t>
  </si>
  <si>
    <t>KonoSuba: God's Blessing on This Wonderful World! 2 // この素晴らしい世界に祝福を! 2</t>
  </si>
  <si>
    <t>Haters Back Off: Season 1</t>
  </si>
  <si>
    <t>2020-06-01</t>
  </si>
  <si>
    <t>Great Pretender: Season 1</t>
  </si>
  <si>
    <t>GLOW: Season 2</t>
  </si>
  <si>
    <t>Food Wars!: Shokugeki no Soma: The Fifth Plate // 食戟のソーマ: 豪ノ皿</t>
  </si>
  <si>
    <t>Drive Hard: The Maloof Way: Season 1</t>
  </si>
  <si>
    <t>Buried Truth: Season 4 // Wilder: Season 4</t>
  </si>
  <si>
    <t>2021-08-13</t>
  </si>
  <si>
    <t>Brand New Cherry Flavor: Limited Series</t>
  </si>
  <si>
    <t>Boruto: Naruto Next Generations: Kawaki: Kara Clash // BORUTO ボルト NEXT GENERATIONS: カワキ編「殻」激突</t>
  </si>
  <si>
    <t>Best Leftovers Ever!: Season 1</t>
  </si>
  <si>
    <t>B: The Beginning: Season 1</t>
  </si>
  <si>
    <t>2020-08-14</t>
  </si>
  <si>
    <t>3%: Season 4</t>
  </si>
  <si>
    <t>2019-04-01</t>
  </si>
  <si>
    <t>Ultraman: Season 1</t>
  </si>
  <si>
    <t>The House of Flowers: Season 2 // La casa de las flores: Temporada 2</t>
  </si>
  <si>
    <t>The Alcàsser Murders: Season 1 // El caso Alcàsser: Temporada 1</t>
  </si>
  <si>
    <t>Surgeon Elise: Season 1 // 外科医エリーゼ: シーズン1</t>
  </si>
  <si>
    <t>2020-06-25</t>
  </si>
  <si>
    <t>Signs: Season 2 // Znaki: Sezon 2</t>
  </si>
  <si>
    <t>2023-06-01</t>
  </si>
  <si>
    <t>Scoop: Season 1 // स्कूप: सीज़न 1</t>
  </si>
  <si>
    <t>2022-07-27</t>
  </si>
  <si>
    <t>Rebelde: Season 2</t>
  </si>
  <si>
    <t>Queer Eye: Season 4</t>
  </si>
  <si>
    <t>Love: Season 3</t>
  </si>
  <si>
    <t>2023-04-21</t>
  </si>
  <si>
    <t>Indian Matchmaking: Season 3</t>
  </si>
  <si>
    <t>Horimiya: The Missing Pieces // ホリミヤ -piece-</t>
  </si>
  <si>
    <t>Food Wars!: Shokugeki no Soma: The Fourth Plate // 食戟のソーマ: 神ノ皿</t>
  </si>
  <si>
    <t>6:06</t>
  </si>
  <si>
    <t>Die Toten von Marnow: Season 1</t>
  </si>
  <si>
    <t>Curon: Season 1</t>
  </si>
  <si>
    <t>Catch! Teenieping: Season 4 // 캐치! 티니핑: 새콤달콤 캐치! 티니핑</t>
  </si>
  <si>
    <t>Buried Truth: Season 3 // Wilder: Season 3</t>
  </si>
  <si>
    <t>Blue Exorcist: Kyoto Saga // 青の祓魔師 京都不浄王篇</t>
  </si>
  <si>
    <t>Barbie: It Takes Two: Season 2</t>
  </si>
  <si>
    <t>Always a Witch: Season 2 // Siempre bruja: Temporada 2</t>
  </si>
  <si>
    <t>A Girl &amp; Her Guard Dog // お嬢と番犬くん</t>
  </si>
  <si>
    <t>3%: Season 3</t>
  </si>
  <si>
    <t>2017-06-16</t>
  </si>
  <si>
    <t>World of Winx: Season 2</t>
  </si>
  <si>
    <t>2017-01-20</t>
  </si>
  <si>
    <t>Voltron: Legendary Defender: Season 2</t>
  </si>
  <si>
    <t>2020-05-11</t>
  </si>
  <si>
    <t>Trial By Media: Season 1</t>
  </si>
  <si>
    <t>2019-11-14</t>
  </si>
  <si>
    <t>The Stranded: Season 1 // เคว้ง: ซีซั่น 1</t>
  </si>
  <si>
    <t>The Last Bus: Season 1</t>
  </si>
  <si>
    <t>Serres: Season 1 // Σέρρες: Season 1</t>
  </si>
  <si>
    <t>2018-02-07</t>
  </si>
  <si>
    <t>Queer Eye: Season 1</t>
  </si>
  <si>
    <t>Overlord IV // オーバーロードⅣ</t>
  </si>
  <si>
    <t>2021-08-24</t>
  </si>
  <si>
    <t>Oggy Oggy: Season 1</t>
  </si>
  <si>
    <t>MTV Floribama Shore: Season 1</t>
  </si>
  <si>
    <t>Mission: Yozakura Family: Season 1 // 夜桜さんちの大作戦: シーズン1</t>
  </si>
  <si>
    <t>Miraculous: Tales of Ladybug &amp; Cat Noir: Season 5 Part 1</t>
  </si>
  <si>
    <t>He’s Into Her: Season 1</t>
  </si>
  <si>
    <t>Cheer: Season 1</t>
  </si>
  <si>
    <t>2021-01-21</t>
  </si>
  <si>
    <t>Call My Agent!: Season 4 // Dix pour cent: Saison 4</t>
  </si>
  <si>
    <t>2017-09-16</t>
  </si>
  <si>
    <t>Call My Agent!: Season 2 // Dix pour cent: Saison 2</t>
  </si>
  <si>
    <t>Ben 10: Season 4</t>
  </si>
  <si>
    <t>2023-04-22</t>
  </si>
  <si>
    <t>Ada Twist, Scientist: Season 4</t>
  </si>
  <si>
    <t>The Unknown Hitman: The Story of El Cholo Adrián: Season 2 // El desconocido: Temporada 2</t>
  </si>
  <si>
    <t>The New Black: Season 1 // שבאבניקים: Season 1</t>
  </si>
  <si>
    <t>Skins (2007): Vol. 4</t>
  </si>
  <si>
    <t>2013-08-14</t>
  </si>
  <si>
    <t>Rita: Season 1</t>
  </si>
  <si>
    <t>2021-04-18</t>
  </si>
  <si>
    <t>Luis Miguel - The Series: Season 2 // Luis Miguel - La serie: Temporada 2</t>
  </si>
  <si>
    <t>Humans: Season 1</t>
  </si>
  <si>
    <t>2021-03-24</t>
  </si>
  <si>
    <t>Godzilla Singular Point: Season 1 // ゴジラ S.P＜シンギュラポイント＞: シーズン1</t>
  </si>
  <si>
    <t>Doctor X Surgeon Michiko Daimon 1 // ドクターX ～外科医・大門未知子～ (2012)</t>
  </si>
  <si>
    <t>Dirk Gently's Holistic Detective Agency: Season 2</t>
  </si>
  <si>
    <t>2018-12-11</t>
  </si>
  <si>
    <t>Call My Agent!: Season 3 // Dix pour cent: Saison 3</t>
  </si>
  <si>
    <t>2022-04-27</t>
  </si>
  <si>
    <t>Bullsh*t The Gameshow: Season 1</t>
  </si>
  <si>
    <t>Black Butterflies: Limited Series // Les papillons noirs: Mini-série</t>
  </si>
  <si>
    <t>Arrow: Season 8</t>
  </si>
  <si>
    <t>The Life and Movies of Erşan Kuneri: Season 1 // Erşan Kuneri: 1. Sezon</t>
  </si>
  <si>
    <t>The Game (2006): Season 2</t>
  </si>
  <si>
    <t>Super Pumped: The Battle for Uber: Season 1</t>
  </si>
  <si>
    <t>Summertime: Season 1</t>
  </si>
  <si>
    <t>2017-10-17</t>
  </si>
  <si>
    <t>Slasher: Guilty Party</t>
  </si>
  <si>
    <t>Public Enemy: Book of Revelation: Limited Series // Ennemi public : Le livre de la Révélation: Mini-série</t>
  </si>
  <si>
    <t>Love: Season 2</t>
  </si>
  <si>
    <t>2012-02-06</t>
  </si>
  <si>
    <t>Lilyhammer: Season 1</t>
  </si>
  <si>
    <t>Holey Moley: Season 4</t>
  </si>
  <si>
    <t>7:29</t>
  </si>
  <si>
    <t>Girlfriends (2000): Season 6</t>
  </si>
  <si>
    <t>Diagnosis: Season 1</t>
  </si>
  <si>
    <t>Chromosome 21: Season 1 // Cromosoma 21: Season 1</t>
  </si>
  <si>
    <t>Buried Truth: Season 2 // Wilder: Season 2</t>
  </si>
  <si>
    <t>2017-10-05</t>
  </si>
  <si>
    <t>Bonus Family: Season 1 // Bonusfamiljen: Säsong 1</t>
  </si>
  <si>
    <t>The Fame Game: Season 1 // द फ़ेम गेम: सीज़न 1</t>
  </si>
  <si>
    <t>7:54</t>
  </si>
  <si>
    <t>Taboo (2017): Season 1</t>
  </si>
  <si>
    <t>Requiem: Season 1</t>
  </si>
  <si>
    <t>Night Has Come: Limited Series // 밤이 되었습니다: 리미티드 시리즈</t>
  </si>
  <si>
    <t>2023-01-27</t>
  </si>
  <si>
    <t>Kings of Jo'Burg: Season 2</t>
  </si>
  <si>
    <t>Imposters: Season 2</t>
  </si>
  <si>
    <t>2022-08-31</t>
  </si>
  <si>
    <t>Family Secrets: Season 1 // Gry rodzinne: Sezon 1</t>
  </si>
  <si>
    <t>Dearest: Season 1 // 最愛: シーズン1</t>
  </si>
  <si>
    <t>2018-09-21</t>
  </si>
  <si>
    <t>Battlefish: Season 1</t>
  </si>
  <si>
    <t>Wild District: Season 2 // Distrito salvaje: Temporada 2</t>
  </si>
  <si>
    <t>The Secret of the Greco Family: Season 1 // El secreto de la familia Greco: Season 1</t>
  </si>
  <si>
    <t>So Not Worth It: Season 1 // 내일 지구가 망해버렸으면 좋겠어: 시즌 1</t>
  </si>
  <si>
    <t>2016-05-17</t>
  </si>
  <si>
    <t>Slasher: The Executioner</t>
  </si>
  <si>
    <t>2019-08-14</t>
  </si>
  <si>
    <t>Sacred Games: Season 2 // सेक्रेड गेम्स: सीज़न 2</t>
  </si>
  <si>
    <t>New Heights: Season 1 // Neumatt: Staffel 1</t>
  </si>
  <si>
    <t>6:30</t>
  </si>
  <si>
    <t>2022-11-10</t>
  </si>
  <si>
    <t>Love Never Lies: Destination Sardinia: Season 1 // Amor con fianza: Destino Cerdeña: Temporada 1</t>
  </si>
  <si>
    <t>2017-08-18</t>
  </si>
  <si>
    <t>Glitter Force Doki Doki: Season 1</t>
  </si>
  <si>
    <t>Giri / Haji: Season 1</t>
  </si>
  <si>
    <t>2022-01-12</t>
  </si>
  <si>
    <t>Cheer: Season 2</t>
  </si>
  <si>
    <t>A Wonderful Journey: Season 1 // 華麗計程車行: 第一季</t>
  </si>
  <si>
    <t>50M2: Season 1</t>
  </si>
  <si>
    <t>2018-05-30</t>
  </si>
  <si>
    <t>Unbreakable Kimmy Schmidt: Season 4</t>
  </si>
  <si>
    <t>Trillion Game: Season 1 // トリリオンゲーム: シーズン１</t>
  </si>
  <si>
    <t>Somebody: Season 1 // 썸바디: 시즌 1</t>
  </si>
  <si>
    <t>Life on Mars (U.K.) (2006): Series 1</t>
  </si>
  <si>
    <t>Lenox Hill: Season 1</t>
  </si>
  <si>
    <t>Glow Up: Season 3</t>
  </si>
  <si>
    <t>Girlfriends (2000): Season 5</t>
  </si>
  <si>
    <t>7:35</t>
  </si>
  <si>
    <t>The Mindy Project: Season 3</t>
  </si>
  <si>
    <t>7:00</t>
  </si>
  <si>
    <t>2022-08-19</t>
  </si>
  <si>
    <t>The Girl in the Mirror: Season 1 // Alma: Temporada 1</t>
  </si>
  <si>
    <t>The Game (2006): Season 1</t>
  </si>
  <si>
    <t>8:06</t>
  </si>
  <si>
    <t>2020-06-05</t>
  </si>
  <si>
    <t>Queer Eye: Season 5</t>
  </si>
  <si>
    <t>Poldark (2015): Season 1</t>
  </si>
  <si>
    <t>I Will Be Your Bloom: Season 1 // 君の花になる: シーズン1</t>
  </si>
  <si>
    <t>9:06</t>
  </si>
  <si>
    <t>DC's Legends of Tomorrow: Season 7</t>
  </si>
  <si>
    <t>8:12</t>
  </si>
  <si>
    <t>Ultimate Beastmaster: Survival of the Fittest</t>
  </si>
  <si>
    <t>The Magicians (2015): Season 2</t>
  </si>
  <si>
    <t>Love Me or Leave Me: Season 1 // Love me or leave me. Kochaj albo rzuć: Season 1</t>
  </si>
  <si>
    <t>Good Witch: Season 7</t>
  </si>
  <si>
    <t>7:43</t>
  </si>
  <si>
    <t>Face Off: Season 4</t>
  </si>
  <si>
    <t>Barney and Friends: Season 14</t>
  </si>
  <si>
    <t>10 count to the Future: Season 1 // 未来への10カウント: シーズン1</t>
  </si>
  <si>
    <t>Women of the Night: Season 1 // Keizersvrouwen: Seizoen 1</t>
  </si>
  <si>
    <t>Transplant: Season 2</t>
  </si>
  <si>
    <t>The Mindy Project: Season 2</t>
  </si>
  <si>
    <t>Summer Time Rendering: Season 1 // サマータイムレンダ: シーズン1</t>
  </si>
  <si>
    <t>La Caza: Monteperdido</t>
  </si>
  <si>
    <t>Justice League: Season 2</t>
  </si>
  <si>
    <t>Iron Man: Armored Adventures: Season 1</t>
  </si>
  <si>
    <t>I AM A KILLER: Season 2</t>
  </si>
  <si>
    <t>Horrid Henry: Season 5</t>
  </si>
  <si>
    <t>Girlfriends (2000): Season 4</t>
  </si>
  <si>
    <t>Girlfriends (2000): Season 2</t>
  </si>
  <si>
    <t>Bleach (2004): Thousand-Year Blood War</t>
  </si>
  <si>
    <t>Transformers: Rescue Bots: Season 1</t>
  </si>
  <si>
    <t>10:06</t>
  </si>
  <si>
    <t>The Mindy Project: Season 4</t>
  </si>
  <si>
    <t>Suburbia - Women on the Edge: Season 6 // Vorstadtweiber: Season 6</t>
  </si>
  <si>
    <t>9:27</t>
  </si>
  <si>
    <t>Salvation: Season 1</t>
  </si>
  <si>
    <t>Naruto Shippuden: Season 14 // NARUTO-ナルト- 疾風伝: 忍界大戦編(3)</t>
  </si>
  <si>
    <t>2018-08-03</t>
  </si>
  <si>
    <t>I AM A KILLER: Season 1</t>
  </si>
  <si>
    <t>How I Met Your Mother: Season 7</t>
  </si>
  <si>
    <t>Gomorrah: Season 4 // Gomorra: Stagione 4</t>
  </si>
  <si>
    <t>Club de Cuervos: Season 3</t>
  </si>
  <si>
    <t>Z Nation: Season 1</t>
  </si>
  <si>
    <t>8:32</t>
  </si>
  <si>
    <t>Velvet Colección: Season 1</t>
  </si>
  <si>
    <t>7:55</t>
  </si>
  <si>
    <t>2023-09-15</t>
  </si>
  <si>
    <t>The Club: Season 2 // Kulüp: 2. Sezon</t>
  </si>
  <si>
    <t>Sword Art Online Alicization  War of Underworld // ソードアート・オンライン アリシゼーション War of Underworld</t>
  </si>
  <si>
    <t>Preacher: Season 2</t>
  </si>
  <si>
    <t>No Side Manager: Season 1 // ノーサイド・ゲーム: シーズン1</t>
  </si>
  <si>
    <t>Fire Force: Season 1 // 炎炎ノ消防隊: 壱ノ章</t>
  </si>
  <si>
    <t>10:43</t>
  </si>
  <si>
    <t>Cocaine Coast: Season 1 // Fariña: Temporada 1</t>
  </si>
  <si>
    <t>Yu Yu Hakusho: Ghost Files: Season 3 // 幽☆遊☆白書: シーズン3</t>
  </si>
  <si>
    <t>Transformers Prime: Season 1</t>
  </si>
  <si>
    <t>The Wiggles: Ready, Steady, Wiggle: Season 1</t>
  </si>
  <si>
    <t>The Mindy Project: Season 1</t>
  </si>
  <si>
    <t>Suburbia - Women on the Edge: Season 5 // Vorstadtweiber: Season 5</t>
  </si>
  <si>
    <t>Roswell, New Mexico: Season 1</t>
  </si>
  <si>
    <t>Robin Hood: Schlitzohr von Sherwood: Season 1</t>
  </si>
  <si>
    <t>If I Hadn't Met You: Season 1 // Si no te hubiese conocido: Temporada 1</t>
  </si>
  <si>
    <t>Girlfriends (2000): Season 3</t>
  </si>
  <si>
    <t>10:35</t>
  </si>
  <si>
    <t>DC's Legends of Tomorrow: Season 5</t>
  </si>
  <si>
    <t>Transplant: Season 1</t>
  </si>
  <si>
    <t>Thomas &amp; Friends: All Engines Go: Season 2</t>
  </si>
  <si>
    <t>The Rising of the Shield Hero: Season 1 // 盾の勇者の成り上がり: シーズン1</t>
  </si>
  <si>
    <t>The Club: Season 1 // Kulüp: 1. Sezon</t>
  </si>
  <si>
    <t>Odd Squad: Season 1</t>
  </si>
  <si>
    <t>In the Dark (2019): Season 4</t>
  </si>
  <si>
    <t>In the Dark (2019): Season 3</t>
  </si>
  <si>
    <t>Borgen: Season 1</t>
  </si>
  <si>
    <t>Undead Unluck: Season 1 // アンデッドアンラック: シーズン1</t>
  </si>
  <si>
    <t>The Full-Time Wife Escapist: Season 1 // 逃げるは恥だが役に立つ: シーズン1</t>
  </si>
  <si>
    <t>Love Like a K-Drama: Season 1 // 韓国ドラマな恋がしたい: シーズン1</t>
  </si>
  <si>
    <t>Friday Night Lights: Season 5</t>
  </si>
  <si>
    <t>11:16</t>
  </si>
  <si>
    <t>DC's Legends of Tomorrow: Season 4</t>
  </si>
  <si>
    <t>Mr. Bean: The Animated Series: Season 1</t>
  </si>
  <si>
    <t>2022-12-28</t>
  </si>
  <si>
    <t>Love Is Blind: Brazil: Season 2 // Casamento às Cegas: Brasil: Temporada 2</t>
  </si>
  <si>
    <t>Gomorrah: Season 3 // Gomorra: Stagione 3</t>
  </si>
  <si>
    <t>Cowboy Bebop: Season 1 // カウボーイビバップ: シーズン1</t>
  </si>
  <si>
    <t>All American: Homecoming: Season 1</t>
  </si>
  <si>
    <t>Unlock My Boss: Limited Series // 사장님을 잠금해제: 리미티드 시리즈</t>
  </si>
  <si>
    <t>Justice League Unlimited: Season 1</t>
  </si>
  <si>
    <t>Friday Night Lights: Season 4</t>
  </si>
  <si>
    <t>11:56</t>
  </si>
  <si>
    <t>60 Days In: Season 4</t>
  </si>
  <si>
    <t>Toradora!: Season 1 // とらドラ!: シーズン1</t>
  </si>
  <si>
    <t>Ricky Zoom: Season 1</t>
  </si>
  <si>
    <t>Berserk // ベルセルク: 剣風伝奇ベルセルク</t>
  </si>
  <si>
    <t>10:22</t>
  </si>
  <si>
    <t>Inazuma Eleven: Season 1 // イナズマイレブン: シーズン1</t>
  </si>
  <si>
    <t>2023-03-31</t>
  </si>
  <si>
    <t>Copycat Killer: Season 1 // 模仿犯: 第 1 季</t>
  </si>
  <si>
    <t>Black Butler // 黒執事</t>
  </si>
  <si>
    <t>All American: Homecoming: Season 2</t>
  </si>
  <si>
    <t>SpongeBob SquarePants: Season 8</t>
  </si>
  <si>
    <t>Making a Murderer: Part 2</t>
  </si>
  <si>
    <t>12:04</t>
  </si>
  <si>
    <t>The Sea Beyond: Season 2 // Mare Fuori: Stagione 2</t>
  </si>
  <si>
    <t>10:50</t>
  </si>
  <si>
    <t>Kingdom: Series 3 // キングダム: 第3シリーズ</t>
  </si>
  <si>
    <t>Keeping Up with the Kardashians: Season 14</t>
  </si>
  <si>
    <t>10:59</t>
  </si>
  <si>
    <t>Club de Cuervos: Season 4</t>
  </si>
  <si>
    <t>10:39</t>
  </si>
  <si>
    <t>Love Is Blind: Japan: Season 1 // ラブ・イズ・ブラインド JAPAN: シーズン1</t>
  </si>
  <si>
    <t>The Sea Beyond: Season 1 // Mare Fuori: Stagione 1</t>
  </si>
  <si>
    <t>12:42</t>
  </si>
  <si>
    <t>Naruto Shippuden: Season 12 // NARUTO-ナルト- 疾風伝: 忍界大戦編(1)</t>
  </si>
  <si>
    <t>2018-04-22</t>
  </si>
  <si>
    <t>Luis Miguel - The Series: Season 1 // Luis Miguel - La serie: Temporada 1</t>
  </si>
  <si>
    <t>Couple on the Backtrack: Limited Series // 고백부부: 리미티드 시리즈</t>
  </si>
  <si>
    <t>DC's Legends of Tomorrow: Season 3</t>
  </si>
  <si>
    <t>The Circle: Season 4</t>
  </si>
  <si>
    <t>13:13</t>
  </si>
  <si>
    <t>Queen of Divorce: Season 1 // 끝내주는 해결사: 시즌1</t>
  </si>
  <si>
    <t>11:54</t>
  </si>
  <si>
    <t>DC's Legends of Tomorrow: Season 2</t>
  </si>
  <si>
    <t>14:29</t>
  </si>
  <si>
    <t>Dare to Love Me // 함부로 대해줘</t>
  </si>
  <si>
    <t>14:05</t>
  </si>
  <si>
    <t>Supergirl: Season 6</t>
  </si>
  <si>
    <t>Heidi (2015): Season 1</t>
  </si>
  <si>
    <t>Arrow: Season 7</t>
  </si>
  <si>
    <t>13:24</t>
  </si>
  <si>
    <t>Supergirl: Season 5</t>
  </si>
  <si>
    <t>12:18</t>
  </si>
  <si>
    <t>Star Trek: Voyager: Season 1</t>
  </si>
  <si>
    <t>Mystic Pop-up Bar: Season 1 // 쌍갑포차: 시즌 1</t>
  </si>
  <si>
    <t>Miraculous Brothers: Season 1 // 기적의 형제: 시즌 1</t>
  </si>
  <si>
    <t>The Good Detective: Season 1 // 모범형사: 시즌 1</t>
  </si>
  <si>
    <t>18:15</t>
  </si>
  <si>
    <t>Are You Human: Limited Series // 너도 인간이니: 리미티드 시리즈</t>
  </si>
  <si>
    <t>13:57</t>
  </si>
  <si>
    <t>The Club: Season 1 // El club: Temporada 1</t>
  </si>
  <si>
    <t>17:16</t>
  </si>
  <si>
    <t>2018-12-01</t>
  </si>
  <si>
    <t>Memories of the Alhambra: Season 1 // 알함브라 궁전의 추억: 시즌 1</t>
  </si>
  <si>
    <t>2022-04-06</t>
  </si>
  <si>
    <t>Green Mothers' Club: Season 1 // 그린마더스클럽: 시즌 1</t>
  </si>
  <si>
    <t>Yong Pal: Limited Series // 용팔이: 리미티드 시리즈</t>
  </si>
  <si>
    <t>Law School: Season 1 // 로스쿨: 시즌 1</t>
  </si>
  <si>
    <t>InuYasha: Season 1 // 犬夜叉: 第1期</t>
  </si>
  <si>
    <t>18:37</t>
  </si>
  <si>
    <t>Star Trek: Enterprise: Season 2</t>
  </si>
  <si>
    <t>She was pretty: Limited Series // 그녀는 예뻤다: 리미티드 시리즈</t>
  </si>
  <si>
    <t>Rain or Shine: Limited Series // 그냥 사랑하는 사이: 리미티드 시리즈</t>
  </si>
  <si>
    <t>Arrow: Season 6</t>
  </si>
  <si>
    <t>19:58</t>
  </si>
  <si>
    <t>Star Trek: Voyager: Season 5</t>
  </si>
  <si>
    <t>Star Trek: The Next Generation: Season 1</t>
  </si>
  <si>
    <t>Dinosaur Train: Season 1</t>
  </si>
  <si>
    <t>19:53</t>
  </si>
  <si>
    <t>The Fiery Priest // 열혈사제</t>
  </si>
  <si>
    <t>Star Trek: Voyager: Season 2</t>
  </si>
  <si>
    <t>16:28</t>
  </si>
  <si>
    <t>Hello, Me!: Season 1 // 안녕? 나야!: 시즌 1</t>
  </si>
  <si>
    <t>Designated Survivor: 60 Days: Season 1 // 60일, 지정생존자: 시즌 1</t>
  </si>
  <si>
    <t>18:16</t>
  </si>
  <si>
    <t>18 Again: Limited Series // 18 어게인: 리미티드 시리즈</t>
  </si>
  <si>
    <t>16:01</t>
  </si>
  <si>
    <t>Weightlifting Fairy Kim Bok Joo: Limited Series // 역도요정 김복주: 리미티드 시리즈</t>
  </si>
  <si>
    <t>15:31</t>
  </si>
  <si>
    <t>Supergirl: Season 4</t>
  </si>
  <si>
    <t>20:00</t>
  </si>
  <si>
    <t>Star Trek: Voyager: Season 4</t>
  </si>
  <si>
    <t>15:59</t>
  </si>
  <si>
    <t>Partners for Justice: Season 1 // 검법남녀: 시즌1</t>
  </si>
  <si>
    <t>Marriage Contract: Season 1 // 결혼계약: 시즌1</t>
  </si>
  <si>
    <t>Dhevaprom: Kwanruetai: Season 1 // ดวงใจเทวพรหม: ขวัญฤทัย: ซีซั่น 1</t>
  </si>
  <si>
    <t>One the Woman: Limited Series // 원 더 우먼: 리미티드 시리즈</t>
  </si>
  <si>
    <t>21:17</t>
  </si>
  <si>
    <t>Queen for Seven Days: Limited Series // 7일의 왕비: 리미티드 시리즈</t>
  </si>
  <si>
    <t>17:12</t>
  </si>
  <si>
    <t>2020-03-28</t>
  </si>
  <si>
    <t>Rugal: Season 1 // 루갈: 시즌 1</t>
  </si>
  <si>
    <t>19:37</t>
  </si>
  <si>
    <t>Hyde, Jekyll, Me: Limited Series // 하이드 지킬 나: 리미티드 시리즈</t>
  </si>
  <si>
    <t>22:33</t>
  </si>
  <si>
    <t>Love O2O: Season 1 // 微微一笑很傾城: 第 1 季 // 微微一笑很倾城: 第 1 季</t>
  </si>
  <si>
    <t>The Devil Judge: Limited Series // 악마판사: 리미티드 시리즈</t>
  </si>
  <si>
    <t>20:35</t>
  </si>
  <si>
    <t>Reunited Worlds: Limited Series // 다시 만난 세계: 리미티드 시리즈</t>
  </si>
  <si>
    <t>18:23</t>
  </si>
  <si>
    <t>I Am Nobody: Season 1 // 異人之下: 第1季 // 异人之下: 第1季</t>
  </si>
  <si>
    <t>Rooftop Prince: Limited Series // 옥탑방 왕세자: 리미티드 시리즈</t>
  </si>
  <si>
    <t>Black Knight: The Man Who Guards Me: Limited Series // 흑기사: 리미티드 시리즈</t>
  </si>
  <si>
    <t>AHIRU NO SORA: Season 1 // あひるの空: シーズン1</t>
  </si>
  <si>
    <t>21:38</t>
  </si>
  <si>
    <t>The Moon Embracing the Sun: Season 1 // 해를 품은 달: 시즌 1</t>
  </si>
  <si>
    <t>19:14</t>
  </si>
  <si>
    <t>Star Trek: Enterprise: Season 1</t>
  </si>
  <si>
    <t>The World of the Married: Limited Series // 부부의 세계: 리미티드 시리즈</t>
  </si>
  <si>
    <t>Pokémon Journeys: The Series // ポケットモンスター</t>
  </si>
  <si>
    <t>25:33</t>
  </si>
  <si>
    <t>Casados con hijos (2005): Season 3</t>
  </si>
  <si>
    <t>SKY Castle: Limited Series // SKY 캐슬: 리미티드 시리즈</t>
  </si>
  <si>
    <t>The Last Empress // 황후의 품격</t>
  </si>
  <si>
    <t>23:49</t>
  </si>
  <si>
    <t>2019-06-01</t>
  </si>
  <si>
    <t>Arthdal Chronicles: Season 1 // 아스달 연대기: 시즌 1</t>
  </si>
  <si>
    <t>26:38</t>
  </si>
  <si>
    <t>The Rational Life: Season 1 // 理智派生活: 第 1 季</t>
  </si>
  <si>
    <t>27:43</t>
  </si>
  <si>
    <t>Casados con hijos (2005): Season 2</t>
  </si>
  <si>
    <t>The Double: Season 1 // 墨雨雲間: 第1季 // 墨雨云间: 第1季</t>
  </si>
  <si>
    <t>30:07</t>
  </si>
  <si>
    <t>Royal Blood: Season 1</t>
  </si>
  <si>
    <t>29:43</t>
  </si>
  <si>
    <t>Married at First Sight: Season 13</t>
  </si>
  <si>
    <t>46:21</t>
  </si>
  <si>
    <t>The Good Bandit: Season 1 // Un bandido honrado: Temporada 1</t>
  </si>
  <si>
    <t>105:45</t>
  </si>
  <si>
    <t>Rebelde Way (2002): Temporada 1</t>
  </si>
  <si>
    <t>198:55</t>
  </si>
  <si>
    <t>Carrossel</t>
  </si>
  <si>
    <t>331:47</t>
  </si>
  <si>
    <t>Chiquititas (2013)</t>
  </si>
  <si>
    <t>0:14</t>
  </si>
  <si>
    <t>Creating The Queen's Gambit</t>
  </si>
  <si>
    <t>0:34</t>
  </si>
  <si>
    <t>Toritori's Picture Diary Music: Season 1 // 똘똘이 그림일기 동요: 시즌 1</t>
  </si>
  <si>
    <t>2023-12-06</t>
  </si>
  <si>
    <t>Making Squid Game: The Challenge</t>
  </si>
  <si>
    <t>0:33</t>
  </si>
  <si>
    <t>2023-09-26</t>
  </si>
  <si>
    <t>Chappelle's Home Team - Luenell: Town Business</t>
  </si>
  <si>
    <t>The Secret of Us: Season 1 // ใจซ่อนรัก: ซีซั่น 1</t>
  </si>
  <si>
    <t>0:47</t>
  </si>
  <si>
    <t>Mihai Bobonete-Back in Business</t>
  </si>
  <si>
    <t>0:45</t>
  </si>
  <si>
    <t>2016-06-10</t>
  </si>
  <si>
    <t>LEGO Friends: The Power of Friendship: Season 2</t>
  </si>
  <si>
    <t>2016-03-04</t>
  </si>
  <si>
    <t>LEGO Friends: The Power of Friendship: Season 1</t>
  </si>
  <si>
    <t>LEGO Bionicle: The Journey to One: Season 2</t>
  </si>
  <si>
    <t>2021-06-17</t>
  </si>
  <si>
    <t>Elite Short Stories: Carla Samuel: Season 1 // Élite historias breves: Carla Samuel: Temporada 1</t>
  </si>
  <si>
    <t>The Witcher: Fireplace</t>
  </si>
  <si>
    <t>2023-12-05</t>
  </si>
  <si>
    <t>Stavros Halkias: Fat Rascal</t>
  </si>
  <si>
    <t>Sebastian Maniscalco: Why Would You Do That?</t>
  </si>
  <si>
    <t>2022-11-08</t>
  </si>
  <si>
    <t>Neal Brennan: Blocks</t>
  </si>
  <si>
    <t>2017-01-17</t>
  </si>
  <si>
    <t>Neal Brennan: 3 Mics</t>
  </si>
  <si>
    <t>2019-06-25</t>
  </si>
  <si>
    <t>Mike Epps: Only One Mike</t>
  </si>
  <si>
    <t>John Mulaney: New in Town</t>
  </si>
  <si>
    <t>Joe Rogan: Strange Times</t>
  </si>
  <si>
    <t>2022-03-22</t>
  </si>
  <si>
    <t>Jeff Foxworthy: The Good Old Days</t>
  </si>
  <si>
    <t>Friday Night Dinner: 10 Years and a Lovely Bit of Squirrel</t>
  </si>
  <si>
    <t>2019-04-30</t>
  </si>
  <si>
    <t>Anthony Jeselnik: Fire in the Maternity Ward</t>
  </si>
  <si>
    <t>2019-09-12</t>
  </si>
  <si>
    <t>The Mind, Explained: Season 1</t>
  </si>
  <si>
    <t>Mighty Express: Season 5</t>
  </si>
  <si>
    <t>1:39</t>
  </si>
  <si>
    <t>Buddi: Season 1</t>
  </si>
  <si>
    <t>1:28</t>
  </si>
  <si>
    <t>2021-05-30</t>
  </si>
  <si>
    <t>Bo Burnham: Inside</t>
  </si>
  <si>
    <t>2023-12-08</t>
  </si>
  <si>
    <t>The Great British Baking Show: Holidays: Season 6</t>
  </si>
  <si>
    <t>2021-04-13</t>
  </si>
  <si>
    <t>Mighty Express: Season 3</t>
  </si>
  <si>
    <t>2020-08-10</t>
  </si>
  <si>
    <t>GAME ON: A Comedy Crossover Event: Season 1</t>
  </si>
  <si>
    <t>Criminal: Spain: Limited Series // Criminal: España: Miniserie</t>
  </si>
  <si>
    <t>Conviction: Murder in Suburbia: Season 1</t>
  </si>
  <si>
    <t>Buurman &amp; Buurman: Season 2 "Entertain Us"</t>
  </si>
  <si>
    <t>2019-04-24</t>
  </si>
  <si>
    <t>BONDING: Season 1</t>
  </si>
  <si>
    <t>That Time I Got Reincarnated as a Slime: OAD Season 1 // 転生したらスライムだった件 OAD</t>
  </si>
  <si>
    <t>1:59</t>
  </si>
  <si>
    <t>Tear Along the Dotted Line: Season 1 // Strappare lungo i bordi: Stagione 1</t>
  </si>
  <si>
    <t>2021-05-11</t>
  </si>
  <si>
    <t>Money, Explained: Limited Series</t>
  </si>
  <si>
    <t>2021-02-02</t>
  </si>
  <si>
    <t>Mighty Express: Season 2</t>
  </si>
  <si>
    <t>Detective Conan - Police school edition Wild Police Story-: Season 1 // 名探偵コナン 警察学校編: シーズン1</t>
  </si>
  <si>
    <t>Charlie's Colorforms City: Classic Tales with a Twist</t>
  </si>
  <si>
    <t>Ślub Doskonały: Season 1</t>
  </si>
  <si>
    <t>The Principles of Pleasure: Limited Series</t>
  </si>
  <si>
    <t>Superbro: Season 1</t>
  </si>
  <si>
    <t>Peep Show: Series 4</t>
  </si>
  <si>
    <t>Magic for Humans: Season 2</t>
  </si>
  <si>
    <t>2023-10-19</t>
  </si>
  <si>
    <t>Captain Laserhawk: A Blood Dragon Remix: Season 1</t>
  </si>
  <si>
    <t>Beast of Bangalore: Indian Predator: Limited Series</t>
  </si>
  <si>
    <t>2022-02-02</t>
  </si>
  <si>
    <t>MeatEater: Season 10 Part 2</t>
  </si>
  <si>
    <t>Kid Cosmic: Season 3</t>
  </si>
  <si>
    <t>2021-05-14</t>
  </si>
  <si>
    <t>Haunted: Season 3</t>
  </si>
  <si>
    <t>Dope: Season 3</t>
  </si>
  <si>
    <t>2:44</t>
  </si>
  <si>
    <t>Bad Exorcist: Season 2 // Bogdan Boner: Egzorcysta: Sezon 2</t>
  </si>
  <si>
    <t>2021-04-29</t>
  </si>
  <si>
    <t>Yasuke: Season 1</t>
  </si>
  <si>
    <t>2023-06-09</t>
  </si>
  <si>
    <t>This World Can't Tear Me Down: Season 1 // Questo mondo non mi renderà cattivo: Stagione 1</t>
  </si>
  <si>
    <t>The Playing Card Killer: Limited Series // Baraja: La firma del asesino: Miniserie</t>
  </si>
  <si>
    <t>The Adventures of Little Brown Bear</t>
  </si>
  <si>
    <t>2023-09-21</t>
  </si>
  <si>
    <t>Scissor Seven: Season 4 // 刺客伍六七: 第 4 季</t>
  </si>
  <si>
    <t>Molang: Season 3</t>
  </si>
  <si>
    <t>Key &amp; Peele: Season 1</t>
  </si>
  <si>
    <t>Inside the World’s Toughest Prisons: Season 5</t>
  </si>
  <si>
    <t>Hatton Garden: Season 1</t>
  </si>
  <si>
    <t>Fireplace for Your Home: Season 1</t>
  </si>
  <si>
    <t>Dream Home Makeover: Season 3</t>
  </si>
  <si>
    <t>2021-01-01</t>
  </si>
  <si>
    <t>Dream Home Makeover: Season 2</t>
  </si>
  <si>
    <t>2:40</t>
  </si>
  <si>
    <t>2024-06-12</t>
  </si>
  <si>
    <t>Bad Exorcist: Season 5 // Bogdan Boner: Egzorcysta: Sezon 5</t>
  </si>
  <si>
    <t>Back to Life: Season 1</t>
  </si>
  <si>
    <t>Vida: Season 1</t>
  </si>
  <si>
    <t>2023-10-27</t>
  </si>
  <si>
    <t>Tore: Season 1</t>
  </si>
  <si>
    <t>Top Boy: Summerhouse: Series 2</t>
  </si>
  <si>
    <t>The Teacher (2022): Season 1</t>
  </si>
  <si>
    <t>Secret Diary of a Call Girl: Season 1</t>
  </si>
  <si>
    <t>Scissor Seven: Season 1 // 刺客伍六七: 第 1 季</t>
  </si>
  <si>
    <t>2021-07-13</t>
  </si>
  <si>
    <t>Ridley Jones: Season 1</t>
  </si>
  <si>
    <t>2017-09-01</t>
  </si>
  <si>
    <t>LEGO Elves: Secrets of Elvendale: Season 1</t>
  </si>
  <si>
    <t>Kath and Kim: Season 1</t>
  </si>
  <si>
    <t>2020-07-29</t>
  </si>
  <si>
    <t>Inside the World’s Toughest Prisons: Season 4</t>
  </si>
  <si>
    <t>Inside the World’s Toughest Prisons: Season 3</t>
  </si>
  <si>
    <t>Chiikawa: Season 1 // ちいかわ: シーズン1</t>
  </si>
  <si>
    <t>2021-09-17</t>
  </si>
  <si>
    <t>Chicago Party Aunt: Part 1</t>
  </si>
  <si>
    <t>2020-05-24</t>
  </si>
  <si>
    <t>Betaal: Season 1 // बेताल: सीज़न 1</t>
  </si>
  <si>
    <t>2020-12-03</t>
  </si>
  <si>
    <t>Bad Exorcist: Season 1 // Bogdan Boner: Egzorcysta: Sezon 1</t>
  </si>
  <si>
    <t>2018-12-23</t>
  </si>
  <si>
    <t>Watership Down: Limited Series</t>
  </si>
  <si>
    <t>2023-12-12</t>
  </si>
  <si>
    <t>Under Pressure: The U.S. Women's World Cup Team: Limited Series</t>
  </si>
  <si>
    <t>2022-07-26</t>
  </si>
  <si>
    <t>Street Food: USA: Limited Series</t>
  </si>
  <si>
    <t>Strawberry Shortcake: Berry in the Big City: Season 1</t>
  </si>
  <si>
    <t>Still Game: Season 9</t>
  </si>
  <si>
    <t>Fast &amp; Furious Spy Racers: Season 5: South Pacific</t>
  </si>
  <si>
    <t>Family Business: Season 2</t>
  </si>
  <si>
    <t>2018-01-19</t>
  </si>
  <si>
    <t>Drug Lords: Season 1</t>
  </si>
  <si>
    <t>2022-01-18</t>
  </si>
  <si>
    <t>DOTA: Dragon's Blood: Book 2</t>
  </si>
  <si>
    <t>You’re Nothing Special: Season 1 // Tú no eres especial: Season 1</t>
  </si>
  <si>
    <t>Tiny Creatures: Season 1</t>
  </si>
  <si>
    <t>Kid Cosmic: Season 2</t>
  </si>
  <si>
    <t>Fast &amp; Furious Spy Racers: Season 4: Mexico</t>
  </si>
  <si>
    <t>Age of Tanks: Season 1 // Tanks, dans l'enfer des combats: Saison 1</t>
  </si>
  <si>
    <t>2015-12-11</t>
  </si>
  <si>
    <t>The Adventures of Puss in Boots: Season 2</t>
  </si>
  <si>
    <t>2020-10-30</t>
  </si>
  <si>
    <t>Somebody Feed Phil: Season 4</t>
  </si>
  <si>
    <t>Rich House, Poor House: Season 5</t>
  </si>
  <si>
    <t>2019-05-20</t>
  </si>
  <si>
    <t>Prince of Peoria: Part 2</t>
  </si>
  <si>
    <t>Ponysitters Club: Season 1</t>
  </si>
  <si>
    <t>Neon: Season 1</t>
  </si>
  <si>
    <t>Nailed It!: Season 6</t>
  </si>
  <si>
    <t>2022-10-02</t>
  </si>
  <si>
    <t>Forever Queens: Season 1 // Siempre reinas: Season 1</t>
  </si>
  <si>
    <t>Fakes: Season 1</t>
  </si>
  <si>
    <t>Chappelle's Show: Season 2</t>
  </si>
  <si>
    <t>Buy My House: Season 1</t>
  </si>
  <si>
    <t>An Astrological Guide for Broken Hearts: Season 2 // Guida astrologica per cuori infranti: Stagione 2</t>
  </si>
  <si>
    <t>Two Summers: Season 1 // Twee Zomers: Seizoen 1</t>
  </si>
  <si>
    <t>The Batman: Season 2</t>
  </si>
  <si>
    <t>SWORDGAI The Animation: Part I // ソードガイ The Animation: パートI</t>
  </si>
  <si>
    <t>2021-01-20</t>
  </si>
  <si>
    <t>Spycraft: Season 1</t>
  </si>
  <si>
    <t>Spy Kids: Mission Critical: Season 1</t>
  </si>
  <si>
    <t>2020-05-29</t>
  </si>
  <si>
    <t>Somebody Feed Phil: Season 3</t>
  </si>
  <si>
    <t>Dig Deeper: The Disappearance of Birgit Meier: Limited Series // Dig Deeper: Das Verschwinden von Birgit Meier: Miniserie</t>
  </si>
  <si>
    <t>BLOCKBUSTER: Season 1</t>
  </si>
  <si>
    <t>Angry Birds: Summer Madness: Season 1</t>
  </si>
  <si>
    <t>2022-05-11</t>
  </si>
  <si>
    <t>42 Days of Darkness: Season 1 // 42 días en la oscuridad: Temporada 1</t>
  </si>
  <si>
    <t>The Uzukawa Village Incident: Season 1 // 鵜頭川村事件: シーズン1</t>
  </si>
  <si>
    <t>The Saintʼs Magic Power Is Omnipotent: Season 2 // 聖女の魔力は万能です: シーズン2</t>
  </si>
  <si>
    <t>The Powerpuff Girls (1998): Season 4</t>
  </si>
  <si>
    <t>The Jamie Foxx Show: Season 5</t>
  </si>
  <si>
    <t>The Angel Next Door Spoils Me Rotten // お隣の天使様にいつの間にか駄目人間にされていた件: シーズン1</t>
  </si>
  <si>
    <t>Naruto Shippuden: Season 17 // NARUTO-ナルト- 疾風伝: 忍界大戦編(5)</t>
  </si>
  <si>
    <t>My New Boss Is Goofy // 新しい上司はど天然: シーズン1</t>
  </si>
  <si>
    <t>2024-06-03</t>
  </si>
  <si>
    <t>Little Baby Bum: Music Time: Season 2</t>
  </si>
  <si>
    <t>LEGO: City Adventures: Season 4</t>
  </si>
  <si>
    <t>2020-08-21</t>
  </si>
  <si>
    <t>Hoops: Season 1</t>
  </si>
  <si>
    <t>2023-11-15</t>
  </si>
  <si>
    <t>Feedback: Season 1 // Informacja Zwrotna: Sezon 1</t>
  </si>
  <si>
    <t>Devilman Crybaby: Limited Series</t>
  </si>
  <si>
    <t>Cupcake &amp; Dino - General Services: Season 1</t>
  </si>
  <si>
    <t>Unforgotten: Season 3</t>
  </si>
  <si>
    <t>Typewriter: Season 1 // टाइपराइटर: सीज़न 1</t>
  </si>
  <si>
    <t>2022-06-17</t>
  </si>
  <si>
    <t>The War Next-door: Season 2 // Guerra de vecinos: Temporada 2</t>
  </si>
  <si>
    <t>The Masterful Cat Is Depressed Again Today: Season 1 // デキる猫は今日も憂鬱: シーズン1</t>
  </si>
  <si>
    <t>The Greatest Demon Lord Is Reborn as a Typical Nobody: Season 1 // 史上最強の大魔王、村人Aに転生する: シーズン1</t>
  </si>
  <si>
    <t>Suburra: Blood on Rome: Season 3 // Suburra: La serie: Stagione 3</t>
  </si>
  <si>
    <t>2019-04-26</t>
  </si>
  <si>
    <t>Street Food: Asia: Limited Series</t>
  </si>
  <si>
    <t>SPRIGGAN: Season 1 // スプリガン: シーズン1</t>
  </si>
  <si>
    <t>2022-05-25</t>
  </si>
  <si>
    <t>Somebody Feed Phil: Season 5</t>
  </si>
  <si>
    <t>Patati Patatá</t>
  </si>
  <si>
    <t>Parallel World Pharmacy: Season 1 // 異世界薬局: シーズン1</t>
  </si>
  <si>
    <t>No Game No Life: Season 1 // ノーゲーム・ノーライフ: シーズン1</t>
  </si>
  <si>
    <t>2022-06-16</t>
  </si>
  <si>
    <t>Love &amp; Anarchy: Season 2 // Kärlek &amp; Anarki: Säsong 2</t>
  </si>
  <si>
    <t>Cupcake &amp; Dino - General Services: Season 2</t>
  </si>
  <si>
    <t>Angela Black: Season 1</t>
  </si>
  <si>
    <t>72 Dangerous Places to Live: Season 1</t>
  </si>
  <si>
    <t>World Trigger: Season 2 // ワールドトリガー: 2ndシーズン</t>
  </si>
  <si>
    <t>2017-10-29</t>
  </si>
  <si>
    <t>Wakfu: Season 3</t>
  </si>
  <si>
    <t>2023-07-06</t>
  </si>
  <si>
    <t>Wake Up, Carlo!: Season 1 // Acorda, Carlo!: Temporada 1</t>
  </si>
  <si>
    <t>Unforgotten: Season 2</t>
  </si>
  <si>
    <t>Trinkets: Season 2</t>
  </si>
  <si>
    <t>The Witch and the Beast: Season 1 // 魔女と野獣: シーズン1</t>
  </si>
  <si>
    <t>The Wiggles' World: Season 1</t>
  </si>
  <si>
    <t>The Misfit of Demon King Academy: Season 1 // 魔王学院の不適合者 ～史上最強の魔王の始祖、転生して子孫たちの学校へ通う～: シーズン1</t>
  </si>
  <si>
    <t>The Durrells: Season 4</t>
  </si>
  <si>
    <t>The Durrells: Season 2</t>
  </si>
  <si>
    <t>Skylanders Academy: Season 3</t>
  </si>
  <si>
    <t>2017-10-06</t>
  </si>
  <si>
    <t>Skylanders Academy: Season 2</t>
  </si>
  <si>
    <t>Post Mortem: No One Dies in Skarnes: Season 1 // Post Mortem: Ingen dør på Skarnes: Sesong 1</t>
  </si>
  <si>
    <t>Mechamato The Animated Series: Season 2</t>
  </si>
  <si>
    <t>Equinox: Season 1</t>
  </si>
  <si>
    <t>Dead End: Paranormal Park: Season 2</t>
  </si>
  <si>
    <t>Call of the Night: Season 1 // よふかしのうた: シーズン1</t>
  </si>
  <si>
    <t>Black Butler -Public School Arc- // 黒執事 -寄宿学校編-</t>
  </si>
  <si>
    <t>2016-01-18</t>
  </si>
  <si>
    <t>AJIN: Demi-Human: Season 1 // 亜人: シーズン1</t>
  </si>
  <si>
    <t>A Pub from a Different World: Season 1 // 異世界居酒屋「のぶ」: シーズン1</t>
  </si>
  <si>
    <t>A Condition Called Love: Season 1 // 花野井くんと恋の病: シーズン1</t>
  </si>
  <si>
    <t>44 Cats: Season 2 (Part 1)</t>
  </si>
  <si>
    <t>Upin&amp;Ipin: Season 5</t>
  </si>
  <si>
    <t>Titipo Titipo: Season 1 // 띠띠뽀 띠띠뽀: 시즌1</t>
  </si>
  <si>
    <t>The Eminence in Shadow: 2nd Season // 陰の実力者になりたくて!: 2nd season</t>
  </si>
  <si>
    <t>2021-02-15</t>
  </si>
  <si>
    <t>The Crew: Season 1</t>
  </si>
  <si>
    <t>The Billion Dollar Code: Limited Series</t>
  </si>
  <si>
    <t>2023-07-10</t>
  </si>
  <si>
    <t>StoryBots: Answer Time: Season 2</t>
  </si>
  <si>
    <t>Smiley: Season 1</t>
  </si>
  <si>
    <t>2023-03-06</t>
  </si>
  <si>
    <t>Ridley Jones: Season 5</t>
  </si>
  <si>
    <t>Justin Time GO!: Season 1</t>
  </si>
  <si>
    <t>H (1998): Season 4</t>
  </si>
  <si>
    <t>Golden Kamuy: Season 3 // ゴールデンカムイ: シーズン3</t>
  </si>
  <si>
    <t>Get Organized with The Home Edit: Season 2</t>
  </si>
  <si>
    <t>Centaurworld: Season 1</t>
  </si>
  <si>
    <t>2016-12-20</t>
  </si>
  <si>
    <t>Call My Agent!: Season 1 // Dix pour cent: Saison 1</t>
  </si>
  <si>
    <t>Bucchigiri?!: Season 1 // ぶっちぎり?!: シーズン1</t>
  </si>
  <si>
    <t>The Quintessential Quintuplets 2 // 五等分の花嫁∬</t>
  </si>
  <si>
    <t>The Powerpuff Girls (1998): Season 3</t>
  </si>
  <si>
    <t>Made in Abyss: The Golden City of the Scorching Sun // メイドインアビス: 烈日の黄金郷</t>
  </si>
  <si>
    <t>Horimiya // ホリミヤ</t>
  </si>
  <si>
    <t>2018-04-26</t>
  </si>
  <si>
    <t>Happy!: Season 1</t>
  </si>
  <si>
    <t>Glow Up: Season 2</t>
  </si>
  <si>
    <t>Crime Diaries: The Candidate: Limited Series // Historia de un crimen: Colosio: Miniserie</t>
  </si>
  <si>
    <t>College Hill: Celebrity Edition: Season 1</t>
  </si>
  <si>
    <t>2023-11-09</t>
  </si>
  <si>
    <t>Akuma Kun: Season 1 // 悪魔くん: シーズン1</t>
  </si>
  <si>
    <t>World Trigger: Season 3 // ワールドトリガー: 3rdシーズン</t>
  </si>
  <si>
    <t>T・P BON: Season 1 // T・Pぼん: シーズン1</t>
  </si>
  <si>
    <t>The Gift: Season 3 // Atiye: 3. Sezon</t>
  </si>
  <si>
    <t>The Durrells: Season 3</t>
  </si>
  <si>
    <t>The Deep (2015): Season 3</t>
  </si>
  <si>
    <t>Somebody Feed Phil: Season 2</t>
  </si>
  <si>
    <t>2023-01-11</t>
  </si>
  <si>
    <t>Sexify: Season 2</t>
  </si>
  <si>
    <t>Sasaki and Peeps: Season 1 // 佐々木とピーちゃん: シーズン1</t>
  </si>
  <si>
    <t>2022-01-05</t>
  </si>
  <si>
    <t>Rebelde: Season 1</t>
  </si>
  <si>
    <t>Power Players: Season 1 (Batch A)</t>
  </si>
  <si>
    <t>2021-09-30</t>
  </si>
  <si>
    <t>Luna Park: Season 1</t>
  </si>
  <si>
    <t>High Seas: Season 2 // Alta mar: Temporada 2</t>
  </si>
  <si>
    <t>Hache: Season 1</t>
  </si>
  <si>
    <t>Golden Kamuy: Season 2 // ゴールデンカムイ: シーズン2</t>
  </si>
  <si>
    <t>Girls Incarcerated: Season 1</t>
  </si>
  <si>
    <t>Food Wars!: Shokugeki no Soma: The Second Plate // 食戟のソーマ: 弐ノ皿</t>
  </si>
  <si>
    <t>Bling Empire: New York: Season 1</t>
  </si>
  <si>
    <t>2019-07-29</t>
  </si>
  <si>
    <t>Twelve Forever: Season 1</t>
  </si>
  <si>
    <t>2023-05-26</t>
  </si>
  <si>
    <t>Turn of the Tide: Season 1 // Rabo de Peixe: Temporada 1</t>
  </si>
  <si>
    <t>The Makanai: Cooking for the Maiko House: Season 1 // 舞妓さんちのまかないさん: シーズン1</t>
  </si>
  <si>
    <t>2020-07-31</t>
  </si>
  <si>
    <t>Sugar Rush: Extra Sweet</t>
  </si>
  <si>
    <t>2019-05-23</t>
  </si>
  <si>
    <t>Slasher: Solstice</t>
  </si>
  <si>
    <t>Love in the Wild: Season 1</t>
  </si>
  <si>
    <t>2017-01-08</t>
  </si>
  <si>
    <t>Little Witch Academia: Season 1 // リトルウィッチアカデミア: シーズン1</t>
  </si>
  <si>
    <t>Interior Design Masters: Season 1</t>
  </si>
  <si>
    <t>Glow Up: Season 4</t>
  </si>
  <si>
    <t>2017-06-23</t>
  </si>
  <si>
    <t>GLOW: Season 1</t>
  </si>
  <si>
    <t>2020-01-11</t>
  </si>
  <si>
    <t>Dorohedoro: Season 1 // ドロヘドロ: シーズン1</t>
  </si>
  <si>
    <t>Bo on the Go!: Season 1</t>
  </si>
  <si>
    <t>#NoFilter: Season 1 // Sem Filtro: Season 1</t>
  </si>
  <si>
    <t>Tayo The Little Bus: Season5 // 꼬마버스 타요: 시즌5</t>
  </si>
  <si>
    <t>Suburra: Blood on Rome: Season 2 // Suburra: La serie: Stagione 2</t>
  </si>
  <si>
    <t>Steven Universe: Season 5</t>
  </si>
  <si>
    <t>Somebody Feed Phil: Season 1</t>
  </si>
  <si>
    <t>2020-04-15</t>
  </si>
  <si>
    <t>Signs: Season 1 // Znaki: Sezon 1</t>
  </si>
  <si>
    <t>Petit Ours Brun: Little Brown Bear: Season 1</t>
  </si>
  <si>
    <t>2023-09-01</t>
  </si>
  <si>
    <t>New Heights: Season 2 // Neumatt: Staffel 2</t>
  </si>
  <si>
    <t>Llama Llama: Season 1</t>
  </si>
  <si>
    <t>Tayo The Little Bus: Season 6 // 꼬마버스 타요: 시즌6</t>
  </si>
  <si>
    <t>Made in Abyss: Season 1 // メイドインアビス: シーズン1</t>
  </si>
  <si>
    <t>Dinotrux: Season 3</t>
  </si>
  <si>
    <t>Club de Cuervos: Season 2</t>
  </si>
  <si>
    <t>CAT: Season 1</t>
  </si>
  <si>
    <t>2019-08-08</t>
  </si>
  <si>
    <t>The Naked Director: Season 1 // 全裸監督: シーズン1</t>
  </si>
  <si>
    <t>Maniac: Limited Series</t>
  </si>
  <si>
    <t>Feria: The Darkest Light: Season 1 // Feria: La luz más oscura: Season 1</t>
  </si>
  <si>
    <t>Wolf: Season 1 // BÖRÜ: 1. Sezon</t>
  </si>
  <si>
    <t>Pedal to Metal: Season 1 // Dale gas: Temporada 1</t>
  </si>
  <si>
    <t>Imposters: Season 1</t>
  </si>
  <si>
    <t>Hey Handsome‼ 2 // 「おいハンサム‼︎ 2」ディレクターズカット &lt;完全&gt; 版</t>
  </si>
  <si>
    <t>Bitter Daisies: Season 1 // O sabor das margaridas: Temporada 1</t>
  </si>
  <si>
    <t>2023-07-31</t>
  </si>
  <si>
    <t>BASTARD‼ -Heavy Metal, Dark Fantasy-: Season 2 // BASTARD!! ー暗黒の破壊神ー: シーズン2</t>
  </si>
  <si>
    <t>2022-08-12</t>
  </si>
  <si>
    <t>A Model Family: Season 1 // 모범가족: 시즌 1</t>
  </si>
  <si>
    <t>30 for 30: The Life and Trials of Oscar Pistorius: Season 1</t>
  </si>
  <si>
    <t>3%: Season 2</t>
  </si>
  <si>
    <t>Sacred Games: Season 1 // सेक्रेड गेम्स: सीज़न 1</t>
  </si>
  <si>
    <t>Madam Secretary: Season 6</t>
  </si>
  <si>
    <t>Girlfriends (2000): Season 1</t>
  </si>
  <si>
    <t>Big Timber: Season 1</t>
  </si>
  <si>
    <t>Wild Heroes: Season 1 // ワイルド・ヒーローズ: シーズン1</t>
  </si>
  <si>
    <t>2017-05-19</t>
  </si>
  <si>
    <t>Unbreakable Kimmy Schmidt: Season 3</t>
  </si>
  <si>
    <t>The Ultimatum: France: Season 1 // Ultimatum : On se marie ou c'est fini: Saison 1</t>
  </si>
  <si>
    <t>6:37</t>
  </si>
  <si>
    <t>The Parkers: Season 5</t>
  </si>
  <si>
    <t>The Disappearance of Madeleine McCann: Limited Series</t>
  </si>
  <si>
    <t>Robocar Poli: Season 2</t>
  </si>
  <si>
    <t>Skins (2007): Vol. 3</t>
  </si>
  <si>
    <t>2021-12-31</t>
  </si>
  <si>
    <t>Queer Eye: Season 6</t>
  </si>
  <si>
    <t>Naruto Shippuden: Season 18 // NARUTO-ナルト- 疾風伝: 忍界大戦編(6)</t>
  </si>
  <si>
    <t>Trial 4: Limited Series</t>
  </si>
  <si>
    <t>The Misfit of Demon King Academy: Season 2 // 魔王学院の不適合者 ～史上最強の魔王の始祖、転生して子孫たちの学校へ通う～: シーズン2</t>
  </si>
  <si>
    <t>2023-10-09</t>
  </si>
  <si>
    <t>Stranded with my Mother-in-Law: Season 1 // Ilhados com a Sogra: Temporada 1</t>
  </si>
  <si>
    <t>8:48</t>
  </si>
  <si>
    <t>Crims (2020): Season 2</t>
  </si>
  <si>
    <t>Borgen - Power &amp; Glory: Season 1 // Borgen – Riget, Magten og Æren: Sæson 1</t>
  </si>
  <si>
    <t>When Missing Turns to Murder: Season 2</t>
  </si>
  <si>
    <t>Under Fire: Season 1 // Onder Vuur: Seizoen 1</t>
  </si>
  <si>
    <t>In the Dark (2019): Season 2</t>
  </si>
  <si>
    <t>Good Witch: Season 6</t>
  </si>
  <si>
    <t>Blindspot: Season 5</t>
  </si>
  <si>
    <t>Wild District: Season 1 // Distrito salvaje: Temporada 1</t>
  </si>
  <si>
    <t>Wentworth: Season 7</t>
  </si>
  <si>
    <t>2024-06-21</t>
  </si>
  <si>
    <t>The Victims' Game: Season 2 // 誰是被害者: 第 2 季 // 谁是被害者: 第 2 季</t>
  </si>
  <si>
    <t>The Fairly OddParents: Season 5</t>
  </si>
  <si>
    <t>2023-06-22</t>
  </si>
  <si>
    <t>Let's Get Divorced: Season 1 // 離婚しようよ: シーズン1</t>
  </si>
  <si>
    <t>How I Met Your Mother: Season 6</t>
  </si>
  <si>
    <t>Trapped (2015): Season 1</t>
  </si>
  <si>
    <t>Skins (2007): Vol. 2</t>
  </si>
  <si>
    <t>Ghost Wars: Season 1</t>
  </si>
  <si>
    <t>7:51</t>
  </si>
  <si>
    <t>Black Earth Rising: Limited Series</t>
  </si>
  <si>
    <t>2020-04-30</t>
  </si>
  <si>
    <t>The Victims' Game: Season 1 // 誰是被害者: 第 1 季 // 谁是被害者: 第 1 季</t>
  </si>
  <si>
    <t>Summer Strike: Limited Series // 아무것도 하고 싶지 않아: 리미티드 시리즈</t>
  </si>
  <si>
    <t>Suburbia - Women on the Edge: Season 4 // Vorstadtweiber: Season 4</t>
  </si>
  <si>
    <t>Regeneration: Season 1 // 新生: 第1季</t>
  </si>
  <si>
    <t>Heidi (2015): Season 2</t>
  </si>
  <si>
    <t>Grand Army: Season 1</t>
  </si>
  <si>
    <t>Friday Night Lights: Season 3</t>
  </si>
  <si>
    <t>Fake Marriage: Season 1 // 偽装の夫婦: シーズン1</t>
  </si>
  <si>
    <t>8:15</t>
  </si>
  <si>
    <t>Call the Midwife: Series 7</t>
  </si>
  <si>
    <t>Tokyo Ghoul:re // 東京喰種トーキョーグール: 東京喰種:re</t>
  </si>
  <si>
    <t>Thomas &amp; Friends: All Engines Go: Season 1</t>
  </si>
  <si>
    <t>9:43</t>
  </si>
  <si>
    <t>Dr. Stone: Season 3</t>
  </si>
  <si>
    <t>2014-09-12</t>
  </si>
  <si>
    <t>Wakfu: Season 2</t>
  </si>
  <si>
    <t>True Blood: Season 7</t>
  </si>
  <si>
    <t>True Blood: Season 6</t>
  </si>
  <si>
    <t>2023-10-16</t>
  </si>
  <si>
    <t>Oggy Oggy: Season 3</t>
  </si>
  <si>
    <t>Naruto Shippuden: Season 10 // NARUTO-ナルト- 疾風伝: 五影編</t>
  </si>
  <si>
    <t>Hotel Transylvania: Season 1</t>
  </si>
  <si>
    <t>Food Wars!: Shokugeki no Soma: The Third Plate // 食戟のソーマ: 餐ノ皿</t>
  </si>
  <si>
    <t>8:43</t>
  </si>
  <si>
    <t>Crims (2020): Season 1</t>
  </si>
  <si>
    <t>13 Commandments: Season 1 // 13 Geboden: Seizoen 1</t>
  </si>
  <si>
    <t>Twirlywoos: Season 1</t>
  </si>
  <si>
    <t>The Magicians (2015): Season 1</t>
  </si>
  <si>
    <t>Naruto Shippuden: Season 15 // NARUTO-ナルト- 疾風伝: 忍界大戦編(4)</t>
  </si>
  <si>
    <t>Gomorrah: Season 2 // Gomorra: Stagione 2</t>
  </si>
  <si>
    <t>Assassination Classroom: Season 2 // 暗殺教室: 第2期</t>
  </si>
  <si>
    <t>Wentworth: Season 6</t>
  </si>
  <si>
    <t>Kingdom: Series 4 // キングダム: 第4シリーズ</t>
  </si>
  <si>
    <t>iZombie: Season 5</t>
  </si>
  <si>
    <t>Dead Mount Death Play // デッドマウント・デスプレイ: シーズン1</t>
  </si>
  <si>
    <t>Mr. Bean: The Animated Series: Season 2</t>
  </si>
  <si>
    <t>11:50</t>
  </si>
  <si>
    <t>2021-09-08</t>
  </si>
  <si>
    <t>The Circle: Season 3</t>
  </si>
  <si>
    <t>Johnny Test (2005): Season 5</t>
  </si>
  <si>
    <t>Friday Night Lights: Season 2</t>
  </si>
  <si>
    <t>Beyblade Burst QuadDrive: Season 1 // ベイブレードバースト ダイナマイトバトル: シーズン1</t>
  </si>
  <si>
    <t>10:54</t>
  </si>
  <si>
    <t>Top Chef (2006): Season 6</t>
  </si>
  <si>
    <t>Legacies: Season 4</t>
  </si>
  <si>
    <t>Hell's Kitchen (2005): Season 22</t>
  </si>
  <si>
    <t>Boy Girl Dog Cat Mouse Cheese: Season 1</t>
  </si>
  <si>
    <t>Blue Exorcist // 青の祓魔師</t>
  </si>
  <si>
    <t>Love &amp; Hip Hop Atlanta: Season 2</t>
  </si>
  <si>
    <t>True Blood: Season 5</t>
  </si>
  <si>
    <t>Naruto Shippuden: Season 6 // NARUTO-ナルト- 疾風伝: 自来也VSペイン・サスケVSイタチ編</t>
  </si>
  <si>
    <t>11:57</t>
  </si>
  <si>
    <t>Intersection: Season 3 // Kördüğüm: 3. Sezon</t>
  </si>
  <si>
    <t>Viola come il mare: Season 1</t>
  </si>
  <si>
    <t>The Circle: Season 2</t>
  </si>
  <si>
    <t>10:56</t>
  </si>
  <si>
    <t>True Blood: Season 4</t>
  </si>
  <si>
    <t>11:33</t>
  </si>
  <si>
    <t>Miniforce: Season 1 // 최강전사 미니특공대: 시즌 1</t>
  </si>
  <si>
    <t>Hoarders: Season 13</t>
  </si>
  <si>
    <t>13:54</t>
  </si>
  <si>
    <t>Bad And Crazy: Limited Series // 배드 앤 크레이지: 리미티드 시리즈</t>
  </si>
  <si>
    <t>The Sea Beyond: Season 3 // Mare Fuori: Stagione 3</t>
  </si>
  <si>
    <t>Survivor (2000): Season 7</t>
  </si>
  <si>
    <t>2016-02-11</t>
  </si>
  <si>
    <t>Good Morning Call: Season 1 // グッドモーニング・コール: シーズン1</t>
  </si>
  <si>
    <t>15:49</t>
  </si>
  <si>
    <t>Yu Yu Hakusho: Ghost Files: Season 2 // 幽☆遊☆白書: シーズン2</t>
  </si>
  <si>
    <t>Velvet: Season 4</t>
  </si>
  <si>
    <t>14:06</t>
  </si>
  <si>
    <t>Legacies: Season 3</t>
  </si>
  <si>
    <t>Arrow: Season 5</t>
  </si>
  <si>
    <t>14:22</t>
  </si>
  <si>
    <t>Madam Secretary: Season 5</t>
  </si>
  <si>
    <t>Casados con hijos (2005): Season 1</t>
  </si>
  <si>
    <t>16:34</t>
  </si>
  <si>
    <t>Stranger: Season 2 // 비밀의 숲: 시즌 2</t>
  </si>
  <si>
    <t>Aquí no hay quien viva (2003): Temporada 1</t>
  </si>
  <si>
    <t>14:17</t>
  </si>
  <si>
    <t>Ugly Betty: Season 4</t>
  </si>
  <si>
    <t>Agency: Limited Series // 대행사: 리미티드 시리즈</t>
  </si>
  <si>
    <t>15:47</t>
  </si>
  <si>
    <t>Wentworth: Season 8</t>
  </si>
  <si>
    <t>18:10</t>
  </si>
  <si>
    <t>2021-07-05</t>
  </si>
  <si>
    <t>You Are My Spring: Season 1 // 너는 나의 봄: 시즌 1</t>
  </si>
  <si>
    <t>17:03</t>
  </si>
  <si>
    <t>That Winter, the Wind Blows: Season 1 // 그 겨울, 바람이 분다: 시즌 1</t>
  </si>
  <si>
    <t>Supergirl: Season 3</t>
  </si>
  <si>
    <t>Aquí no hay quien viva (2003): Temporada 2</t>
  </si>
  <si>
    <t>2022-12-19</t>
  </si>
  <si>
    <t>Trolley: Limited Series // 트롤리: 리미티드 시리즈</t>
  </si>
  <si>
    <t>2024-01-25</t>
  </si>
  <si>
    <t>Dinner Time Live With David Chang: Season 1</t>
  </si>
  <si>
    <t>15:40</t>
  </si>
  <si>
    <t>Blindspot: Season 4</t>
  </si>
  <si>
    <t>Madam Secretary: Season 4</t>
  </si>
  <si>
    <t>Arrow: Season 4</t>
  </si>
  <si>
    <t>Chocolate: Season 1 // 초콜릿: 시즌 1</t>
  </si>
  <si>
    <t>You are Beautiful: Season 1 // 미남이시네요: 시즌 1</t>
  </si>
  <si>
    <t>Do Do Sol Sol La La Sol: Season 1 // 도도솔솔라라솔: 시즌 1</t>
  </si>
  <si>
    <t>Angel's Last Mission: Love: Limited Series // 단,하나의 사랑: 리미티드 시리즈</t>
  </si>
  <si>
    <t>My Country: The New Age: Season 1 // 나의 나라: 시즌 1</t>
  </si>
  <si>
    <t>Wok of Love: Limited Series // 기름진 멜로: 리미티드 시리즈</t>
  </si>
  <si>
    <t>Put Your Head on My Shoulder: Season 1 // 致我們暖暖的小時光: 第 1 季 // 致我们暖暖的小时光: 第 1 季</t>
  </si>
  <si>
    <t>NANA: Season 1 // NANA－ナナ－: シーズン1</t>
  </si>
  <si>
    <t>Hwarang: Limited Series // 화랑: 리미티드 시리즈</t>
  </si>
  <si>
    <t>20:38</t>
  </si>
  <si>
    <t>Healer: Limited Series // 힐러: 리미티드 시리즈</t>
  </si>
  <si>
    <t>18:49</t>
  </si>
  <si>
    <t>2021-12-18</t>
  </si>
  <si>
    <t>Bulgasal: Immortal Souls: Limited Series // 불가살: 리미티드 시리즈</t>
  </si>
  <si>
    <t>Aquí no hay quien viva (2003): Temporada 6</t>
  </si>
  <si>
    <t>21:32</t>
  </si>
  <si>
    <t>2019-09-18</t>
  </si>
  <si>
    <t>When the Camellia Blooms: Season 1 // 동백꽃 필 무렵: 시즌 1</t>
  </si>
  <si>
    <t>20:32</t>
  </si>
  <si>
    <t>Secret Garden: Limited Series // 시크릿 가든: 리미티드 시리즈</t>
  </si>
  <si>
    <t>Welcome to Waikiki // 으라차차 와이키키</t>
  </si>
  <si>
    <t>23:38</t>
  </si>
  <si>
    <t>Don't Dare to Dream: Limited Series // 질투의 화신</t>
  </si>
  <si>
    <t>26:18</t>
  </si>
  <si>
    <t>Love Between Fairy and Devil // 蒼蘭訣 // 苍兰诀</t>
  </si>
  <si>
    <t>24:03</t>
  </si>
  <si>
    <t>Batman: The Animated Series: Season 1</t>
  </si>
  <si>
    <t>28:36</t>
  </si>
  <si>
    <t>Who Rules the World: Season 1 // 且試天下: 第 1 季 // 且试天下: 第1季</t>
  </si>
  <si>
    <t>27:15</t>
  </si>
  <si>
    <t>2022-09-14</t>
  </si>
  <si>
    <t>El Rey, Vicente Fernández: Season 1</t>
  </si>
  <si>
    <t>31:53</t>
  </si>
  <si>
    <t>Intersection: Season 2 // Kördüğüm: 2. Sezon</t>
  </si>
  <si>
    <t>I'm SOLO, Love goes on: 2024 // 나는 SOLO, 그 후 사랑은 계속된다: 2024</t>
  </si>
  <si>
    <t>30:40</t>
  </si>
  <si>
    <t>The Last Immortal: Season 1 // 神隱: 第1季 // 神隐: 第1季</t>
  </si>
  <si>
    <t>48:34</t>
  </si>
  <si>
    <t>The Road to Love: Season 1 // Los Briceño: Temporada 1</t>
  </si>
  <si>
    <t>57:52</t>
  </si>
  <si>
    <t>Blood Ties: Season 1 // Las Villamizar: Season 1</t>
  </si>
  <si>
    <t>58:55</t>
  </si>
  <si>
    <t>La bella y las bestias: Season 1</t>
  </si>
  <si>
    <t>58:50</t>
  </si>
  <si>
    <t>My Golden Life: Limited Series // 황금빛 내 인생: 리미티드 시리즈</t>
  </si>
  <si>
    <t>115:18</t>
  </si>
  <si>
    <t>Newly Rich, Newly Poor: Season 1 // Nuevo rico, nuevo pobre: Temporada 1</t>
  </si>
  <si>
    <t>122:07</t>
  </si>
  <si>
    <t>Black Money Love: Season 1 // Kara Para Ask: Sezon 1</t>
  </si>
  <si>
    <t>2022-07-18</t>
  </si>
  <si>
    <t>StoryBots: Laugh, Learn, Sing: Collection 2: Learn to Read</t>
  </si>
  <si>
    <t>2020-02-25</t>
  </si>
  <si>
    <t>Pete Davidson: Alive From New York</t>
  </si>
  <si>
    <t>Money Heist: From Tokyo to Berlin: Volume 2 // La casa de papel: de Tokio a Berlín: Volumen 2</t>
  </si>
  <si>
    <t>Conni: Season 1</t>
  </si>
  <si>
    <t>StoryBots: Laugh, Learn, Sing: Collection 1</t>
  </si>
  <si>
    <t>2019-01-15</t>
  </si>
  <si>
    <t>Sebastian Maniscalco: Stay Hungry</t>
  </si>
  <si>
    <t>2023-10-24</t>
  </si>
  <si>
    <t>Pete Holmes: I Am Not for Everyone</t>
  </si>
  <si>
    <t>2019-10-01</t>
  </si>
  <si>
    <t>Nikki Glaser: Bangin’</t>
  </si>
  <si>
    <t>LEGO Bionicle: The Journey to One: Season 1</t>
  </si>
  <si>
    <t>2015-11-13</t>
  </si>
  <si>
    <t>John Mulaney: The Comeback Kid</t>
  </si>
  <si>
    <t>2017-03-28</t>
  </si>
  <si>
    <t>Jo Koy: Live from Seattle</t>
  </si>
  <si>
    <t>Jack Whitehall: I'm Only Joking</t>
  </si>
  <si>
    <t>Bert Kreischer: Secret Time</t>
  </si>
  <si>
    <t>2023-01-10</t>
  </si>
  <si>
    <t>Andrew Santino: Cheeseburger</t>
  </si>
  <si>
    <t>Tayo's Singalong Show: Season 1 // 타요의 씽씽극장: 시즌1</t>
  </si>
  <si>
    <t>2023-11-21</t>
  </si>
  <si>
    <t>Mike Birbiglia: The Old Man and The Pool</t>
  </si>
  <si>
    <t>Kevin Hart: Zero F**ks Given</t>
  </si>
  <si>
    <t>Bill Burr: Walk Your Way Out</t>
  </si>
  <si>
    <t>Kevin Bridges: The Overdue Catch-Up</t>
  </si>
  <si>
    <t>2017-09-26</t>
  </si>
  <si>
    <t>Def Comedy Jam 25</t>
  </si>
  <si>
    <t>2023-01-01</t>
  </si>
  <si>
    <t>The Way of the Househusband: Season 2 // 極主夫道: シーズン2</t>
  </si>
  <si>
    <t>One Piece Episode of East blue - Luffy and His Four Crewmates' Great Adventure // ONE PIECE エピソードオブ東の海(イーストブルー)～ルフィと4人の仲間の大冒険～</t>
  </si>
  <si>
    <t>I AM A KILLER: RELEASED: Season 1</t>
  </si>
  <si>
    <t>Buurman &amp; Buurman: Season 4 "Pat and Mat Adventures"</t>
  </si>
  <si>
    <t>Buurman &amp; Buurman: Season 1 "In the Countryside"</t>
  </si>
  <si>
    <t>Animanimals: Season 1</t>
  </si>
  <si>
    <t>Superbro: Season 2</t>
  </si>
  <si>
    <t>Mother Goose Club: Season 3</t>
  </si>
  <si>
    <t>2023-12-13</t>
  </si>
  <si>
    <t>If I Were Luísa Sonza: Season 1 // Se Eu Fosse Luísa Sonza: Season 1</t>
  </si>
  <si>
    <t>Eat the Rich: The GameStop Saga: Limited Series</t>
  </si>
  <si>
    <t>Criminal: UK: Season 1</t>
  </si>
  <si>
    <t>SAINT SEIYA: Knights of the Zodiac: Part II</t>
  </si>
  <si>
    <t>Rhyme Time Town: Season 1</t>
  </si>
  <si>
    <t>Maxine: Season 1</t>
  </si>
  <si>
    <t>Masters of the Universe: Revelation: Part 2</t>
  </si>
  <si>
    <t>2:03</t>
  </si>
  <si>
    <t>It's OK: Season 1 // اتس اوكي: Season 1</t>
  </si>
  <si>
    <t>Chico Bon Bon: Monkey with a Tool Belt: Season 3</t>
  </si>
  <si>
    <t>Care Bears &amp; Cousins: Season 1</t>
  </si>
  <si>
    <t>Badanamu ABC TV: Season 1</t>
  </si>
  <si>
    <t>Attack on Pearl Harbor: Minute by Minute: Season 1</t>
  </si>
  <si>
    <t>The Job Lot: Season 3</t>
  </si>
  <si>
    <t>Pet Stars: Season 1</t>
  </si>
  <si>
    <t>Hello Ninja: Season 3</t>
  </si>
  <si>
    <t>2021-11-28</t>
  </si>
  <si>
    <t>Elves: Season 1 // Nisser: Sæson 1</t>
  </si>
  <si>
    <t>2021-05-28</t>
  </si>
  <si>
    <t>The Kominsky Method: Season 3</t>
  </si>
  <si>
    <t>2022-04-19</t>
  </si>
  <si>
    <t>Pacific Rim: The Black: Season 2</t>
  </si>
  <si>
    <t>Dinotrux Supercharged: Season 2</t>
  </si>
  <si>
    <t>Chico Bon Bon: Monkey with a Tool Belt: Season 2</t>
  </si>
  <si>
    <t>The Day I Met El Chapo: Series 1 // Cuando conocí al Chapo: Temporada 1</t>
  </si>
  <si>
    <t>Teasing Master Takagi-san (2024): Season 1 // からかい上手の高木さん: シーズン1</t>
  </si>
  <si>
    <t>Sprawa matki Madzi: Season 1</t>
  </si>
  <si>
    <t>Motherland: Season 3</t>
  </si>
  <si>
    <t>Family Business: Season 1</t>
  </si>
  <si>
    <t>Criminal: UK: Season 2</t>
  </si>
  <si>
    <t>Top Boy: Summerhouse: Series 1</t>
  </si>
  <si>
    <t>Still Game: Season 8</t>
  </si>
  <si>
    <t>Motherland: Season 2</t>
  </si>
  <si>
    <t>2020-12-26</t>
  </si>
  <si>
    <t>Fast &amp; Furious Spy Racers: Season 3: Sahara</t>
  </si>
  <si>
    <t>2023-04-02</t>
  </si>
  <si>
    <t>War Sailor: Limited Series // Krigsseileren: Miniserie</t>
  </si>
  <si>
    <t>Still Game: Season 7</t>
  </si>
  <si>
    <t>Norsemen: Season 1</t>
  </si>
  <si>
    <t>Motherland: Season 1</t>
  </si>
  <si>
    <t>Alien Worlds: Season 1</t>
  </si>
  <si>
    <t>Turn Up Charlie: Season 1</t>
  </si>
  <si>
    <t>Queen: Season 1 // Królowa: Sezon 1</t>
  </si>
  <si>
    <t>2023-10-11</t>
  </si>
  <si>
    <t>Big Vape: The Rise and Fall of Juul: Limited Series</t>
  </si>
  <si>
    <t>2023-03-30</t>
  </si>
  <si>
    <t>Unstable: Season 1</t>
  </si>
  <si>
    <t>The Kominsky Method: Season 2</t>
  </si>
  <si>
    <t>Living with Yourself: Season 1</t>
  </si>
  <si>
    <t>2021-03-25</t>
  </si>
  <si>
    <t>DOTA: Dragon's Blood: Book 1</t>
  </si>
  <si>
    <t>Delhi Crime: Season 2 // दिल्ली क्राइम: सीज़न 2</t>
  </si>
  <si>
    <t>Cable Girls: Final Season: Part 2 // Las chicas del cable: Temporada final: Parte 2</t>
  </si>
  <si>
    <t>2022-12-25</t>
  </si>
  <si>
    <t>Time Hustler: Season 1 // O Cangaceiro do Futuro: Season 1</t>
  </si>
  <si>
    <t>2019-02-01</t>
  </si>
  <si>
    <t>Russian Doll: Season 1</t>
  </si>
  <si>
    <t>Rebel Cheer Squad: A Get Even Series: Season 1</t>
  </si>
  <si>
    <t>Far From Home: Season 1</t>
  </si>
  <si>
    <t>2016-09-22</t>
  </si>
  <si>
    <t>Easy: Season 1</t>
  </si>
  <si>
    <t>Chappelle's Show: Season 1</t>
  </si>
  <si>
    <t>The Search: Season 1 // Historia de un crimen: La búsqueda: Temporada 1</t>
  </si>
  <si>
    <t>Super Giant Robot Brothers: Season 1</t>
  </si>
  <si>
    <t>2024-05-20</t>
  </si>
  <si>
    <t>Princess Power: Season 3</t>
  </si>
  <si>
    <t>Murderesses: Season 1 // Morderczynie: Season 1</t>
  </si>
  <si>
    <t>Llama Llama: Season 2</t>
  </si>
  <si>
    <t>2022-09-08</t>
  </si>
  <si>
    <t>Entrapped: Season 1 // Ófærð</t>
  </si>
  <si>
    <t>2023-04-07</t>
  </si>
  <si>
    <t>Thicker Than Water: Season 1 // Jusqu'ici tout va bien: Saison 1</t>
  </si>
  <si>
    <t>Santo: Season 1</t>
  </si>
  <si>
    <t>Pretty Smart: Season 1</t>
  </si>
  <si>
    <t>Murder Mountain: Limited Series</t>
  </si>
  <si>
    <t>KonoSuba: God's Blessing on This Wonderful World! 3 // この素晴らしい世界に祝福を! 3</t>
  </si>
  <si>
    <t>2021-09-16</t>
  </si>
  <si>
    <t>He-Man and the Masters of the Universe: Season 1</t>
  </si>
  <si>
    <t>Halston: Limited Series</t>
  </si>
  <si>
    <t>2018-11-13</t>
  </si>
  <si>
    <t>Warrior: Season 1 // Kriger: Sæson 1</t>
  </si>
  <si>
    <t>2018-07-19</t>
  </si>
  <si>
    <t>Sirius the Jaeger: Season 1 // 天狼 Sirius the Jaeger: シーズン1</t>
  </si>
  <si>
    <t>Selling Sunset: Season 3</t>
  </si>
  <si>
    <t>Pokémon Journeys: The Series: Part 4</t>
  </si>
  <si>
    <t>My Dress-Up Darling: Season 1 // その着せ替え人形は恋をする: シーズン1</t>
  </si>
  <si>
    <t>2022-04-15</t>
  </si>
  <si>
    <t>Mai: A Mother's Rage: Season 1 // माई: सीज़न 1</t>
  </si>
  <si>
    <t>LEGO® Friends The Next Chapter: Season 1</t>
  </si>
  <si>
    <t>LEGO: City Adventures: Season 3</t>
  </si>
  <si>
    <t>Blue Exorcist -Shimane Illuminati Saga- // 青の祓魔師 島根啓明結社篇</t>
  </si>
  <si>
    <t>2023-07-12</t>
  </si>
  <si>
    <t>Sugar Rush: The Baking Point: Season 1 // Pasteleros contra el tiempo: Temporada 1</t>
  </si>
  <si>
    <t>2022-04-28</t>
  </si>
  <si>
    <t>Samurai Rabbit: The Usagi Chronicles: Season 1</t>
  </si>
  <si>
    <t>Key &amp; Peele: Season 3</t>
  </si>
  <si>
    <t>Get Even: Season 1</t>
  </si>
  <si>
    <t>Unforgotten: Season 1</t>
  </si>
  <si>
    <t>2020-11-13</t>
  </si>
  <si>
    <t>The Minions of Midas: Limited Series // Los Favoritos de Midas: Miniserie</t>
  </si>
  <si>
    <t>The Aristocrat’s Otherworldly Adventure: Serving Gods Who Go Too Far: Season 1 // 転生貴族の異世界冒険録～自重を知らない神々の使徒～: シーズン1</t>
  </si>
  <si>
    <t>Snabba Cash: Season 2</t>
  </si>
  <si>
    <t>Polly Pocket: Season 2</t>
  </si>
  <si>
    <t>2022-08-30</t>
  </si>
  <si>
    <t>I AM A KILLER: Season 3</t>
  </si>
  <si>
    <t>El marginal: Season 5</t>
  </si>
  <si>
    <t>Disjointed: Part 2</t>
  </si>
  <si>
    <t>The Durrells: Season 1</t>
  </si>
  <si>
    <t>The Daily Life of the Immortal King // 仙王的日常生活</t>
  </si>
  <si>
    <t>2021-06-30</t>
  </si>
  <si>
    <t>Somos.: Season 1</t>
  </si>
  <si>
    <t>Ron Kamonohashi's Forbidden Deductions: Season 1 // 鴨乃橋ロンの禁断推理: シーズン1</t>
  </si>
  <si>
    <t>Gangs of Oslo: Season 1 // Blodsbrødre: Sesong 1</t>
  </si>
  <si>
    <t>From Me to You: Kimi ni Todoke: Season 2 // 君に届け 2ND SEASON</t>
  </si>
  <si>
    <t>BEASTARS: Season 2</t>
  </si>
  <si>
    <t>Bard of Blood: Season 1 // बार्ड ऑफ़ ब्लड: सीज़न 1</t>
  </si>
  <si>
    <t>Web of Make Believe: Death, Lies and the Internet: Season 1</t>
  </si>
  <si>
    <t>Voltron: Legendary Defender: Season 1</t>
  </si>
  <si>
    <t>Tokyo Ghoul √A // 東京喰種トーキョーグール: 東京喰種√A</t>
  </si>
  <si>
    <t>Titipo Titipo: Season 2 // 띠띠뽀 띠띠뽀: 시즌2</t>
  </si>
  <si>
    <t>Snowflake Mountain: Season 1</t>
  </si>
  <si>
    <t>Selling Sunset: Season 2</t>
  </si>
  <si>
    <t>Mismatched: Season 2 // मिसमैच्ड: सीज़न 2</t>
  </si>
  <si>
    <t>Migi &amp; Dali // ミギとダリ: シーズン1</t>
  </si>
  <si>
    <t>2023-10-10</t>
  </si>
  <si>
    <t>Last One Standing: Season 2 // トークサバイバー！〜トークが面白いと生き残れるドラマ〜: シーズン2</t>
  </si>
  <si>
    <t>Kings of Jo'Burg: Season 1</t>
  </si>
  <si>
    <t>Children Ruin Everything: Season 2</t>
  </si>
  <si>
    <t>Chainsaw Man: Season 1 // チェンソーマン: シーズン1</t>
  </si>
  <si>
    <t>2022-01-14</t>
  </si>
  <si>
    <t>Yeh Kaali Kaali Ankhein: Season 1 // ये काली काली आंखें: सीज़न 1</t>
  </si>
  <si>
    <t>The Nutty Boy: Season 1 // Menino Maluquinho: Temporada 1</t>
  </si>
  <si>
    <t>The Gift: Season 2 // Atiye: 2. Sezon</t>
  </si>
  <si>
    <t>Rugrats (1991): Season 1</t>
  </si>
  <si>
    <t>Love: Season 1</t>
  </si>
  <si>
    <t>Golden Kamuy: Season 1 // ゴールデンカムイ: シーズン1</t>
  </si>
  <si>
    <t>2016-12-11</t>
  </si>
  <si>
    <t>Dirk Gently's Holistic Detective Agency: Season 1</t>
  </si>
  <si>
    <t>Perfume: Season 1 // Parfum: Staffel 1</t>
  </si>
  <si>
    <t>2015-05-22</t>
  </si>
  <si>
    <t>H2O: Mermaid Adventures: Season 1</t>
  </si>
  <si>
    <t>Glow Up: Season 1</t>
  </si>
  <si>
    <t>2023-07-28</t>
  </si>
  <si>
    <t>D.P.: Season 2</t>
  </si>
  <si>
    <t>2020-09-18</t>
  </si>
  <si>
    <t>Barbecue Showdown: Season 1</t>
  </si>
  <si>
    <t>The Deep State: Season 1‎ // الدولة العميقة: Season 1‎</t>
  </si>
  <si>
    <t>2021-11-24</t>
  </si>
  <si>
    <t>Selling Sunset: Season 4</t>
  </si>
  <si>
    <t>Kongsuni and Friends: Season 2 // 콩순이와 친구들: 시즌 2</t>
  </si>
  <si>
    <t>Crime Diaries: Night Out: Season 1 // Historia de un crimen: Colmenares: Temporada 1</t>
  </si>
  <si>
    <t>Buried Truth: Season 1 // Wilder: Season 1</t>
  </si>
  <si>
    <t>Transatlantic: Limited Series</t>
  </si>
  <si>
    <t>2021-08-18</t>
  </si>
  <si>
    <t>The Defeated: Season 1</t>
  </si>
  <si>
    <t>Midnight at the Pera Palace: Season 1 // Pera Palas'ta Gece Yarısı: 1. Sezon</t>
  </si>
  <si>
    <t>Rhyme Time Town: Season 2</t>
  </si>
  <si>
    <t>In Love All Over Again: Season 1 // Todas las veces que nos enamoramos: Season 1</t>
  </si>
  <si>
    <t>Hey Handsome!! // おいハンサム!!</t>
  </si>
  <si>
    <t>2021-05-07</t>
  </si>
  <si>
    <t>Girl from Nowhere: Season 2 // เด็กใหม่: ซีซั่น 2</t>
  </si>
  <si>
    <t>BG Personal Bodyguard: Season 2 // BG～身辺警護人～: シーズン2</t>
  </si>
  <si>
    <t>Baby Shark Best Sing-Along Songs: Season 1 // 아기상어 인기 동요: 시즌 1</t>
  </si>
  <si>
    <t>2023-07-24</t>
  </si>
  <si>
    <t>Dew Drop Diaries: Season 1</t>
  </si>
  <si>
    <t>Call the Midwife: Series 10</t>
  </si>
  <si>
    <t>2020-03-23</t>
  </si>
  <si>
    <t>Freud: Season 1</t>
  </si>
  <si>
    <t>2023-08-08</t>
  </si>
  <si>
    <t>Zombieverse: Season 1 // 좀비버스: 시즌 1</t>
  </si>
  <si>
    <t>2016-04-15</t>
  </si>
  <si>
    <t>Unbreakable Kimmy Schmidt: Season 2</t>
  </si>
  <si>
    <t>The House of Flowers: Season 1 // La casa de las flores: Temporada 1</t>
  </si>
  <si>
    <t>Love 101: Season 2 // Aşk 101: 2. Sezon</t>
  </si>
  <si>
    <t>6:36</t>
  </si>
  <si>
    <t>Express: Season 2</t>
  </si>
  <si>
    <t>Deep Fake Love: Season 1 // Falso amor: Season 1</t>
  </si>
  <si>
    <t>2022-04-22</t>
  </si>
  <si>
    <t>Selling Sunset: Season 5</t>
  </si>
  <si>
    <t>7:36</t>
  </si>
  <si>
    <t>Robocar POLI Safety Series // 로보카폴리 안전시리즈</t>
  </si>
  <si>
    <t>Glitter Force: Season 1</t>
  </si>
  <si>
    <t>Botched: Season 1</t>
  </si>
  <si>
    <t>2018-05-29</t>
  </si>
  <si>
    <t>Arrested Development: Season 5</t>
  </si>
  <si>
    <t>The Wonder Years (2021): Season 1</t>
  </si>
  <si>
    <t>7:45</t>
  </si>
  <si>
    <t>Fermat’s Cuisine: Season 1 // フェルマーの料理: シーズン1</t>
  </si>
  <si>
    <t>Preacher: Season 1</t>
  </si>
  <si>
    <t>H (1998): Season 1</t>
  </si>
  <si>
    <t>The Eminence in Shadow: 1st Season // 陰の実力者になりたくて!: 1st season</t>
  </si>
  <si>
    <t>Suburbia - Women on the Edge: Season 3 // Vorstadtweiber: Season 3</t>
  </si>
  <si>
    <t>El marginal: Season 4</t>
  </si>
  <si>
    <t>Ancient Aliens: Season 5</t>
  </si>
  <si>
    <t>How I Met Your Mother: Season 5</t>
  </si>
  <si>
    <t>El marginal: Season 3</t>
  </si>
  <si>
    <t>Ancient Aliens: Season 6</t>
  </si>
  <si>
    <t>When Spring Comes: Season 1 // 春になったら: シーズン1</t>
  </si>
  <si>
    <t>2018-06-18</t>
  </si>
  <si>
    <t>Unsolved: Tupac &amp; Biggie</t>
  </si>
  <si>
    <t>2023-03-10</t>
  </si>
  <si>
    <t>Rana Naidu: Season 1 // राणा नायडू: सीज़न 1</t>
  </si>
  <si>
    <t>8:14</t>
  </si>
  <si>
    <t>Next in Fashion: Season 1</t>
  </si>
  <si>
    <t>Naruto Shippuden: Season 8 // NARUTO-ナルト- 疾風伝: ペイン来襲編</t>
  </si>
  <si>
    <t>How a Realist Hero Rebuilt the Kingdom: Season 1 // 現実主義勇者の王国再建記: シーズン1</t>
  </si>
  <si>
    <t>H (1998): Season 3</t>
  </si>
  <si>
    <t>Call the Midwife: Series 8</t>
  </si>
  <si>
    <t>Call the Midwife: Series 6</t>
  </si>
  <si>
    <t>2023-01-13</t>
  </si>
  <si>
    <t>Break Point: Season 1</t>
  </si>
  <si>
    <t>Wentworth: Season 5</t>
  </si>
  <si>
    <t>The Parkers: Season 2</t>
  </si>
  <si>
    <t>The Jamie Foxx Show: Season 4</t>
  </si>
  <si>
    <t>Suburra: Blood on Rome: Season 1 // Suburra: La serie: Stagione 1</t>
  </si>
  <si>
    <t>H (1998): Season 2</t>
  </si>
  <si>
    <t>Call the Midwife: Series 11</t>
  </si>
  <si>
    <t>8:16</t>
  </si>
  <si>
    <t>Power Rangers Beast Morphers: Season 2</t>
  </si>
  <si>
    <t>Martin: Season 5</t>
  </si>
  <si>
    <t>In the Dark (2019): Season 1</t>
  </si>
  <si>
    <t>Dr. Storks (2017) // コウノドリ (2017)</t>
  </si>
  <si>
    <t>8:55</t>
  </si>
  <si>
    <t>2015-08-07</t>
  </si>
  <si>
    <t>Club de Cuervos: Season 1</t>
  </si>
  <si>
    <t>Wentworth: Season 4</t>
  </si>
  <si>
    <t>iZombie: Season 4</t>
  </si>
  <si>
    <t>Food Wars!: Shokugeki no Soma // 食戟のソーマ</t>
  </si>
  <si>
    <t>The Parkers: Season 4</t>
  </si>
  <si>
    <t>10:11</t>
  </si>
  <si>
    <t>SpongeBob SquarePants: Season 11</t>
  </si>
  <si>
    <t>Black Lightning: Season 4</t>
  </si>
  <si>
    <t>Beyblade Burst Rise: Season 1 // ベイブレードバースト ガチ: シーズン1</t>
  </si>
  <si>
    <t>Woman -My Life for My Children-: Season 1 // Woman: シーズン1</t>
  </si>
  <si>
    <t>White Lines: Season 1</t>
  </si>
  <si>
    <t>Wentworth: Season 3</t>
  </si>
  <si>
    <t>The Adventures of Paddington: Season 1</t>
  </si>
  <si>
    <t>The Garfield Show: Season 2</t>
  </si>
  <si>
    <t>Polly Pocket: Season 1</t>
  </si>
  <si>
    <t>Orange Days: Season 1 // オレンジデイズ: シーズン1</t>
  </si>
  <si>
    <t>Johnny Test (2005): Season 4</t>
  </si>
  <si>
    <t>Ben &amp; Holly's Little Kingdom: Season 2</t>
  </si>
  <si>
    <t>72 Dangerous Animals: Asia: Limited Series</t>
  </si>
  <si>
    <t>Wentworth: Season 2</t>
  </si>
  <si>
    <t>Tokyo MER: Mobile Emergency Room: Season 1 // TOKYO MER～走る緊急救命室～: シーズン１</t>
  </si>
  <si>
    <t>Extracurricular: Season 1 // 인간수업: 시즌 1</t>
  </si>
  <si>
    <t>Wakfu: Season 1</t>
  </si>
  <si>
    <t>True Blood: Season 3</t>
  </si>
  <si>
    <t>10:57</t>
  </si>
  <si>
    <t>The Professor: Season 2 // Un professore: Season 2</t>
  </si>
  <si>
    <t>The Professor: Season 1 // Un professore: Season 1</t>
  </si>
  <si>
    <t>The Staircase: Limited Series</t>
  </si>
  <si>
    <t>11:25</t>
  </si>
  <si>
    <t>2023-07-14</t>
  </si>
  <si>
    <t>The Beauty Queen of Jerusalem: Season 2 // מלכת היופי של ירושלים: עונה 2</t>
  </si>
  <si>
    <t>23.5: Season 1 // 23.5 องศาที่โลกเอียง: ซีซั่น 1</t>
  </si>
  <si>
    <t>Tobot Galaxy Detectives: Season 1 // 또봇 V: 시즌1</t>
  </si>
  <si>
    <t>11:35</t>
  </si>
  <si>
    <t>The Real Housewives of Salt Lake City: Season 1</t>
  </si>
  <si>
    <t>The Great British Baking Show: Collection 10</t>
  </si>
  <si>
    <t>2021-04-10</t>
  </si>
  <si>
    <t>EDENS ZERO: Season 1</t>
  </si>
  <si>
    <t>Alone: Season 9</t>
  </si>
  <si>
    <t>Yu Yu Hakusho: Ghost Files: Season 1 // 幽☆遊☆白書: シーズン1</t>
  </si>
  <si>
    <t>11:15</t>
  </si>
  <si>
    <t>Legacies: Season 2</t>
  </si>
  <si>
    <t>DC's Legends of Tomorrow: Season 1</t>
  </si>
  <si>
    <t>True Blood: Season 2</t>
  </si>
  <si>
    <t>Gigantosaurus: Season 1</t>
  </si>
  <si>
    <t>12:34</t>
  </si>
  <si>
    <t>The UnXplained with William Shatner: Season 2</t>
  </si>
  <si>
    <t>Missing: The Other Side // 미씽: 그들이 있었다</t>
  </si>
  <si>
    <t>13:14</t>
  </si>
  <si>
    <t>Heartland (2007): Season 6</t>
  </si>
  <si>
    <t>Through the Darkness: Limited Series // 악의 마음을 읽는 자들: 리미티드 시리즈</t>
  </si>
  <si>
    <t>13:19</t>
  </si>
  <si>
    <t>Heartland (2007): Season 5</t>
  </si>
  <si>
    <t>14:11</t>
  </si>
  <si>
    <t>The Time In Between: Season 1 // El tiempo entre costuras: Temporada 1</t>
  </si>
  <si>
    <t>13:28</t>
  </si>
  <si>
    <t>Aquí no hay quien viva (2003): Temporada 3</t>
  </si>
  <si>
    <t>Ugly Betty: Season 2</t>
  </si>
  <si>
    <t>2016-12-23</t>
  </si>
  <si>
    <t>Sense8: Season 2</t>
  </si>
  <si>
    <t>14:03</t>
  </si>
  <si>
    <t>Supernatural (2005): Season 15</t>
  </si>
  <si>
    <t>The Girl Who Sees Scents: Limited Series // 냄새를 보는 소녀: 리미티드 시리즈</t>
  </si>
  <si>
    <t>13:32</t>
  </si>
  <si>
    <t>Heartland (2007): Season 3</t>
  </si>
  <si>
    <t>13:33</t>
  </si>
  <si>
    <t>Love After Divorce: Season 5 // 돌싱글즈: 시즌5</t>
  </si>
  <si>
    <t>15:15</t>
  </si>
  <si>
    <t>2021-12-01</t>
  </si>
  <si>
    <t>JoJo's Bizarre Adventure: STONE OCEAN // ジョジョの奇妙な冒険: ストーンオーシャン</t>
  </si>
  <si>
    <t>Heartland (2007): Season 4</t>
  </si>
  <si>
    <t>14:01</t>
  </si>
  <si>
    <t>Supernatural (2005): Season 14</t>
  </si>
  <si>
    <t>Madam Secretary: Season 3</t>
  </si>
  <si>
    <t>JoJo's Bizarre Adventure: Diamond Is Unbreakable // ジョジョの奇妙な冒険: ダイヤモンドは砕けない</t>
  </si>
  <si>
    <t>Pokémon Master Journeys: The Series: Season 1</t>
  </si>
  <si>
    <t>2019-05-06</t>
  </si>
  <si>
    <t>Abyss: Season 1 // 어비스: 시즌 1</t>
  </si>
  <si>
    <t>15:30</t>
  </si>
  <si>
    <t>Supergirl: Season 2</t>
  </si>
  <si>
    <t>Friday Night Lights: Season 1</t>
  </si>
  <si>
    <t>Yu-Gi-Oh!: Season 1 // 遊☆戯☆王デュエルモンスターズ: 決闘者の王国(デュエリストキングダム) 編</t>
  </si>
  <si>
    <t>17:04</t>
  </si>
  <si>
    <t>Ugly Betty: Season 3</t>
  </si>
  <si>
    <t>16:38</t>
  </si>
  <si>
    <t>Madam Secretary: Season 2</t>
  </si>
  <si>
    <t>Blondie in an ancient time // นางทาสหัวทอง</t>
  </si>
  <si>
    <t>Aquí no hay quien viva (2003): Temporada 5</t>
  </si>
  <si>
    <t>14:59</t>
  </si>
  <si>
    <t>The Beauty Queen of Jerusalem: Season 1 // מלכת היופי של ירושלים: עונה 1</t>
  </si>
  <si>
    <t>15:42</t>
  </si>
  <si>
    <t>Blindspot: Season 3</t>
  </si>
  <si>
    <t>Arrow: Season 3</t>
  </si>
  <si>
    <t>Sh**ting Stars: Limited Series // 별똥별: 리미티드 시리즈</t>
  </si>
  <si>
    <t>17:50</t>
  </si>
  <si>
    <t>Love in the Moonlight: Limited Series // 구르미 그린 달빛: 리미티드 시리즈</t>
  </si>
  <si>
    <t>17:49</t>
  </si>
  <si>
    <t>GTO: Great Teacher Onizuka (1999): Season 1 // GTO: シーズン1</t>
  </si>
  <si>
    <t>I Hear Your Voice: Limited Series // 너의 목소리가 들려: 리미티드 시리즈</t>
  </si>
  <si>
    <t>18:08</t>
  </si>
  <si>
    <t>Encounter: Limited Series // 남자친구: 리미티드 시리즈</t>
  </si>
  <si>
    <t>17:56</t>
  </si>
  <si>
    <t>The Master's Sun: Season 1 // 주군의 태양</t>
  </si>
  <si>
    <t>18:04</t>
  </si>
  <si>
    <t>2022-02-26</t>
  </si>
  <si>
    <t>Love (ft. Marriage and Divorce): Season 3 // 결혼작사 이혼작곡: 시즌 3</t>
  </si>
  <si>
    <t>Beauty Inside: Limited Series // 뷰티 인사이드: 리미티드 시리즈</t>
  </si>
  <si>
    <t>Velvet: Season 3</t>
  </si>
  <si>
    <t>18:51</t>
  </si>
  <si>
    <t>2020-02-22</t>
  </si>
  <si>
    <t>Hi Bye, Mama!: Season 1 // 하이바이, 마마!: 시즌 1</t>
  </si>
  <si>
    <t>19:16</t>
  </si>
  <si>
    <t>Signal: Limited Series // 시그널: 리미티드 시리즈</t>
  </si>
  <si>
    <t>DRAGON QUEST The Adventure of Dai: Season 1 // ドラゴンクエスト ダイの大冒険: 第1部</t>
  </si>
  <si>
    <t>19:10</t>
  </si>
  <si>
    <t>JoJo's Bizarre Adventure: Stardust Crusaders // ジョジョの奇妙な冒険: スターダストクルセイダース</t>
  </si>
  <si>
    <t>A Clean Sweep: 2024 // 최강야구: 2024</t>
  </si>
  <si>
    <t>21:43</t>
  </si>
  <si>
    <t>Beautiful Gong Shim: Limited Series // 미녀 공심이: 리미티드 시리즈</t>
  </si>
  <si>
    <t>Prison Playbook: Limited Series // 슬기로운 감빵생활: 리미티드 시리즈</t>
  </si>
  <si>
    <t>Love Island USA: Season 3</t>
  </si>
  <si>
    <t>24:42</t>
  </si>
  <si>
    <t>Misaeng: Incomplete Life: Limited Series // 미생: 리미티드 시리즈</t>
  </si>
  <si>
    <t>28:10</t>
  </si>
  <si>
    <t>Aquí no hay quien viva (2003): Temporada 4</t>
  </si>
  <si>
    <t>Intersection: Season 1 // Kördüğüm: 1. Sezon</t>
  </si>
  <si>
    <t>34:05</t>
  </si>
  <si>
    <t>Muñeca Brava</t>
  </si>
  <si>
    <t>31:07</t>
  </si>
  <si>
    <t>Married at First Sight: Season 14</t>
  </si>
  <si>
    <t>Spirit Riding Free: Pony Tales: Collection 1</t>
  </si>
  <si>
    <t>0:31</t>
  </si>
  <si>
    <t>Patati Patatá - Coletânea de Sucessos Vol. 2</t>
  </si>
  <si>
    <t>The Disastrous Life of Saiki K.: Season 3 // 斉木楠雄のΨ難: 完結編</t>
  </si>
  <si>
    <t>2023-07-25</t>
  </si>
  <si>
    <t>Mark Normand: Soup to Nuts</t>
  </si>
  <si>
    <t>Kapil Sharma: I'm Not Done Yet // कपिल शर्मा: पिक्चर अभी बाकी है!</t>
  </si>
  <si>
    <t>2023-06-20</t>
  </si>
  <si>
    <t>85 South: Ghetto Legends</t>
  </si>
  <si>
    <t>Tom Papa: What A Day!</t>
  </si>
  <si>
    <t>Sebastian Maniscalco: Aren't You Embarrassed?</t>
  </si>
  <si>
    <t>2018-10-16</t>
  </si>
  <si>
    <t>Ron White: If You Quit Listening, I'll Shut Up</t>
  </si>
  <si>
    <t>Mike Epps: Indiana Mike</t>
  </si>
  <si>
    <t>2023-09-19</t>
  </si>
  <si>
    <t>Kountry Wayne: A Woman's Prayer</t>
  </si>
  <si>
    <t>Jo Koy: Comin' In Hot</t>
  </si>
  <si>
    <t>2020-03-17</t>
  </si>
  <si>
    <t>Bert Kreischer: Hey Big Boy</t>
  </si>
  <si>
    <t>2022-11-22</t>
  </si>
  <si>
    <t>Trevor Noah: I Wish You Would</t>
  </si>
  <si>
    <t>2016-01-08</t>
  </si>
  <si>
    <t>Tom Segura: Mostly Stories</t>
  </si>
  <si>
    <t>Snoop Dogg's F*cn Around Comedy Special</t>
  </si>
  <si>
    <t>2018-05-01</t>
  </si>
  <si>
    <t>John Mulaney: Kid Gorgeous at Radio City</t>
  </si>
  <si>
    <t>2024-03-05</t>
  </si>
  <si>
    <t>Hannah Gadsby's Gender Agenda</t>
  </si>
  <si>
    <t>2014-12-05</t>
  </si>
  <si>
    <t>Bill Burr: I'm Sorry You Feel That Way</t>
  </si>
  <si>
    <t>LEGO Friends: Girls on a Mission: Season 4</t>
  </si>
  <si>
    <t>2017-04-11</t>
  </si>
  <si>
    <t>Kevin Hart: What Now?</t>
  </si>
  <si>
    <t>Gabriel lglesias: I’m Sorry For What I Said When I Was Hungry</t>
  </si>
  <si>
    <t>2019-01-29</t>
  </si>
  <si>
    <t>Gabriel "Fluffy" Iglesias: One Show Fits All</t>
  </si>
  <si>
    <t>Cem Yılmaz: Diamond Elite Platinum Plus</t>
  </si>
  <si>
    <t>StarBeam: Season 1</t>
  </si>
  <si>
    <t>2021-07-08</t>
  </si>
  <si>
    <t>RESIDENT EVIL: Infinite Darkness: Season 1</t>
  </si>
  <si>
    <t>Pinkfong Best Kids Songs: Season 1 // 핑크퐁 인기 동요: 시즌1</t>
  </si>
  <si>
    <t>Mermaze Mermaidz: Season 1</t>
  </si>
  <si>
    <t>Korean Fried Chicken Rhapsody: Season 1 // 치킨 랩소디: 시즌 1</t>
  </si>
  <si>
    <t>2024-01-23</t>
  </si>
  <si>
    <t>Jacqueline Novak: Get on Your Knees</t>
  </si>
  <si>
    <t>2017-12-31</t>
  </si>
  <si>
    <t>Dave Chappelle: Equanimity &amp; The Bird Revelation: Collection</t>
  </si>
  <si>
    <t>The Mind, Explained: Season 2</t>
  </si>
  <si>
    <t>Shrew: Season 1 // Zołza: Season 1</t>
  </si>
  <si>
    <t>Jailbirds New Orleans: Season 1</t>
  </si>
  <si>
    <t>From Dreams to Tragedy: The Fire that Shook Brazilian Football: Limited Series // O Ninho: Futebol e Tragédia: Minissérie</t>
  </si>
  <si>
    <t>Edgar Rice Burroughs' Tarzan and Jane: Season 2</t>
  </si>
  <si>
    <t>The Puppet Master: Hunting the Ultimate Conman: Limited Series</t>
  </si>
  <si>
    <t>2023-08-03</t>
  </si>
  <si>
    <t>The Last Hours of Mario Biondo: Limited Series // Las últimas horas de Mario Biondo: Miniserie</t>
  </si>
  <si>
    <t>Masters of the Universe: Revelation: Part 1</t>
  </si>
  <si>
    <t>High: Confessions of an Ibiza Drug Mule: Limited Series</t>
  </si>
  <si>
    <t>The Raincoat Killer: Chasing a Predator in Korea: Limited Series // 레인코트 킬러: 유영철을 추격하다: 리미티드 시리즈</t>
  </si>
  <si>
    <t>The Job Lot: Season 2</t>
  </si>
  <si>
    <t>SAINT SEIYA: Knights of the Zodiac: Part I</t>
  </si>
  <si>
    <t>2017-03-21</t>
  </si>
  <si>
    <t>Dave Chappelle: Collection</t>
  </si>
  <si>
    <t>2021-07-28</t>
  </si>
  <si>
    <t>Tattoo Redo: Season 1</t>
  </si>
  <si>
    <t>She-Ra and the Princesses of Power: Season 3</t>
  </si>
  <si>
    <t>Dream Home Makeover: Season 1</t>
  </si>
  <si>
    <t>Don't Pick Up the Phone: Limited Series</t>
  </si>
  <si>
    <t>Dinotrux Supercharged: Season 1</t>
  </si>
  <si>
    <t>The Wiggles: Ready, Steady, Wiggle: Season 3</t>
  </si>
  <si>
    <t>Ripe for the Picking: Season 1 // 瓜を破る〜一線を越えた、その先には: シーズン1</t>
  </si>
  <si>
    <t>2020-02-26</t>
  </si>
  <si>
    <t>I Am Not Okay With This: Season 1</t>
  </si>
  <si>
    <t>2021-07-09</t>
  </si>
  <si>
    <t>How to Become a Tyrant: Limited Series</t>
  </si>
  <si>
    <t>Working: What We Do All Day: Limited Series</t>
  </si>
  <si>
    <t>Still Game: Season 4</t>
  </si>
  <si>
    <t>Still Game: Season 3</t>
  </si>
  <si>
    <t>Still Game: Season 1</t>
  </si>
  <si>
    <t>2022-02-18</t>
  </si>
  <si>
    <t>Space Force: Season 2</t>
  </si>
  <si>
    <t>2021-03-04</t>
  </si>
  <si>
    <t>Pacific Rim: The Black: Season 1</t>
  </si>
  <si>
    <t>2020-10-09</t>
  </si>
  <si>
    <t>Fast &amp; Furious Spy Racers: Season 2: Rio</t>
  </si>
  <si>
    <t>Shaun the Sheep: Season 4</t>
  </si>
  <si>
    <t>Prince of Peoria: Part 1</t>
  </si>
  <si>
    <t>Inside the World’s Toughest Prisons: Season 6</t>
  </si>
  <si>
    <t>Sea Power: Season 1 // Navires de Guerre: Dans l'enfer des combats: Saison 1</t>
  </si>
  <si>
    <t>Naruto: Season 9 // NARUTO-ナルト-: オリジナル編4</t>
  </si>
  <si>
    <t>Mismatched: Season 1 // मिसमैच्ड: सीज़न 1</t>
  </si>
  <si>
    <t>I Hate Christmas: Season 2 // Odio il Natale: Season 2</t>
  </si>
  <si>
    <t>2020-02-14</t>
  </si>
  <si>
    <t>Cable Girls: Final Season: Part 1 // Las chicas del cable: Temporada final: Parte 1</t>
  </si>
  <si>
    <t>Still Game: Season 6</t>
  </si>
  <si>
    <t>Still Game: Season 5</t>
  </si>
  <si>
    <t>2019-04-22</t>
  </si>
  <si>
    <t>Pinky Malinky: Part 2</t>
  </si>
  <si>
    <t>How to Sell Drugs Online (Fast): Season 3</t>
  </si>
  <si>
    <t>Freeridge: Season 1</t>
  </si>
  <si>
    <t>Crims (2020): Season 0</t>
  </si>
  <si>
    <t>An Astrological Guide for Broken Hearts: Season 1 // Guida astrologica per cuori infranti: Stagione 1</t>
  </si>
  <si>
    <t>2022-06-29</t>
  </si>
  <si>
    <t>Pirate Gold of Adak Island: Season 1</t>
  </si>
  <si>
    <t>LEGO Friends: Girls on a Mission: Season 3</t>
  </si>
  <si>
    <t>Into the Night: Season 2</t>
  </si>
  <si>
    <t>Blood Sisters: Limited Series</t>
  </si>
  <si>
    <t>Young Wallander: Killer's Shadow</t>
  </si>
  <si>
    <t>So I Could Not Kill: Season 1 // だから殺せなかった : シーズン1</t>
  </si>
  <si>
    <t>Kong: King of the Apes: Season 2</t>
  </si>
  <si>
    <t>Kid Cosmic: Season 1</t>
  </si>
  <si>
    <t>2022-07-12</t>
  </si>
  <si>
    <t>How to Change Your Mind: Limited Series</t>
  </si>
  <si>
    <t>Transformers: BotBots: Season 1</t>
  </si>
  <si>
    <t>Pokémon Journeys: The Series: Part 3</t>
  </si>
  <si>
    <t>LEGO® DREAMZzz: Season 2</t>
  </si>
  <si>
    <t>2020-10-12</t>
  </si>
  <si>
    <t>Kipo and the Age of Wonderbeasts: Season 3</t>
  </si>
  <si>
    <t>Trinkets: Season 1</t>
  </si>
  <si>
    <t>Trailer Park Boys: The Animated Series: Season 2</t>
  </si>
  <si>
    <t>The Confession Killer: Limited Series</t>
  </si>
  <si>
    <t>The Batman: Season 1</t>
  </si>
  <si>
    <t>Smother-in-Law: Season 2 // A Sogra que te pariu: Season 2</t>
  </si>
  <si>
    <t>5 Ways To Socially Exclude My Husband: Season 1 // 夫を社会的に抹殺する5つの方法: シーズン1</t>
  </si>
  <si>
    <t>Unforgotten: Season 4</t>
  </si>
  <si>
    <t>Jewish Matchmaking: Season 1</t>
  </si>
  <si>
    <t>2020-10-19</t>
  </si>
  <si>
    <t>Unsolved Mysteries: Volume 2</t>
  </si>
  <si>
    <t>2021-03-15</t>
  </si>
  <si>
    <t>The Lost Pirate Kingdom: Limited Series</t>
  </si>
  <si>
    <t>Still Game: Season 2</t>
  </si>
  <si>
    <t>Secrets of Summer: Season 2 // Cielo Grande: Season 2</t>
  </si>
  <si>
    <t>Return: Season 1 // Powrót: Season 1</t>
  </si>
  <si>
    <t>KonoSuba: God's Blessing on This Wonderful World! // この素晴らしい世界に祝福を!</t>
  </si>
  <si>
    <t>Is It Wrong to Try to Pick Up Girls in a Dungeon?: Season 3 // ダンジョンに出会いを求めるのは間違っているだろうか: 第3期</t>
  </si>
  <si>
    <t>Farzar: Season 1</t>
  </si>
  <si>
    <t>Dead End: Paranormal Park: Season 1</t>
  </si>
  <si>
    <t>Blown Away: Season 2</t>
  </si>
  <si>
    <t>The Quintessential Quintuplets // 五等分の花嫁</t>
  </si>
  <si>
    <t>Scavengers Reign: Season 1</t>
  </si>
  <si>
    <t>Fireman Sam: Season 7</t>
  </si>
  <si>
    <t>Cook at all Costs: Season 1</t>
  </si>
  <si>
    <t>Boruto: Naruto Next Generations: Byakuya Gang // BORUTO ボルト NEXT GENERATIONS: 白夜団編</t>
  </si>
  <si>
    <t>She-Ra and the Princesses of Power: Season 4</t>
  </si>
  <si>
    <t>Selling Sunset: Season 1</t>
  </si>
  <si>
    <t>Johnny Test (2005): Season 3</t>
  </si>
  <si>
    <t>Jaguar: Season 1</t>
  </si>
  <si>
    <t>Dinotrux: Season 2</t>
  </si>
  <si>
    <t>Classroom of the Elite: Season 2 // ようこそ実力至上主義の教室へ: 2nd Season</t>
  </si>
  <si>
    <t>As a Reincarnated Aristocrat, I'll Use My Appraisal Skill to Rise in the World: Season 1 // 転生貴族、鑑定スキルで成り上がる: シーズン1</t>
  </si>
  <si>
    <t>2023-10-25</t>
  </si>
  <si>
    <t>Absolute Beginners: Season 1 // Absolutni debiutanci: Season 1</t>
  </si>
  <si>
    <t>The UnXplained with William Shatner: Season 3</t>
  </si>
  <si>
    <t>Steven Universe: Season 4</t>
  </si>
  <si>
    <t>She-Ra and the Princesses of Power: Season 5</t>
  </si>
  <si>
    <t>Johnny Test: Season 1</t>
  </si>
  <si>
    <t>D.P.: Season 1</t>
  </si>
  <si>
    <t>Chillin' in Another World with Level 2 Super Cheat Powers: Season 1 // Lv2からチートだった元勇者候補のまったり異世界ライフ: シーズン1</t>
  </si>
  <si>
    <t>Blue Period: Season 1 // ブルーピリオド: シーズン1</t>
  </si>
  <si>
    <t>Blue Mountain State: Season 3</t>
  </si>
  <si>
    <t>Barbie: It Takes Two: Season 1</t>
  </si>
  <si>
    <t>2023-06-29</t>
  </si>
  <si>
    <t>Ōoku: The Inner Chambers: Season 1 // 大奥: シーズン1</t>
  </si>
  <si>
    <t>The Wrong Way to Use Healing Magic: Season 1 // 治癒魔法の間違った使い方: シーズン1</t>
  </si>
  <si>
    <t>She: Season 2</t>
  </si>
  <si>
    <t>Shaman King Flowers: Season 1</t>
  </si>
  <si>
    <t>2024-06-28</t>
  </si>
  <si>
    <t>Savage Beauty: Season 2</t>
  </si>
  <si>
    <t>2021-02-25</t>
  </si>
  <si>
    <t>High-Rise Invasion: Season 1 // 天空侵犯: シーズン1</t>
  </si>
  <si>
    <t>2023-09-29</t>
  </si>
  <si>
    <t>Choona: Limited Series // चूना: लिमिटेड सीरीज़</t>
  </si>
  <si>
    <t>Attack on Titan: The Final Season Part 2 // 進撃の巨人: ファイナルシーズン パート2</t>
  </si>
  <si>
    <t>Tiger King</t>
  </si>
  <si>
    <t>The Who Was? Show: Season 1</t>
  </si>
  <si>
    <t>The Magic School Bus Rides Again: Season 2</t>
  </si>
  <si>
    <t>The Ax In The Labyrinth: Season 1 // 両刃の斧: シーズン1</t>
  </si>
  <si>
    <t>World of Winx: Season 1</t>
  </si>
  <si>
    <t>Violet Evergarden: Season 1 // ヴァイオレット･エヴァーガーデン: シーズン1</t>
  </si>
  <si>
    <t>The 7 Lives of Lea: Limited Series // Les 7 vies de Léa: Mini-série</t>
  </si>
  <si>
    <t>Stateless: Limited Series</t>
  </si>
  <si>
    <t>Spartan: Ultimate Team Challenge: Season 1</t>
  </si>
  <si>
    <t>Skylanders Academy: Season 1</t>
  </si>
  <si>
    <t>Love Never Lies: Poland: Season 1 // Love Never Lies: Polska: Sezon 1</t>
  </si>
  <si>
    <t>Girls Incarcerated: Season 2</t>
  </si>
  <si>
    <t>Dawn of the Croods: Season 3</t>
  </si>
  <si>
    <t>2023-08-16</t>
  </si>
  <si>
    <t>At Home With The Furys: Season 1</t>
  </si>
  <si>
    <t>The Parisian Agency: Exclusive Properties: Season 2 // L'Agence : L'immobilier de luxe en famille: Saison 2</t>
  </si>
  <si>
    <t>2022-05-15</t>
  </si>
  <si>
    <t>Deadwind: Season 3 // Karppi: Kausi 3</t>
  </si>
  <si>
    <t>2019-05-24</t>
  </si>
  <si>
    <t>High Seas: Season 1 // Alta mar: Temporada 1</t>
  </si>
  <si>
    <t>Deadwind: Season 2 // Karppi: Kausi 2</t>
  </si>
  <si>
    <t>Clark: Limited Series</t>
  </si>
  <si>
    <t>How To Become Crazy Rich In Eastern Europe: Season 1 // Tajemnice Polskich Fortun: Season 1</t>
  </si>
  <si>
    <t>Community: Season 6</t>
  </si>
  <si>
    <t>Big Timber: Season 2</t>
  </si>
  <si>
    <t>Fishbowl Wives: Season 1 // 金魚妻: シーズン1</t>
  </si>
  <si>
    <t>2023-10-20</t>
  </si>
  <si>
    <t>Creature: Limited Series // Yaratılan: Mini Dizi</t>
  </si>
  <si>
    <t>Selling Sunset: Season 6</t>
  </si>
  <si>
    <t>Girlboss: Season 1</t>
  </si>
  <si>
    <t>Drink Masters: Season 1</t>
  </si>
  <si>
    <t>Ancient Aliens: Season 7</t>
  </si>
  <si>
    <t>Always a Witch: Season 1 // Siempre bruja: Temporada 1</t>
  </si>
  <si>
    <t>Capitani: Season 2</t>
  </si>
  <si>
    <t>2020-03-18</t>
  </si>
  <si>
    <t>Caliphate: Season 1 // Kalifat: Säsong 1</t>
  </si>
  <si>
    <t>2016-11-24</t>
  </si>
  <si>
    <t>3%: Season 1</t>
  </si>
  <si>
    <t>The Keepers: Limited Series</t>
  </si>
  <si>
    <t>6:41</t>
  </si>
  <si>
    <t>2020-10-22</t>
  </si>
  <si>
    <t>The Alienist: Angel of Darkness</t>
  </si>
  <si>
    <t>Wild Wild Country: Limited Series</t>
  </si>
  <si>
    <t>Robocar Poli: Season 1</t>
  </si>
  <si>
    <t>2022-03-11</t>
  </si>
  <si>
    <t>Life After Death with Tyler Henry: Season 1</t>
  </si>
  <si>
    <t>Bee and PuppyCat: Part 1</t>
  </si>
  <si>
    <t>Against the Ropes: Season 1 // Contra las cuerdas: Temporada 1</t>
  </si>
  <si>
    <t>Victim Number 8: Season 1 // La víctima número 8: Season 1</t>
  </si>
  <si>
    <t>2022-02-11</t>
  </si>
  <si>
    <t>Toy Boy: Season 2</t>
  </si>
  <si>
    <t>2021-05-24</t>
  </si>
  <si>
    <t>Mad for Each Other: Season 1 // 이 구역의 미친 X: 시즌 1</t>
  </si>
  <si>
    <t>The Parkers: Season 3</t>
  </si>
  <si>
    <t>6:50</t>
  </si>
  <si>
    <t>From Me to You: Kimi ni Todoke: Season 1 // 君に届け: シーズン1</t>
  </si>
  <si>
    <t>Cowboy Bebop: Season 1</t>
  </si>
  <si>
    <t>Untameable: Season 1 // Cristo y Rey: Season 1</t>
  </si>
  <si>
    <t>Too Hot to Handle: Season 3</t>
  </si>
  <si>
    <t>7:58</t>
  </si>
  <si>
    <t>The Parkers: Season 1</t>
  </si>
  <si>
    <t>El marginal: Season 2</t>
  </si>
  <si>
    <t>Dare Me: Season 1</t>
  </si>
  <si>
    <t>Benidorm (2007): Season 10</t>
  </si>
  <si>
    <t>2023-02-28</t>
  </si>
  <si>
    <t>Too Hot to Handle: Germany: Season 1</t>
  </si>
  <si>
    <t>7:28</t>
  </si>
  <si>
    <t>The Jamie Foxx Show: Season 3</t>
  </si>
  <si>
    <t>Suburbia - Women on the Edge: Season 2 // Vorstadtweiber: Staffel 2</t>
  </si>
  <si>
    <t>My Lover My Killer: Season 2</t>
  </si>
  <si>
    <t>Love &amp; Hip Hop Atlanta: Season 1</t>
  </si>
  <si>
    <t>Call the Midwife: Series 4</t>
  </si>
  <si>
    <t>A Body that Works: Season 1 // גוף שלישי: Season 1</t>
  </si>
  <si>
    <t>Too Hot to Handle: Season 4</t>
  </si>
  <si>
    <t>2023-03-29</t>
  </si>
  <si>
    <t>The Parisian Agency: Exclusive Properties: Season 3 // L'Agence : L'immobilier de luxe en famille: Saison 3</t>
  </si>
  <si>
    <t>Project: High Council: Season 1 // Projek: High Council: Musim 1</t>
  </si>
  <si>
    <t>MIU404: Season 1</t>
  </si>
  <si>
    <t>8:23</t>
  </si>
  <si>
    <t>Call the Midwife: Series 9</t>
  </si>
  <si>
    <t>SpongeBob SquarePants: Season 4</t>
  </si>
  <si>
    <t>Innocence, Fight Against False Charges: Season 1 // イノセンス 冤罪弁護士: シーズン1</t>
  </si>
  <si>
    <t>Call the Midwife: Series 3</t>
  </si>
  <si>
    <t>iZombie: Season 3</t>
  </si>
  <si>
    <t>2023-05-24</t>
  </si>
  <si>
    <t>The Ultimatum: Queer Love: Season 1</t>
  </si>
  <si>
    <t>The Adventures of Paddington: Season 2</t>
  </si>
  <si>
    <t>Mushoku Tensei: Jobless Reincarnation: Season 1 // 無職転生 ～異世界行ったら本気だす～: 第1期</t>
  </si>
  <si>
    <t>How I Met Your Mother: Season 4</t>
  </si>
  <si>
    <t>Diary of a Gigolo: Season 1 // Diario de un gigoló: Temporada 1</t>
  </si>
  <si>
    <t>8:49</t>
  </si>
  <si>
    <t>72 Dangerous Animals: Latin America: Limited Series</t>
  </si>
  <si>
    <t>Nicky Jam: El Ganador: Season 1</t>
  </si>
  <si>
    <t>Gomorrah: Season 1 // Gomorra: Stagione 1</t>
  </si>
  <si>
    <t>Yellowjackets: Season 2</t>
  </si>
  <si>
    <t>Horrid Henry: Season 1</t>
  </si>
  <si>
    <t>2015-06-19</t>
  </si>
  <si>
    <t>Some Assembly Required: Season 1</t>
  </si>
  <si>
    <t>Love Is Blind: Brazil: Season 1 // Casamento às Cegas: Brasil: Temporada 1</t>
  </si>
  <si>
    <t>10:02</t>
  </si>
  <si>
    <t>The Great British Baking Show: Collection 9</t>
  </si>
  <si>
    <t>The Great British Baking Show: Collection 8</t>
  </si>
  <si>
    <t>My Little Pony: Friendship Is Magic: Season 4</t>
  </si>
  <si>
    <t>Beyblade Burst Surge: Season 1 // ベイブレードバースト スパーキング: シーズン1</t>
  </si>
  <si>
    <t>2022-06-30</t>
  </si>
  <si>
    <t>BASTARD‼ -Heavy Metal, Dark Fantasy-: Season 1 // BASTARD!! ー暗黒の破壊神ー: シーズン1</t>
  </si>
  <si>
    <t>Making a Murderer: Part 1</t>
  </si>
  <si>
    <t>Naruto: Season 8 // NARUTO-ナルト-: オリジナル編3</t>
  </si>
  <si>
    <t>Top Chef (2006): Season 15</t>
  </si>
  <si>
    <t>The Great British Baking Show: Collection 7</t>
  </si>
  <si>
    <t>2020-01-01</t>
  </si>
  <si>
    <t>The Circle: Season 1</t>
  </si>
  <si>
    <t>Pawn Stars: Season 14</t>
  </si>
  <si>
    <t>11:11</t>
  </si>
  <si>
    <t>Black Lightning: Season 3</t>
  </si>
  <si>
    <t>Sonic X: Season 1 // ソニックX: シーズン1</t>
  </si>
  <si>
    <t>12:07</t>
  </si>
  <si>
    <t>Bunk'd: Season 6</t>
  </si>
  <si>
    <t>The Circle: Season 5</t>
  </si>
  <si>
    <t>Kuroko's Basketball: Season 3 // 黒子のバスケ: 3rd SEASON</t>
  </si>
  <si>
    <t>JoJo's Bizarre Adventure: Phantom Blood/Battle Tendency // ジョジョの奇妙な冒険: 「ファントムブラッド」「戦闘潮流」</t>
  </si>
  <si>
    <t>The Garfield Show: Season 4</t>
  </si>
  <si>
    <t>Legacies: Season 1</t>
  </si>
  <si>
    <t>11:24</t>
  </si>
  <si>
    <t>Peter Rabbit: Season 2</t>
  </si>
  <si>
    <t>2021-03-22</t>
  </si>
  <si>
    <t>Navillera: Season 1 // 나빌레라: 시즌 1</t>
  </si>
  <si>
    <t>13:31</t>
  </si>
  <si>
    <t>Heartland (2007): Season 2</t>
  </si>
  <si>
    <t>13:21</t>
  </si>
  <si>
    <t>2023-03-04</t>
  </si>
  <si>
    <t>Divorce Attorney Shin: Limited Series // 신성한, 이혼: 리미티드 시리즈</t>
  </si>
  <si>
    <t>iZombie: Season 2</t>
  </si>
  <si>
    <t>Beauty and Mr. Romantic // 미녀와 순정남</t>
  </si>
  <si>
    <t>14:58</t>
  </si>
  <si>
    <t>Well-Intended Love: Season 1 // 奈何 Boss 要娶我: 第 1 季</t>
  </si>
  <si>
    <t>Madam Secretary: Season 1</t>
  </si>
  <si>
    <t>Supernatural (2005): Season 13</t>
  </si>
  <si>
    <t>Doctor John: Limited Series // 의사 요한: 리미티드 시리즈</t>
  </si>
  <si>
    <t>2018-10-10</t>
  </si>
  <si>
    <t>JoJo's Bizarre Adventure: Golden Wind // ジョジョの奇妙な冒険: 黄金の風</t>
  </si>
  <si>
    <t>15:36</t>
  </si>
  <si>
    <t>Adventure by Accident: Season 3 // 태어난 김에 세계일주3</t>
  </si>
  <si>
    <t>The Secret Life of My Secretary: Limited Series // 초면에 사랑합니다: 리미티드 시리즈</t>
  </si>
  <si>
    <t>16:06</t>
  </si>
  <si>
    <t>Supernatural (2005): Season 12</t>
  </si>
  <si>
    <t>Arrow: Season 2</t>
  </si>
  <si>
    <t>Velvet: Season 2</t>
  </si>
  <si>
    <t>18:00</t>
  </si>
  <si>
    <t>Strong Girl Bong-soon: Season 1 // 힘쎈 여자 도봉순: 시즌 1</t>
  </si>
  <si>
    <t>2021-06-12</t>
  </si>
  <si>
    <t>Love (ft. Marriage and Divorce): Season 2 // 결혼작사 이혼작곡: 시즌 2</t>
  </si>
  <si>
    <t>She Would Never Know: Limited Series // 선배, 그 립스틱 바르지 마요: 리미티드 시리즈</t>
  </si>
  <si>
    <t>Clean With Passion For Now: Limited Series // 일단 뜨겁게 청소하라: 리미티드 시리즈</t>
  </si>
  <si>
    <t>16:58</t>
  </si>
  <si>
    <t>MTV Floribama Shore: Season 2</t>
  </si>
  <si>
    <t>19:34</t>
  </si>
  <si>
    <t>Pinocchio: Season 1 // 피노키오: 시즌 1</t>
  </si>
  <si>
    <t>18:40</t>
  </si>
  <si>
    <t>Stranger: Season 1 // 비밀의 숲: 시즌 1</t>
  </si>
  <si>
    <t>Her Private Life: Limited Series // 그녀의 사생활: 리미티드 시리즈</t>
  </si>
  <si>
    <t>Dr. Romantic: Season 2 // 낭만닥터 김사부: 시즌 2</t>
  </si>
  <si>
    <t>Something in the Rain: Limited Series // 밥 잘 사주는 예쁜 누나: 리미티드 시리즈</t>
  </si>
  <si>
    <t>18:18</t>
  </si>
  <si>
    <t>Because This Is My First Life: Limited Series // 이번 생은 처음이라: 리미티드 시리즈</t>
  </si>
  <si>
    <t>19:27</t>
  </si>
  <si>
    <t>Dinosaur King: Season 1 // 古代王者 恐竜キング Dキッズ・アドベンチャー: シーズン1</t>
  </si>
  <si>
    <t>21:01</t>
  </si>
  <si>
    <t>SHAMAN KING: Season 1</t>
  </si>
  <si>
    <t>25:02</t>
  </si>
  <si>
    <t>2017-12-29</t>
  </si>
  <si>
    <t>A Korean Odyssey: Limited Series // 화유기: 리미티드 시리즈</t>
  </si>
  <si>
    <t>27:46</t>
  </si>
  <si>
    <t>World Trigger: Season 1 // ワールドトリガー: 1stシーズン</t>
  </si>
  <si>
    <t>37:02</t>
  </si>
  <si>
    <t>Meteor Garden: Season 1 // 流星花園: 第 1 季 // 流星花园: 第 1 季</t>
  </si>
  <si>
    <t>The Snitch Cartel: Origins: Season 1 // El cartel de los sapos: El origen: Temporada 1</t>
  </si>
  <si>
    <t>41:30</t>
  </si>
  <si>
    <t>Her Mother's Killer: Season 1 // La venganza de Analía: Temporada 1</t>
  </si>
  <si>
    <t>Undercover Law: Season 1 // La ley secreta: Temporada 1</t>
  </si>
  <si>
    <t>49:03</t>
  </si>
  <si>
    <t>2024-05-03</t>
  </si>
  <si>
    <t>The Unbroken Voice: Season 2 // Canto para no llorar, Arelys Henao: Season 2</t>
  </si>
  <si>
    <t>59:48</t>
  </si>
  <si>
    <t>La piloto: Season 2</t>
  </si>
  <si>
    <t>52:39</t>
  </si>
  <si>
    <t>I am Solo: Part 17 // 나는 솔로: 17기-</t>
  </si>
  <si>
    <t>62:17</t>
  </si>
  <si>
    <t>Pasión de Gavilanes: Season 2</t>
  </si>
  <si>
    <t>Young Lady and Gentleman: Limited Series // 신사와 아가씨: 리미티드 시리즈</t>
  </si>
  <si>
    <t>Charlie's Colorforms City: Snowy Stories</t>
  </si>
  <si>
    <t>0:25</t>
  </si>
  <si>
    <t>Charlie's Colorforms City: The Lost Valentines Musical</t>
  </si>
  <si>
    <t>Project Mc²: Part 4</t>
  </si>
  <si>
    <t>2022-02-28</t>
  </si>
  <si>
    <t>Chappelle's Home Team - Earthquake: Legendary</t>
  </si>
  <si>
    <t>2024-04-02</t>
  </si>
  <si>
    <t>Demetri Martin: Demetri Deconstructed</t>
  </si>
  <si>
    <t>Wanda Sykes: I'm an Entertainer</t>
  </si>
  <si>
    <t>2021-12-25</t>
  </si>
  <si>
    <t>Jimmy Carr: His Dark Material</t>
  </si>
  <si>
    <t>Jim Jefferies: High &amp; Dry</t>
  </si>
  <si>
    <t>2021-12-21</t>
  </si>
  <si>
    <t>Jim Gaffigan: Comedy Monster</t>
  </si>
  <si>
    <t>2017-09-12</t>
  </si>
  <si>
    <t>Jeff Dunham: Relative Disaster</t>
  </si>
  <si>
    <t>StoryBots Super Songs: Season 1</t>
  </si>
  <si>
    <t>Spirit Riding Free: Pony Tales: Collection 2</t>
  </si>
  <si>
    <t>One Piece Adventure of Nebulandia // ONE PIECE 〜アドベンチャー オブ ネブランディア〜</t>
  </si>
  <si>
    <t>2017-11-07</t>
  </si>
  <si>
    <t>Project Mc²: Part 6</t>
  </si>
  <si>
    <t>Project Mc²: Part 5</t>
  </si>
  <si>
    <t>Last Stop Larrimah: Season 1</t>
  </si>
  <si>
    <t>Super Monsters: Season 2</t>
  </si>
  <si>
    <t>2020-12-08</t>
  </si>
  <si>
    <t>Mr. Iglesias: Part 3</t>
  </si>
  <si>
    <t>Fireman Sam: Season 11</t>
  </si>
  <si>
    <t>2016-02-05</t>
  </si>
  <si>
    <t>Care Bears &amp; Cousins: Season 2</t>
  </si>
  <si>
    <t>The Real Bling Ring: Hollywood Heist: Limited Series</t>
  </si>
  <si>
    <t>Tekken: Bloodline: Season 1</t>
  </si>
  <si>
    <t>The Most Hated Man on the Internet: Limited Series</t>
  </si>
  <si>
    <t>Magic for Humans: Season 3</t>
  </si>
  <si>
    <t>La ley del mar: Season 1</t>
  </si>
  <si>
    <t>Archer (2009): Season 9</t>
  </si>
  <si>
    <t>Sophie: A Murder in West Cork: Limited Series</t>
  </si>
  <si>
    <t>She-Ra and the Princesses of Power: Season 2</t>
  </si>
  <si>
    <t>Neymar: The Perfect Chaos: Limited Series // Neymar: O Caos Perfeito: Minissérie</t>
  </si>
  <si>
    <t>2020-06-17</t>
  </si>
  <si>
    <t>Mr. Iglesias: Part 2</t>
  </si>
  <si>
    <t>Molang: Season 2</t>
  </si>
  <si>
    <t>2018-07-10</t>
  </si>
  <si>
    <t>Drug Lords: Season 2</t>
  </si>
  <si>
    <t>Boruto: Naruto Next Generations: Academy Graduation // BORUTO ボルト NEXT GENERATIONS: アカデミー卒業編</t>
  </si>
  <si>
    <t>Skull Island: Season 1</t>
  </si>
  <si>
    <t>Jimmy Savile: A British Horror Story: Limited Series</t>
  </si>
  <si>
    <t>How to Become a Cult Leader: Season 1</t>
  </si>
  <si>
    <t>2019-12-26</t>
  </si>
  <si>
    <t>Fast &amp; Furious Spy Racers: Season 1</t>
  </si>
  <si>
    <t>Boruto: Naruto Next Generations: Field Trip // BORUTO ボルト NEXT GENERATIONS: 修学旅行編</t>
  </si>
  <si>
    <t>Archer (2009): Season 10</t>
  </si>
  <si>
    <t>The Kominsky Method: Season 1</t>
  </si>
  <si>
    <t>How to Sell Drugs Online (Fast): Season 2</t>
  </si>
  <si>
    <t>2023-12-15</t>
  </si>
  <si>
    <t>Yoh! Christmas: Season 1</t>
  </si>
  <si>
    <t>2023-12-21</t>
  </si>
  <si>
    <t>Supa Team 4: Season 2</t>
  </si>
  <si>
    <t>Monique Olivier: Accessory to Evil: Limited Series // L'Affaire Fourniret : Dans la tête de Monique Olivier: Mini-série</t>
  </si>
  <si>
    <t>Kongsuni and Friends: Season 1 // 콩순이와 친구들: 시즌 1</t>
  </si>
  <si>
    <t>God's Favorite Idiot: Season 1</t>
  </si>
  <si>
    <t>28 Days Haunted: Season 1</t>
  </si>
  <si>
    <t>Muscles &amp; Mayhem: An Unauthorized Story of American Gladiators: Limited Series</t>
  </si>
  <si>
    <t>Kipo and the Age of Wonderbeasts: Season 2</t>
  </si>
  <si>
    <t>LEGO: City Adventures: Season 2</t>
  </si>
  <si>
    <t>2022-10-20</t>
  </si>
  <si>
    <t>Vatican Girl: The Disappearance of Emanuela Orlandi: Limited Series // Vatican Girl: la scomparsa di Emanuela Orlandi: Miniserie</t>
  </si>
  <si>
    <t>2023-07-05</t>
  </si>
  <si>
    <t>Back to 15: Season 2 // De Volta aos 15: Temporada 2</t>
  </si>
  <si>
    <t>Attack on Titan: Season 3 Part 2 // 進撃の巨人: シーズン3 パート2</t>
  </si>
  <si>
    <t>2020-08-05</t>
  </si>
  <si>
    <t>World's Most Wanted: Season 1</t>
  </si>
  <si>
    <t>True Story: Limited Series</t>
  </si>
  <si>
    <t>2020-11-04</t>
  </si>
  <si>
    <t>Love &amp; Anarchy: Season 1 // Kärlek &amp; Anarki: Säsong 1</t>
  </si>
  <si>
    <t>Heist: Season 1</t>
  </si>
  <si>
    <t>Biohackers: Season 2</t>
  </si>
  <si>
    <t>2018-12-13</t>
  </si>
  <si>
    <t>Wanted: Season 3</t>
  </si>
  <si>
    <t>2020-02-03</t>
  </si>
  <si>
    <t>Team Kaylie: Part 3</t>
  </si>
  <si>
    <t>Replacing Chef Chico: Season 1</t>
  </si>
  <si>
    <t>Pokémon Journeys: The Series: Part 2</t>
  </si>
  <si>
    <t>Monsters Inside: The 24 Faces of Billy Milligan: Limited Series</t>
  </si>
  <si>
    <t>The Chosen One: Season 1 // El Elegido: Temporada 1</t>
  </si>
  <si>
    <t>Snabba Cash: Season 1</t>
  </si>
  <si>
    <t>SKAM Italia: Season 6</t>
  </si>
  <si>
    <t>2023-03-24</t>
  </si>
  <si>
    <t>I Am Georgina: Season 2 // Soy Georgina: Temporada 2</t>
  </si>
  <si>
    <t>Farming Life in Another World: Season 1 // 異世界のんびり農家: シーズン1</t>
  </si>
  <si>
    <t>Close to Home: Murder in the Coalfield: Season 1 // Lauchhammer - Tod in der Lausitz: Staffel 1</t>
  </si>
  <si>
    <t>The Demon Sword Master of Excalibur Academy: Season 1 // 聖剣学院の魔剣使い: シーズン1</t>
  </si>
  <si>
    <t>2022-10-18</t>
  </si>
  <si>
    <t>Somebody Feed Phil: Season 6</t>
  </si>
  <si>
    <t>2024-05-24</t>
  </si>
  <si>
    <t>Mulligan: Part 2</t>
  </si>
  <si>
    <t>2023-05-12</t>
  </si>
  <si>
    <t>Mulligan: Part 1</t>
  </si>
  <si>
    <t>Fast &amp; Furious Spy Racers: Season 6: Homecoming</t>
  </si>
  <si>
    <t>Classroom of the Elite: Season 1 // ようこそ実力至上主義の教室へ: 1st Season</t>
  </si>
  <si>
    <t>The Innocent Man: Limited Series</t>
  </si>
  <si>
    <t>My Little Pony: Friendship Is Magic: Season 3</t>
  </si>
  <si>
    <t>My Isekai Life: I Gained a Second Character Class and Became the Strongest Sage in the World // 転生賢者の異世界ライフ ～第二の職業を得て、世界最強になりました～: シーズン1</t>
  </si>
  <si>
    <t>MF Ghost: Season 1 // MFゴースト: シーズン1</t>
  </si>
  <si>
    <t>Insecure: Season 5</t>
  </si>
  <si>
    <t>Holy Family: Season 1 // Sagrada familia: Season 1</t>
  </si>
  <si>
    <t>Fireman Sam: Season 10</t>
  </si>
  <si>
    <t>Baby: Season 3</t>
  </si>
  <si>
    <t>Attack on Titan: Season 3 Part 1 // 進撃の巨人: シーズン3 パート1</t>
  </si>
  <si>
    <t>Attack on Titan: Season 2 // 進撃の巨人: シーズン2</t>
  </si>
  <si>
    <t>7th Time Loop: The Villainess Enjoys a Carefree Life Married to Her Worst Enemy!: Season 1 // ループ7回目の悪役令嬢は、元敵国で自由気ままな花嫁生活を満喫する: シーズン1</t>
  </si>
  <si>
    <t>Tokyo Ghoul // 東京喰種トーキョーグール: 東京喰種</t>
  </si>
  <si>
    <t>2019-03-06</t>
  </si>
  <si>
    <t>Secret City: Under the Eagle</t>
  </si>
  <si>
    <t>Octonauts: Season 3</t>
  </si>
  <si>
    <t>LEGO Friends: Girls on a Mission: Season 2</t>
  </si>
  <si>
    <t>2023-07-15</t>
  </si>
  <si>
    <t>Kohrra: Season 1</t>
  </si>
  <si>
    <t>I Got a Cheat Skill in Another World and Became Unrivaled in the Real World, Too // 異世界でチート能力を手にした俺は、現実世界をも無双する ～レベルアップは人生を変えた～: シーズン1</t>
  </si>
  <si>
    <t>Easy-Bake Battle: The Home Cooking Competition: Season 1</t>
  </si>
  <si>
    <t>2022-07-22</t>
  </si>
  <si>
    <t>Blown Away: Season 3</t>
  </si>
  <si>
    <t>4 Blocks: Season 3</t>
  </si>
  <si>
    <t>2021-02-19</t>
  </si>
  <si>
    <t>Tribes of Europa: Season 1</t>
  </si>
  <si>
    <t>The Protector: Season 4 // Hakan: Muhafız: 4. Sezon</t>
  </si>
  <si>
    <t>PAW Patrol: Season 10</t>
  </si>
  <si>
    <t>Is It Wrong to Try to Pick Up Girls in a Dungeon?: Season 2 // ダンジョンに出会いを求めるのは間違っているだろうか: 第2期</t>
  </si>
  <si>
    <t>Insecure: Season 4</t>
  </si>
  <si>
    <t>Brotherhood: Season 2 // Irmandade: Temporada 2</t>
  </si>
  <si>
    <t>【OSHI NO KO】: Season 1 // 【推しの子】: 第1期</t>
  </si>
  <si>
    <t>Overlord III // オーバーロード III</t>
  </si>
  <si>
    <t>Kakegurui xx // 賭ケグルイxx</t>
  </si>
  <si>
    <t>2023-01-19</t>
  </si>
  <si>
    <t>Junji Ito Maniac: Japanese Tales of the Macabre: Season 1 // 伊藤潤二『マニアック』: シーズン1</t>
  </si>
  <si>
    <t>Fat Friends: Season 4</t>
  </si>
  <si>
    <t>2021-08-04</t>
  </si>
  <si>
    <t>Car Masters: Rust to Riches: Season 3</t>
  </si>
  <si>
    <t>Barbie: A Touch of Magic: Season 2</t>
  </si>
  <si>
    <t>44 Cats: Season 1 (Part 2)</t>
  </si>
  <si>
    <t>The Spy: Limited Series</t>
  </si>
  <si>
    <t>Finding Ola: Season 1 // البحث عن علا: موسم 1</t>
  </si>
  <si>
    <t>Dinotrux Supercharged: Season 3</t>
  </si>
  <si>
    <t>Cable Girls: Season 4 // Las chicas del cable: Temporada 4</t>
  </si>
  <si>
    <t>Yakamoz S-245: Season 1</t>
  </si>
  <si>
    <t>2021-01-06</t>
  </si>
  <si>
    <t>Surviving Death: Limited Series</t>
  </si>
  <si>
    <t>My Love Story with Yamada-kun at Lv999: Season 1 // 山田くんとLv999の恋をする: シーズン1</t>
  </si>
  <si>
    <t>2020-04-24</t>
  </si>
  <si>
    <t>Love 101: Season 1 // Aşk 101: 1. Sezon</t>
  </si>
  <si>
    <t>Jamtara - Sabka Number Ayega: Season 2 // जमतारा - सबका नंबर आएगा: सीज़न 2</t>
  </si>
  <si>
    <t>Human: The World Within: Limited Series</t>
  </si>
  <si>
    <t>2023-11-17</t>
  </si>
  <si>
    <t>Holy Family: Season 2 // Sagrada familia: Season 2</t>
  </si>
  <si>
    <t>2023-11-02</t>
  </si>
  <si>
    <t>Cigarette Girl: Season 1 // Gadis Kretek: Season 1</t>
  </si>
  <si>
    <t>Space Force: Season 1</t>
  </si>
  <si>
    <t>2021-05-04</t>
  </si>
  <si>
    <t>Selena: The Series: Part 2</t>
  </si>
  <si>
    <t>Hollywood: Season 1</t>
  </si>
  <si>
    <t>Benidorm (2007): Season 8</t>
  </si>
  <si>
    <t>2015-03-06</t>
  </si>
  <si>
    <t>Unbreakable Kimmy Schmidt: Season 1</t>
  </si>
  <si>
    <t>Greenleaf: Season 5</t>
  </si>
  <si>
    <t>Catch! Teenieping: Twinkle Catch! Teenieping // 캐치! 티니핑: 반짝반짝 캐치! 티니핑</t>
  </si>
  <si>
    <t>Delhi Crime: Season 1 // दिल्ली क्राइम: सीज़न 1</t>
  </si>
  <si>
    <t>The Valhalla Murders: Season 1 // Brot: Sería eitt</t>
  </si>
  <si>
    <t>Queer Eye: Season 7</t>
  </si>
  <si>
    <t>Infamy: Season 1 // Infamia: Season 1</t>
  </si>
  <si>
    <t>Cable Girls: Season 3 // Las chicas del cable: Temporada 3</t>
  </si>
  <si>
    <t>Bread Barbershop: Season 3</t>
  </si>
  <si>
    <t>2023-01-06</t>
  </si>
  <si>
    <t>Pressure Cooker: Season 1</t>
  </si>
  <si>
    <t>The Gift: Season 1 // Atiye: 1. Sezon</t>
  </si>
  <si>
    <t>Skins (2007): Vol. 1</t>
  </si>
  <si>
    <t>Benidorm (2007): Season 9</t>
  </si>
  <si>
    <t>Attack on Titan: The Final Season Part 1 // 進撃の巨人: ファイナルシーズン パート1</t>
  </si>
  <si>
    <t>Thai Cave Rescue: Limited Series // ถ้ำหลวง: ภารกิจแห่งความหวัง: ลิมิเต็ดซีรีส์</t>
  </si>
  <si>
    <t>2019-11-06</t>
  </si>
  <si>
    <t>Greenleaf: Season 4</t>
  </si>
  <si>
    <t>2018-11-02</t>
  </si>
  <si>
    <t>House of Cards: Season 6</t>
  </si>
  <si>
    <t>Vanderpump Rules: Season 1</t>
  </si>
  <si>
    <t>2023-05-04</t>
  </si>
  <si>
    <t>Sanctuary: Season 1 // サンクチュアリ -聖域-: シーズン1</t>
  </si>
  <si>
    <t>Naruto Shippuden: Season 3 // NARUTO-ナルト- 疾風伝: 守護忍十二士編</t>
  </si>
  <si>
    <t>Young Justice: Season 2</t>
  </si>
  <si>
    <t>Call the Midwife: Series 5</t>
  </si>
  <si>
    <t>Victorious: Season 1</t>
  </si>
  <si>
    <t>The Fabulous: Season 1 // 더 패뷸러스: 시즌 1</t>
  </si>
  <si>
    <t>BG Personal Bodyguard: Season 1 // BG～身辺警護人～: シーズン1</t>
  </si>
  <si>
    <t>Psych: Season 8</t>
  </si>
  <si>
    <t>How I Met Your Mother: Season 3</t>
  </si>
  <si>
    <t>Chambers: Season 1</t>
  </si>
  <si>
    <t>7:31</t>
  </si>
  <si>
    <t>Wentworth: Season 1</t>
  </si>
  <si>
    <t>Call the Midwife: Series 2</t>
  </si>
  <si>
    <t>The Fairly OddParents: Season 3</t>
  </si>
  <si>
    <t>Blue's Clues &amp; You!: Season 1</t>
  </si>
  <si>
    <t>Teenage Bounty Hunters: Season 1</t>
  </si>
  <si>
    <t>Lopez vs. Lopez: Season 1</t>
  </si>
  <si>
    <t>Chesapeake Shores: Season 5</t>
  </si>
  <si>
    <t>Call the Midwife: Series 12</t>
  </si>
  <si>
    <t>2018-05-03</t>
  </si>
  <si>
    <t>Arrested Development: Season 4 Remix: Fateful Consequences</t>
  </si>
  <si>
    <t>2017-06-30</t>
  </si>
  <si>
    <t>Gypsy: Season 1</t>
  </si>
  <si>
    <t>The Jamie Foxx Show: Season 2</t>
  </si>
  <si>
    <t>Dr. Storks (2015) // コウノドリ (2015)</t>
  </si>
  <si>
    <t>Naruto Shippuden: Season 5 // NARUTO-ナルト- 疾風伝: 三尾編</t>
  </si>
  <si>
    <t>Wildfire (2005): Season 4</t>
  </si>
  <si>
    <t>Bunk'd: Season 5</t>
  </si>
  <si>
    <t>The Great British Baking Show: Collection 6</t>
  </si>
  <si>
    <t>8:58</t>
  </si>
  <si>
    <t>Greenleaf: Season 3</t>
  </si>
  <si>
    <t>Dogs of Berlin: Season 1</t>
  </si>
  <si>
    <t>Rabbids Invasion: Season 4 // Les lapins crétins : Invasion: Saison 4</t>
  </si>
  <si>
    <t>Johnny Test (2005): Season 6</t>
  </si>
  <si>
    <t>Young Justice: Season 3</t>
  </si>
  <si>
    <t>Blue Lock // ブルーロック: シーズン1</t>
  </si>
  <si>
    <t>Rise of the Teenage Mutant Ninja Turtles: Season 1</t>
  </si>
  <si>
    <t>PJ Masks: Season 3</t>
  </si>
  <si>
    <t>Martin: Season 4</t>
  </si>
  <si>
    <t>The Clandestine: Season 1 // Il Clandestino: Season 1</t>
  </si>
  <si>
    <t>10:48</t>
  </si>
  <si>
    <t>Six Feet Under: Season 4</t>
  </si>
  <si>
    <t>Cine Gibi: Turma da Mônica CineGibi</t>
  </si>
  <si>
    <t>Rugrats (1991): Season 2</t>
  </si>
  <si>
    <t>Naruto: Season 7 // NARUTO-ナルト-: オリジナル編2</t>
  </si>
  <si>
    <t>2021-12-08</t>
  </si>
  <si>
    <t>Titans: Season 3</t>
  </si>
  <si>
    <t>Peter Rabbit: Season 1</t>
  </si>
  <si>
    <t>Kuroko's Basketball: Season 2 // 黒子のバスケ: 2nd SEASON</t>
  </si>
  <si>
    <t>Daniel Tiger's Neighbourhood: Season 1</t>
  </si>
  <si>
    <t>Six Feet Under: Season 5</t>
  </si>
  <si>
    <t>Longmire: Season 6</t>
  </si>
  <si>
    <t>Longmire: Season 5</t>
  </si>
  <si>
    <t>2016-10-06</t>
  </si>
  <si>
    <t>El marginal: Season 1</t>
  </si>
  <si>
    <t>My Hero Academia: Season 6 // 僕のヒーローアカデミア: シーズン6</t>
  </si>
  <si>
    <t>H2O: Just Add Water: Season 3</t>
  </si>
  <si>
    <t>11:12</t>
  </si>
  <si>
    <t>Black Lightning: Season 2</t>
  </si>
  <si>
    <t>Six Feet Under: Season 3</t>
  </si>
  <si>
    <t>2015-06-05</t>
  </si>
  <si>
    <t>Sense8: Season 1</t>
  </si>
  <si>
    <t>11:21</t>
  </si>
  <si>
    <t>House of Cards: Season 5</t>
  </si>
  <si>
    <t>Blindspot: Season 2</t>
  </si>
  <si>
    <t>15:41</t>
  </si>
  <si>
    <t>Supernatural (2005): Season 11</t>
  </si>
  <si>
    <t>Supergirl: Season 1</t>
  </si>
  <si>
    <t>15:05</t>
  </si>
  <si>
    <t>Project Runway: Season 17</t>
  </si>
  <si>
    <t>Supernatural (2005): Season 10</t>
  </si>
  <si>
    <t>17:27</t>
  </si>
  <si>
    <t>Melancholia: Limited Series // 멜랑꼴리아: 리미티드 시리즈</t>
  </si>
  <si>
    <t>Ugly Betty: Season 1</t>
  </si>
  <si>
    <t>The Real Housewives of Beverly Hills: Season 9</t>
  </si>
  <si>
    <t>16:05</t>
  </si>
  <si>
    <t>Supernatural (2005): Season 9</t>
  </si>
  <si>
    <t>17:11</t>
  </si>
  <si>
    <t>2019-05-22</t>
  </si>
  <si>
    <t>One Spring Night: Season 1 // 봄밤: 시즌 1</t>
  </si>
  <si>
    <t>17:28</t>
  </si>
  <si>
    <t>My Happy Ending: Season 1 // 나의 해피엔드: Limited Series</t>
  </si>
  <si>
    <t>Love (ft. Marriage and Divorce): Season 1 // 결혼작사 이혼작곡: 시즌 1</t>
  </si>
  <si>
    <t>18:56</t>
  </si>
  <si>
    <t>2022-06-27</t>
  </si>
  <si>
    <t>Café Minamdang: Limited Series // 미남당: 리미티드 시리즈</t>
  </si>
  <si>
    <t>20:14</t>
  </si>
  <si>
    <t>100 Days My Prince: Limited Series // 백일의 낭군님: 리미티드 시리즈</t>
  </si>
  <si>
    <t>Flower of Evil: Limited Series // 악의 꽃: 리미티드 시리즈</t>
  </si>
  <si>
    <t>21:22</t>
  </si>
  <si>
    <t>2019-07-17</t>
  </si>
  <si>
    <t>Rookie Historian Goo Hae-Ryung: Season 1 // 신입사관 구해령: 시즌 1</t>
  </si>
  <si>
    <t>The Legend of the Blue Sea: Season 1 // 푸른 바다의 전설: 시즌 1</t>
  </si>
  <si>
    <t>20:47</t>
  </si>
  <si>
    <t>Dr. Romantic: Season 1 // 낭만닥터 김사부1</t>
  </si>
  <si>
    <t>21:14</t>
  </si>
  <si>
    <t>Hotel Del Luna: Limited Series // 호텔 델루나: 리미티드 시리즈</t>
  </si>
  <si>
    <t>Falling Into Your Smile: Season 1 // 你微笑時很美: 第 1 季 // 你微笑时很美: 第一季</t>
  </si>
  <si>
    <t>22:44</t>
  </si>
  <si>
    <t>Birth of a Beauty: Limited Series // 미녀의 탄생: 리미티드 시리즈</t>
  </si>
  <si>
    <t>22:01</t>
  </si>
  <si>
    <t>2022-04-09</t>
  </si>
  <si>
    <t>Our Blues: Limited Series // 우리들의 블루스: 리미티드 시리즈</t>
  </si>
  <si>
    <t>28:58</t>
  </si>
  <si>
    <t>Korea-Khitan War: Limited Series // 고려 거란 전쟁: 리미티드 시리즈</t>
  </si>
  <si>
    <t>30:00</t>
  </si>
  <si>
    <t>2018-07-07</t>
  </si>
  <si>
    <t>Mr. Sunshine: Season 1 // 미스터 션샤인: 시즌 1</t>
  </si>
  <si>
    <t>45:22</t>
  </si>
  <si>
    <t>Las muñecas de la mafia: Season 2</t>
  </si>
  <si>
    <t>47:35</t>
  </si>
  <si>
    <t>The Unbroken Voice: Season 1 // Canto para no llorar, Arelys Henao: Temporada 1</t>
  </si>
  <si>
    <t>52:25</t>
  </si>
  <si>
    <t>All For Love: Season 1 // Amar y vivir: Temporada 1</t>
  </si>
  <si>
    <t>63:33</t>
  </si>
  <si>
    <t>Til Money Do Us Part: Season 1 // Hasta que la plata nos separe: Temporada 1</t>
  </si>
  <si>
    <t>0:29</t>
  </si>
  <si>
    <t>Ashley Garcia: Genius in Love: Christmas</t>
  </si>
  <si>
    <t>Kitty Kotty: Season 2 // Kicia Kocia: Sezon 2</t>
  </si>
  <si>
    <t>Pororo Singalong show NEW1: Season 1 // 뽀로로와 노래해요 NEW1: 시즌 1</t>
  </si>
  <si>
    <t>2024-06-11</t>
  </si>
  <si>
    <t>Keith Robinson: Different Strokes</t>
  </si>
  <si>
    <t>2021-10-19</t>
  </si>
  <si>
    <t>Theo Von: Regular People</t>
  </si>
  <si>
    <t>2024-04-22</t>
  </si>
  <si>
    <t>Fern Brady: Autistic Bikini Queen</t>
  </si>
  <si>
    <t>2020-03-24</t>
  </si>
  <si>
    <t>Tom Segura: Ball Hog</t>
  </si>
  <si>
    <t>2022-12-06</t>
  </si>
  <si>
    <t>Sebastian Maniscalco: Is It Me?</t>
  </si>
  <si>
    <t>2019-09-10</t>
  </si>
  <si>
    <t>Bill Burr: Paper Tiger</t>
  </si>
  <si>
    <t>2018-03-13</t>
  </si>
  <si>
    <t>Ricky Gervais: Humanity</t>
  </si>
  <si>
    <t>My Little Pony: Tell Your Tale: Season 2</t>
  </si>
  <si>
    <t>Òlòtūré: The Journey: Season 1</t>
  </si>
  <si>
    <t>BoBoiBoy Galaxy: Windara: Season 1</t>
  </si>
  <si>
    <t>Oats Studios: Volume 1</t>
  </si>
  <si>
    <t>Carmen Sandiego: Season 3</t>
  </si>
  <si>
    <t>2019-12-30</t>
  </si>
  <si>
    <t>The Disastrous Life of Saiki K.: Reawakened: Season 1 // 斉木楠雄のΨ難 Ψ始動編: シーズン1</t>
  </si>
  <si>
    <t>House of Secrets: The Burari Deaths: Limited Series</t>
  </si>
  <si>
    <t>Project Mc²: Part 3</t>
  </si>
  <si>
    <t>Nailed It!: Season 7</t>
  </si>
  <si>
    <t>Il Giovane Berlusconi: Season 1</t>
  </si>
  <si>
    <t>Mighty Express: Season 1</t>
  </si>
  <si>
    <t>2019-12-02</t>
  </si>
  <si>
    <t>Team Kaylie: Part 2</t>
  </si>
  <si>
    <t>Sea of Love: Season 1</t>
  </si>
  <si>
    <t>I Cannot Reach You: Season 1 // 君には届かない。: シーズン1</t>
  </si>
  <si>
    <t>Headspace Guide to Meditation: Season 1</t>
  </si>
  <si>
    <t>Fear City: New York vs The Mafia: Limited Series</t>
  </si>
  <si>
    <t>Dream Home Makeover: Season 4</t>
  </si>
  <si>
    <t>Children Ruin Everything: Season 1</t>
  </si>
  <si>
    <t>Archer (2009): Season 8</t>
  </si>
  <si>
    <t>2021-04-08</t>
  </si>
  <si>
    <t>The Way of the Househusband: Season 1 // 極主夫道: シーズン1</t>
  </si>
  <si>
    <t>Boruto: Naruto Next Generations: Chunin Exam // BORUTO ボルト NEXT GENERATIONS: 中忍試験編</t>
  </si>
  <si>
    <t>Archer (2009): Season 11</t>
  </si>
  <si>
    <t>Meltdown: Three Mile Island: Limited Series</t>
  </si>
  <si>
    <t>Carmen Sandiego: Season 4</t>
  </si>
  <si>
    <t>Archer (2009): Season 12</t>
  </si>
  <si>
    <t>Pinky Malinky: Part 3</t>
  </si>
  <si>
    <t>The Ripper: Limited Series</t>
  </si>
  <si>
    <t>My Little Pony: Tell Your Tale: Season 1</t>
  </si>
  <si>
    <t>House of Sims: Season 1</t>
  </si>
  <si>
    <t>2023-06-05</t>
  </si>
  <si>
    <t>Barracuda Queens: Season 1</t>
  </si>
  <si>
    <t>The A List: Season 2</t>
  </si>
  <si>
    <t>2023-03-22</t>
  </si>
  <si>
    <t>Invisible City: Season 2 // Cidade Invisível: Temporada 2</t>
  </si>
  <si>
    <t>Elize Matsunaga: Once Upon a Crime: Season 1 // Elize Matsunaga: Era Uma Vez Um Crime: Temporada 1</t>
  </si>
  <si>
    <t>Bad Vegan: Fame. Fraud. Fugitives.: Limited Series</t>
  </si>
  <si>
    <t>Trump: An American Dream: Limited Series</t>
  </si>
  <si>
    <t>How to Fix a Drug Scandal: Limited Series</t>
  </si>
  <si>
    <t>Boruto: Naruto Next Generations: Sarada Uchiha // BORUTO ボルト NEXT GENERATIONS: うちはサラダ編</t>
  </si>
  <si>
    <t>Miseducation: Season 1</t>
  </si>
  <si>
    <t>Badanamu Pop: Season 1</t>
  </si>
  <si>
    <t>Archer (2009): Season 7</t>
  </si>
  <si>
    <t>2019-03-31</t>
  </si>
  <si>
    <t>Trailer Park Boys: The Animated Series: Season 1</t>
  </si>
  <si>
    <t>She: Season 1</t>
  </si>
  <si>
    <t>Insecure: Season 3</t>
  </si>
  <si>
    <t>F is for Family: Season 5</t>
  </si>
  <si>
    <t>2022-04-13</t>
  </si>
  <si>
    <t>Smother-in-Law: Season 1 // A Sogra que te pariu: Season 1</t>
  </si>
  <si>
    <t>Shanty Town: Season 1</t>
  </si>
  <si>
    <t>Jailbirds: Season 1</t>
  </si>
  <si>
    <t>Sintonia: Season 3</t>
  </si>
  <si>
    <t>Rust Valley Restorers: Season 3</t>
  </si>
  <si>
    <t>Kipo and the Age of Wonderbeasts: Season 1</t>
  </si>
  <si>
    <t>Insecure: Season 2</t>
  </si>
  <si>
    <t>Giver / Taker: Season 1 // ギバーテイカー: シーズン1</t>
  </si>
  <si>
    <t>Archer (2009): Season 14</t>
  </si>
  <si>
    <t>Wanted: Season 2</t>
  </si>
  <si>
    <t>2019-07-03</t>
  </si>
  <si>
    <t>The Last Czars: Limited Series</t>
  </si>
  <si>
    <t>The Great Heist: Limited Series // El robo del siglo: Miniserie</t>
  </si>
  <si>
    <t>2017-08-25</t>
  </si>
  <si>
    <t>Disjointed: Part 1</t>
  </si>
  <si>
    <t>Chesapeake Shores: Season 4</t>
  </si>
  <si>
    <t>2019-10-07</t>
  </si>
  <si>
    <t>BEASTARS: Season 1</t>
  </si>
  <si>
    <t>Young Wallander: Season 1</t>
  </si>
  <si>
    <t>2021-06-23</t>
  </si>
  <si>
    <t>The Parisian Agency: Exclusive Properties: Season 1 // L'Agence : L'immobilier de luxe en famille: Saison 1</t>
  </si>
  <si>
    <t>The New Legends of Monkey: Season 2</t>
  </si>
  <si>
    <t>2024-01-19</t>
  </si>
  <si>
    <t>Soon Comes Night: Season 1</t>
  </si>
  <si>
    <t>Johnny Test (2005): Season 2</t>
  </si>
  <si>
    <t>Community: Season 5</t>
  </si>
  <si>
    <t>A Sign of Affection: Season 1 // ゆびさきと恋々: シーズン1</t>
  </si>
  <si>
    <t>Rust Valley Restorers: Season 2</t>
  </si>
  <si>
    <t>Johnny Test: Season 2</t>
  </si>
  <si>
    <t>Car Masters: Rust to Riches: Season 4</t>
  </si>
  <si>
    <t>2020-03-27</t>
  </si>
  <si>
    <t>Car Masters: Rust to Riches: Season 2</t>
  </si>
  <si>
    <t>Sintonia: Season 2</t>
  </si>
  <si>
    <t>Mr. Bean: The Animated Series: Season 3</t>
  </si>
  <si>
    <t>2023-10-12</t>
  </si>
  <si>
    <t>GOOD NIGHT WORLD: Season 1 // グッド・ナイト・ワールド: シーズン1</t>
  </si>
  <si>
    <t>Dawn of the Croods: Season 2</t>
  </si>
  <si>
    <t>Control Z: Season 3</t>
  </si>
  <si>
    <t>Blue Mountain State: Season 2</t>
  </si>
  <si>
    <t>Schitt's Creek: Season 6</t>
  </si>
  <si>
    <t>Reincarnated as a Sword // 転生したら剣でした: シーズン1</t>
  </si>
  <si>
    <t>Jamtara - Sabka Number Ayega: Season 1 // जमतारा - सबका नंबर आएगा: सीज़न 1</t>
  </si>
  <si>
    <t>Fat Friends: Season 3</t>
  </si>
  <si>
    <t>2024-02-16</t>
  </si>
  <si>
    <t>Comedy Chaos: Season 1 // Komedi Kacau: Season 1</t>
  </si>
  <si>
    <t>Zoey 101: Season 2</t>
  </si>
  <si>
    <t>The Protector: Season 3 // Hakan: Muhafız: 3. Sezon</t>
  </si>
  <si>
    <t>Tayo The Little Bus: Season 4 // 꼬마버스 타요: 시즌4</t>
  </si>
  <si>
    <t>Archibald's Next Big Thing: Season 1</t>
  </si>
  <si>
    <t>Uncle from Another World: Season 1 // 異世界おじさん: シーズン1</t>
  </si>
  <si>
    <t>Schitt's Creek: Season 5</t>
  </si>
  <si>
    <t>Onmyoji: Season 1 // 陰陽師: シーズン1</t>
  </si>
  <si>
    <t>Hellbound: Season 1 // 지옥: 시즌 1</t>
  </si>
  <si>
    <t>2018-10-04</t>
  </si>
  <si>
    <t>Creeped Out: Season 1</t>
  </si>
  <si>
    <t>Benidorm (2007): Season 7</t>
  </si>
  <si>
    <t>Wild Croc Territory: Season 1</t>
  </si>
  <si>
    <t>Call the Midwife: Series 1</t>
  </si>
  <si>
    <t>Aranyak: Season 1 // आरण्यक: सीज़न 1</t>
  </si>
  <si>
    <t>Secrets of Summer: Season 1 // Cielo Grande: Temporada 1</t>
  </si>
  <si>
    <t>2022-05-26</t>
  </si>
  <si>
    <t>Pokémon Master Journeys: The Series: Part 3</t>
  </si>
  <si>
    <t>Pine Gap: Season 1</t>
  </si>
  <si>
    <t>2020-12-14</t>
  </si>
  <si>
    <t>Hilda: Season 2</t>
  </si>
  <si>
    <t>The Magic School Bus Rides Again: Season 1</t>
  </si>
  <si>
    <t>2016-10-27</t>
  </si>
  <si>
    <t>The Fall: Season 3</t>
  </si>
  <si>
    <t>Pocoyo: Season 2 // Pocoyó: Temporada 2</t>
  </si>
  <si>
    <t>Pinky Malinky: Part 1</t>
  </si>
  <si>
    <t>4 Blocks: Season 2</t>
  </si>
  <si>
    <t>The Magic School Bus: Season 1</t>
  </si>
  <si>
    <t>Robocar Poli: Season 4</t>
  </si>
  <si>
    <t>Marianne: Season 1</t>
  </si>
  <si>
    <t>One Day at a Time: Season 3</t>
  </si>
  <si>
    <t>Lady Voyeur: Limited Series // Olhar Indiscreto: Minissérie</t>
  </si>
  <si>
    <t>Dirty John: John Meehan</t>
  </si>
  <si>
    <t>Dance Monsters: Season 1</t>
  </si>
  <si>
    <t>2022-08-01</t>
  </si>
  <si>
    <t>Big Tree City: Season 1</t>
  </si>
  <si>
    <t>2020-12-11</t>
  </si>
  <si>
    <t>The Mess You Leave Behind: Limited Series // El desorden que dejas: Miniserie</t>
  </si>
  <si>
    <t>2023-08-18</t>
  </si>
  <si>
    <t>Guns &amp; Gulaabs: Season 1 // गन्ज़ &amp; गुलाब्ज़: सीज़न 1</t>
  </si>
  <si>
    <t>Jupiter's Legacy: Volume 1</t>
  </si>
  <si>
    <t>Iron Chef: Quest for an Iron Legend: Season 1</t>
  </si>
  <si>
    <t>2017-12-25</t>
  </si>
  <si>
    <t>Cable Girls: Season 2 // Las chicas del cable: Temporada 2</t>
  </si>
  <si>
    <t>2015-05-29</t>
  </si>
  <si>
    <t>Mako Mermaids: An H2O Adventure: Season 3</t>
  </si>
  <si>
    <t>Shahmaran: Season 1 // Şahmaran: Season 1</t>
  </si>
  <si>
    <t>Another Life: Season 2</t>
  </si>
  <si>
    <t>2021-11-21</t>
  </si>
  <si>
    <t>Undercover: Season 3</t>
  </si>
  <si>
    <t>The Mick: Season 2</t>
  </si>
  <si>
    <t>2015-01-15</t>
  </si>
  <si>
    <t>The Fall: Season 2</t>
  </si>
  <si>
    <t>Kleo: Season 1</t>
  </si>
  <si>
    <t>Kin (2021): Season 1</t>
  </si>
  <si>
    <t>Heartland (2007): Season 13</t>
  </si>
  <si>
    <t>Too Hot to Handle: Season 2</t>
  </si>
  <si>
    <t>Express: Season 1</t>
  </si>
  <si>
    <t>Snowpiercer: Season 3</t>
  </si>
  <si>
    <t>2015-05-01</t>
  </si>
  <si>
    <t>Longmire: Season 3</t>
  </si>
  <si>
    <t>2019-04-11</t>
  </si>
  <si>
    <t>Black Spot: Season 2 // Zone Blanche: Saison 2</t>
  </si>
  <si>
    <t>Suburbia - Women on the Edge: Season 1 // Vorstadtweiber: Staffel 1</t>
  </si>
  <si>
    <t>The Good Cop: Season 1</t>
  </si>
  <si>
    <t>Heartland (2007): Season 12</t>
  </si>
  <si>
    <t>The Bureau of Magical Things: Season 2</t>
  </si>
  <si>
    <t>The Twelve: Season 1 // De Twaalf: Seizoen 1</t>
  </si>
  <si>
    <t>2021-01-26</t>
  </si>
  <si>
    <t>Snowpiercer: Season 2</t>
  </si>
  <si>
    <t>Assassination Classroom: Season 1 // 暗殺教室: 第1期</t>
  </si>
  <si>
    <t>Unmet A Neurosurgeon's Diary: Season 1 // アンメット ある脳外科医の日記: シーズン1</t>
  </si>
  <si>
    <t>Black Forceps: Season 1 // ブラックペアン: シーズン1</t>
  </si>
  <si>
    <t>2022-11-24</t>
  </si>
  <si>
    <t>First Love: Season 1 // First Love 初恋: シーズン1</t>
  </si>
  <si>
    <t>Dragon Sakura S2: Season 2 // ドラゴン桜 (2021)</t>
  </si>
  <si>
    <t>2018-09-14</t>
  </si>
  <si>
    <t>Ingobernable: Season 2</t>
  </si>
  <si>
    <t>Fauda: Season 3 // פאודה: עונה 3</t>
  </si>
  <si>
    <t>Transformers Earthspark: Season 1</t>
  </si>
  <si>
    <t>The Ultimatum: Marry or Move On: Season 1</t>
  </si>
  <si>
    <t>From Me to You: Kimi ni Todoke // 君に届け</t>
  </si>
  <si>
    <t>Eva Lasting: Season 1 // La primera vez: Temporada 1</t>
  </si>
  <si>
    <t>Wildfire (2005): Season 3</t>
  </si>
  <si>
    <t>New Amsterdam (2018): Season 5</t>
  </si>
  <si>
    <t>2018-05-24</t>
  </si>
  <si>
    <t>Fauda: Season 2 // פאודה: עונה 2</t>
  </si>
  <si>
    <t>Talking Tom and Friends: Season 1</t>
  </si>
  <si>
    <t>The Final Table: Season 1</t>
  </si>
  <si>
    <t>The Midnight Club: Season 1</t>
  </si>
  <si>
    <t>The Disastrous Life of Saiki K.: Season 2 // 斉木楠雄のΨ難: シーズン2</t>
  </si>
  <si>
    <t>Heartland (2007): Season 1</t>
  </si>
  <si>
    <t>My Little Pony: Friendship Is Magic: Season 2</t>
  </si>
  <si>
    <t>2015-09-10</t>
  </si>
  <si>
    <t>Longmire: Season 4</t>
  </si>
  <si>
    <t>The Innocence Files: Limited Series</t>
  </si>
  <si>
    <t>Gigantosaurus: Season 2</t>
  </si>
  <si>
    <t>2023-06-25</t>
  </si>
  <si>
    <t>Titans: Season 4</t>
  </si>
  <si>
    <t>10:10</t>
  </si>
  <si>
    <t>2023-06-07</t>
  </si>
  <si>
    <t>Love Is Blind: Brazil: Season 3 // Casamento às Cegas: Brasil: Temporada 3</t>
  </si>
  <si>
    <t>House of Cards: Season 4</t>
  </si>
  <si>
    <t>Meet Me After School: Season 1 // 中学聖日記: シーズン1</t>
  </si>
  <si>
    <t>H2O: Just Add Water: Season 2</t>
  </si>
  <si>
    <t>11:10</t>
  </si>
  <si>
    <t>2017-11-01</t>
  </si>
  <si>
    <t>Greenleaf: Season 2</t>
  </si>
  <si>
    <t>Six Feet Under: Season 2</t>
  </si>
  <si>
    <t>2023-04-14</t>
  </si>
  <si>
    <t>Queenmaker: Season 1 // 퀸메이커: 시즌 1</t>
  </si>
  <si>
    <t>11:27</t>
  </si>
  <si>
    <t>Psych: Season 7</t>
  </si>
  <si>
    <t>Heartland (2007): Season 11</t>
  </si>
  <si>
    <t>Jane The Virgin: Season 4</t>
  </si>
  <si>
    <t>13:29</t>
  </si>
  <si>
    <t>Jane The Virgin: Season 5</t>
  </si>
  <si>
    <t>Heartland (2007): Season 10</t>
  </si>
  <si>
    <t>The Devil's Plan: Season 1 // 데블스 플랜: 시즌 1</t>
  </si>
  <si>
    <t>13:01</t>
  </si>
  <si>
    <t>Heartland (2007): Season 9</t>
  </si>
  <si>
    <t>Still 17: Limited Series // 서른이지만 열일곱입니다: 리미티드 시리즈</t>
  </si>
  <si>
    <t>Supernatural (2005): Season 8</t>
  </si>
  <si>
    <t>Descendants of the Sun: Limited Series // 태양의 후예: 리미티드 시리즈</t>
  </si>
  <si>
    <t>Supernatural (2005): Season 7</t>
  </si>
  <si>
    <t>2019-01-26</t>
  </si>
  <si>
    <t>Romance Is a Bonus Book: Season 1 // 로맨스는 별책부록: 시즌 1</t>
  </si>
  <si>
    <t>Fight for My Way: Limited Series // 쌈, 마이웨이: 리미티드 시리즈</t>
  </si>
  <si>
    <t>16:10</t>
  </si>
  <si>
    <t>Arrow: Season 1</t>
  </si>
  <si>
    <t>18:22</t>
  </si>
  <si>
    <t>2021-05-08</t>
  </si>
  <si>
    <t>Mine: Limited Series // 마인: 리미티드 시리즈</t>
  </si>
  <si>
    <t>Doctor Stranger: Limited Series // 닥터 이방인: 리미티드 시리즈</t>
  </si>
  <si>
    <t>20:43</t>
  </si>
  <si>
    <t>My Love from the Star: Season 1 // 별에서 온 그대: 시즌 1</t>
  </si>
  <si>
    <t>My Mister: Limited Series // 나의 아저씨: 리미티드 시리즈</t>
  </si>
  <si>
    <t>2022-12-21</t>
  </si>
  <si>
    <t>The Interest of Love: Limited Series // 사랑의 이해: 리미티드 시리즈</t>
  </si>
  <si>
    <t>43:02</t>
  </si>
  <si>
    <t>La Reina del Sur: Season 2</t>
  </si>
  <si>
    <t>131:53</t>
  </si>
  <si>
    <t>Pasión de Gavilanes: Season 1</t>
  </si>
  <si>
    <t>Totoy Kids - Musical Series // Série Musical</t>
  </si>
  <si>
    <t>Contos Clássicos com a Galinha Pintadinha: Season 1</t>
  </si>
  <si>
    <t>Charlie's Colorforms City: Mighty Movie Adventures</t>
  </si>
  <si>
    <t>Benidorm: Ten Years on Holiday</t>
  </si>
  <si>
    <t>2024-03-18</t>
  </si>
  <si>
    <t>Young Royals Forever</t>
  </si>
  <si>
    <t>Pinkfong Dance Workout: Season 1 // 핑크퐁과 체조해요(영어): 시즌1</t>
  </si>
  <si>
    <t>Whindersson Nunes: My Own Show! // Whindersson Nunes: É de Mim Mesmo</t>
  </si>
  <si>
    <t>Bobo Dormouse: Volume 4 // Bobo Siebenschläfer: Staffel 4</t>
  </si>
  <si>
    <t>Whindersson Nunes: Adult // Whindersson Nunes: Adulto</t>
  </si>
  <si>
    <t>Franco Escamilla: Por la anécdota</t>
  </si>
  <si>
    <t>Bill Burr: Live at Red Rocks</t>
  </si>
  <si>
    <t>2020-10-27</t>
  </si>
  <si>
    <t>Chico Bon Bon: Monkey with a Tool Belt: Season 4</t>
  </si>
  <si>
    <t>The Job Lot: Season 1</t>
  </si>
  <si>
    <t>2021-01-19</t>
  </si>
  <si>
    <t>Hello Ninja: Season 4</t>
  </si>
  <si>
    <t>Hello Ninja: Season 2</t>
  </si>
  <si>
    <t>Project Mc²: Part 2</t>
  </si>
  <si>
    <t>2019-09-23</t>
  </si>
  <si>
    <t>Team Kaylie: Part 1</t>
  </si>
  <si>
    <t>Especiais temáticos da turma da Mônica</t>
  </si>
  <si>
    <t>Attack on Titan: The Final Season Part 3 // 進撃の巨人: ファイナルシーズン パート3</t>
  </si>
  <si>
    <t>Trolls: The Beat Goes On!: Season 7</t>
  </si>
  <si>
    <t>2020-07-20</t>
  </si>
  <si>
    <t>Ashley Garcia: Genius in Love: Part 2</t>
  </si>
  <si>
    <t>Kota Factory: Season 2 // कोटा फ़ैक्ट्री: सीज़न 2</t>
  </si>
  <si>
    <t>Death Comes to Pemberley: Series 1</t>
  </si>
  <si>
    <t>Animal: Season 1</t>
  </si>
  <si>
    <t>T-Rex Ranch: Rise of the Dinomaster</t>
  </si>
  <si>
    <t>The Wonder Years (2021): Season 2</t>
  </si>
  <si>
    <t>Thomas and Friends: Season 23</t>
  </si>
  <si>
    <t>2021-05-05</t>
  </si>
  <si>
    <t>The Sons of Sam: A Descent into Darkness: Limited Series</t>
  </si>
  <si>
    <t>Roman Empire: Julius Caesar: Master of Rome</t>
  </si>
  <si>
    <t>Drake &amp; Josh: Season 2</t>
  </si>
  <si>
    <t>2019-11-04</t>
  </si>
  <si>
    <t>The Devil Next Door: Limited Series</t>
  </si>
  <si>
    <t>2019-01-11</t>
  </si>
  <si>
    <t>Friends from College: Season 2</t>
  </si>
  <si>
    <t>The Hollow: Season 2</t>
  </si>
  <si>
    <t>The Dragon Prince: Season 3</t>
  </si>
  <si>
    <t>Story Time Book: Read-Along: Season 1</t>
  </si>
  <si>
    <t>Sky Rojo: Season 2</t>
  </si>
  <si>
    <t>Back to 15: Season 1 // De Volta aos 15: Temporada 1</t>
  </si>
  <si>
    <t>The Dragon Prince: Season 4</t>
  </si>
  <si>
    <t>2019-02-15</t>
  </si>
  <si>
    <t>The Dragon Prince: Season 2</t>
  </si>
  <si>
    <t>Rich House, Poor House: Season 6</t>
  </si>
  <si>
    <t>Dinotrux: Season 1</t>
  </si>
  <si>
    <t>Carmen Sandiego: Season 2</t>
  </si>
  <si>
    <t>Blown Away: Season 1</t>
  </si>
  <si>
    <t>The Lørenskog Disappearance: Limited Series // Forsvinningen – Lørenskog 31. oktober 2018: Miniserie</t>
  </si>
  <si>
    <t>Sky Rojo: Season 3</t>
  </si>
  <si>
    <t>I Am Georgina: Season 1 // Soy Georgina: Temporada 1</t>
  </si>
  <si>
    <t>2020-01-24</t>
  </si>
  <si>
    <t>Rise of Empires: Ottoman: The Conquest of Constantinople</t>
  </si>
  <si>
    <t>Luna Nera: Season 1</t>
  </si>
  <si>
    <t>2021-05-13</t>
  </si>
  <si>
    <t>Castlevania: Season 4</t>
  </si>
  <si>
    <t>Captain Fall: Part 1</t>
  </si>
  <si>
    <t>2020-08-20</t>
  </si>
  <si>
    <t>Biohackers: Season 1</t>
  </si>
  <si>
    <t>Between: Season 2</t>
  </si>
  <si>
    <t>Archer (2009): Season 6</t>
  </si>
  <si>
    <t>Molang: Season 4</t>
  </si>
  <si>
    <t>2022-05-12</t>
  </si>
  <si>
    <t>Maverix: Season 1</t>
  </si>
  <si>
    <t>Johnny Test (2005): Season 1</t>
  </si>
  <si>
    <t>F is for Family: Season 4</t>
  </si>
  <si>
    <t>Community: Season 4</t>
  </si>
  <si>
    <t>Mr. Iglesias: Part 1</t>
  </si>
  <si>
    <t>Kotaro Lives Alone: Season 1 // コタローは1人暮らし: シーズン1</t>
  </si>
  <si>
    <t>Human Resources: Season 2</t>
  </si>
  <si>
    <t>Baby: Season 2</t>
  </si>
  <si>
    <t>TSUKIMICHI -Moonlit Fantasy- // 月が導く異世界道中: シーズン1</t>
  </si>
  <si>
    <t>The English Game: Season 1</t>
  </si>
  <si>
    <t>Talking Tom and Friends: Season 2</t>
  </si>
  <si>
    <t>Schitt's Creek: Season 4</t>
  </si>
  <si>
    <t>2019-08-05</t>
  </si>
  <si>
    <t>No Good Nick: Part 2</t>
  </si>
  <si>
    <t>Mob Psycho 100: Season 3 // モブサイコ100: シーズン3</t>
  </si>
  <si>
    <t>F is for Family: Season 3</t>
  </si>
  <si>
    <t>Control Z: Season 2</t>
  </si>
  <si>
    <t>Classroom of the Elite: Season 3 // ようこそ実力至上主義の教室へ: 3rd Season</t>
  </si>
  <si>
    <t>2021-08-11</t>
  </si>
  <si>
    <t>Bake Squad: Season 1</t>
  </si>
  <si>
    <t>The Turkish Passion: Season 1 // La pasión turca: Temporada 1</t>
  </si>
  <si>
    <t>Santa Clarita Diet: Season 3</t>
  </si>
  <si>
    <t>2023-06-02</t>
  </si>
  <si>
    <t>Valeria: Season 3</t>
  </si>
  <si>
    <t>Trailer Park Boys: Season 12</t>
  </si>
  <si>
    <t>2023-12-04</t>
  </si>
  <si>
    <t>Dew Drop Diaries: Season 2</t>
  </si>
  <si>
    <t>2021-12-24</t>
  </si>
  <si>
    <t>Daughter From Another Mother: Season 2 // Madre solo hay dos: Temporada 2</t>
  </si>
  <si>
    <t>School of Chocolate: Season 1</t>
  </si>
  <si>
    <t>Is It Wrong to Try to Pick Up Girls in a Dungeon?: Season 1 // ダンジョンに出会いを求めるのは間違っているだろうか: 第1期</t>
  </si>
  <si>
    <t>She-Ra and the Princesses of Power: Season 1</t>
  </si>
  <si>
    <t>Hacks: Season 1</t>
  </si>
  <si>
    <t>Emergency: NYC: Season 1</t>
  </si>
  <si>
    <t>Benidorm (2007): Season 6</t>
  </si>
  <si>
    <t>Archibald's Next Big Thing: Season 2</t>
  </si>
  <si>
    <t>44 Cats: Season 2 (Part 2)</t>
  </si>
  <si>
    <t>Valeria: Season 2</t>
  </si>
  <si>
    <t>2021-03-12</t>
  </si>
  <si>
    <t>The One: Season 1</t>
  </si>
  <si>
    <t>Black Summer: Season 2</t>
  </si>
  <si>
    <t>Benidorm (2007): Season 5</t>
  </si>
  <si>
    <t>Pokémon Master Journeys: The Series: Part 2</t>
  </si>
  <si>
    <t>4 Blocks: Season 1</t>
  </si>
  <si>
    <t>Supernatural Academy: Season 1</t>
  </si>
  <si>
    <t>Royal Pains: Season 8</t>
  </si>
  <si>
    <t>Fat Friends: Season 2</t>
  </si>
  <si>
    <t>Benidorm (2007): Season 4</t>
  </si>
  <si>
    <t>2023-11-14</t>
  </si>
  <si>
    <t>Suburræterna: Season 1</t>
  </si>
  <si>
    <t>Boruto: Naruto Next Generations: Academy Entrance // BORUTO ボルト NEXT GENERATIONS: 忍者学校(アカデミー)入学編</t>
  </si>
  <si>
    <t>2021-04-28</t>
  </si>
  <si>
    <t>Sexify: Season 1</t>
  </si>
  <si>
    <t>Dirty John: Betty Broderick</t>
  </si>
  <si>
    <t>Class Act: Season 1 // Tapie: Saison 1</t>
  </si>
  <si>
    <t>The Sinner: Season 3: Jamie</t>
  </si>
  <si>
    <t>My First First Love: Season 2 // 첫사랑은 처음이라서: 시즌 2</t>
  </si>
  <si>
    <t>Monarca: Season 2</t>
  </si>
  <si>
    <t>One Day at a Time: Season 2</t>
  </si>
  <si>
    <t>Naruto Shippuden: Season 4 // NARUTO-ナルト- 疾風伝: 飛段・角都編</t>
  </si>
  <si>
    <t>Daughter From Another Mother: Season 3 // Madre solo hay dos: Temporada 3</t>
  </si>
  <si>
    <t>One of Us Is Lying: Season 2</t>
  </si>
  <si>
    <t>The Mick: Season 1</t>
  </si>
  <si>
    <t>Bread Barbershop: Season 2</t>
  </si>
  <si>
    <t>6:35</t>
  </si>
  <si>
    <t>Mako Mermaids: An H2O Adventure: Season 4</t>
  </si>
  <si>
    <t>2022-06-10</t>
  </si>
  <si>
    <t>Intimacy: Season 1 // Intimidad: Season 1</t>
  </si>
  <si>
    <t>First Kill: Season 1</t>
  </si>
  <si>
    <t>Black Space: Season 1 // בלקספייס: עונה 1</t>
  </si>
  <si>
    <t>Türkisch für Anfänger: Staffel 3</t>
  </si>
  <si>
    <t>The Family Business: Season 4</t>
  </si>
  <si>
    <t>THE DAYS: Limited Series</t>
  </si>
  <si>
    <t>2022-09-05</t>
  </si>
  <si>
    <t>Once Upon a Small Town: Limited Series // 어쩌다 전원일기: 리미티드 시리즈</t>
  </si>
  <si>
    <t>Chesapeake Shores: Season 3</t>
  </si>
  <si>
    <t>Archive 81: Season 1</t>
  </si>
  <si>
    <t>The Big Nailed It Baking Challenge: Season 1</t>
  </si>
  <si>
    <t>Heartland (2007): Season 14</t>
  </si>
  <si>
    <t>Chesapeake Shores: Season 6</t>
  </si>
  <si>
    <t>2019-10-24</t>
  </si>
  <si>
    <t>Daybreak: Season 1</t>
  </si>
  <si>
    <t>TSUKIMICHI -Moonlit Fantasy-: Season 2 // 月が導く異世界道中: シーズン2</t>
  </si>
  <si>
    <t>Naruto Shippuden: Season 2 // NARUTO-ナルト- 疾風伝: サスケ再会編</t>
  </si>
  <si>
    <t>Fauda: Season 4 // פאודה: עונה 4</t>
  </si>
  <si>
    <t>2020-09-06</t>
  </si>
  <si>
    <t>Undercover: Season 2</t>
  </si>
  <si>
    <t>Next in Fashion: Season 2</t>
  </si>
  <si>
    <t>The Family Business: Season 3</t>
  </si>
  <si>
    <t>2018-04-19</t>
  </si>
  <si>
    <t>The Alienist</t>
  </si>
  <si>
    <t>Hitler's Circle of Evil: Season 1</t>
  </si>
  <si>
    <t>iZombie: Season 1</t>
  </si>
  <si>
    <t>The Millionaire Matchmaker: Season 3</t>
  </si>
  <si>
    <t>Oscar's Oasis: Season 1</t>
  </si>
  <si>
    <t>Tiny Pretty Things: Season 1</t>
  </si>
  <si>
    <t>The Family Business: Season 2</t>
  </si>
  <si>
    <t>The Whirlwind: Limited Series // 돌풍: 리미티드 시리즈</t>
  </si>
  <si>
    <t>2018-10-31</t>
  </si>
  <si>
    <t>Girl from Nowhere: Season 1 // เด็กใหม่: ซีซั่น 1</t>
  </si>
  <si>
    <t>That Time I Got Reincarnated as a Slime: Season 1 // 転生したらスライムだった件: 第1期</t>
  </si>
  <si>
    <t>2014-01-05</t>
  </si>
  <si>
    <t>Longmire: Season 2</t>
  </si>
  <si>
    <t>Wildfire (2005): Season 2</t>
  </si>
  <si>
    <t>The Great British Baking Show: Collection 5</t>
  </si>
  <si>
    <t>The Haunted House: Season 1 // 신비아파트: 고스트볼의 비밀</t>
  </si>
  <si>
    <t>Titans: Season 2</t>
  </si>
  <si>
    <t>2017-05-26</t>
  </si>
  <si>
    <t>Bloodline: Season 3</t>
  </si>
  <si>
    <t>Abby Hatcher: Season 2</t>
  </si>
  <si>
    <t>Van Helsing: Season 5</t>
  </si>
  <si>
    <t>That Time I Got Reincarnated as a Slime: Season 2 // 転生したらスライムだった件: 第2期</t>
  </si>
  <si>
    <t>Neon Genesis Evangelion: Season 1 // 新世紀エヴァンゲリオン: シーズン1</t>
  </si>
  <si>
    <t>Naruto: Season 6 // NARUTO-ナルト-: オリジナル編1</t>
  </si>
  <si>
    <t>Kuroko's Basketball: Season 1 // 黒子のバスケ: 1st SEASON</t>
  </si>
  <si>
    <t>True Blood: Season 1</t>
  </si>
  <si>
    <t>House of Cards: Season 3</t>
  </si>
  <si>
    <t>11:14</t>
  </si>
  <si>
    <t>Catch! Teenieping // 캐치! 티니핑</t>
  </si>
  <si>
    <t>Bunk'd: Season 4</t>
  </si>
  <si>
    <t>Below Deck Sailing Yacht: Season 2</t>
  </si>
  <si>
    <t>13:12</t>
  </si>
  <si>
    <t>Heartland (2007): Season 8</t>
  </si>
  <si>
    <t>Below Deck: Season 7</t>
  </si>
  <si>
    <t>Jane The Virgin: Season 3</t>
  </si>
  <si>
    <t>All American: Season 4</t>
  </si>
  <si>
    <t>14:48</t>
  </si>
  <si>
    <t>Toy Boy: Season 1</t>
  </si>
  <si>
    <t>Supernatural (2005): Season 6</t>
  </si>
  <si>
    <t>Pokémon Ultimate Journeys: The Series: Season 1</t>
  </si>
  <si>
    <t>Backstreet Rookie: Limited Series // 편의점 샛별이: 리미티드 시리즈</t>
  </si>
  <si>
    <t>NCIS: Season 15</t>
  </si>
  <si>
    <t>2022-10-15</t>
  </si>
  <si>
    <t>Under the Queen's Umbrella: Limited Series // 슈룹: 리미티드 시리즈</t>
  </si>
  <si>
    <t>What's Wrong with Secretary Kim: Limited Series // 김비서가 왜 그럴까: 리미티드 시리즈</t>
  </si>
  <si>
    <t>Velvet: Season 1</t>
  </si>
  <si>
    <t>Suspicious Partner: Limited Series // 수상한 파트너: 리미티드 시리즈</t>
  </si>
  <si>
    <t>Guardian: The Lonely and Great God: Limited Series // 도깨비: 리미티드 시리즈</t>
  </si>
  <si>
    <t>31:37</t>
  </si>
  <si>
    <t>Reply 1988: Season 1 // 응답하라 1988: 시즌 1</t>
  </si>
  <si>
    <t>31:02</t>
  </si>
  <si>
    <t>Married at First Sight: Season 15</t>
  </si>
  <si>
    <t>36:43</t>
  </si>
  <si>
    <t>El Cartel 2: Season 1</t>
  </si>
  <si>
    <t>40:46</t>
  </si>
  <si>
    <t>2011-09-05</t>
  </si>
  <si>
    <t>La Reina del Sur: Season 1</t>
  </si>
  <si>
    <t>Rosario Tijeras (Mexico): Season 3</t>
  </si>
  <si>
    <t>56:13</t>
  </si>
  <si>
    <t>Paquita la del Barrio: Season 1</t>
  </si>
  <si>
    <t>55:21</t>
  </si>
  <si>
    <t>La piloto: Season 1</t>
  </si>
  <si>
    <t>2015-12-26</t>
  </si>
  <si>
    <t>Marco Polo: One Hundred Eyes</t>
  </si>
  <si>
    <t>Tom Segura: Disgraceful</t>
  </si>
  <si>
    <t>2021-10-05</t>
  </si>
  <si>
    <t>Dave Chappelle: The Closer</t>
  </si>
  <si>
    <t>Project Mc²: Part 1</t>
  </si>
  <si>
    <t>Drake &amp; Josh: Season 1</t>
  </si>
  <si>
    <t>Love, Death &amp; Robots: Volume 2</t>
  </si>
  <si>
    <t>Trolls: The Beat Goes On!: Season 6</t>
  </si>
  <si>
    <t>2024-03-03</t>
  </si>
  <si>
    <t>The Netflix Slam</t>
  </si>
  <si>
    <t>Fisk: Season 1</t>
  </si>
  <si>
    <t>Archer (2009): Season 13</t>
  </si>
  <si>
    <t>After Life: Season 3</t>
  </si>
  <si>
    <t>LEGO Friends: Girls on a Mission: Season 1</t>
  </si>
  <si>
    <t>How to Sell Drugs Online (Fast): Season 1</t>
  </si>
  <si>
    <t>2022-08-29</t>
  </si>
  <si>
    <t>Mighty Express: Season 7</t>
  </si>
  <si>
    <t>Kota Factory: Season 1 // कोटा फ़ैक्ट्री: सीज़न 1</t>
  </si>
  <si>
    <t>Edgar Rice Burroughs' Tarzan and Jane: Season 1</t>
  </si>
  <si>
    <t>2023-04-19</t>
  </si>
  <si>
    <t>Chimp Empire: Limited Series</t>
  </si>
  <si>
    <t>Where is Marta?: Limited Series // ¿Dónde está Marta?: Miniserie</t>
  </si>
  <si>
    <t>2023-11-08</t>
  </si>
  <si>
    <t>Robbie Williams: Limited Series</t>
  </si>
  <si>
    <t>30 for 30: Lance: Season 1</t>
  </si>
  <si>
    <t>2023-07-20</t>
  </si>
  <si>
    <t>Supa Team 4: Season 1</t>
  </si>
  <si>
    <t>The Midnight Gospel: Season 1</t>
  </si>
  <si>
    <t>2021-02-10</t>
  </si>
  <si>
    <t>Crime Scene: The Vanishing at the Cecil Hotel: Limited Series</t>
  </si>
  <si>
    <t>Thomas and Friends: Season 24</t>
  </si>
  <si>
    <t>Into the Night: Season 1</t>
  </si>
  <si>
    <t>Super Monsters: Season 1</t>
  </si>
  <si>
    <t>Absurd Planet: Season 1</t>
  </si>
  <si>
    <t>2023-08-11</t>
  </si>
  <si>
    <t>Down for Love: Season 1</t>
  </si>
  <si>
    <t>Ballers: Season 5</t>
  </si>
  <si>
    <t>2023-07-22</t>
  </si>
  <si>
    <t>The Dragon Prince: Season 5</t>
  </si>
  <si>
    <t>Richie Rich: Season 2</t>
  </si>
  <si>
    <t>2020-08-17</t>
  </si>
  <si>
    <t>Glitch Techs: Season 2</t>
  </si>
  <si>
    <t>Cold Case Files: Season 3</t>
  </si>
  <si>
    <t>Oblivion Battery: Season 1 // 忘却バッテリー: シーズン1</t>
  </si>
  <si>
    <t>Creeped Out: Season 2</t>
  </si>
  <si>
    <t>Archer (2009): Season 5</t>
  </si>
  <si>
    <t>Sherlock (2010): Series 4</t>
  </si>
  <si>
    <t>Schitt's Creek: Season 3</t>
  </si>
  <si>
    <t>Human Resources: Season 1</t>
  </si>
  <si>
    <t>2020-03-05</t>
  </si>
  <si>
    <t>Castlevania: Season 3</t>
  </si>
  <si>
    <t>Schitt's Creek: Season 2</t>
  </si>
  <si>
    <t>The Longest Night: Season 1 // La noche más larga: Season 1</t>
  </si>
  <si>
    <t>F is for Family: Season 2</t>
  </si>
  <si>
    <t>Unsolved Mysteries: Volume 1</t>
  </si>
  <si>
    <t>Trailer Park Boys: Season 11</t>
  </si>
  <si>
    <t>2022-12-29</t>
  </si>
  <si>
    <t>Rise of Empires: Ottoman: Mehmed vs. Vlad</t>
  </si>
  <si>
    <t>Atypical: Season 4</t>
  </si>
  <si>
    <t>3Below: Tales of Arcadia: Part 2</t>
  </si>
  <si>
    <t>Zoey 101: Season 1</t>
  </si>
  <si>
    <t>Wind Breaker</t>
  </si>
  <si>
    <t>Vida the Vet: Season 1</t>
  </si>
  <si>
    <t>The Playlist: Limited Series</t>
  </si>
  <si>
    <t>2013-05-27</t>
  </si>
  <si>
    <t>The Fall: Season 1</t>
  </si>
  <si>
    <t>2022-11-30</t>
  </si>
  <si>
    <t>Snack VS. Chef: Season 1</t>
  </si>
  <si>
    <t>2015-12-24</t>
  </si>
  <si>
    <t>Dawn of the Croods: Season 1</t>
  </si>
  <si>
    <t>Santa Clarita Diet: Season 2</t>
  </si>
  <si>
    <t>The Ranch: Part 8</t>
  </si>
  <si>
    <t>2018-06-26</t>
  </si>
  <si>
    <t>Secret City</t>
  </si>
  <si>
    <t>Dawn of the Croods: Season 4</t>
  </si>
  <si>
    <t>Car Masters: Rust to Riches: Season 1</t>
  </si>
  <si>
    <t>The Fairly OddParents: Season 2</t>
  </si>
  <si>
    <t>2023-11-23</t>
  </si>
  <si>
    <t>My Daemon: Season 1 // ぼくのデーモン: シーズン１</t>
  </si>
  <si>
    <t>Royal Pains: Season 7</t>
  </si>
  <si>
    <t>The Ranch: Part 7</t>
  </si>
  <si>
    <t>2021-12-19</t>
  </si>
  <si>
    <t>The Girl from Oslo: Season 1 // אזהרת מסע: עונה 1</t>
  </si>
  <si>
    <t>Selena: The Series: Part 1</t>
  </si>
  <si>
    <t>Benidorm (2007): Season 3</t>
  </si>
  <si>
    <t>Atypical: Season 3</t>
  </si>
  <si>
    <t>Tidelands: Season 1</t>
  </si>
  <si>
    <t>2015-01-16</t>
  </si>
  <si>
    <t>The Adventures of Puss in Boots: Season 1</t>
  </si>
  <si>
    <t>Red Rose: Limited Series</t>
  </si>
  <si>
    <t>Barbecue Showdown: Season 2</t>
  </si>
  <si>
    <t>2023-06-08</t>
  </si>
  <si>
    <t>Tour de France: Unchained: Season 1 // Tour de France : Au cœur du peloton: Saison 1</t>
  </si>
  <si>
    <t>The Protector: Season 2 // Hakan: Muhafız: 2. Sezon</t>
  </si>
  <si>
    <t>2019-08-23</t>
  </si>
  <si>
    <t>Rust Valley Restorers: Season 1</t>
  </si>
  <si>
    <t>The Worst Witch: Season 4</t>
  </si>
  <si>
    <t>2024-06-25</t>
  </si>
  <si>
    <t>Kaulitz &amp; Kaulitz: Season 1</t>
  </si>
  <si>
    <t>2018-11-08</t>
  </si>
  <si>
    <t>The Sinner: Season 2: Julian</t>
  </si>
  <si>
    <t>The Silent Sea: Season 1 // 고요의 바다: 시즌 1</t>
  </si>
  <si>
    <t>Full Swing: Season 1</t>
  </si>
  <si>
    <t>Kong: King of the Apes: Season 1</t>
  </si>
  <si>
    <t>Sintonia: Season 4</t>
  </si>
  <si>
    <t>Brotherhood: Season 1 // Irmandade: Temporada 1</t>
  </si>
  <si>
    <t>The Irregulars: Season 1</t>
  </si>
  <si>
    <t>Glow Up: Season 5</t>
  </si>
  <si>
    <t>2020-02-27</t>
  </si>
  <si>
    <t>Altered Carbon: Season 2</t>
  </si>
  <si>
    <t>Love Deadline: Season 1 // ラブ デッドライン: シーズン1</t>
  </si>
  <si>
    <t>Dated and Related: Season 1</t>
  </si>
  <si>
    <t>How I Met Your Mother: Season 2</t>
  </si>
  <si>
    <t>Community: Season 3</t>
  </si>
  <si>
    <t>2018-11-23</t>
  </si>
  <si>
    <t>Fugitiva: Season 1</t>
  </si>
  <si>
    <t>ONE PIECE: Enies Lobby // ワンピース: エニエス・ロビー編</t>
  </si>
  <si>
    <t>Community: Season 2</t>
  </si>
  <si>
    <t>Good Witch: Season 5</t>
  </si>
  <si>
    <t>2023-09-22</t>
  </si>
  <si>
    <t>Song of the Bandits: Season 1 // 도적: 칼의 소리: 시즌 1</t>
  </si>
  <si>
    <t>Deadwind: Season 1 // Karppi: Kausi 1</t>
  </si>
  <si>
    <t>Dark Desire: Season 2 // Oscuro deseo: Temporada 2</t>
  </si>
  <si>
    <t>AJ and the Queen: Season 1</t>
  </si>
  <si>
    <t>Mushoku Tensei: Jobless Reincarnation: Season 2 // 無職転生 ～異世界行ったら本気だす～: 第2期</t>
  </si>
  <si>
    <t>Royal Pains: Season 6</t>
  </si>
  <si>
    <t>Lovestruck in the City: Season 1 // 도시남녀의 사랑법: 시즌 1</t>
  </si>
  <si>
    <t>Zig &amp; Sharko: Season 2</t>
  </si>
  <si>
    <t>My Wife and Kids: Season 5</t>
  </si>
  <si>
    <t>Attack on Titan: Season 1 // 進撃の巨人: シーズン1</t>
  </si>
  <si>
    <t>2020-02-08</t>
  </si>
  <si>
    <t>Van Helsing: Season 4</t>
  </si>
  <si>
    <t>Türkisch für Anfänger: Staffel 2</t>
  </si>
  <si>
    <t>Martin: Season 3</t>
  </si>
  <si>
    <t>Total Drama: Action</t>
  </si>
  <si>
    <t>PJ Masks: Season 2</t>
  </si>
  <si>
    <t>Black Sails: Season 4</t>
  </si>
  <si>
    <t>10:25</t>
  </si>
  <si>
    <t>Shangri-La Frontier: Season 1 // シャングリラ・フロンティア: シーズン1</t>
  </si>
  <si>
    <t>10:30</t>
  </si>
  <si>
    <t>13 Reasons Why: Season 4</t>
  </si>
  <si>
    <t>Psych: Season 6</t>
  </si>
  <si>
    <t>12:10</t>
  </si>
  <si>
    <t>Single’s Inferno: Season 2 // 솔로지옥: 시즌 2</t>
  </si>
  <si>
    <t>All American: Season 3</t>
  </si>
  <si>
    <t>13:27</t>
  </si>
  <si>
    <t>Riverdale: Season 5</t>
  </si>
  <si>
    <t>Money Heist: Korea - Joint Economic Area: Season 1 // 종이의 집: 공동경제구역: 시즌 1</t>
  </si>
  <si>
    <t>Riverdale: Season 6</t>
  </si>
  <si>
    <t>Supernatural (2005): Season 5</t>
  </si>
  <si>
    <t>15:29</t>
  </si>
  <si>
    <t>Jane The Virgin: Season 2</t>
  </si>
  <si>
    <t>Yankee: Season 1</t>
  </si>
  <si>
    <t>Blindspot: Season 1</t>
  </si>
  <si>
    <t>Taxi Driver // 모범택시</t>
  </si>
  <si>
    <t>17:06</t>
  </si>
  <si>
    <t>NCIS: Season 9</t>
  </si>
  <si>
    <t>18:55</t>
  </si>
  <si>
    <t>Sisyphus: Season 1 // 시지프스: The Myth: 시즌 1</t>
  </si>
  <si>
    <t>19:17</t>
  </si>
  <si>
    <t>Cold Case Files: Season 2</t>
  </si>
  <si>
    <t>Doctors: Limited Series // 닥터스: 리미티드 시리즈</t>
  </si>
  <si>
    <t>Judge Dee's Mystery: Season 1 // 大唐狄公案: 第1季</t>
  </si>
  <si>
    <t>23:18</t>
  </si>
  <si>
    <t>High Heat: Season 1 // Donde hubo fuego: Season 1</t>
  </si>
  <si>
    <t>42:05</t>
  </si>
  <si>
    <t>El Cartel: Season 1</t>
  </si>
  <si>
    <t>50:52</t>
  </si>
  <si>
    <t>Rosario Tijeras (Mexico): Season 2</t>
  </si>
  <si>
    <t>55:04</t>
  </si>
  <si>
    <t>Can't Buy Me Love: Season 1</t>
  </si>
  <si>
    <t>62:36</t>
  </si>
  <si>
    <t>The Queen of Flow: Season 1 // La reina del flow: Temporada 1</t>
  </si>
  <si>
    <t>67:45</t>
  </si>
  <si>
    <t>The Queen of Flow: Season 2 // La reina del flow: Temporada 2</t>
  </si>
  <si>
    <t>0:21</t>
  </si>
  <si>
    <t>True Tunes: Songs</t>
  </si>
  <si>
    <t>Bobo Dormouse: Volume 3 // Bobo Siebenschläfer: Staffel 3</t>
  </si>
  <si>
    <t>2019-04-17</t>
  </si>
  <si>
    <t>Franco Escamilla: Bienvenido al mundo</t>
  </si>
  <si>
    <t>2020-03-03</t>
  </si>
  <si>
    <t>Taylor Tomlinson: Quarter-Life Crisis</t>
  </si>
  <si>
    <t>2019-04-02</t>
  </si>
  <si>
    <t>Kevin Hart: Irresponsible</t>
  </si>
  <si>
    <t>2019-09-24</t>
  </si>
  <si>
    <t>Jeff Dunham: Beside Himself</t>
  </si>
  <si>
    <t>Bobo Dormouse: Volume 5 // Bobo Siebenschläfer: Staffel 5</t>
  </si>
  <si>
    <t>2023-03-14</t>
  </si>
  <si>
    <t>Bert Kreischer: Razzle Dazzle</t>
  </si>
  <si>
    <t>Bobo Dormouse: Volume 2 // Bobo Siebenschläfer: Staffel 2</t>
  </si>
  <si>
    <t>2022-09-13</t>
  </si>
  <si>
    <t>Jo Koy: Live from the Los Angeles Forum</t>
  </si>
  <si>
    <t>That Time I Got Reincarnated as a Slime: Visions of Coleus // 転生したらスライムだった件: コリウスの夢</t>
  </si>
  <si>
    <t>Gabriel Iglesias: Stadium Fluffy</t>
  </si>
  <si>
    <t>Word Party: Season 4</t>
  </si>
  <si>
    <t>LOL House of Surprises: Season 1</t>
  </si>
  <si>
    <t>Southern All Stars Chigasaki Live 2023 // サザンオールスターズ 茅ヶ崎ライブ2023</t>
  </si>
  <si>
    <t>Crime Scene: The Times Square Killer: Limited Series</t>
  </si>
  <si>
    <t>2019-01-18</t>
  </si>
  <si>
    <t>Trolls: The Beat Goes On!: Season 5</t>
  </si>
  <si>
    <t>Super Monsters: Season 3</t>
  </si>
  <si>
    <t>2023-01-31</t>
  </si>
  <si>
    <t>Cunk On Earth: Season 1</t>
  </si>
  <si>
    <t>Pepsi, Where's My Jet?: Limited Series</t>
  </si>
  <si>
    <t>Fisk: Season 2</t>
  </si>
  <si>
    <t>2024-02-29</t>
  </si>
  <si>
    <t>A Round of Applause: Limited Series // Kuvvetli Bir Alkış: Mini Dizi</t>
  </si>
  <si>
    <t>The Deceived: Series 1</t>
  </si>
  <si>
    <t>Gunpowder: Season 1</t>
  </si>
  <si>
    <t>Greenhouse Academy: Season 4</t>
  </si>
  <si>
    <t>2019-12-18</t>
  </si>
  <si>
    <t>Don't F**k with Cats: Hunting an Internet Killer: Limited Series</t>
  </si>
  <si>
    <t>Crashing Eid: Season 1 // جايبة العيد: موسم 1</t>
  </si>
  <si>
    <t>Challenger: Limited Series</t>
  </si>
  <si>
    <t>Benidorm (2007): Season 2</t>
  </si>
  <si>
    <t>2020-01-13</t>
  </si>
  <si>
    <t>The Healing Powers of Dude: Season 1</t>
  </si>
  <si>
    <t>Ask the StoryBots: Season 2</t>
  </si>
  <si>
    <t>Unorthodox: Limited Series</t>
  </si>
  <si>
    <t>Reporting for Duty: Season 1 // B.O.: Season 1</t>
  </si>
  <si>
    <t>Insecure: Season 1</t>
  </si>
  <si>
    <t>Sintonia: Season 1</t>
  </si>
  <si>
    <t>2023-01-26</t>
  </si>
  <si>
    <t>Daniel Spellbound: Season 2</t>
  </si>
  <si>
    <t>Reba: Season 6</t>
  </si>
  <si>
    <t>Pokémon Journeys: The Series: Part 1</t>
  </si>
  <si>
    <t>Invisible City: Season 1 // Cidade Invisível: Temporada 1</t>
  </si>
  <si>
    <t>Wanted: Season 1</t>
  </si>
  <si>
    <t>Ballers: Season 4</t>
  </si>
  <si>
    <t>Archer (2009): Season 4</t>
  </si>
  <si>
    <t>Lo que la verdad esconde: El caso Asunta (Operación Nenúfar): Season 1 // El caso Asunta (Operación Nenúfar): Temporada 1</t>
  </si>
  <si>
    <t>Hilda: Season 3</t>
  </si>
  <si>
    <t>Fireman Sam: Season 9</t>
  </si>
  <si>
    <t>Kid-E-Cats: Season 1</t>
  </si>
  <si>
    <t>I AM A KILLER: Season 4</t>
  </si>
  <si>
    <t>Night on Earth: Limited Series</t>
  </si>
  <si>
    <t>2023-04-18</t>
  </si>
  <si>
    <t>How to Get Rich: Season 1</t>
  </si>
  <si>
    <t>Archer (2009): Season 3</t>
  </si>
  <si>
    <t>2022-05-18</t>
  </si>
  <si>
    <t>Who Killed Sara?: Season 3 // ¿Quién mató a Sara?: Temporada 3</t>
  </si>
  <si>
    <t>Schitt's Creek: Season 1</t>
  </si>
  <si>
    <t>2019-04-15</t>
  </si>
  <si>
    <t>No Good Nick: Part 1</t>
  </si>
  <si>
    <t>Kingdom: Season 2 // 킹덤: 시즌 2</t>
  </si>
  <si>
    <t>Frontier: Season 3</t>
  </si>
  <si>
    <t>Cocaine Cowboys: The Kings of Miami: Limited Series</t>
  </si>
  <si>
    <t>Dive Club: Season 1</t>
  </si>
  <si>
    <t>Overlord II // オーバーロード II</t>
  </si>
  <si>
    <t>Hilda: Season 1</t>
  </si>
  <si>
    <t>Atypical: Season 2</t>
  </si>
  <si>
    <t>Kingdom: Series 5 // キングダム: 第5シリーズ</t>
  </si>
  <si>
    <t>Floor Is Lava: Season 1</t>
  </si>
  <si>
    <t>A Series of Unfortunate Events: Season 3</t>
  </si>
  <si>
    <t>The Ranch: Part 6</t>
  </si>
  <si>
    <t>The A List: Season 1</t>
  </si>
  <si>
    <t>2022-03-04</t>
  </si>
  <si>
    <t>Making Fun: Season 1</t>
  </si>
  <si>
    <t>2021-02-11</t>
  </si>
  <si>
    <t>Capitani: Season 1</t>
  </si>
  <si>
    <t>2024-04-23</t>
  </si>
  <si>
    <t>Fight for Paradise: Who Can You Trust?: Season 1 // Fight for Paradise: Wem kannst Du trauen?: Staffel 1</t>
  </si>
  <si>
    <t>2023-11-03</t>
  </si>
  <si>
    <t>Ferry: The Series: The Series // Ferry: de serie: de serie</t>
  </si>
  <si>
    <t>Gray: Season 1</t>
  </si>
  <si>
    <t>2023-10-05</t>
  </si>
  <si>
    <t>Everything Now: Season 1</t>
  </si>
  <si>
    <t>The Worst Witch: Season 3</t>
  </si>
  <si>
    <t>Katla: Season 1</t>
  </si>
  <si>
    <t>Apache: The Life of Carlos Tevez: Season 1 // Apache: La vida de Carlos Tevez: Temporada 1</t>
  </si>
  <si>
    <t>One Day at a Time: Season 1</t>
  </si>
  <si>
    <t>2023-09-08</t>
  </si>
  <si>
    <t>Spy Ops: Season 1</t>
  </si>
  <si>
    <t>Too Hot to Handle: Season 1</t>
  </si>
  <si>
    <t>2022-10-27</t>
  </si>
  <si>
    <t>Dubai Bling: Season 1 // Bling دبي: Season 1</t>
  </si>
  <si>
    <t>2024-02-19</t>
  </si>
  <si>
    <t>Rhythm + Flow Italy: Season 1 // Nuova Scena: Stagione 1</t>
  </si>
  <si>
    <t>2020-01-15</t>
  </si>
  <si>
    <t>Grace and Frankie: Season 6</t>
  </si>
  <si>
    <t>Baking Impossible: Season 1</t>
  </si>
  <si>
    <t>2021-03-19</t>
  </si>
  <si>
    <t>Formula 1: Drive to Survive: Season 3</t>
  </si>
  <si>
    <t>The Imperfects: Season 1</t>
  </si>
  <si>
    <t>Drake &amp; Josh: Season 3</t>
  </si>
  <si>
    <t>Formula 1: Drive to Survive: Season 4</t>
  </si>
  <si>
    <t>Chesapeake Shores: Season 2</t>
  </si>
  <si>
    <t>2019-04-18</t>
  </si>
  <si>
    <t>My First First Love: Season 1 // 첫사랑은 처음이라서: 시즌 1</t>
  </si>
  <si>
    <t>Cable Girls: Season 1 // Las chicas del cable: Temporada 1</t>
  </si>
  <si>
    <t>2022-05-06</t>
  </si>
  <si>
    <t>The Sound of Magic: Limited Series // 안나라수마나라: 리미티드 시리즈</t>
  </si>
  <si>
    <t>Mask Girl: Limited Series // 마스크걸: 리미티드 시리즈</t>
  </si>
  <si>
    <t>2023-10-18</t>
  </si>
  <si>
    <t>Kaala Paani: Season 1 // काला पानी: सीज़न 1</t>
  </si>
  <si>
    <t>The Serpent: Limited Series</t>
  </si>
  <si>
    <t>The Conners: Season 4</t>
  </si>
  <si>
    <t>John Mulaney Presents: Everybody’s in L.A.: Season 1</t>
  </si>
  <si>
    <t>Rebooting: Season 1 // ブラッシュアップライフ: シーズン1</t>
  </si>
  <si>
    <t>Monarca: Season 1</t>
  </si>
  <si>
    <t>Ratched: Season 1</t>
  </si>
  <si>
    <t>2020-12-31</t>
  </si>
  <si>
    <t>Chilling Adventures of Sabrina: Part 4</t>
  </si>
  <si>
    <t>2019-07-25</t>
  </si>
  <si>
    <t>Another Life: Season 1</t>
  </si>
  <si>
    <t>The Conners: Season 5</t>
  </si>
  <si>
    <t>Kung Fu Panda: The Dragon Knight: Season 3</t>
  </si>
  <si>
    <t>The Fairly OddParents: Season 4</t>
  </si>
  <si>
    <t>The Bureau of Magical Things: Season 1</t>
  </si>
  <si>
    <t>The Jamie Foxx Show: Season 1</t>
  </si>
  <si>
    <t>Grace and Frankie: Season 7</t>
  </si>
  <si>
    <t>Good Witch: Season 4</t>
  </si>
  <si>
    <t>2021-12-22</t>
  </si>
  <si>
    <t>WWII in Color: Road to Victory: Season 1</t>
  </si>
  <si>
    <t>Community: Season 1</t>
  </si>
  <si>
    <t>Royal Pains: Season 5</t>
  </si>
  <si>
    <t>Akame ga Kill!: Season 1 // アカメが斬る!: シーズン1</t>
  </si>
  <si>
    <t>2017-03-23</t>
  </si>
  <si>
    <t>Ingobernable: Season 1</t>
  </si>
  <si>
    <t>Teenage Mutant Ninja Turtles (2012): Season 2</t>
  </si>
  <si>
    <t>2019-02-25</t>
  </si>
  <si>
    <t>Van Helsing: Season 3</t>
  </si>
  <si>
    <t>Young Justice: Season 1</t>
  </si>
  <si>
    <t>Supernatural (2005): Season 3</t>
  </si>
  <si>
    <t>Bloodline: Season 2</t>
  </si>
  <si>
    <t>2014-02-14</t>
  </si>
  <si>
    <t>House of Cards: Season 2</t>
  </si>
  <si>
    <t>11:18</t>
  </si>
  <si>
    <t>All American: Season 2</t>
  </si>
  <si>
    <t>The Barrier: Season 1 // La valla: Temporada 1</t>
  </si>
  <si>
    <t>12:20</t>
  </si>
  <si>
    <t>Naruto Shippuden: Season 1 // NARUTO-ナルト- 疾風伝: 風影奪還編</t>
  </si>
  <si>
    <t>Six Feet Under: Season 1</t>
  </si>
  <si>
    <t>When I Fly Towards You // 當我飛奔向你 // 当我飞奔向你</t>
  </si>
  <si>
    <t>13:56</t>
  </si>
  <si>
    <t>NCIS: Season 5</t>
  </si>
  <si>
    <t>All American: Season 5</t>
  </si>
  <si>
    <t>Love Is Blind: Season 3</t>
  </si>
  <si>
    <t>Supernatural (2005): Season 4</t>
  </si>
  <si>
    <t>Supernatural (2005): Season 2</t>
  </si>
  <si>
    <t>15:33</t>
  </si>
  <si>
    <t>2022-09-24</t>
  </si>
  <si>
    <t>Dynasty: Season 5</t>
  </si>
  <si>
    <t>15:34</t>
  </si>
  <si>
    <t>Dynasty: Season 4</t>
  </si>
  <si>
    <t>Cinderella and the Four Knights: Limited Series // 신데렐라와 네 명의 기사: 리미티드 시리즈</t>
  </si>
  <si>
    <t>17:14</t>
  </si>
  <si>
    <t>NCIS: Season 8</t>
  </si>
  <si>
    <t>NCIS: Season 2</t>
  </si>
  <si>
    <t>17:24</t>
  </si>
  <si>
    <t>NCIS: Season 7</t>
  </si>
  <si>
    <t>17:33</t>
  </si>
  <si>
    <t>NCIS: Season 4</t>
  </si>
  <si>
    <t>18:06</t>
  </si>
  <si>
    <t>NCIS: Season 6</t>
  </si>
  <si>
    <t>17:37</t>
  </si>
  <si>
    <t>NCIS: Season 3</t>
  </si>
  <si>
    <t>22:59</t>
  </si>
  <si>
    <t>Amidst a Snowstorm of Love: Season 1 // 在暴雪時分: 第1季 // 在暴雪时分: 第1季</t>
  </si>
  <si>
    <t>45:12</t>
  </si>
  <si>
    <t>La Guzmán: Season 1</t>
  </si>
  <si>
    <t>45:03</t>
  </si>
  <si>
    <t>La Reina del Sur: Season 3</t>
  </si>
  <si>
    <t>Numberblocks: Season 4</t>
  </si>
  <si>
    <t>Dance &amp; Sing with True: Songs</t>
  </si>
  <si>
    <t>2024-05-21</t>
  </si>
  <si>
    <t>Rachel Feinstein: Big Guy</t>
  </si>
  <si>
    <t>Taylor Tomlinson: Look At You</t>
  </si>
  <si>
    <t>Bobo Dormouse: Volume 1 // Bobo Siebenschläfer: Staffel 1</t>
  </si>
  <si>
    <t>2023-02-19</t>
  </si>
  <si>
    <t>Whindersson Nunes: Preaching to the Choir // Whindersson Nunes: Isso não é um culto</t>
  </si>
  <si>
    <t>Magic Mixies: Season 1</t>
  </si>
  <si>
    <t>2021-07-06</t>
  </si>
  <si>
    <t>I Think You Should Leave with Tim Robinson: Season 2</t>
  </si>
  <si>
    <t>2016-08-05</t>
  </si>
  <si>
    <t>Ever After High: Epic Winter</t>
  </si>
  <si>
    <t>Headspace Guide to Sleep: Season 1</t>
  </si>
  <si>
    <t>Benidorm (2007): Season 1</t>
  </si>
  <si>
    <t>BoBoiBoy Galaxy: Sori: Sori</t>
  </si>
  <si>
    <t>Blood, Sex &amp; Royalty: Season 1</t>
  </si>
  <si>
    <t>Who Killed Jill Dando?: Limited Series</t>
  </si>
  <si>
    <t>Dinotrux: Season 5</t>
  </si>
  <si>
    <t>2019-04-05</t>
  </si>
  <si>
    <t>Spirit Riding Free: Season 8</t>
  </si>
  <si>
    <t>Chico Bon Bon: Monkey with a Tool Belt: Season 1</t>
  </si>
  <si>
    <t>Trolls: The Beat Goes On!: Season 4</t>
  </si>
  <si>
    <t>The End of the F***ing World: Season 2</t>
  </si>
  <si>
    <t>After Life: Season 2</t>
  </si>
  <si>
    <t>Untold: Swamp Kings: Season 1</t>
  </si>
  <si>
    <t>Word Party: Season 3</t>
  </si>
  <si>
    <t>Little Angel: Volume 5</t>
  </si>
  <si>
    <t>Evil Genius: the True Story of America's Most Diabolical Bank Heist: Limited Series</t>
  </si>
  <si>
    <t>Asbest: Season 1</t>
  </si>
  <si>
    <t>Love on the Spectrum: Australia: Season 1</t>
  </si>
  <si>
    <t>2020-09-04</t>
  </si>
  <si>
    <t>Spirit Riding Free: Riding Academy: Part 2</t>
  </si>
  <si>
    <t>Collateral: Limited Series</t>
  </si>
  <si>
    <t>2020-02-17</t>
  </si>
  <si>
    <t>Ashley Garcia: Genius in Love: Part 1</t>
  </si>
  <si>
    <t>Onimusha: Season 1 // 鬼武者: シーズン1</t>
  </si>
  <si>
    <t>Love, Death &amp; Robots: Volume 1</t>
  </si>
  <si>
    <t>LEGO Ninjago: Masters of Spinjitzu: Hunted</t>
  </si>
  <si>
    <t>The Mole: Season 2</t>
  </si>
  <si>
    <t>The Dragon Prince: Season 1</t>
  </si>
  <si>
    <t>LEGO: City Adventures: Season 1</t>
  </si>
  <si>
    <t>Wellmania: Season 1</t>
  </si>
  <si>
    <t>Girls5eva: Season 2</t>
  </si>
  <si>
    <t>The Hollow: Season 1</t>
  </si>
  <si>
    <t>Age of Samurai: Battle for Japan: Limited Series</t>
  </si>
  <si>
    <t>2017-07-14</t>
  </si>
  <si>
    <t>Friends from College: Season 1</t>
  </si>
  <si>
    <t>Paradise PD: Part 4</t>
  </si>
  <si>
    <t>MADOFF: The Monster of Wall Street: Limited Series</t>
  </si>
  <si>
    <t>Death on the Canaries: Season 1 // Una vida menos en Canarias: Season 1</t>
  </si>
  <si>
    <t>2016-03-28</t>
  </si>
  <si>
    <t>Trailer Park Boys: Season 10</t>
  </si>
  <si>
    <t>ONE PIECE: TV Original 2 // ワンピース: TVオリジナル編 (2)</t>
  </si>
  <si>
    <t>ONE PIECE: The Naval Fortress // ワンピース: 海軍要塞編</t>
  </si>
  <si>
    <t>2024-06-18</t>
  </si>
  <si>
    <t>Agents of Mystery: Season 1 // 미스터리 수사단: 시즌 1</t>
  </si>
  <si>
    <t>2024-06-27</t>
  </si>
  <si>
    <t>Unicorn Academy: Chapter 2</t>
  </si>
  <si>
    <t>Ganglands: Season 2 // Braqueurs : La série: Saison 2</t>
  </si>
  <si>
    <t>Fireman Sam: Season 8</t>
  </si>
  <si>
    <t>Trotro</t>
  </si>
  <si>
    <t>Roman Empire: Commodus: Reign of Blood</t>
  </si>
  <si>
    <t>2010-04-01</t>
  </si>
  <si>
    <t>Arrested Development: Season 3</t>
  </si>
  <si>
    <t>The Letter for the King: Season 1</t>
  </si>
  <si>
    <t>Türkisch für Anfänger: Staffel 1</t>
  </si>
  <si>
    <t>Kim's Convenience: Season 5</t>
  </si>
  <si>
    <t>2017-07-01</t>
  </si>
  <si>
    <t>Kakegurui // 賭ケグルイ</t>
  </si>
  <si>
    <t>Archer (2009): Season 2</t>
  </si>
  <si>
    <t>Blue Mountain State: Season 1</t>
  </si>
  <si>
    <t>Savage Beauty: Season 1</t>
  </si>
  <si>
    <t>Green Eggs and Ham: Season 2: The Second Serving</t>
  </si>
  <si>
    <t>The Ranch: Part 5</t>
  </si>
  <si>
    <t>Control Z: Season 1</t>
  </si>
  <si>
    <t>Charlie's Colorforms City: Colorforms City</t>
  </si>
  <si>
    <t>2020-06-04</t>
  </si>
  <si>
    <t>BAKI: The Great Raitai Tournament Saga // バキ: 大擂台賽編</t>
  </si>
  <si>
    <t>2018-09-23</t>
  </si>
  <si>
    <t>BAKI: Season 1: Part 2 // バキ: 第1期 パート2</t>
  </si>
  <si>
    <t>2019-10-17</t>
  </si>
  <si>
    <t>THE UNLISTED: Season 1</t>
  </si>
  <si>
    <t>Outlast: Season 1</t>
  </si>
  <si>
    <t>2021-05-19</t>
  </si>
  <si>
    <t>Who Killed Sara?: Season 2 // ¿Quién mató a Sara?: Temporada 2</t>
  </si>
  <si>
    <t>2024-06-06</t>
  </si>
  <si>
    <t>Kübra: Season 2</t>
  </si>
  <si>
    <t>Locked Up: The Oasis // Vis a vis: El Oasis</t>
  </si>
  <si>
    <t>Khakee: The Bihar Chapter: Season 1 // पुलिस: द बिहार चैप्टर: सीज़न 1</t>
  </si>
  <si>
    <t>One of Us Is Lying: Season 1</t>
  </si>
  <si>
    <t>2023-06-19</t>
  </si>
  <si>
    <t>Not Quite Narwhal: Season 1</t>
  </si>
  <si>
    <t>Grace and Frankie: Season 5</t>
  </si>
  <si>
    <t>Bunk'd: Season 3</t>
  </si>
  <si>
    <t>Black Clover IV // ブラッククローバー IV</t>
  </si>
  <si>
    <t>Women at War: Limited Series // Les Combattantes: Mini-série</t>
  </si>
  <si>
    <t>DI4RIES: Season 1 // DI4RI: Stagione</t>
  </si>
  <si>
    <t>The Trial: Season 1 // Il processo: Season 1</t>
  </si>
  <si>
    <t>The Conners: Season 3</t>
  </si>
  <si>
    <t>2013-05-15</t>
  </si>
  <si>
    <t>Longmire: Season 1</t>
  </si>
  <si>
    <t>Travelers: Season 3</t>
  </si>
  <si>
    <t>2022-07-14</t>
  </si>
  <si>
    <t>Resident Evil: Season 1</t>
  </si>
  <si>
    <t>7:25</t>
  </si>
  <si>
    <t>Fauda: Season 1 // פאודה: עונה 1</t>
  </si>
  <si>
    <t>A Series of Unfortunate Events: Season 2</t>
  </si>
  <si>
    <t>Chilling Adventures of Sabrina: Part 3</t>
  </si>
  <si>
    <t>Blue's Clues &amp; You!: Season 2</t>
  </si>
  <si>
    <t>Reba: Season 5</t>
  </si>
  <si>
    <t>ONE PIECE: CP9 // ワンピース: CP9編</t>
  </si>
  <si>
    <t>LEGO® DREAMZzz: Trials of the Dream Chasers</t>
  </si>
  <si>
    <t>2020-05-25</t>
  </si>
  <si>
    <t>Snowpiercer: Season 1</t>
  </si>
  <si>
    <t>Away: Season 1</t>
  </si>
  <si>
    <t>Good Witch: Season 3</t>
  </si>
  <si>
    <t>Single’s Inferno: Season 1 // 솔로지옥: 시즌 1</t>
  </si>
  <si>
    <t>ONE PIECE: The Foxy Pirate Crew // ワンピース: フォクシー海賊団編</t>
  </si>
  <si>
    <t>ONE PIECE: Sky Island: The Golden Bell // ワンピース: 空島・黄金の鐘編</t>
  </si>
  <si>
    <t>2020-06-27</t>
  </si>
  <si>
    <t>Dark: Season 3</t>
  </si>
  <si>
    <t>2018-01-23</t>
  </si>
  <si>
    <t>Black Lightning: Season 1</t>
  </si>
  <si>
    <t>Black Sails: Season 3</t>
  </si>
  <si>
    <t>2017-03-03</t>
  </si>
  <si>
    <t>Greenleaf: Season 1</t>
  </si>
  <si>
    <t>The Tom and Jerry Show: Season 2</t>
  </si>
  <si>
    <t>The Society: Season 1</t>
  </si>
  <si>
    <t>Sonic Boom: Season 2</t>
  </si>
  <si>
    <t>Krucjata: Season 1</t>
  </si>
  <si>
    <t>Martin: Season 2</t>
  </si>
  <si>
    <t>SpongeBob SquarePants: Season 9</t>
  </si>
  <si>
    <t>My Holo Love: Limited Series // 나 홀로 그대: 리미티드 시리즈</t>
  </si>
  <si>
    <t>How to Get Away With Murder: Season 6</t>
  </si>
  <si>
    <t>11:40</t>
  </si>
  <si>
    <t>Psych: Season 5</t>
  </si>
  <si>
    <t>Royal Pains: Season 4</t>
  </si>
  <si>
    <t>Naruto: Season 5 // NARUTO-ナルト-: サスケ奪還編</t>
  </si>
  <si>
    <t>11:46</t>
  </si>
  <si>
    <t>Survivor (2000): Season 33</t>
  </si>
  <si>
    <t>The Flash (2014): Season 7</t>
  </si>
  <si>
    <t>Heartland (2007): Season 7</t>
  </si>
  <si>
    <t>12:52</t>
  </si>
  <si>
    <t>CSI: Crime Scene Investigation: Season 15</t>
  </si>
  <si>
    <t>13:23</t>
  </si>
  <si>
    <t>2019-10-10</t>
  </si>
  <si>
    <t>Riverdale: Season 4</t>
  </si>
  <si>
    <t>13:03</t>
  </si>
  <si>
    <t>Love Is Blind: Season 2</t>
  </si>
  <si>
    <t>The Flash (2014): Season 6</t>
  </si>
  <si>
    <t>ONE PIECE: The "Water Seven" Chapter // ワンピース: ウォーターセブン編</t>
  </si>
  <si>
    <t>Thirty-Nine: Limited Series // 서른, 아홉: 리미티드 시리즈</t>
  </si>
  <si>
    <t>15:16</t>
  </si>
  <si>
    <t>Love Is Blind: Season 4</t>
  </si>
  <si>
    <t>The Penthouse: War in Life: Season 2 // 펜트하우스: 시즌2</t>
  </si>
  <si>
    <t>15:24</t>
  </si>
  <si>
    <t>The UnXplained with William Shatner: Season 4</t>
  </si>
  <si>
    <t>My Liberation Notes: Limited Series // 나의 해방일지: 리미티드 시리즈</t>
  </si>
  <si>
    <t>The Penthouse: War in Life: Season 3 // 펜트하우스: 시즌3</t>
  </si>
  <si>
    <t>0:24</t>
  </si>
  <si>
    <t>Patati Patatá - O Melhor da Pré-escola Vol. 2</t>
  </si>
  <si>
    <t>LEGO Ninjago: Masters of Spinjitzu: March of the Oni</t>
  </si>
  <si>
    <t>Jjajangmyeon Rhapsody: Season 1 // 짜장면 랩소디: Limited Series</t>
  </si>
  <si>
    <t>2023-03-21</t>
  </si>
  <si>
    <t>We Lost Our Human</t>
  </si>
  <si>
    <t>2019-04-23</t>
  </si>
  <si>
    <t>I Think You Should Leave with Tim Robinson: Season 1</t>
  </si>
  <si>
    <t>2022-10-22</t>
  </si>
  <si>
    <t>Franco Escamilla: Eavesdropping // Franco Escamilla: Voyerista auditivo</t>
  </si>
  <si>
    <t>The Hidden Lives of Pets: Season 1</t>
  </si>
  <si>
    <t>Ask the StoryBots: Season 1</t>
  </si>
  <si>
    <t>Spirit Riding Free: Season 6</t>
  </si>
  <si>
    <t>Trolls: The Beat Goes On!: Season 3</t>
  </si>
  <si>
    <t>Girls5eva: Season 3</t>
  </si>
  <si>
    <t>Angry Birds: Season 3</t>
  </si>
  <si>
    <t>Spirit Riding Free: Season 7</t>
  </si>
  <si>
    <t>F is for Family: Season 1</t>
  </si>
  <si>
    <t>Desperate Measures: Season 1</t>
  </si>
  <si>
    <t>Bob Zoom: Volume 1</t>
  </si>
  <si>
    <t>Greenhouse Academy: Season 3</t>
  </si>
  <si>
    <t>2023-12-20</t>
  </si>
  <si>
    <t>Cindy la Regia: The High School Years: Season 1 // Cindy la Regia: La serie: Season 1</t>
  </si>
  <si>
    <t>Boo, Bitch: Limited Series</t>
  </si>
  <si>
    <t>LEGO Ninjago: Masters of Spinjitzu: Sons of Garmadon</t>
  </si>
  <si>
    <t>Carmen Sandiego: Season 1</t>
  </si>
  <si>
    <t>2019-01-24</t>
  </si>
  <si>
    <t>Conversations with a Killer: The Ted Bundy Tapes: Limited Series</t>
  </si>
  <si>
    <t>2015-03-26</t>
  </si>
  <si>
    <t>Trailer Park Boys: Season 9</t>
  </si>
  <si>
    <t>Glitch Techs: Season 1</t>
  </si>
  <si>
    <t>White Collar: Season 6</t>
  </si>
  <si>
    <t>Pokémon Master Journeys: The Series: Part 1</t>
  </si>
  <si>
    <t>Selling The OC: Season 1</t>
  </si>
  <si>
    <t>If Only: Season 1 // Si lo hubiera sabido: Season 1</t>
  </si>
  <si>
    <t>2024-04-18</t>
  </si>
  <si>
    <t>Bros: Season 1 // באש ובמים: עונה 1</t>
  </si>
  <si>
    <t>Frontier: Season 2</t>
  </si>
  <si>
    <t>Ballers: Season 3</t>
  </si>
  <si>
    <t>2017-02-03</t>
  </si>
  <si>
    <t>Santa Clarita Diet: Season 1</t>
  </si>
  <si>
    <t>Kim's Convenience: Season 4</t>
  </si>
  <si>
    <t>Greenhouse Academy: Season 2</t>
  </si>
  <si>
    <t>2023-05-08</t>
  </si>
  <si>
    <t>Spirit Rangers: Season 2</t>
  </si>
  <si>
    <t>Adventure Time: Season 4</t>
  </si>
  <si>
    <t>2022-10-10</t>
  </si>
  <si>
    <t>Spirit Rangers: Season 1</t>
  </si>
  <si>
    <t>Paradise PD: Part 3</t>
  </si>
  <si>
    <t>ONE PIECE: TV Original 1 // ワンピース: TVオリジナル編</t>
  </si>
  <si>
    <t>2024-06-22</t>
  </si>
  <si>
    <t>Rising Impact: Season 1 // ライジングインパクト: シーズン1</t>
  </si>
  <si>
    <t>Octonauts: Season 4</t>
  </si>
  <si>
    <t>2015-02-13</t>
  </si>
  <si>
    <t>Mako Mermaids: An H2O Adventure: Season 2</t>
  </si>
  <si>
    <t>The Family Business: Season 1</t>
  </si>
  <si>
    <t>2023-02-24</t>
  </si>
  <si>
    <t>Pokémon Ultimate Journeys: The Series: Part 2</t>
  </si>
  <si>
    <t>2023-06-23</t>
  </si>
  <si>
    <t>Pokémon Ultimate Journeys: The Series: Part 3</t>
  </si>
  <si>
    <t>The Sinner: Season 1: Cora</t>
  </si>
  <si>
    <t>Sherlock (2010): Series 3</t>
  </si>
  <si>
    <t>Daughter From Another Mother: Season 1 // Madre solo hay dos: Temporada 1</t>
  </si>
  <si>
    <t>Formula 1: Drive to Survive: Season 2</t>
  </si>
  <si>
    <t>Cleo &amp; Cuquin: Season 1</t>
  </si>
  <si>
    <t>Grace and Frankie: Season 4</t>
  </si>
  <si>
    <t>Elite: Season 5 // Élite: Temporada 5</t>
  </si>
  <si>
    <t>2017-03-24</t>
  </si>
  <si>
    <t>Grace and Frankie: Season 3</t>
  </si>
  <si>
    <t>Unsolved Mysteries: Volume 3</t>
  </si>
  <si>
    <t>October Faction: Season 1</t>
  </si>
  <si>
    <t>Elite: Season 6 // Élite: Temporada 6</t>
  </si>
  <si>
    <t>BoJack Horseman: Season 6</t>
  </si>
  <si>
    <t>The Mole: Season 1</t>
  </si>
  <si>
    <t>The OA: Part II</t>
  </si>
  <si>
    <t>Glamorous: Season 1</t>
  </si>
  <si>
    <t>V Wars: Season 1</t>
  </si>
  <si>
    <t>Black Spot: Season 1 // Zone Blanche: Saison 1</t>
  </si>
  <si>
    <t>Heartland (2007): Season 15</t>
  </si>
  <si>
    <t>2024-06-13</t>
  </si>
  <si>
    <t>Doctor Climax: Season 1 // ดอกเตอร์ไคลแมกซ์ ปุจฉาพาเสียว: ซีซั่น 1</t>
  </si>
  <si>
    <t>Unnatural: Season 1 // アンナチュラル: シーズン1</t>
  </si>
  <si>
    <t>Top Boy: Season 2</t>
  </si>
  <si>
    <t>Star Trek: Prodigy: Season 1</t>
  </si>
  <si>
    <t>2023-06-16</t>
  </si>
  <si>
    <t>Outlander: Season 7</t>
  </si>
  <si>
    <t>Good Witch: Season 2</t>
  </si>
  <si>
    <t>2023-10-26</t>
  </si>
  <si>
    <t>PLUTO: Season 1</t>
  </si>
  <si>
    <t>Move to Heaven: Season 1 // 무브 투 헤븐: 나는 유품정리사입니다: 시즌 1</t>
  </si>
  <si>
    <t>Van Helsing: Season 2</t>
  </si>
  <si>
    <t>White Collar: Season 5</t>
  </si>
  <si>
    <t>2022-07-28</t>
  </si>
  <si>
    <t>Oggy and the Cockroaches: Next Generation: Season 1</t>
  </si>
  <si>
    <t>Baby Shark's Big Show!: Season 1</t>
  </si>
  <si>
    <t>VINLAND SAGA: Season 2 // ヴィンランド・サガ: シーズン2</t>
  </si>
  <si>
    <t>My Wife and Kids: Season 4</t>
  </si>
  <si>
    <t>How to Get Away With Murder: Season 5</t>
  </si>
  <si>
    <t>How to Get Away With Murder: Season 4</t>
  </si>
  <si>
    <t>All American: Season 1</t>
  </si>
  <si>
    <t>Royal Pains: Season 3</t>
  </si>
  <si>
    <t>11:48</t>
  </si>
  <si>
    <t>ONE PIECE: Sky Island: Skypiea // ワンピース: 空島・スカイピア編</t>
  </si>
  <si>
    <t>13 Reasons Why: Season 3</t>
  </si>
  <si>
    <t>The Flash (2014): Season 8</t>
  </si>
  <si>
    <t>2020-05-23</t>
  </si>
  <si>
    <t>Dynasty: Season 3</t>
  </si>
  <si>
    <t>ONE PIECE: Alabasta // ワンピース: アラバスタ編</t>
  </si>
  <si>
    <t>CSI: Crime Scene Investigation: Season 14</t>
  </si>
  <si>
    <t>Jane The Virgin: Season 1</t>
  </si>
  <si>
    <t>Tomorrow: Limited Series // 내일: 리미티드 시리즈</t>
  </si>
  <si>
    <t>Secret Royal Inspector &amp; Joy: Limited Series // 어사와 조이: 리미티드 시리즈</t>
  </si>
  <si>
    <t>2021-12-06</t>
  </si>
  <si>
    <t>Our Beloved Summer: Limited Series // 그 해 우리는: 리미티드 시리즈</t>
  </si>
  <si>
    <t>My ID is Gangnam Beauty: Limited Series // 내 아이디는 강남미인: 리미티드 시리즈</t>
  </si>
  <si>
    <t>16:48</t>
  </si>
  <si>
    <t>NCIS: Season 1</t>
  </si>
  <si>
    <t>ONE PIECE: Thriller Bark // ワンピース: スリラーバーク編</t>
  </si>
  <si>
    <t>Pokémon Journeys: The Series: Season 1</t>
  </si>
  <si>
    <t>Hospital Playlist: Season 2 // 슬기로운 의사생활: 시즌 2</t>
  </si>
  <si>
    <t>Inheritors: Limited Series // 상속자들: 리미티드 시리즈</t>
  </si>
  <si>
    <t>21:21</t>
  </si>
  <si>
    <t>2020-10-17</t>
  </si>
  <si>
    <t>Start-Up: Season 1 // 스타트업: 시즌 1</t>
  </si>
  <si>
    <t>The Penthouse: War in Life: Season 1 // 펜트하우스: 시즌1</t>
  </si>
  <si>
    <t>44:36</t>
  </si>
  <si>
    <t>Rosario Tijeras (Mexico): Season 1</t>
  </si>
  <si>
    <t>0:22</t>
  </si>
  <si>
    <t>Patati Patatá - O Melhor da Pré-escola Vol. 3</t>
  </si>
  <si>
    <t>Numberblocks: Season 5</t>
  </si>
  <si>
    <t>ONE PIECE: 406/407 // ワンピース: 第406～407話</t>
  </si>
  <si>
    <t>LEGO Ninjago: Season 3 Part 1 - The Island</t>
  </si>
  <si>
    <t>Nate Bargatze: The Greatest Average American</t>
  </si>
  <si>
    <t>2018-01-16</t>
  </si>
  <si>
    <t>Katt Williams: Great America</t>
  </si>
  <si>
    <t>Chris Rock: Selective Outrage</t>
  </si>
  <si>
    <t>2016-01-29</t>
  </si>
  <si>
    <t>Ever After High: Dragon Games</t>
  </si>
  <si>
    <t>2024-02-13</t>
  </si>
  <si>
    <t>Sunderland 'Til I Die: Season 3</t>
  </si>
  <si>
    <t>Shaun the Sheep: Season 5</t>
  </si>
  <si>
    <t>Island of the Sea Wolves: Limited Series</t>
  </si>
  <si>
    <t>2023-09-18</t>
  </si>
  <si>
    <t>My Little Pony: Make Your Mark: Chapter 5</t>
  </si>
  <si>
    <t>LEGO Ninjago: Season 4 Crystallized - Part 1</t>
  </si>
  <si>
    <t>Numberblocks: Season 3</t>
  </si>
  <si>
    <t>Killer Sally: Limited Series</t>
  </si>
  <si>
    <t>2022-02-09</t>
  </si>
  <si>
    <t>Catching Killers: Season 2</t>
  </si>
  <si>
    <t>2022-10-06</t>
  </si>
  <si>
    <t>Aftershock: Everest and the Nepal Earthquake: Limited Series</t>
  </si>
  <si>
    <t>Word Party: Season 2</t>
  </si>
  <si>
    <t>The Fairly OddParents: Season 1</t>
  </si>
  <si>
    <t>Spirit Riding Free: Season 5</t>
  </si>
  <si>
    <t>2020-05-06</t>
  </si>
  <si>
    <t>Workin' Moms: Season 4</t>
  </si>
  <si>
    <t>Animal: Season 2</t>
  </si>
  <si>
    <t>LEGO Ninjago: Season 3 Part 2 - Seabound</t>
  </si>
  <si>
    <t>Sky Rojo: Season 1</t>
  </si>
  <si>
    <t>Castlevania: Season 2</t>
  </si>
  <si>
    <t>Workin' Moms: Season 5</t>
  </si>
  <si>
    <t>Paradise PD: Part 2</t>
  </si>
  <si>
    <t>LEGO Ninjago: Masters of Spinjitzu: Hands of Time</t>
  </si>
  <si>
    <t>2021-09-21</t>
  </si>
  <si>
    <t>Love on the Spectrum: Australia: Season 2</t>
  </si>
  <si>
    <t>Disenchantment: Part 4</t>
  </si>
  <si>
    <t>Atypical: Season 1</t>
  </si>
  <si>
    <t>2021-08-03</t>
  </si>
  <si>
    <t>Top Secret UFO Projects: Declassified: Season 1</t>
  </si>
  <si>
    <t>2015-05-21</t>
  </si>
  <si>
    <t>Between: Season 1</t>
  </si>
  <si>
    <t>2014-09-04</t>
  </si>
  <si>
    <t>Trailer Park Boys: Season 8</t>
  </si>
  <si>
    <t>Thursday's Widows: Limited Series // Las viudas de los jueves: Miniserie</t>
  </si>
  <si>
    <t>2020-08-06</t>
  </si>
  <si>
    <t>The Rain: Season 3</t>
  </si>
  <si>
    <t>High Water: Season 1 // Wielka Woda: Sezon 1</t>
  </si>
  <si>
    <t>2022-05-10</t>
  </si>
  <si>
    <t>Workin' Moms: Season 6</t>
  </si>
  <si>
    <t>2024-03-19</t>
  </si>
  <si>
    <t>Forever Queens: Season 2 // Siempre reinas: Temporada 2</t>
  </si>
  <si>
    <t>2019-08-29</t>
  </si>
  <si>
    <t>Workin' Moms: Season 3</t>
  </si>
  <si>
    <t>The Unwanted Undead Adventurer // 望まぬ不死の冒険者: 第1期</t>
  </si>
  <si>
    <t>Kim's Convenience: Season 3</t>
  </si>
  <si>
    <t>Barbarians II // Barbaren II</t>
  </si>
  <si>
    <t>Ballers: Season 2</t>
  </si>
  <si>
    <t>Turning Point: 9/11 and the War on Terror: Limited Series</t>
  </si>
  <si>
    <t>The Ranch: Part 4</t>
  </si>
  <si>
    <t>Glitch: Season 3</t>
  </si>
  <si>
    <t>Love Alarm: Season 2 // 좋아하면 울리는: 시즌 2</t>
  </si>
  <si>
    <t>Valeria: Season 1</t>
  </si>
  <si>
    <t>Superstore: Season 6</t>
  </si>
  <si>
    <t>Locke &amp; Key: Season 3</t>
  </si>
  <si>
    <t>First Wives Club: Season 3</t>
  </si>
  <si>
    <t>The Worst Witch: Season 2</t>
  </si>
  <si>
    <t>The Mire '97 // Rojst '97</t>
  </si>
  <si>
    <t>ONE PIECE: Enter Chopper at the Winter Island // ワンピース: チョッパー登場･冬島編</t>
  </si>
  <si>
    <t>Owning Manhattan: Season 1</t>
  </si>
  <si>
    <t>Arrested Development: Season 2</t>
  </si>
  <si>
    <t>Elite: Season 4 // Élite: Temporada 4</t>
  </si>
  <si>
    <t>Quarterback: Season 1</t>
  </si>
  <si>
    <t>ONE PIECE: Goodbye Going Merry // ワンピース: さよならメリー号編</t>
  </si>
  <si>
    <t>Grace and Frankie: Season 2</t>
  </si>
  <si>
    <t>Bread Barbershop: Season 1</t>
  </si>
  <si>
    <t>The Conners: Season 2</t>
  </si>
  <si>
    <t>Batwheels: Season 1</t>
  </si>
  <si>
    <t>Insatiable: Season 2</t>
  </si>
  <si>
    <t>Bella and the Bulldogs: Season 1</t>
  </si>
  <si>
    <t>2020-06-18</t>
  </si>
  <si>
    <t>The Order: Season 2</t>
  </si>
  <si>
    <t>Reba: Season 4</t>
  </si>
  <si>
    <t>Undercover: Season 1</t>
  </si>
  <si>
    <t>Travelers: Season 2</t>
  </si>
  <si>
    <t>The Millionaire Matchmaker: Season 4</t>
  </si>
  <si>
    <t>Power Rangers Ninja Steel: Season 1</t>
  </si>
  <si>
    <t>Chilling Adventures of Sabrina: Part 2</t>
  </si>
  <si>
    <t>2019-02-26</t>
  </si>
  <si>
    <t>Shadowhunters: The Mortal Instruments: Season 3B</t>
  </si>
  <si>
    <t>Wildfire (2005): Season 1</t>
  </si>
  <si>
    <t>Psych: Season 4</t>
  </si>
  <si>
    <t>How to Get Away With Murder: Season 3</t>
  </si>
  <si>
    <t>The Vampire Diaries: Season 8</t>
  </si>
  <si>
    <t>Riverdale: Season 3</t>
  </si>
  <si>
    <t>The Flash (2014): Season 5</t>
  </si>
  <si>
    <t>Supernatural (2005): Season 1</t>
  </si>
  <si>
    <t>15:44</t>
  </si>
  <si>
    <t>The Rookie: Season 5</t>
  </si>
  <si>
    <t>CSI: Crime Scene Investigation: Season 13</t>
  </si>
  <si>
    <t>Vagabond: Season 1 // 배가본드: 시즌 1</t>
  </si>
  <si>
    <t>17:31</t>
  </si>
  <si>
    <t>2023-08-12</t>
  </si>
  <si>
    <t>Behind Your Touch: Limited Series // 힙하게: 리미티드 시리즈</t>
  </si>
  <si>
    <t>2023-01-14</t>
  </si>
  <si>
    <t>Crash Course in Romance: Limited Series // 일타 스캔들: 리미티드 시리즈</t>
  </si>
  <si>
    <t>30:18</t>
  </si>
  <si>
    <t>Hajime no Ippo: The Fighting!: Season 1 // はじめの一歩: シーズン1</t>
  </si>
  <si>
    <t>41:50</t>
  </si>
  <si>
    <t>2015-07-01</t>
  </si>
  <si>
    <t>Las muñecas de la mafia: Season 1</t>
  </si>
  <si>
    <t>49:51</t>
  </si>
  <si>
    <t>2023-08-30</t>
  </si>
  <si>
    <t>Miss Adrenaline: A Tale of Twins: Season 1 // Romina poderosa: Season 1</t>
  </si>
  <si>
    <t>65:49</t>
  </si>
  <si>
    <t>Café con aroma de mujer: Season 1</t>
  </si>
  <si>
    <t>2022-05-24</t>
  </si>
  <si>
    <t>Ricky Gervais: SuperNature</t>
  </si>
  <si>
    <t>Ralph Barbosa: Cowabunga</t>
  </si>
  <si>
    <t>Love is Blind Brazil: After the Altar // Casamento às Cegas Brasil: Depois do Altar</t>
  </si>
  <si>
    <t>I Think You Should Leave with Tim Robinson: Season 3</t>
  </si>
  <si>
    <t>Entergalactic</t>
  </si>
  <si>
    <t>Ever After High: Way Too Wonderland</t>
  </si>
  <si>
    <t>Hello Ninja: Season 1</t>
  </si>
  <si>
    <t>2022-08-03</t>
  </si>
  <si>
    <t>Trainwreck: Woodstock '99</t>
  </si>
  <si>
    <t>2021-11-04</t>
  </si>
  <si>
    <t>Catching Killers: Season 1</t>
  </si>
  <si>
    <t>Colin in Black &amp; White: Limited Series</t>
  </si>
  <si>
    <t>Postcards: Season 1</t>
  </si>
  <si>
    <t>Black Mirror: Season 5</t>
  </si>
  <si>
    <t>2023-12-28</t>
  </si>
  <si>
    <t>War: Wrath and Revenge: Season 1</t>
  </si>
  <si>
    <t>2015-02-20</t>
  </si>
  <si>
    <t>Richie Rich: Season 1</t>
  </si>
  <si>
    <t>LEGO Ninjago: Masters of Spinjitzu: Skybound</t>
  </si>
  <si>
    <t>LEGO Ninjago: Season 4 Crystallized - Part 2</t>
  </si>
  <si>
    <t>Ask the StoryBots: Season 3</t>
  </si>
  <si>
    <t>Brown and Friends: Season 1</t>
  </si>
  <si>
    <t>Devotion, a Story of Love and Desire: Season 1 // Fedeltà: Stagione 1</t>
  </si>
  <si>
    <t>2015-09-01</t>
  </si>
  <si>
    <t>Puffin Rock: Season 1</t>
  </si>
  <si>
    <t>Phantom Pups: Season 1</t>
  </si>
  <si>
    <t>The Last Kids on Earth: Book 3</t>
  </si>
  <si>
    <t>2024-05-10</t>
  </si>
  <si>
    <t>Pokémon Horizons: The Series: Part 2</t>
  </si>
  <si>
    <t>The New Legends of Monkey: Season 1</t>
  </si>
  <si>
    <t>2021-12-28</t>
  </si>
  <si>
    <t>Word Party Presents: Math!: Season 1</t>
  </si>
  <si>
    <t>SPY x FAMILY: Season 2 // SPY×FAMILY: シーズン2</t>
  </si>
  <si>
    <t>Paradise PD: Part 1</t>
  </si>
  <si>
    <t>Five Star Chef: Season 1</t>
  </si>
  <si>
    <t>Selling The OC: Season 2</t>
  </si>
  <si>
    <t>Disenchantment: Part 3</t>
  </si>
  <si>
    <t>Adventure Time: Season 3</t>
  </si>
  <si>
    <t>2019-01-04</t>
  </si>
  <si>
    <t>Workin' Moms: Season 2</t>
  </si>
  <si>
    <t>Kim's Convenience: Season 2</t>
  </si>
  <si>
    <t>Fat Friends: Season 1</t>
  </si>
  <si>
    <t>Black Summer: Season 1</t>
  </si>
  <si>
    <t>Bake Squad: Season 2</t>
  </si>
  <si>
    <t>Workin' Moms: Season 7</t>
  </si>
  <si>
    <t>When They See Us: Limited Series</t>
  </si>
  <si>
    <t>Octonauts: Season 2</t>
  </si>
  <si>
    <t>My Hero Academia: Season 7 // 僕のヒーローアカデミア: シーズン7</t>
  </si>
  <si>
    <t>Kingdom: Season 1 // 킹덤: 시즌 1</t>
  </si>
  <si>
    <t>Brainchild: Season 1</t>
  </si>
  <si>
    <t>The Ranch: Part 3</t>
  </si>
  <si>
    <t>The Powerpuff Girls (1998): Season 2</t>
  </si>
  <si>
    <t>Galinha Pintadinha Mini: Season 1</t>
  </si>
  <si>
    <t>The Woods: Season 1 // W głębi lasu: Sezon 1</t>
  </si>
  <si>
    <t>3Below: Tales of Arcadia: Part 1</t>
  </si>
  <si>
    <t>BoJack Horseman: Season 5</t>
  </si>
  <si>
    <t>Sleeping Dog: Limited Series // Schlafende Hunde: Miniserie</t>
  </si>
  <si>
    <t>Mob Psycho 100: Season 2 // モブサイコ100: シーズン2</t>
  </si>
  <si>
    <t>2024-04-08</t>
  </si>
  <si>
    <t>Spirit Rangers: Season 3</t>
  </si>
  <si>
    <t>Black Mirror: Season 4</t>
  </si>
  <si>
    <t>2020-06-14</t>
  </si>
  <si>
    <t>Marcella: Season 3</t>
  </si>
  <si>
    <t>2022-01-26</t>
  </si>
  <si>
    <t>The Sinner: Season 4: Percy</t>
  </si>
  <si>
    <t>ONE PIECE: Entering into the Grand Line // ワンピース: グランドライン突入編</t>
  </si>
  <si>
    <t>The Protector: Season 1 // Hakan: Muhafız: 1. Sezon</t>
  </si>
  <si>
    <t>Rough Diamonds: Season 1</t>
  </si>
  <si>
    <t>Heirs to the Land: Season 1 // Los herederos de la tierra: Temporada 1</t>
  </si>
  <si>
    <t>2018-03-21</t>
  </si>
  <si>
    <t>Shadowhunters: The Mortal Instruments: Season 3</t>
  </si>
  <si>
    <t>Playing with Fire: Season 1 // Jugar con fuego: Temporada 1</t>
  </si>
  <si>
    <t>Chesapeake Shores: Season 1</t>
  </si>
  <si>
    <t>Partner Track: Season 1</t>
  </si>
  <si>
    <t>Guillermo del Toro's Cabinet of Curiosities: Season 1</t>
  </si>
  <si>
    <t>2021-08-06</t>
  </si>
  <si>
    <t>Hit &amp; Run: Season 1</t>
  </si>
  <si>
    <t>How I Met Your Mother: Season 1</t>
  </si>
  <si>
    <t>Bunk'd: Season 2</t>
  </si>
  <si>
    <t>Power Rangers Dino Fury: Season 2</t>
  </si>
  <si>
    <t>Locke &amp; Key: Season 2</t>
  </si>
  <si>
    <t>Titans: Season 1</t>
  </si>
  <si>
    <t>Justice League: Season 1</t>
  </si>
  <si>
    <t>Black Sails: Season 2</t>
  </si>
  <si>
    <t>Naruto: Season 4 // NARUTO-ナルト-: 綱手捜索編</t>
  </si>
  <si>
    <t>The Disastrous Life of Saiki K.: Season 1 // 斉木楠雄のΨ難: シーズン1</t>
  </si>
  <si>
    <t>Vivant: Season 1</t>
  </si>
  <si>
    <t>The Great British Baking Show: Collection 11</t>
  </si>
  <si>
    <t>My Wife and Kids: Season 3</t>
  </si>
  <si>
    <t>Go! Live Your Way: Season 2 // GO! Vive a tu manera: Temporada 2</t>
  </si>
  <si>
    <t>Octonauts: Season 1</t>
  </si>
  <si>
    <t>2013-02-01</t>
  </si>
  <si>
    <t>House of Cards: Season 1</t>
  </si>
  <si>
    <t>White Collar: Season 4</t>
  </si>
  <si>
    <t>14:18</t>
  </si>
  <si>
    <t>Riverdale: Season 7</t>
  </si>
  <si>
    <t>2018-10-13</t>
  </si>
  <si>
    <t>Dynasty: Season 2</t>
  </si>
  <si>
    <t>Oh My Venus: Limited Series // 오 마이 비너스: 리미티드 시리즈</t>
  </si>
  <si>
    <t>iCarly (2007): Season 2</t>
  </si>
  <si>
    <t>18:21</t>
  </si>
  <si>
    <t>Tale of the Nine Tailed: Limited Series // 구미호뎐: 리미티드 시리즈</t>
  </si>
  <si>
    <t>Run On: Season 1 // 런 온: 시즌 1</t>
  </si>
  <si>
    <t>Itaewon Class: Season 1 // 이태원 클라쓰: 시즌 1</t>
  </si>
  <si>
    <t>19:21</t>
  </si>
  <si>
    <t>2020-09-07</t>
  </si>
  <si>
    <t>Record of Youth: Season 1 // 청춘기록: 시즌 1</t>
  </si>
  <si>
    <t>Word Party Songs: Season 1</t>
  </si>
  <si>
    <t>2015-02-06</t>
  </si>
  <si>
    <t>Ever After High: Spring Unsprung</t>
  </si>
  <si>
    <t>My Next Guest Needs No Introduction With David Letterman: Season 5</t>
  </si>
  <si>
    <t>One Piece: 3D2Y - Overcome Ace's Death! Luffy's Vow to His Friends // ONE PIECE "3D2Y" エースの死を越えて! ルフィ仲間との誓い</t>
  </si>
  <si>
    <t>Spirit Riding Free: Season 4</t>
  </si>
  <si>
    <t>Roman Empire: Caligula: The Mad Emperor</t>
  </si>
  <si>
    <t>Trolls: The Beat Goes On!: Season 2</t>
  </si>
  <si>
    <t>After Life: Season 1</t>
  </si>
  <si>
    <t>That '90s Show: Part 2</t>
  </si>
  <si>
    <t>2024-02-20</t>
  </si>
  <si>
    <t>Risqué Business: The Netherlands and Germany: Season 1 // 성+인물: 네덜란드, 독일 편: 시즌 1</t>
  </si>
  <si>
    <t>2023-06-06</t>
  </si>
  <si>
    <t>My Little Pony: Make Your Mark: Chapter 4</t>
  </si>
  <si>
    <t>Conversations with a Killer: The Jeffrey Dahmer Tapes: Limited Series</t>
  </si>
  <si>
    <t>Inside the World’s Toughest Prisons: Season 7</t>
  </si>
  <si>
    <t>How to Become a Mob Boss: Season 1</t>
  </si>
  <si>
    <t>The Perfect Mother: Season 1 // Une mère parfaite: Saison 1</t>
  </si>
  <si>
    <t>Cleo &amp; Cuquin: Season 2</t>
  </si>
  <si>
    <t>2022-12-08</t>
  </si>
  <si>
    <t>Lookism: Season 1 // 외모지상주의: 시즌 1</t>
  </si>
  <si>
    <t>Keep Sweet: Pray and Obey: Limited Series</t>
  </si>
  <si>
    <t>Nothing to See Here: Season 1 // Ojitos de Huevo: Season 1</t>
  </si>
  <si>
    <t>Truth: Season 1 // 正体: シーズン1</t>
  </si>
  <si>
    <t>McGREGOR FOREVER: Limited Series</t>
  </si>
  <si>
    <t>2014-06-14</t>
  </si>
  <si>
    <t>Black Mirror: Season 2</t>
  </si>
  <si>
    <t>Archer (2009): Season 1</t>
  </si>
  <si>
    <t>Scott Pilgrim Takes Off: Season 1</t>
  </si>
  <si>
    <t>2023-09-28</t>
  </si>
  <si>
    <t>Castlevania: Nocturne: Season 1</t>
  </si>
  <si>
    <t>That '90s Show: Part 1</t>
  </si>
  <si>
    <t>2011-03-01</t>
  </si>
  <si>
    <t>Trailer Park Boys: Season 7</t>
  </si>
  <si>
    <t>Our Great National Parks: Limited Series</t>
  </si>
  <si>
    <t>2022-03-31</t>
  </si>
  <si>
    <t>Super PupZ: Season 1</t>
  </si>
  <si>
    <t>Disenchantment: Part 2</t>
  </si>
  <si>
    <t>The Rain: Season 2</t>
  </si>
  <si>
    <t>Baby: Season 1</t>
  </si>
  <si>
    <t>Sherlock (2010): Series 2</t>
  </si>
  <si>
    <t>Ganglands: Season 1 // Braqueurs : La série: Saison 1</t>
  </si>
  <si>
    <t>Disenchantment: Part 5</t>
  </si>
  <si>
    <t>Black Knight: Season 1 // 택배기사: 시즌 1</t>
  </si>
  <si>
    <t>I Was Reincarnated as the 7th Prince so I Can Take My Time Perfecting My Magical Ability // 転生したら第七王子だったので、気ままに魔術を極めます: シーズン1</t>
  </si>
  <si>
    <t>First Wives Club: Season 2</t>
  </si>
  <si>
    <t>Campfire Cooking in Another World with My Absurd Skill // とんでもスキルで異世界放浪メシ: 第1期</t>
  </si>
  <si>
    <t>Top Boy: Season 3</t>
  </si>
  <si>
    <t>Record of Ragnarok: Season 1 // 終末のワルキューレ: シーズン1</t>
  </si>
  <si>
    <t>The Ranch: Part 2</t>
  </si>
  <si>
    <t>Galinha Pintadinha Mini: Season 2</t>
  </si>
  <si>
    <t>Romantic Killer: Season 1 // ロマンティック・キラー: シーズン1</t>
  </si>
  <si>
    <t>Inhuman Resources: Limited Series // Dérapages: Mini-série</t>
  </si>
  <si>
    <t>The Trials of Gabriel Fernandez: Limited Series</t>
  </si>
  <si>
    <t>Danger Force: Season 1</t>
  </si>
  <si>
    <t>Welcome to Eden: Season 2 // Bienvenidos a Edén: Temporada 2</t>
  </si>
  <si>
    <t>Black Mirror: Season 3</t>
  </si>
  <si>
    <t>LEGO Ninjago: Season 2 - Secrets of Forbidden Spinjitzu</t>
  </si>
  <si>
    <t>2023-04-13</t>
  </si>
  <si>
    <t>The Boss Baby: Back in the Crib: Season 2</t>
  </si>
  <si>
    <t>Narco-Saints: Season 1 // 수리남: 시즌 1</t>
  </si>
  <si>
    <t>Elite: Season 3 // Élite: Temporada 3</t>
  </si>
  <si>
    <t>Who Killed Sara?: Season 1 // ¿Quién mató a Sara?: Temporada 1</t>
  </si>
  <si>
    <t>Formula 1: Drive to Survive: Season 5</t>
  </si>
  <si>
    <t>Surviving Paradise: Season 1</t>
  </si>
  <si>
    <t>Dark: Season 2</t>
  </si>
  <si>
    <t>Superstore: Season 5</t>
  </si>
  <si>
    <t>The Fairly OddParents: Season 7</t>
  </si>
  <si>
    <t>Antihero: Season 1 // アンチヒーロー: シーズン1</t>
  </si>
  <si>
    <t>Reba: Season 3</t>
  </si>
  <si>
    <t>Greatest Events of WWII in Colour: Season 1</t>
  </si>
  <si>
    <t>Marco Polo: Season 2</t>
  </si>
  <si>
    <t>2024-02-22</t>
  </si>
  <si>
    <t>The Parisian Agency: Exclusive Properties: Season 4 // L'Agence : L'immobilier de luxe en famille: Saison 4</t>
  </si>
  <si>
    <t>Komi Can't Communicate: Season 1 // 古見さんは、コミュ症です。: シーズン1</t>
  </si>
  <si>
    <t>The Thundermans: Season 3</t>
  </si>
  <si>
    <t>VINLAND SAGA: Season 1 // ヴィンランド・サガ: シーズン1</t>
  </si>
  <si>
    <t>ALVINNN!!! And the Chipmunks: Season 2</t>
  </si>
  <si>
    <t>Naruto: Season 2 // NARUTO-ナルト-: 中忍試験編</t>
  </si>
  <si>
    <t>PJ Masks: Season 1</t>
  </si>
  <si>
    <t>Naruto: Season 3 // NARUTO-ナルト-: 木ノ葉崩し編</t>
  </si>
  <si>
    <t>Alba: Season 1</t>
  </si>
  <si>
    <t>Psych: Season 3</t>
  </si>
  <si>
    <t>13:02</t>
  </si>
  <si>
    <t>Royal Pains: Season 2</t>
  </si>
  <si>
    <t>13:48</t>
  </si>
  <si>
    <t>Orange Is the New Black: Season 7</t>
  </si>
  <si>
    <t>15:06</t>
  </si>
  <si>
    <t>The Vampire Diaries: Season 7</t>
  </si>
  <si>
    <t>CSI: Crime Scene Investigation: Season 12</t>
  </si>
  <si>
    <t>The Flash (2014): Season 4</t>
  </si>
  <si>
    <t>17:09</t>
  </si>
  <si>
    <t>Hospital Playlist: Season 1 // 슬기로운 의사생활: 시즌 1</t>
  </si>
  <si>
    <t>Everyone Loves Me: Season 1 // 別對我動心: 第1季 // 别对我动心: 第1季</t>
  </si>
  <si>
    <t>Black Clover III // ブラッククローバー III</t>
  </si>
  <si>
    <t>2019-03-26</t>
  </si>
  <si>
    <t>Nate Bargatze: The Tennessee Kid</t>
  </si>
  <si>
    <t>Amore + Iva</t>
  </si>
  <si>
    <t>2021-04-20</t>
  </si>
  <si>
    <t>Izzy's Koala World: Season 2</t>
  </si>
  <si>
    <t>Love, Death &amp; Robots: Volume 3</t>
  </si>
  <si>
    <t>The Epic Tales of Captain Underpants in Space: Season 1</t>
  </si>
  <si>
    <t>Waco: American Apocalypse: Limited Series</t>
  </si>
  <si>
    <t>The Billionaire, The Butler, and the Boyfriend: Limited Series // L'Affaire Bettencourt : Scandale chez la femme la plus riche du monde: Mini-série</t>
  </si>
  <si>
    <t>Numberblocks: Season 2</t>
  </si>
  <si>
    <t>The End of the F***ing World: Season 1</t>
  </si>
  <si>
    <t>Spirit Riding Free: Season 3</t>
  </si>
  <si>
    <t>Masha's Tales: Season 1</t>
  </si>
  <si>
    <t>Spirit Riding Free: Riding Academy: Part 1</t>
  </si>
  <si>
    <t>2024-05-07</t>
  </si>
  <si>
    <t>Super Rich in Korea: Season 1 // 슈퍼리치 이방인: 시즌 1</t>
  </si>
  <si>
    <t>The Woman in the House Across the Street from the Girl in the Window: Limited Series</t>
  </si>
  <si>
    <t>LEGO Ninjago: Masters of Spinjitzu: Possession</t>
  </si>
  <si>
    <t>Wild Babies: Limited Series</t>
  </si>
  <si>
    <t>2016-08-17</t>
  </si>
  <si>
    <t>Puffin Rock: Season 2</t>
  </si>
  <si>
    <t>Daniel Spellbound: Season 1</t>
  </si>
  <si>
    <t>Country Comfort: Season 1</t>
  </si>
  <si>
    <t>2020-01-04</t>
  </si>
  <si>
    <t>Dracula: Season 1</t>
  </si>
  <si>
    <t>Unseen: Season 1</t>
  </si>
  <si>
    <t>Big Mouth: Season 4</t>
  </si>
  <si>
    <t>Hunter X Hunter (2011): Season 6 // HUNTER×HUNTER: シーズン6</t>
  </si>
  <si>
    <t>Big Mouth: Season 5</t>
  </si>
  <si>
    <t>Adventure Time: Season 2</t>
  </si>
  <si>
    <t>Tex Mex Motors: Season 1</t>
  </si>
  <si>
    <t>2023-10-23</t>
  </si>
  <si>
    <t>Princess Power: Season 2</t>
  </si>
  <si>
    <t>The Epic Tales of Captain Underpants: Season 3</t>
  </si>
  <si>
    <t>Kung Fu Panda: The Dragon Knight: Season 2</t>
  </si>
  <si>
    <t>BoJack Horseman: Season 4</t>
  </si>
  <si>
    <t>Raising Dion: Season 2</t>
  </si>
  <si>
    <t>Nicky, Ricky, Dicky &amp; Dawn: Season 4</t>
  </si>
  <si>
    <t>2017-11-28</t>
  </si>
  <si>
    <t>Glitch: Season 2</t>
  </si>
  <si>
    <t>My Perfect Landing: Season 1</t>
  </si>
  <si>
    <t>iCarly (2007): Season 5</t>
  </si>
  <si>
    <t>La Révolution: Season 1</t>
  </si>
  <si>
    <t>Locked Up: Season 4 // Vis a vis: Temporada 4</t>
  </si>
  <si>
    <t>Locked Up: Season 3 // Vis a vis: Temporada 3</t>
  </si>
  <si>
    <t>2024-04-17</t>
  </si>
  <si>
    <t>Don't Hate the Player: Season 1 // Mauvais joueurs: Saison 1</t>
  </si>
  <si>
    <t>Destiny: Season 1</t>
  </si>
  <si>
    <t>Elite: Season 2 // Élite: Temporada 2</t>
  </si>
  <si>
    <t>Good Witch: Season 1</t>
  </si>
  <si>
    <t>Oddbods: Season 3</t>
  </si>
  <si>
    <t>You Cannot Hide: Season 1 // No te puedes esconder: Temporada 1</t>
  </si>
  <si>
    <t>Selling Sunset: Season 7</t>
  </si>
  <si>
    <t>Arrested Development: Season 1</t>
  </si>
  <si>
    <t>Remarriage &amp; Desires: Season 1 // 블랙의 신부: 시즌 1</t>
  </si>
  <si>
    <t>The Haunting of Bly Manor</t>
  </si>
  <si>
    <t>Power Rangers Ninja Steel: Season 2</t>
  </si>
  <si>
    <t>8:56</t>
  </si>
  <si>
    <t>Downton Abbey: Series 5</t>
  </si>
  <si>
    <t>Downton Abbey: Series 4</t>
  </si>
  <si>
    <t>Downton Abbey: Series 6</t>
  </si>
  <si>
    <t>Teen Titans Go!: Season 4</t>
  </si>
  <si>
    <t>Narcos: Mexico: Season 3</t>
  </si>
  <si>
    <t>Yellowjackets: Season 1</t>
  </si>
  <si>
    <t>10:09</t>
  </si>
  <si>
    <t>Dark Desire: Season 1 // Oscuro deseo: Temporada 1</t>
  </si>
  <si>
    <t>Seven Seconds: Limited Series</t>
  </si>
  <si>
    <t>How to Get Away With Murder: Season 2</t>
  </si>
  <si>
    <t>12:06</t>
  </si>
  <si>
    <t>Grey's Anatomy: Season 17</t>
  </si>
  <si>
    <t>12:43</t>
  </si>
  <si>
    <t>Like Flowers in Sand: Limited Series // 모래에도 꽃이 핀다: 리미티드 시리즈</t>
  </si>
  <si>
    <t>13 Reasons Why: Season 2</t>
  </si>
  <si>
    <t>Death Note (2006) // DEATH NOTE -デスノート-</t>
  </si>
  <si>
    <t>2023-07-29</t>
  </si>
  <si>
    <t>The Uncanny Counter: Season 2: Counter Punch // 경이로운 소문: 시즌 2: 카운터 펀치</t>
  </si>
  <si>
    <t>14:26</t>
  </si>
  <si>
    <t>The Good Doctor: Season 4</t>
  </si>
  <si>
    <t>Grey's Anatomy: Season 18</t>
  </si>
  <si>
    <t>14:10</t>
  </si>
  <si>
    <t>Firefly Lane: Season 2</t>
  </si>
  <si>
    <t>15:08</t>
  </si>
  <si>
    <t>The Vampire Diaries: Season 6</t>
  </si>
  <si>
    <t>15:32</t>
  </si>
  <si>
    <t>2017-10-12</t>
  </si>
  <si>
    <t>Riverdale: Season 2</t>
  </si>
  <si>
    <t>NCIS: Season 14</t>
  </si>
  <si>
    <t>Pokémon The Series: Indigo League: Season 1 // ポケットモンスター</t>
  </si>
  <si>
    <t>27:14</t>
  </si>
  <si>
    <t>Boys Over Flowers: Limited Series // 꽃보다 남자: 리미티드 시리즈</t>
  </si>
  <si>
    <t>33:01</t>
  </si>
  <si>
    <t>El Dragón: Return of a Warrior: Season 2 // El Dragón: El regreso de un guerrero: Temporada 2</t>
  </si>
  <si>
    <t>2023-04-11</t>
  </si>
  <si>
    <t>Leanne Morgan: I'm Every Woman</t>
  </si>
  <si>
    <t>John Mulaney: Baby J</t>
  </si>
  <si>
    <t>Izzy's Koala World: Season 1</t>
  </si>
  <si>
    <t>Trailer Park Boys: Season 6</t>
  </si>
  <si>
    <t>2024-05-01</t>
  </si>
  <si>
    <t>Deaw Special: Super Soft Power // เดี่ยวสเปเชียล: ซูเปอร์ซอฟต์พาวเวอร์</t>
  </si>
  <si>
    <t>2021-03-02</t>
  </si>
  <si>
    <t>Word Party: Season 5</t>
  </si>
  <si>
    <t>Larva: Season 2</t>
  </si>
  <si>
    <t>2010-09-22</t>
  </si>
  <si>
    <t>Trailer Park Boys: Season 2</t>
  </si>
  <si>
    <t>Floor Is Lava: Season 2</t>
  </si>
  <si>
    <t>2023-11-01</t>
  </si>
  <si>
    <t>Mysteries of the Faith: Season 1</t>
  </si>
  <si>
    <t>2021-08-17</t>
  </si>
  <si>
    <t>Go! Go! Cory Carson: Season 5</t>
  </si>
  <si>
    <t>Trailer Park Boys: Season 4</t>
  </si>
  <si>
    <t>Trailer Park Boys: Season 3</t>
  </si>
  <si>
    <t>2024-02-24</t>
  </si>
  <si>
    <t>The 30th Annual Screen Actors Guild Awards</t>
  </si>
  <si>
    <t>The Upshaws: Part 2</t>
  </si>
  <si>
    <t>Trailer Park Boys: Season 5</t>
  </si>
  <si>
    <t>Pokémon Ultimate Journeys: The Series: Part 1</t>
  </si>
  <si>
    <t>Kid-E-Cats: Season 2</t>
  </si>
  <si>
    <t>Cleaning Up (2019): Season 1</t>
  </si>
  <si>
    <t>2023-07-07</t>
  </si>
  <si>
    <t>Hack My Home: Season 1</t>
  </si>
  <si>
    <t>Greenhouse Academy: Season 1</t>
  </si>
  <si>
    <t>Big Mouth: Season 6</t>
  </si>
  <si>
    <t>Karate Sheep: Season 1</t>
  </si>
  <si>
    <t>Dragons: Race to the Edge: Season 6</t>
  </si>
  <si>
    <t>2018-06-24</t>
  </si>
  <si>
    <t>BAKI: Season 1: Part 1 // バキ: 第1期 パート1</t>
  </si>
  <si>
    <t>The Epic Tales of Captain Underpants: Season 2</t>
  </si>
  <si>
    <t>Dead to Me: Season 3</t>
  </si>
  <si>
    <t>Florida Man: Limited Series</t>
  </si>
  <si>
    <t>Big Mouth: Season 3</t>
  </si>
  <si>
    <t>Dead to Me: Season 2</t>
  </si>
  <si>
    <t>Pocoyo: Season 3 // Pocoyó: Temporada 3</t>
  </si>
  <si>
    <t>Harry &amp; Meghan: Limited Series</t>
  </si>
  <si>
    <t>Record of Ragnarok: Season 2 // 終末のワルキューレ: シーズン２</t>
  </si>
  <si>
    <t>2017-01-13</t>
  </si>
  <si>
    <t>A Series of Unfortunate Events: Season 1</t>
  </si>
  <si>
    <t>1899: Season 1</t>
  </si>
  <si>
    <t>Wu Assassins: Season 1</t>
  </si>
  <si>
    <t>2019-12-24</t>
  </si>
  <si>
    <t>Lost in Space: Season 2</t>
  </si>
  <si>
    <t>Superstore: Season 4</t>
  </si>
  <si>
    <t>Downton Abbey: Series 3</t>
  </si>
  <si>
    <t>Stolen Away: Season 1 // Perdida: Temporada 1</t>
  </si>
  <si>
    <t>Queen of the South: Season 4</t>
  </si>
  <si>
    <t>Nicky, Ricky, Dicky &amp; Dawn: Season 3</t>
  </si>
  <si>
    <t>Miniforce: Super Dino Power: Season 1 // 미니특공대: 슈퍼공룡파워: 시즌 1</t>
  </si>
  <si>
    <t>Narcos: Mexico: Season 2</t>
  </si>
  <si>
    <t>Teenage Mutant Ninja Turtles (2012): Season 1</t>
  </si>
  <si>
    <t>Les Sisters: Season 1</t>
  </si>
  <si>
    <t>Juvenile Justice: Season 1 // 소년심판: 시즌 1</t>
  </si>
  <si>
    <t>The Garfield Show: Season 3</t>
  </si>
  <si>
    <t>2013-07-26</t>
  </si>
  <si>
    <t>Mako Mermaids: An H2O Adventure: Season 1</t>
  </si>
  <si>
    <t>White Collar: Season 3</t>
  </si>
  <si>
    <t>Orange Is the New Black: Season 6</t>
  </si>
  <si>
    <t>14:37</t>
  </si>
  <si>
    <t>2017-01-03</t>
  </si>
  <si>
    <t>Shadowhunters: The Mortal Instruments: Season 2</t>
  </si>
  <si>
    <t>14:45</t>
  </si>
  <si>
    <t>2022-09-03</t>
  </si>
  <si>
    <t>Little Women: Limited Series // 작은 아씨들: 리미티드 시리즈</t>
  </si>
  <si>
    <t>Grey's Anatomy: Season 16</t>
  </si>
  <si>
    <t>The Flash (2014): Season 3</t>
  </si>
  <si>
    <t>NCIS: Season 13</t>
  </si>
  <si>
    <t>19:24</t>
  </si>
  <si>
    <t>The King: Eternal Monarch: Season 1 // 더 킹: 영원의 군주: 시즌 1</t>
  </si>
  <si>
    <t>2022-02-12</t>
  </si>
  <si>
    <t>Twenty Five Twenty One: Limited Series // 스물다섯 스물하나: 리미티드 시리즈</t>
  </si>
  <si>
    <t>23:55</t>
  </si>
  <si>
    <t>Mr. Queen: Limited Series // 철인왕후: 리미티드 시리즈</t>
  </si>
  <si>
    <t>25:00</t>
  </si>
  <si>
    <t>ONE PIECE: East Blue // ワンピース: イーストブルー編</t>
  </si>
  <si>
    <t>The Influencer: Season 1 // La influencer: Temporada 1</t>
  </si>
  <si>
    <t>2024-02-27</t>
  </si>
  <si>
    <t>Chappelle's Home Team - Donnell Rawlings: A New Day</t>
  </si>
  <si>
    <t>Heroes of Goo Jit Zu: Season 1</t>
  </si>
  <si>
    <t>Brian Simpson: Live from the Mothership</t>
  </si>
  <si>
    <t>Angry Birds: Season 4 - Slingshot Stories &amp; Bubble Trouble</t>
  </si>
  <si>
    <t>Castlevania: Season 1</t>
  </si>
  <si>
    <t>Blippi &amp; Meekah's Game Show!: Season 1</t>
  </si>
  <si>
    <t>Trailer Park Boys: Season 1</t>
  </si>
  <si>
    <t>LEGO Ninjago: Masters of Spinjitzu: Rebooted</t>
  </si>
  <si>
    <t>2019-06-03</t>
  </si>
  <si>
    <t>Malibu Rescue: The Series: Season 1</t>
  </si>
  <si>
    <t>2022-09-19</t>
  </si>
  <si>
    <t>Go Dog Go: Season 3</t>
  </si>
  <si>
    <t>The Upshaws: Part 3</t>
  </si>
  <si>
    <t>2024-03-07</t>
  </si>
  <si>
    <t>ARA San Juan: The Submarine that Disappeared: Limited Series // ARA San Juan: El submarino que desapareció: Miniserie</t>
  </si>
  <si>
    <t>Wizards: Tales of Arcadia: Season 1</t>
  </si>
  <si>
    <t>The Mire // Rojst</t>
  </si>
  <si>
    <t>2020-03-16</t>
  </si>
  <si>
    <t>The Boss Baby: Back in Business: Season 3</t>
  </si>
  <si>
    <t>Big Mouth: Season 2</t>
  </si>
  <si>
    <t>Zom 100: Bucket List of the Dead: Season 1 // ゾン100〜ゾンビになるまでにしたい100のこと〜: シーズン1</t>
  </si>
  <si>
    <t>2024-01-22</t>
  </si>
  <si>
    <t>Not Quite Narwhal: Season 2</t>
  </si>
  <si>
    <t>Kim's Convenience: Season 1</t>
  </si>
  <si>
    <t>KENGAN ASHURA: Part ll // ケンガンアシュラ: シーズン1: パートII</t>
  </si>
  <si>
    <t>Barbarians // Barbaren</t>
  </si>
  <si>
    <t>Zero Chill: Season 1</t>
  </si>
  <si>
    <t>Overlord // オーバーロード</t>
  </si>
  <si>
    <t>Dragons: Race to the Edge: Season 5</t>
  </si>
  <si>
    <t>BoJack Horseman: Season 3</t>
  </si>
  <si>
    <t>The Tailor: Season 2 // Terzi: 2. Sezon</t>
  </si>
  <si>
    <t>Little Lunch: Season 1</t>
  </si>
  <si>
    <t>2022-11-04</t>
  </si>
  <si>
    <t>Buying Beverly Hills: Season 1</t>
  </si>
  <si>
    <t>Warrior Nun: Season 2</t>
  </si>
  <si>
    <t>Lockwood &amp; Co.: Season 1</t>
  </si>
  <si>
    <t>Instant Dream Home: Season 1</t>
  </si>
  <si>
    <t>Marcella: Season 2</t>
  </si>
  <si>
    <t>Green Eggs and Ham: Season 1</t>
  </si>
  <si>
    <t>Lost in Space: Season 3</t>
  </si>
  <si>
    <t>2015-05-08</t>
  </si>
  <si>
    <t>Grace and Frankie: Season 1</t>
  </si>
  <si>
    <t>2024-03-01</t>
  </si>
  <si>
    <t>Aníkúlápó: Rise of the Spectre: Rise of the Spectre</t>
  </si>
  <si>
    <t>Queen of the South: Season 5</t>
  </si>
  <si>
    <t>Fatal Seduction: Season 1</t>
  </si>
  <si>
    <t>Heartland (2007): Season 17</t>
  </si>
  <si>
    <t>Superstore: Season 3</t>
  </si>
  <si>
    <t>Bunk'd: Season 1</t>
  </si>
  <si>
    <t>2023-03-16</t>
  </si>
  <si>
    <t>Shadow and Bone: Season 2</t>
  </si>
  <si>
    <t>Superstore: Season 2</t>
  </si>
  <si>
    <t>From: Season 1</t>
  </si>
  <si>
    <t>2022-02-04</t>
  </si>
  <si>
    <t>Sweet Magnolias: Season 2</t>
  </si>
  <si>
    <t>8:50</t>
  </si>
  <si>
    <t>Top Boy: Season 1</t>
  </si>
  <si>
    <t>The Flash (2014): Season 9</t>
  </si>
  <si>
    <t>Altered Carbon: Season 1</t>
  </si>
  <si>
    <t>Downton Abbey: Series 2</t>
  </si>
  <si>
    <t>Nicky, Ricky, Dicky &amp; Dawn: Season 2</t>
  </si>
  <si>
    <t>Sonic Boom: Season 1</t>
  </si>
  <si>
    <t>ALVINNN!!! And the Chipmunks: Season 1</t>
  </si>
  <si>
    <t>Zig &amp; Sharko: Season 3</t>
  </si>
  <si>
    <t>DC Super Hero Girls (2019): Season 1</t>
  </si>
  <si>
    <t>Martin: Season 1</t>
  </si>
  <si>
    <t>My Wife and Kids: Season 2</t>
  </si>
  <si>
    <t>Chilling Adventures of Sabrina: Part 1</t>
  </si>
  <si>
    <t>2017-06-09</t>
  </si>
  <si>
    <t>Orange Is the New Black: Season 5</t>
  </si>
  <si>
    <t>12:16</t>
  </si>
  <si>
    <t>2015-03-20</t>
  </si>
  <si>
    <t>Bloodline: Season 1</t>
  </si>
  <si>
    <t>The Good Doctor: Season 5</t>
  </si>
  <si>
    <t>2016-11-14</t>
  </si>
  <si>
    <t>Locked Up: Season 2 // Vis a vis: Temporada 2</t>
  </si>
  <si>
    <t>The Vampire Diaries: Season 5</t>
  </si>
  <si>
    <t>CSI: Crime Scene Investigation: Season 11</t>
  </si>
  <si>
    <t>Military Prosecutor Doberman: Limited Series // 군검사 도베르만: 리미티드 시리즈</t>
  </si>
  <si>
    <t>17:54</t>
  </si>
  <si>
    <t>Grey's Anatomy: Season 15</t>
  </si>
  <si>
    <t>My Little Pony: Make Your Mark: Chapter 3</t>
  </si>
  <si>
    <t>Dave Chappelle: Sticks &amp; Stones</t>
  </si>
  <si>
    <t>Sunny Bunnies: Season 5</t>
  </si>
  <si>
    <t>2014-01-31</t>
  </si>
  <si>
    <t>Ever After High: Welcome to Ever After High</t>
  </si>
  <si>
    <t>Trolls: The Beat Goes On!: Season 1</t>
  </si>
  <si>
    <t>Trolls: The Beat Goes On!: Season 8</t>
  </si>
  <si>
    <t>Spirit Riding Free: Season 2</t>
  </si>
  <si>
    <t>2016-07-08</t>
  </si>
  <si>
    <t>Word Party: Season 1</t>
  </si>
  <si>
    <t>Earthstorm: Season 1</t>
  </si>
  <si>
    <t>Arnold: Limited Series</t>
  </si>
  <si>
    <t>Killer Inside: The Mind of Aaron Hernandez: Limited Series</t>
  </si>
  <si>
    <t>Encounters: Season 1</t>
  </si>
  <si>
    <t>LEGO Ninjago: Masters of Spinjitzu: The Tournament of Elements</t>
  </si>
  <si>
    <t>The Conners: Season 1</t>
  </si>
  <si>
    <t>2023-08-10</t>
  </si>
  <si>
    <t>Mech Cadets: Season 1</t>
  </si>
  <si>
    <t>First Wives Club: Season 1</t>
  </si>
  <si>
    <t>Simon (2016): Season 3</t>
  </si>
  <si>
    <t>Woman of the Dead: Season 1 // Totenfrau: Season 1</t>
  </si>
  <si>
    <t>Quicksand: Limited Series // Störst av allt: Miniserie</t>
  </si>
  <si>
    <t>Frontier: Season 1</t>
  </si>
  <si>
    <t>Ballers: Season 1</t>
  </si>
  <si>
    <t>Disenchantment: Part 1</t>
  </si>
  <si>
    <t>2016-04-01</t>
  </si>
  <si>
    <t>The Ranch: Part 1</t>
  </si>
  <si>
    <t>Alien TV: Season 1</t>
  </si>
  <si>
    <t>That Time I Got Reincarnated as a Slime: Season 3 // 転生したらスライムだった件: 第3期</t>
  </si>
  <si>
    <t>Echoes: Limited Series</t>
  </si>
  <si>
    <t>2016-11-17</t>
  </si>
  <si>
    <t>Paranoid: Season 1</t>
  </si>
  <si>
    <t>2019-08-22</t>
  </si>
  <si>
    <t>Love Alarm: Season 1 // 좋아하면 울리는: 시즌 1</t>
  </si>
  <si>
    <t>2024-01-31</t>
  </si>
  <si>
    <t>Love Never Lies: Poland: Season 2 // Love Never Lies: Polska: Sezon 2</t>
  </si>
  <si>
    <t>To the Lake: Season 1 // Эпидемия: 1 сезон</t>
  </si>
  <si>
    <t>DI4RIES: Season 2 // DI4RI: Stagione 2</t>
  </si>
  <si>
    <t>2023-08-23</t>
  </si>
  <si>
    <t>The Ultimatum: Marry or Move On: Season 2</t>
  </si>
  <si>
    <t>Messiah: Season 1</t>
  </si>
  <si>
    <t>Midnight Mass: Limited Series</t>
  </si>
  <si>
    <t>2022-12-18</t>
  </si>
  <si>
    <t>Maestro in Blue: Season 1 // Maestro: Σεζόν 1</t>
  </si>
  <si>
    <t>Queen of the South: Season 3</t>
  </si>
  <si>
    <t>Ben &amp; Holly's Little Kingdom: Season 1</t>
  </si>
  <si>
    <t>2023-02-10</t>
  </si>
  <si>
    <t>Love to Hate You: Season 1 // 연애대전: 시즌 1</t>
  </si>
  <si>
    <t>Reba: Season 2</t>
  </si>
  <si>
    <t>2016-12-17</t>
  </si>
  <si>
    <t>Van Helsing: Season 1</t>
  </si>
  <si>
    <t>Jujutsu Kaisen: Season 2 // 呪術廻戦: 第2期 懐玉・玉折／渋谷事変</t>
  </si>
  <si>
    <t>The Haunting of Hill House</t>
  </si>
  <si>
    <t>The Inmate: Season 1 // El recluso: Season 1</t>
  </si>
  <si>
    <t>2019-02-21</t>
  </si>
  <si>
    <t>Go! Live Your Way: Season 1 // GO! Vive a tu manera: Temporada 1</t>
  </si>
  <si>
    <t>Ozark: Season 3</t>
  </si>
  <si>
    <t>This Is Us: Season 5</t>
  </si>
  <si>
    <t>The Five Juanas: Season 1 // La venganza de las Juanas: Temporada 1</t>
  </si>
  <si>
    <t>2018-11-05</t>
  </si>
  <si>
    <t>Outlander: Season 4</t>
  </si>
  <si>
    <t>Love Is Blind: Season 1</t>
  </si>
  <si>
    <t>This Is Us: Season 6</t>
  </si>
  <si>
    <t>Ozark: Season 4</t>
  </si>
  <si>
    <t>14:19</t>
  </si>
  <si>
    <t>Grey's Anatomy: Season 19</t>
  </si>
  <si>
    <t>The Good Doctor: Season 3</t>
  </si>
  <si>
    <t>The Good Bad Mother: Limited Series // 나쁜엄마: 리미티드 시리즈</t>
  </si>
  <si>
    <t>16:27</t>
  </si>
  <si>
    <t>2023-04-15</t>
  </si>
  <si>
    <t>Doctor Cha: Limited Series // 닥터 차정숙: 리미티드 시리즈</t>
  </si>
  <si>
    <t>Grey's Anatomy: Season 14</t>
  </si>
  <si>
    <t>Grey's Anatomy: Season 13</t>
  </si>
  <si>
    <t>NCIS: Season 12</t>
  </si>
  <si>
    <t>Grey's Anatomy: Season 12</t>
  </si>
  <si>
    <t>2021-10-11</t>
  </si>
  <si>
    <t>The King's Affection: Limited Series // 연모: 리미티드 시리즈</t>
  </si>
  <si>
    <t>ONE PIECE: Marineford // ワンピース: マリンフォード編</t>
  </si>
  <si>
    <t>2024-04-30</t>
  </si>
  <si>
    <t>My Next Guest with David Letterman and John Mulaney</t>
  </si>
  <si>
    <t>Fireplace 4K: Classic Crackling Fireplace from Fireplace for Your Home</t>
  </si>
  <si>
    <t>2023-12-19</t>
  </si>
  <si>
    <t>Trevor Noah: Where Was I</t>
  </si>
  <si>
    <t>Go! Go! Cory Carson: Season 4</t>
  </si>
  <si>
    <t>True: Magical Friends: Season 1</t>
  </si>
  <si>
    <t>2021-04-22</t>
  </si>
  <si>
    <t>Life in Colour with David Attenborough: Limited Series</t>
  </si>
  <si>
    <t>You vs. Wild: Season 1</t>
  </si>
  <si>
    <t>Numberblocks: Season 6</t>
  </si>
  <si>
    <t>American Manhunt: The Boston Marathon Bombing: Limited Series</t>
  </si>
  <si>
    <t>2023-05-10</t>
  </si>
  <si>
    <t>Queen Cleopatra: Limited Series</t>
  </si>
  <si>
    <t>Conversations with a Killer: The John Wayne Gacy Tapes: Limited Series</t>
  </si>
  <si>
    <t>2023-04-27</t>
  </si>
  <si>
    <t>The Nurse: Limited Series // Sygeplejersken: Miniserie</t>
  </si>
  <si>
    <t>Barbie Dreamhouse Adventures: Season 2</t>
  </si>
  <si>
    <t>Keep Breathing: Limited Series</t>
  </si>
  <si>
    <t>iCarly (2007): Season 4</t>
  </si>
  <si>
    <t>Inside Job: Part 2</t>
  </si>
  <si>
    <t>You Don't Know Me: Season 1</t>
  </si>
  <si>
    <t>Superstore: Season 1</t>
  </si>
  <si>
    <t>2023-09-25</t>
  </si>
  <si>
    <t>Little Baby Bum: Music Time: Season 1</t>
  </si>
  <si>
    <t>Gone for Good: Limited Series // Disparu à jamais: Mini-série</t>
  </si>
  <si>
    <t>Kitti Katz: Season 1</t>
  </si>
  <si>
    <t>Cyberpunk: Edgerunners: Season 1 // サイバーパンク: エッジランナーズ: シーズン1</t>
  </si>
  <si>
    <t>Simon (2016): Season 2</t>
  </si>
  <si>
    <t>2022-11-01</t>
  </si>
  <si>
    <t>Young Royals: Season 2</t>
  </si>
  <si>
    <t>Pokémon: To Be a Pokémon Master: Ultimate Journeys: The Series: Part 1</t>
  </si>
  <si>
    <t>2023-08-17</t>
  </si>
  <si>
    <t>My Dad the Bounty Hunter: Season 2</t>
  </si>
  <si>
    <t>​Carol &amp; The End of The World: Limited Series</t>
  </si>
  <si>
    <t>LEGO Ninjago: Masters of Spinjitzu: Legacy of the Green Ninja</t>
  </si>
  <si>
    <t>Mob Psycho 100 (2016): Season 1 // モブサイコ100: シーズン1</t>
  </si>
  <si>
    <t>Hold Tight: Limited Series // Zachowaj spokój: Miniserial</t>
  </si>
  <si>
    <t>Barbie Dreamhouse Adventures: Go Team Roberts: Season 2</t>
  </si>
  <si>
    <t>Dragons: Race to the Edge: Season 4</t>
  </si>
  <si>
    <t>2021-10-04</t>
  </si>
  <si>
    <t>On My Block: Season 4</t>
  </si>
  <si>
    <t>The Good Place: Season 4</t>
  </si>
  <si>
    <t>The Boss Baby: Back in Business: Season 2</t>
  </si>
  <si>
    <t>BoJack Horseman: Season 2</t>
  </si>
  <si>
    <t>Welcome to Eden: Season 1 // Bienvenidos a Edén: Temporada 1</t>
  </si>
  <si>
    <t>2024-05-22</t>
  </si>
  <si>
    <t>Toughest Forces on Earth: Season 1</t>
  </si>
  <si>
    <t>Formula 1: Drive to Survive: Season 1</t>
  </si>
  <si>
    <t>Act Your Age: Season 1</t>
  </si>
  <si>
    <t>LEGO Ninjago: Season 1 - Secrets of Forbidden Spinjitzu</t>
  </si>
  <si>
    <t>Bitch and Rich: Limited Series // 청담국제고등학교: 리미티드 시리즈</t>
  </si>
  <si>
    <t>In From the Cold: Season 1</t>
  </si>
  <si>
    <t>Another Self: Season 1 // Zeytin Ağacı: 1. Sezon</t>
  </si>
  <si>
    <t>2019-03-01</t>
  </si>
  <si>
    <t>Northern Rescue: Season 1</t>
  </si>
  <si>
    <t>Cathedral of the Sea: Season 1 // La catedral del mar: Temporada 1</t>
  </si>
  <si>
    <t>2019-03-07</t>
  </si>
  <si>
    <t>The Order: Season 1</t>
  </si>
  <si>
    <t>The Marked Heart: Season 2 // Pálpito: Temporada 2</t>
  </si>
  <si>
    <t>The Umbrella Academy: Season 2</t>
  </si>
  <si>
    <t>Too Hot to Handle: Season 5</t>
  </si>
  <si>
    <t>The Umbrella Academy: Season 3</t>
  </si>
  <si>
    <t>Fuller House: Season 5</t>
  </si>
  <si>
    <t>Parasyte: The Maxim: Season 1 // 寄生獣 セイの格率: シーズン1</t>
  </si>
  <si>
    <t>Insatiable: Season 1</t>
  </si>
  <si>
    <t>Total Drama Island</t>
  </si>
  <si>
    <t>Baki Hanma: Season 2 // 範馬刃牙: シーズン2</t>
  </si>
  <si>
    <t>12:35</t>
  </si>
  <si>
    <t>2017-09-10</t>
  </si>
  <si>
    <t>Outlander: Season 3</t>
  </si>
  <si>
    <t>This Is Us: Season 4</t>
  </si>
  <si>
    <t>Happiness: Limited Series // 해피니스: 리미티드 시리즈</t>
  </si>
  <si>
    <t>Orange Is the New Black: Season 4</t>
  </si>
  <si>
    <t>ONE PIECE: Impel Down // ワンピース: インペルダウン編</t>
  </si>
  <si>
    <t>15:28</t>
  </si>
  <si>
    <t>Dynasty: Season 1</t>
  </si>
  <si>
    <t>15:52</t>
  </si>
  <si>
    <t>The Vampire Diaries: Season 4</t>
  </si>
  <si>
    <t>Ghost Doctor: Limited Series // 고스트 닥터: 리미티드 시리즈</t>
  </si>
  <si>
    <t>Forecasting Love and Weather: Limited Series // 기상청 사람들: 사내연애 잔혹사 편: 리미티드 시리즈</t>
  </si>
  <si>
    <t>The Big Show Show: Christmas</t>
  </si>
  <si>
    <t>2024-03-26</t>
  </si>
  <si>
    <t>Dave Attell: Hot Cross Buns</t>
  </si>
  <si>
    <t>Tom Segura: Sledgehammer</t>
  </si>
  <si>
    <t>Matt Rife: Natural Selection</t>
  </si>
  <si>
    <t>Sunny Bunnies: Season 6</t>
  </si>
  <si>
    <t>Blippi Wonders: Season 2</t>
  </si>
  <si>
    <t>2013-02-28</t>
  </si>
  <si>
    <t>Black Mirror: Season 1</t>
  </si>
  <si>
    <t>Go Dog Go: Season 2</t>
  </si>
  <si>
    <t>LEGO Ninjago: Dragons Rising: Season 2</t>
  </si>
  <si>
    <t>The Last Kids on Earth: Book 2</t>
  </si>
  <si>
    <t>Our Universe: Limited Series</t>
  </si>
  <si>
    <t>Alias Grace: Limited Series</t>
  </si>
  <si>
    <t>2021-05-12</t>
  </si>
  <si>
    <t>The Upshaws: Part 1</t>
  </si>
  <si>
    <t>2022-01-04</t>
  </si>
  <si>
    <t>Action Pack: Season 1</t>
  </si>
  <si>
    <t>2023-08-31</t>
  </si>
  <si>
    <t>Karate Sheep: Season 2</t>
  </si>
  <si>
    <t>Workin' Moms: Season 1</t>
  </si>
  <si>
    <t>KENGAN ASHURA: Part l // ケンガンアシュラ: シーズン1: パートI</t>
  </si>
  <si>
    <t>Tom and Jerry Tales: Season 1</t>
  </si>
  <si>
    <t>Ben 10: Season 3</t>
  </si>
  <si>
    <t>The Tailor: Season 3 // Terzi: 3. Sezon</t>
  </si>
  <si>
    <t>That Girl Lay Lay: Season 1</t>
  </si>
  <si>
    <t>Trollhunters: Tales of Arcadia: Part 3</t>
  </si>
  <si>
    <t>Dragons: Rescue Riders: Season 1</t>
  </si>
  <si>
    <t>I AM A STALKER: Season 1</t>
  </si>
  <si>
    <t>Fuller House: Season 4</t>
  </si>
  <si>
    <t>2023-07-13</t>
  </si>
  <si>
    <t>Burn the House Down: Season 1 // 御手洗家、炎上する: シーズン1</t>
  </si>
  <si>
    <t>Elite: Season 1 // Élite: Temporada 1</t>
  </si>
  <si>
    <t>Raising Dion: Season 1</t>
  </si>
  <si>
    <t>Sex Education: Season 2</t>
  </si>
  <si>
    <t>2021-04-23</t>
  </si>
  <si>
    <t>Shadow and Bone: Season 1</t>
  </si>
  <si>
    <t>Doona!: Season 1 // 이두나!: 시즌 1</t>
  </si>
  <si>
    <t>The Thundermans: Season 1</t>
  </si>
  <si>
    <t>Sex Education: Season 3</t>
  </si>
  <si>
    <t>Spinning Out: Season 1</t>
  </si>
  <si>
    <t>WHAT / IF: Part I</t>
  </si>
  <si>
    <t>The Last Dance: Limited Series</t>
  </si>
  <si>
    <t>2021-02-03</t>
  </si>
  <si>
    <t>Firefly Lane: Season 1</t>
  </si>
  <si>
    <t>Queen of the South: Season 2</t>
  </si>
  <si>
    <t>Sweet Magnolias: Season 3</t>
  </si>
  <si>
    <t>2020-12-28</t>
  </si>
  <si>
    <t>A Love So Beautiful: Season 1 // 아름다웠던 우리에게: 시즌 1</t>
  </si>
  <si>
    <t>Teen Titans Go!: Season 3</t>
  </si>
  <si>
    <t>2021-01-13</t>
  </si>
  <si>
    <t>The Seven Deadly Sins: Dragon's Judgement // 七つの大罪: 憤怒の審判</t>
  </si>
  <si>
    <t>The Office (U.S.): Season 9</t>
  </si>
  <si>
    <t>Dexter: Season 8</t>
  </si>
  <si>
    <t>The 100: Season 7</t>
  </si>
  <si>
    <t>Psych: Season 2</t>
  </si>
  <si>
    <t>2020-02-15</t>
  </si>
  <si>
    <t>Outlander: Season 5</t>
  </si>
  <si>
    <t>The Flash (2014): Season 2</t>
  </si>
  <si>
    <t>2020-11-28</t>
  </si>
  <si>
    <t>The Uncanny Counter: Season 1 // 경이로운 소문: 시즌 1</t>
  </si>
  <si>
    <t>17:05</t>
  </si>
  <si>
    <t>NCIS: Season 11</t>
  </si>
  <si>
    <t>17:58</t>
  </si>
  <si>
    <t>Grey's Anatomy: Season 11</t>
  </si>
  <si>
    <t>Hunter X Hunter (2011): Season 5 // HUNTER×HUNTER: シーズン5</t>
  </si>
  <si>
    <t>28:55</t>
  </si>
  <si>
    <t>El Dragón: Return of a Warrior: Season 1 // El Dragón: El regreso de un guerrero: Temporada 1</t>
  </si>
  <si>
    <t>2024-02-05</t>
  </si>
  <si>
    <t>Dee &amp; Friends in Oz: The Prequel</t>
  </si>
  <si>
    <t>2024-03-12</t>
  </si>
  <si>
    <t>Steve Treviño: Simple Man</t>
  </si>
  <si>
    <t>Go! Go! Cory Carson: Season 3</t>
  </si>
  <si>
    <t>True and the Rainbow Kingdom: Mushroom Town</t>
  </si>
  <si>
    <t>2022-08-09</t>
  </si>
  <si>
    <t>I Just Killed My Dad: Limited Series</t>
  </si>
  <si>
    <t>2024-02-15</t>
  </si>
  <si>
    <t>Little Nicholas: Life of a Scoundrel: Limited Series // (P)Ícaro: El pequeño Nicolás: Miniserie</t>
  </si>
  <si>
    <t>Sharkdog: Season 2</t>
  </si>
  <si>
    <t>Pup Academy: Season 2</t>
  </si>
  <si>
    <t>2023-01-30</t>
  </si>
  <si>
    <t>Princess Power: Season 1</t>
  </si>
  <si>
    <t>Girls5eva: Season 1</t>
  </si>
  <si>
    <t>On My Block: Season 3</t>
  </si>
  <si>
    <t>Dr. Stone: Season 2</t>
  </si>
  <si>
    <t>Big Mouth: Season 1</t>
  </si>
  <si>
    <t>The Tailor: Season 1 // Terzi: 1. Sezon</t>
  </si>
  <si>
    <t>Lies and Deceit: Season 1 // Mentiras: Temporada 1</t>
  </si>
  <si>
    <t>Baki Hanma: Season 1 // 範馬刃牙: シーズン1</t>
  </si>
  <si>
    <t>Dragons: Race to the Edge: Season 3</t>
  </si>
  <si>
    <t>Trollhunters: Tales of Arcadia: Part 2</t>
  </si>
  <si>
    <t>Ragnarok: Season 2</t>
  </si>
  <si>
    <t>Sky High: The Series: Season 1 // Hasta el cielo: La serie: Season 1</t>
  </si>
  <si>
    <t>Alien TV: Season 2</t>
  </si>
  <si>
    <t>The Worst Witch: Season 1</t>
  </si>
  <si>
    <t>Half Bad: The Bastard Son &amp; The Devil Himself: Season 1</t>
  </si>
  <si>
    <t>2024-02-02</t>
  </si>
  <si>
    <t>Let's Talk About CHU: Season 1 // 愛愛內含光: 第 1 季 // 爱爱内含光: 第 1 季</t>
  </si>
  <si>
    <t>The OA: Part I</t>
  </si>
  <si>
    <t>Elite: Season 7 // Élite: Temporada 7</t>
  </si>
  <si>
    <t>Locke &amp; Key: Season 1</t>
  </si>
  <si>
    <t>2020-05-19</t>
  </si>
  <si>
    <t>Sweet Magnolias: Season 1</t>
  </si>
  <si>
    <t>Designated Survivor: Season 3</t>
  </si>
  <si>
    <t>Fuller House: Season 3</t>
  </si>
  <si>
    <t>Royal Pains: Season 1</t>
  </si>
  <si>
    <t>Travelers: Season 1</t>
  </si>
  <si>
    <t>Narcos: Season 3</t>
  </si>
  <si>
    <t>The Tom and Jerry Show: Season 3</t>
  </si>
  <si>
    <t>The Resident: Season 6</t>
  </si>
  <si>
    <t>Naruto: Season 1 // NARUTO-ナルト-: シーズン1</t>
  </si>
  <si>
    <t>My Hero Academia: Season 5 // 僕のヒーローアカデミア: シーズン5</t>
  </si>
  <si>
    <t>Ozark: Season 2</t>
  </si>
  <si>
    <t>Love Is Blind: Season 5</t>
  </si>
  <si>
    <t>Heartland (2007): Season 16</t>
  </si>
  <si>
    <t>White Collar: Season 2</t>
  </si>
  <si>
    <t>12:11</t>
  </si>
  <si>
    <t>A Time Called You: Limited Series // 너의 시간 속으로: 리미티드 시리즈</t>
  </si>
  <si>
    <t>Frankly Speaking: Limited Series // 비밀은 없어: 리미티드 시리즈</t>
  </si>
  <si>
    <t>This Is Us: Season 3</t>
  </si>
  <si>
    <t>13:40</t>
  </si>
  <si>
    <t>The Blacklist: Season 7</t>
  </si>
  <si>
    <t>2015-10-18</t>
  </si>
  <si>
    <t>Locked Up: Season 1 // Vis a vis: Temporada 1</t>
  </si>
  <si>
    <t>Better Than Us: Season 1 // Лучше, чем люди: 1 сезон</t>
  </si>
  <si>
    <t>The Vampire Diaries: Season 3</t>
  </si>
  <si>
    <t>The Blacklist: Season 8</t>
  </si>
  <si>
    <t>The Blacklist: Season 6</t>
  </si>
  <si>
    <t>18:50</t>
  </si>
  <si>
    <t>Hidden Love // 偷偷藏不住</t>
  </si>
  <si>
    <t>Black Clover II // ブラッククローバー II</t>
  </si>
  <si>
    <t>Larva In Mars</t>
  </si>
  <si>
    <t>Murdaugh Murders: A Southern Scandal: Season 2</t>
  </si>
  <si>
    <t>Man Vs Bee: Season 1</t>
  </si>
  <si>
    <t>2023-02-22</t>
  </si>
  <si>
    <t>Murdaugh Murders: A Southern Scandal: Season 1</t>
  </si>
  <si>
    <t>Crime Scene: The Texas Killing Fields: Limited Series</t>
  </si>
  <si>
    <t>The Upshaws: Part 4</t>
  </si>
  <si>
    <t>Larva: Season 1</t>
  </si>
  <si>
    <t>Entre Irmãs: Season 1</t>
  </si>
  <si>
    <t>Larva Family: Season 1</t>
  </si>
  <si>
    <t>2022-09-26</t>
  </si>
  <si>
    <t>My Little Pony: Make Your Mark: Chapter 2</t>
  </si>
  <si>
    <t>Deadwater Fell: Season 1</t>
  </si>
  <si>
    <t>Night Stalker: The Hunt for a Serial Killer: Limited Series</t>
  </si>
  <si>
    <t>2021-08-26</t>
  </si>
  <si>
    <t>Family Reunion: Part 4</t>
  </si>
  <si>
    <t>Cry Babies Magic Tears: Season 3</t>
  </si>
  <si>
    <t>2022-10-31</t>
  </si>
  <si>
    <t>Inside Man: Season 1</t>
  </si>
  <si>
    <t>Heartstopper: Season 1</t>
  </si>
  <si>
    <t>2024-03-28</t>
  </si>
  <si>
    <t>Ronja the Robber's Daughter: Season 1 // Ronja Rövardotter: Säsong 1</t>
  </si>
  <si>
    <t>Sherlock (2010): Series 1</t>
  </si>
  <si>
    <t>2019-07-06</t>
  </si>
  <si>
    <t>Free Rein: Season 3</t>
  </si>
  <si>
    <t>Big Mouth: Season 7</t>
  </si>
  <si>
    <t>The Law According to Lidia Poët: Season 1 // La legge di Lidia Poët: Stagione 1</t>
  </si>
  <si>
    <t>The Good Place: Season 3</t>
  </si>
  <si>
    <t>Dragons: Rescue Riders: Season 2</t>
  </si>
  <si>
    <t>Dead to Me: Season 1</t>
  </si>
  <si>
    <t>KENGAN ASHURA: Season 2 // ケンガンアシュラ: シーズン2</t>
  </si>
  <si>
    <t>King of Collectibles: The Goldin Touch: Season 2</t>
  </si>
  <si>
    <t>The Rain: Season 1</t>
  </si>
  <si>
    <t>The Chestnut Man: Season 1 // Kastanjemanden: Sæson 1</t>
  </si>
  <si>
    <t>Devil in Ohio: Limited Series</t>
  </si>
  <si>
    <t>Downton Abbey: Series 1</t>
  </si>
  <si>
    <t>Fuller House: Season 2</t>
  </si>
  <si>
    <t>Kaleidoscope: Limited Series</t>
  </si>
  <si>
    <t>Dee &amp; Friends in Oz: The Series</t>
  </si>
  <si>
    <t>2024-03-27</t>
  </si>
  <si>
    <t>The Believers: Season 1 // สาธุ: ซีซั่น 1</t>
  </si>
  <si>
    <t>Warrior Nun: Season 1</t>
  </si>
  <si>
    <t>Nicky, Ricky, Dicky &amp; Dawn: Season 1</t>
  </si>
  <si>
    <t>Power Rangers Dino Fury: Season 1</t>
  </si>
  <si>
    <t>9:18</t>
  </si>
  <si>
    <t>Riverdale: Season 1</t>
  </si>
  <si>
    <t>2014-12-12</t>
  </si>
  <si>
    <t>Marco Polo: Season 1</t>
  </si>
  <si>
    <t>ALVINNN!!! And the Chipmunks: Season 3</t>
  </si>
  <si>
    <t>PJ Masks: Season 4</t>
  </si>
  <si>
    <t>How to Get Away With Murder: Season 1</t>
  </si>
  <si>
    <t>12:58</t>
  </si>
  <si>
    <t>Outlander: Season 2</t>
  </si>
  <si>
    <t>The Good Doctor: Season 2</t>
  </si>
  <si>
    <t>12:57</t>
  </si>
  <si>
    <t>Daily Dose of Sunshine: Season 1 // 정신병동에도 아침이 와요: 시즌 1</t>
  </si>
  <si>
    <t>2015-06-11</t>
  </si>
  <si>
    <t>Orange Is the New Black: Season 3</t>
  </si>
  <si>
    <t>The Vampire Diaries: Season 2</t>
  </si>
  <si>
    <t>15:51</t>
  </si>
  <si>
    <t>Fire Country: Season 1</t>
  </si>
  <si>
    <t>The Blacklist: Season 5</t>
  </si>
  <si>
    <t>17:15</t>
  </si>
  <si>
    <t>Grey's Anatomy: Season 10</t>
  </si>
  <si>
    <t>0:19</t>
  </si>
  <si>
    <t>Mighty Little Bheem: Diwali: Collection</t>
  </si>
  <si>
    <t>Patati Patatá - O Melhor da Pré-escola Vol. 1</t>
  </si>
  <si>
    <t>Blippi Wonders: Season 1</t>
  </si>
  <si>
    <t>Learning Songs by Little Baby Bum: Nursery Rhyme Friends: Season 1</t>
  </si>
  <si>
    <t>2024-01-17</t>
  </si>
  <si>
    <t>End of the Line: Season 1 // Ponto Final: Temporada 1</t>
  </si>
  <si>
    <t>The Cuphead Show!: Season 3</t>
  </si>
  <si>
    <t>2020-04-06</t>
  </si>
  <si>
    <t>The Big Show Show: Part 1</t>
  </si>
  <si>
    <t>2021-04-05</t>
  </si>
  <si>
    <t>Family Reunion: Part 3</t>
  </si>
  <si>
    <t>2024-06-20</t>
  </si>
  <si>
    <t>Kota Factory: Season 3 // कोटा फ़ैक्ट्री: सीज़न 3</t>
  </si>
  <si>
    <t>The Grimm Variations: Season 1 // グリム組曲: シーズン1</t>
  </si>
  <si>
    <t>Scaredy Cats: Season 1</t>
  </si>
  <si>
    <t>1670: Season 1</t>
  </si>
  <si>
    <t>Heartstopper: Season 2</t>
  </si>
  <si>
    <t>On My Block: Season 2</t>
  </si>
  <si>
    <t>Painkiller: Limited Series</t>
  </si>
  <si>
    <t>Glitch: Season 1</t>
  </si>
  <si>
    <t>Tour de France: Unchained: Season 2 // Tour de France : Au cœur du peloton: Saison 2</t>
  </si>
  <si>
    <t>2021-11-06</t>
  </si>
  <si>
    <t>Arcane: Season 1</t>
  </si>
  <si>
    <t>Meekah: Season 2</t>
  </si>
  <si>
    <t>Troy: Fall of a City: Season 1</t>
  </si>
  <si>
    <t>MINDHUNTER: Season 2</t>
  </si>
  <si>
    <t>2022-12-22</t>
  </si>
  <si>
    <t>Alice in Borderland: Season 2 // 今際の国のアリス: シーズン2</t>
  </si>
  <si>
    <t>2020-02-24</t>
  </si>
  <si>
    <t>Better Call Saul: Season 5</t>
  </si>
  <si>
    <t>2023-06-30</t>
  </si>
  <si>
    <t>Celebrity: Limited Series // 셀러브리티: 리미티드 시리즈</t>
  </si>
  <si>
    <t>The Office (U.S.): Season 8</t>
  </si>
  <si>
    <t>The 100: Season 6</t>
  </si>
  <si>
    <t>2020-07-17</t>
  </si>
  <si>
    <t>Cursed: Season 1</t>
  </si>
  <si>
    <t>The Seven Deadly Sins: Imperial Wrath of the Gods // 七つの大罪: 神々の逆鱗</t>
  </si>
  <si>
    <t>Dexter: Season 7</t>
  </si>
  <si>
    <t>Good Girls: Season 4</t>
  </si>
  <si>
    <t>Better Call Saul: Season 6</t>
  </si>
  <si>
    <t>New Amsterdam (2018): Season 2</t>
  </si>
  <si>
    <t>Henry Danger: Season 5</t>
  </si>
  <si>
    <t>Grey's Anatomy: Season 9</t>
  </si>
  <si>
    <t>The Children’s Kingdom: Zoo Songs // El Reino Infantil: Canciones del Zoo</t>
  </si>
  <si>
    <t>Blippi Wonders: Season 3</t>
  </si>
  <si>
    <t>Gudetama: An Eggcellent Adventure: Season 1 // ぐでたま 〜母をたずねてどんくらい〜: シーズン1</t>
  </si>
  <si>
    <t>Oddballs: Season 2</t>
  </si>
  <si>
    <t>Action Pack: Season 2</t>
  </si>
  <si>
    <t>Mighty Little Bheem: Season 2</t>
  </si>
  <si>
    <t>Escaping Twin Flames: Season 1</t>
  </si>
  <si>
    <t>Catching Killers: Season 3</t>
  </si>
  <si>
    <t>Go! Go! Cory Carson: Season 6</t>
  </si>
  <si>
    <t>2023-11-18</t>
  </si>
  <si>
    <t>The Railway Men - The Untold Story Of Bhopal 1984: Limited Series // द रेलवे मेन - भोपाल की अनकही कहानी 1984: लिमिटेड सीरीज़</t>
  </si>
  <si>
    <t>2020-01-20</t>
  </si>
  <si>
    <t>Family Reunion: Part 2</t>
  </si>
  <si>
    <t>2023-08-24</t>
  </si>
  <si>
    <t>Ragnarok: Season 3</t>
  </si>
  <si>
    <t>Family Reunion: Part 5</t>
  </si>
  <si>
    <t>Young Royals: Season 1</t>
  </si>
  <si>
    <t>Inside Job: Part 1</t>
  </si>
  <si>
    <t>Ben 10: Season 2</t>
  </si>
  <si>
    <t>Is It Cake?: Season 1</t>
  </si>
  <si>
    <t>Tacoma FD: Season 4</t>
  </si>
  <si>
    <t>The Epic Tales of Captain Underpants: Season 1</t>
  </si>
  <si>
    <t>ONE PIECE: Island of Women // ワンピース: 女ヶ島編</t>
  </si>
  <si>
    <t>2024-01-24</t>
  </si>
  <si>
    <t>Six Nations: Full Contact: Season 1</t>
  </si>
  <si>
    <t>Dubai Bling: Season 2 // Bling دبي: موسم 2</t>
  </si>
  <si>
    <t>The Mist: Season 1</t>
  </si>
  <si>
    <t>2018-08-07</t>
  </si>
  <si>
    <t>Better Call Saul: Season 4</t>
  </si>
  <si>
    <t>The Last Kingdom: Season 5</t>
  </si>
  <si>
    <t>The Marked Heart: Season 1 // Pálpito: Temporada 1</t>
  </si>
  <si>
    <t>Narcos: Mexico: Season 1</t>
  </si>
  <si>
    <t>Evil: Season 2</t>
  </si>
  <si>
    <t>2023-06-14</t>
  </si>
  <si>
    <t>The Surrogacy: Season 1 // Madre de alquiler: Temporada 1</t>
  </si>
  <si>
    <t>The Blacklist: Season 4</t>
  </si>
  <si>
    <t>The Resident: Season 5</t>
  </si>
  <si>
    <t>Doom at Your Service: Limited Series // 어느 날 우리 집 현관으로 멸망이 들어왔다: 리미티드 시리즈</t>
  </si>
  <si>
    <t>Grey's Anatomy: Season 8</t>
  </si>
  <si>
    <t>0:20</t>
  </si>
  <si>
    <t>Mighty Little Bheem: Kite Festival: Collection</t>
  </si>
  <si>
    <t>Kitty Kotty: Season 1 // Kicia Kocia: Sezon 1</t>
  </si>
  <si>
    <t>Emily's Wonder Lab: Season 1</t>
  </si>
  <si>
    <t>Friday Night Dinner: Season 6</t>
  </si>
  <si>
    <t>2023-04-28</t>
  </si>
  <si>
    <t>King of Collectibles: The Goldin Touch: Season 1</t>
  </si>
  <si>
    <t>The Baby-Sitters Club: Season 2</t>
  </si>
  <si>
    <t>True and the Rainbow Kingdom: The Rainbow Kingdom</t>
  </si>
  <si>
    <t>Free Rein: Season 2</t>
  </si>
  <si>
    <t>Ragnarok: Season 1</t>
  </si>
  <si>
    <t>Julie and the Phantoms: Season 1</t>
  </si>
  <si>
    <t>Tom and Jerry Tales: Season 2</t>
  </si>
  <si>
    <t>2024-01-10</t>
  </si>
  <si>
    <t>Break Point: Season 2</t>
  </si>
  <si>
    <t>Dragons: Race to the Edge: Season 2</t>
  </si>
  <si>
    <t>2023-02-23</t>
  </si>
  <si>
    <t>That Girl Lay Lay: Season 2</t>
  </si>
  <si>
    <t>iCarly (2007): Season 3</t>
  </si>
  <si>
    <t>Hell's Paradise: Jigokuraku: Season 1 // 地獄楽: シーズン1</t>
  </si>
  <si>
    <t>Little Baby Bum: Nursery Rhyme Friends: Season 2</t>
  </si>
  <si>
    <t>Octonauts: Above &amp; Beyond: Season 1</t>
  </si>
  <si>
    <t>Somebody Feed Phil: Season 7</t>
  </si>
  <si>
    <t>2024-05-16</t>
  </si>
  <si>
    <t>Maestro in Blue: Season 2 // Maestro: Σεζόν 2</t>
  </si>
  <si>
    <t>Hunter X Hunter (2011): Season 4 // HUNTER×HUNTER: シーズン4</t>
  </si>
  <si>
    <t>2022-11-14</t>
  </si>
  <si>
    <t>Teletubbies: Season 1</t>
  </si>
  <si>
    <t>Somewhere Between: Limited Series</t>
  </si>
  <si>
    <t>Hunter X Hunter (2011): Season 3 // HUNTER×HUNTER: シーズン3</t>
  </si>
  <si>
    <t>30 for 30: O.J.: Made in America: Season 1</t>
  </si>
  <si>
    <t>ONE PIECE: Egghead // ワンピース: エッグヘッド編</t>
  </si>
  <si>
    <t>Better Call Saul: Season 3</t>
  </si>
  <si>
    <t>Queen of the South: Season 1</t>
  </si>
  <si>
    <t>2020-04-26</t>
  </si>
  <si>
    <t>The Last Kingdom: Season 4</t>
  </si>
  <si>
    <t>The 100: Season 5</t>
  </si>
  <si>
    <t>Lost in Space: Season 1</t>
  </si>
  <si>
    <t>2016-01-13</t>
  </si>
  <si>
    <t>Shadowhunters: The Mortal Instruments: Season 1</t>
  </si>
  <si>
    <t>Haikyu!! TO THE TOP // ハイキュー!! TO THE TOP</t>
  </si>
  <si>
    <t>12:28</t>
  </si>
  <si>
    <t>Unauthorized Living: Season 2 // Vivir sin permiso: Temporada 2</t>
  </si>
  <si>
    <t>This Is Us: Season 2</t>
  </si>
  <si>
    <t>The Good Doctor: Season 6</t>
  </si>
  <si>
    <t>Grey's Anatomy: Season 7</t>
  </si>
  <si>
    <t>53:53</t>
  </si>
  <si>
    <t>Pablo Escobar, el patrón del mal: Season 1</t>
  </si>
  <si>
    <t>2020-05-12</t>
  </si>
  <si>
    <t>True: Terrific Tales: Season 1</t>
  </si>
  <si>
    <t>2024-01-30</t>
  </si>
  <si>
    <t>Jack Whitehall: Settle Down</t>
  </si>
  <si>
    <t>2020-03-01</t>
  </si>
  <si>
    <t>Go! Go! Cory Carson: Season 2</t>
  </si>
  <si>
    <t>2024-01-16</t>
  </si>
  <si>
    <t>Dusty Slay: Workin' Man</t>
  </si>
  <si>
    <t>2016-09-01</t>
  </si>
  <si>
    <t>The Seven Deadly Sins: Signs of Holy War // 七つの大罪: 聖戦の予兆(しるし)</t>
  </si>
  <si>
    <t>Chip and Potato: Season 3</t>
  </si>
  <si>
    <t>Get Gotti: Season 1</t>
  </si>
  <si>
    <t>Larva: Season 3</t>
  </si>
  <si>
    <t>Derry Girls: Season 3</t>
  </si>
  <si>
    <t>Go Dog Go: Season 1</t>
  </si>
  <si>
    <t>Trash Truck: Season 2</t>
  </si>
  <si>
    <t>My Wife and Kids: Season 1</t>
  </si>
  <si>
    <t>Hunter X Hunter (2011): Season 2 // HUNTER×HUNTER: シーズン2</t>
  </si>
  <si>
    <t>The Golden Hour: Season 1 // Het gouden uur: Seizoen 1</t>
  </si>
  <si>
    <t>Adventure Time: Season 1</t>
  </si>
  <si>
    <t>2014-08-22</t>
  </si>
  <si>
    <t>BoJack Horseman: Season 1</t>
  </si>
  <si>
    <t>Blood &amp; Water: Season 2</t>
  </si>
  <si>
    <t>Killing Eve: Season 4</t>
  </si>
  <si>
    <t>Fuller House: Season 1</t>
  </si>
  <si>
    <t>Gilmore Girls: A Year in the Life: Limited Series</t>
  </si>
  <si>
    <t>Sex Education: Season 1</t>
  </si>
  <si>
    <t>Our Planet</t>
  </si>
  <si>
    <t>Black Sails: Season 1</t>
  </si>
  <si>
    <t>Extremely Inappropriate!: Season 1 // 不適切にもほどがある!: シーズン1</t>
  </si>
  <si>
    <t>An Incurable Case of Love: Season 1 // 恋はつづくよどこまでも: シーズン1</t>
  </si>
  <si>
    <t>Dark: Season 1</t>
  </si>
  <si>
    <t>2018-11-19</t>
  </si>
  <si>
    <t>The Last Kingdom: Season 3</t>
  </si>
  <si>
    <t>The 100: Season 4</t>
  </si>
  <si>
    <t>ONE PIECE: Sabaody Archipelago // ワンピース: シャボンディ諸島編</t>
  </si>
  <si>
    <t>2021-08-21</t>
  </si>
  <si>
    <t>Manifest: Season 3</t>
  </si>
  <si>
    <t>The Seven Deadly Sins: Revival of The Commandments // 七つの大罪: 戒めの復活</t>
  </si>
  <si>
    <t>New Amsterdam (2018): Season 3</t>
  </si>
  <si>
    <t>Dexter: Season 6</t>
  </si>
  <si>
    <t>Hunter X Hunter (2011): Season 1 // HUNTER×HUNTER: シーズン1</t>
  </si>
  <si>
    <t>H2O: Just Add Water: Season 1</t>
  </si>
  <si>
    <t>Frieren: Beyond Journey's End: Season 1 // 葬送のフリーレン: シーズン1</t>
  </si>
  <si>
    <t>2023-06-17</t>
  </si>
  <si>
    <t>See You in My 19th Life: Limited Series // 이번 생도 잘 부탁해: 리미티드 시리즈</t>
  </si>
  <si>
    <t>2022-12-10</t>
  </si>
  <si>
    <t>Alchemy of Souls: Part 2 // 환혼: 파트 2</t>
  </si>
  <si>
    <t>13:20</t>
  </si>
  <si>
    <t>2014-06-06</t>
  </si>
  <si>
    <t>Orange Is the New Black: Season 2</t>
  </si>
  <si>
    <t>S.W.A.T. (2017): Season 6</t>
  </si>
  <si>
    <t>The Blacklist: Season 9</t>
  </si>
  <si>
    <t>2017-09-28</t>
  </si>
  <si>
    <t>Designated Survivor: Season 2</t>
  </si>
  <si>
    <t>16:40</t>
  </si>
  <si>
    <t>The Walking Dead: Season 10</t>
  </si>
  <si>
    <t>Grey's Anatomy: Season 6</t>
  </si>
  <si>
    <t>True: Wonderful Wishes: Season 1</t>
  </si>
  <si>
    <t>Gecko's Garage - 3D: Season 1</t>
  </si>
  <si>
    <t>Barbie Dreamhouse Adventures: Season 1</t>
  </si>
  <si>
    <t>Alexa &amp; Katie: Part 3</t>
  </si>
  <si>
    <t>Barbie Dreamhouse Adventures: Season 3</t>
  </si>
  <si>
    <t>The Cuphead Show!: Season 2</t>
  </si>
  <si>
    <t>Survival of the Thickest: Season 1</t>
  </si>
  <si>
    <t>Alexa &amp; Katie: Part 4</t>
  </si>
  <si>
    <t>Rick and Morty: Season 2</t>
  </si>
  <si>
    <t>Worst Roommate Ever: Season 1</t>
  </si>
  <si>
    <t>Haikyu!! Karasuno High School vs Shiratorizawa Academy // ハイキュー!! 烏野高校 VS 白鳥沢学園高校</t>
  </si>
  <si>
    <t>Miraculous: Tales of Ladybug &amp; Cat Noir: Season 3: Part 1</t>
  </si>
  <si>
    <t>Who Were We Running From?: Limited Series // Biz Kimden Kaçıyorduk Anne?: Mini Dizi</t>
  </si>
  <si>
    <t>The Good Place: Season 2</t>
  </si>
  <si>
    <t>LEGO Ninjago: Masters of Spinjitzu: Rise of the Serpentine</t>
  </si>
  <si>
    <t>Tacoma FD: Season 3</t>
  </si>
  <si>
    <t>2024-02-28</t>
  </si>
  <si>
    <t>The Mire: Millennium // Rojst: Millenium</t>
  </si>
  <si>
    <t>The Boss Baby: Back in Business: Season 1</t>
  </si>
  <si>
    <t>School Spirits (2023): Season 1</t>
  </si>
  <si>
    <t>Meekah: Season 1</t>
  </si>
  <si>
    <t>Regular Show: Season 3</t>
  </si>
  <si>
    <t>Virgin River: Season 3</t>
  </si>
  <si>
    <t>Henry Danger: Season 3</t>
  </si>
  <si>
    <t>2016-02-15</t>
  </si>
  <si>
    <t>Better Call Saul: Season 2</t>
  </si>
  <si>
    <t>2020-07-26</t>
  </si>
  <si>
    <t>Good Girls: Season 3</t>
  </si>
  <si>
    <t>El Chapo: Season 3</t>
  </si>
  <si>
    <t>The Loud House: Season 1</t>
  </si>
  <si>
    <t>PAW Patrol: Season 2</t>
  </si>
  <si>
    <t>11:32</t>
  </si>
  <si>
    <t>2021-06-19</t>
  </si>
  <si>
    <t>Nevertheless,: Limited Series // 알고있지만,: 리미티드 시리즈</t>
  </si>
  <si>
    <t>13 Reasons Why: Season 1</t>
  </si>
  <si>
    <t>Grey's Anatomy: Season 4</t>
  </si>
  <si>
    <t>15:07</t>
  </si>
  <si>
    <t>The Vampire Diaries: Season 1</t>
  </si>
  <si>
    <t>Vikings (2013): Season 6</t>
  </si>
  <si>
    <t>15:48</t>
  </si>
  <si>
    <t>New Amsterdam (2018): Season 4</t>
  </si>
  <si>
    <t>16:52</t>
  </si>
  <si>
    <t>House, M.D.: Season 8</t>
  </si>
  <si>
    <t>The Blacklist: Season 3</t>
  </si>
  <si>
    <t>Grey's Anatomy: Season 5</t>
  </si>
  <si>
    <t>18:17</t>
  </si>
  <si>
    <t>Grey's Anatomy: Season 3</t>
  </si>
  <si>
    <t>20:52</t>
  </si>
  <si>
    <t>2021-08-28</t>
  </si>
  <si>
    <t>Hometown Cha-Cha-Cha: Limited Series // 갯마을 차차차: 리미티드 시리즈</t>
  </si>
  <si>
    <t>24:52</t>
  </si>
  <si>
    <t>Alchemy of Souls: Part 1 // 환혼: 파트 1</t>
  </si>
  <si>
    <t>The Children’s Kingdom: Bichikids // El Reino Infantil: Bichikids</t>
  </si>
  <si>
    <t>Friday Night Dinner: Season 4</t>
  </si>
  <si>
    <t>Sins of Our Mother: Limited Series</t>
  </si>
  <si>
    <t>Spirit Riding Free: Season 1</t>
  </si>
  <si>
    <t>Self Made: Inspired by the Life of Madam C.J. Walker: Limited Series</t>
  </si>
  <si>
    <t>Rick and Morty: Season 5</t>
  </si>
  <si>
    <t>Rick and Morty: Season 4</t>
  </si>
  <si>
    <t>Rick and Morty: Season 1</t>
  </si>
  <si>
    <t>2023-02-09</t>
  </si>
  <si>
    <t>My Dad the Bounty Hunter: Season 1</t>
  </si>
  <si>
    <t>2018-12-26</t>
  </si>
  <si>
    <t>Alexa &amp; Katie: Part 2</t>
  </si>
  <si>
    <t>Power Rangers Cosmic Fury: Season 1</t>
  </si>
  <si>
    <t>Miraculous: Tales of Ladybug &amp; Cat Noir: Season 2: Part 2</t>
  </si>
  <si>
    <t>Miraculous: Tales of Ladybug &amp; Cat Noir: Season 3: Part 2</t>
  </si>
  <si>
    <t>2022-05-02</t>
  </si>
  <si>
    <t>Octonauts: Above &amp; Beyond: Season 2</t>
  </si>
  <si>
    <t>2024-06-15</t>
  </si>
  <si>
    <t>Miss Night and Day: Limited Series // 낮과 밤이 다른 그녀: 리미티드 시리즈</t>
  </si>
  <si>
    <t>Marcella: Season 1</t>
  </si>
  <si>
    <t>Fate: The Winx Saga: Season 2</t>
  </si>
  <si>
    <t>Virgin River: Season 2</t>
  </si>
  <si>
    <t>The Innocent: Limited Series // El inocente: Miniserie</t>
  </si>
  <si>
    <t>2024-06-19</t>
  </si>
  <si>
    <t>Love Is Blind: Brazil: Season 4 // Casamento às Cegas: Brasil: Temporada 4</t>
  </si>
  <si>
    <t>2019-11-17</t>
  </si>
  <si>
    <t>The Crown: Season 3</t>
  </si>
  <si>
    <t>Grizzy and the Lemmings: Season 2</t>
  </si>
  <si>
    <t>The Office (U.S.): Season 7</t>
  </si>
  <si>
    <t>The Resident: Season 4</t>
  </si>
  <si>
    <t>Dexter: Season 5</t>
  </si>
  <si>
    <t>The Cook of Castamar: Season 1 // La cocinera de Castamar: Season 1</t>
  </si>
  <si>
    <t>11:20</t>
  </si>
  <si>
    <t>Monk: Season 8</t>
  </si>
  <si>
    <t>12:36</t>
  </si>
  <si>
    <t>The Walking Dead: Season 9</t>
  </si>
  <si>
    <t>16:20</t>
  </si>
  <si>
    <t>The Flash (2014): Season 1</t>
  </si>
  <si>
    <t>NCIS: Season 10</t>
  </si>
  <si>
    <t>27:00</t>
  </si>
  <si>
    <t>2021-02-20</t>
  </si>
  <si>
    <t>Vincenzo: Season 1 // 빈센조: 시즌 1</t>
  </si>
  <si>
    <t>2024-04-09</t>
  </si>
  <si>
    <t>Neal Brennan: Crazy Good</t>
  </si>
  <si>
    <t>Gecko's Garage - 3D: Season 2</t>
  </si>
  <si>
    <t>Friday Night Dinner: Season 5</t>
  </si>
  <si>
    <t>Friday Night Dinner: Season 3</t>
  </si>
  <si>
    <t>Pocoyo: Season 4 // Pocoyó: Temporada 4</t>
  </si>
  <si>
    <t>2024-05-23</t>
  </si>
  <si>
    <t>Garouden: The Way of the Lone Wolf: Season 1 // 餓狼伝: The Way of the Lone Wolf: シーズン1</t>
  </si>
  <si>
    <t>Rick and Morty: Season 3</t>
  </si>
  <si>
    <t>Ancient Apocalypse: Season 1</t>
  </si>
  <si>
    <t>Miraculous: Tales of Ladybug &amp; Cat Noir: Season 2: Part 1</t>
  </si>
  <si>
    <t>Fiasco: Limited Series</t>
  </si>
  <si>
    <t>On My Block: Season 1</t>
  </si>
  <si>
    <t>Magic and Muscles: Mashle: Magic And Muscles The Divine Visionary Candidate Exam Arc // マッシュル -MASHLE- 神覚者候補選抜試験編</t>
  </si>
  <si>
    <t>The Powerpuff Girls (1998): Season 1</t>
  </si>
  <si>
    <t>The Boss Baby: Back in the Crib: Season 1</t>
  </si>
  <si>
    <t>Monster High (2022): Season 1</t>
  </si>
  <si>
    <t>Barbie Dreamhouse Adventures: Go Team Roberts: Season 1</t>
  </si>
  <si>
    <t>Blood &amp; Water: Season 3</t>
  </si>
  <si>
    <t>The Forest: Season 1 // La Forêt: Saison 1</t>
  </si>
  <si>
    <t>Car Masters: Rust to Riches: Season 5</t>
  </si>
  <si>
    <t>The Last Kingdom: Season 2</t>
  </si>
  <si>
    <t>Reba: Season 1</t>
  </si>
  <si>
    <t>Sweet Home: Season 1 // 스위트홈: 시즌 1</t>
  </si>
  <si>
    <t>Virgin River: Season 4</t>
  </si>
  <si>
    <t>2020-11-15</t>
  </si>
  <si>
    <t>The Crown: Season 4</t>
  </si>
  <si>
    <t>The Umbrella Academy: Season 1</t>
  </si>
  <si>
    <t>Trollhunters: Tales of Arcadia: Part 1</t>
  </si>
  <si>
    <t>11:08</t>
  </si>
  <si>
    <t>Shameless (U.S.): Season 11</t>
  </si>
  <si>
    <t>House, M.D.: Season 7</t>
  </si>
  <si>
    <t>19:23</t>
  </si>
  <si>
    <t>Grey's Anatomy: Season 2</t>
  </si>
  <si>
    <t>Go! Go! Cory Carson: Season 1</t>
  </si>
  <si>
    <t>Larva Island: Season 2</t>
  </si>
  <si>
    <t>Arpo: Season 1</t>
  </si>
  <si>
    <t>Live to 100: Secrets of the Blue Zones: Limited Series</t>
  </si>
  <si>
    <t>Friday Night Dinner: Season 2</t>
  </si>
  <si>
    <t>Little Baby Bum: Nursery Rhyme Friends: Season 1</t>
  </si>
  <si>
    <t>AlRawabi School for Girls: Season 1 // مدرسة الروابي للبنات: موسم 1</t>
  </si>
  <si>
    <t>2019-07-10</t>
  </si>
  <si>
    <t>Family Reunion: Part 1</t>
  </si>
  <si>
    <t>A Tale Dark &amp; Grimm: Limited Series</t>
  </si>
  <si>
    <t>Triptych: Season 1 // Tríada: Temporada 1</t>
  </si>
  <si>
    <t>2024-01-11</t>
  </si>
  <si>
    <t>Champion: Season 1</t>
  </si>
  <si>
    <t>2020-12-10</t>
  </si>
  <si>
    <t>Alice in Borderland: Season 1 // 今際の国のアリス: シーズン1</t>
  </si>
  <si>
    <t>The Diplomat: Season 1</t>
  </si>
  <si>
    <t>Eye Love You: Season 1</t>
  </si>
  <si>
    <t>Henry Danger: Season 4</t>
  </si>
  <si>
    <t>Teen Titans Go!: Season 2</t>
  </si>
  <si>
    <t>Seinfeld: Season 9</t>
  </si>
  <si>
    <t>2023-01-24</t>
  </si>
  <si>
    <t>Physical: 100: Season 1 // 피지컬: 100: 시즌 1</t>
  </si>
  <si>
    <t>The Loud House: Season 2</t>
  </si>
  <si>
    <t>Scooby-Doo!: Mystery Incorporated: Season 1</t>
  </si>
  <si>
    <t>2017-12-08</t>
  </si>
  <si>
    <t>The Crown: Season 2</t>
  </si>
  <si>
    <t>Haikyu!! II // ハイキュー!! セカンドシーズン</t>
  </si>
  <si>
    <t>Shameless (U.S.): Season 10</t>
  </si>
  <si>
    <t>The Walking Dead: Season 8</t>
  </si>
  <si>
    <t>14:36</t>
  </si>
  <si>
    <t>The Resident: Season 3</t>
  </si>
  <si>
    <t>14:54</t>
  </si>
  <si>
    <t>2023-10-28</t>
  </si>
  <si>
    <t>Castaway Diva: Limited Series // 무인도의 디바: 리미티드 시리즈</t>
  </si>
  <si>
    <t>15:35</t>
  </si>
  <si>
    <t>Manifest: Season 4</t>
  </si>
  <si>
    <t>Gossip Girl (2007): Season 5</t>
  </si>
  <si>
    <t>0:11</t>
  </si>
  <si>
    <t>LEGO City: Where Ravens Crow</t>
  </si>
  <si>
    <t>LEGO City Spaced Out</t>
  </si>
  <si>
    <t>Rainbow High: Season 3</t>
  </si>
  <si>
    <t>2024-04-12</t>
  </si>
  <si>
    <t>Good Times: Season 1</t>
  </si>
  <si>
    <t>Anatomy of a Scandal: Limited Series</t>
  </si>
  <si>
    <t>2017-06-22</t>
  </si>
  <si>
    <t>Free Rein: Season 1</t>
  </si>
  <si>
    <t>Muted: Limited Series // El silencio: Miniserie</t>
  </si>
  <si>
    <t>One-Punch Man: Season 2 // ワンパンマン: シーズン2</t>
  </si>
  <si>
    <t>Battle Kitty: Season 1</t>
  </si>
  <si>
    <t>Behind Her Eyes: Limited Series</t>
  </si>
  <si>
    <t>2023-06-15</t>
  </si>
  <si>
    <t>Black Mirror: Season 6</t>
  </si>
  <si>
    <t>2023-07-19</t>
  </si>
  <si>
    <t>High Tides: Season 1 // Knokke Off: Seizoen 1</t>
  </si>
  <si>
    <t>Killer Soup: Season 1 // किलर सूप: सीज़न 1</t>
  </si>
  <si>
    <t>Gossip Girl (2007): Season 6</t>
  </si>
  <si>
    <t>LEGO Ninjago: Dragons Rising: Season 1</t>
  </si>
  <si>
    <t>The Ultimatum: South Africa: Season 1</t>
  </si>
  <si>
    <t>Squid Game: The Challenge: Season 1</t>
  </si>
  <si>
    <t>Blippi's Adventures: Season 1</t>
  </si>
  <si>
    <t>Narcos: Season 2</t>
  </si>
  <si>
    <t>Teen Titans Go!: Season 5</t>
  </si>
  <si>
    <t>Evil: Season 1</t>
  </si>
  <si>
    <t>2022-08-05</t>
  </si>
  <si>
    <t>The Sandman: Season 1</t>
  </si>
  <si>
    <t>Good Girls: Season 2</t>
  </si>
  <si>
    <t>Dr. Stone: Season 1</t>
  </si>
  <si>
    <t>2023-12-01</t>
  </si>
  <si>
    <t>Sweet Home: Season 2 // 스위트홈: 시즌 2</t>
  </si>
  <si>
    <t>My Little Pony: Friendship Is Magic: Season 1</t>
  </si>
  <si>
    <t>Ozark: Season 1</t>
  </si>
  <si>
    <t>The 100: Season 3</t>
  </si>
  <si>
    <t>Monk: Season 7</t>
  </si>
  <si>
    <t>CSI: Crime Scene Investigation: Season 10</t>
  </si>
  <si>
    <t>0:32</t>
  </si>
  <si>
    <t>Pui Pui Molcar: Season 1</t>
  </si>
  <si>
    <t>2022-05-17</t>
  </si>
  <si>
    <t>Katt Williams: World War III</t>
  </si>
  <si>
    <t>True and the Rainbow Kingdom: Wild Wild Yetis</t>
  </si>
  <si>
    <t>Derry Girls: Season 2</t>
  </si>
  <si>
    <t>The Cuphead Show!: Season 1</t>
  </si>
  <si>
    <t>2024-05-31</t>
  </si>
  <si>
    <t>How to Ruin Love: The Proposal</t>
  </si>
  <si>
    <t>Oddballs: Season 1</t>
  </si>
  <si>
    <t>NASCAR: Full Speed: Season 1</t>
  </si>
  <si>
    <t>2017-08-21</t>
  </si>
  <si>
    <t>The Good Place: Season 1</t>
  </si>
  <si>
    <t>Sex/Life: Season 2</t>
  </si>
  <si>
    <t>Tacoma FD: Season 2</t>
  </si>
  <si>
    <t>Lucifer: Season 6</t>
  </si>
  <si>
    <t>The Pacific</t>
  </si>
  <si>
    <t>The Looney Tunes Show: Season 1</t>
  </si>
  <si>
    <t>The Office (U.S.): Season 6</t>
  </si>
  <si>
    <t>The Seven Deadly Sins // 七つの大罪</t>
  </si>
  <si>
    <t>The Garfield Show: Season 1</t>
  </si>
  <si>
    <t>White Collar: Season 1</t>
  </si>
  <si>
    <t>Shameless (U.S.): Season 9</t>
  </si>
  <si>
    <t>13:18</t>
  </si>
  <si>
    <t>The Walking Dead: Season 7</t>
  </si>
  <si>
    <t>Gossip Girl (2007): Season 4</t>
  </si>
  <si>
    <t>The Blacklist: Season 2</t>
  </si>
  <si>
    <t>LEGO City 2018</t>
  </si>
  <si>
    <t>Fireplace 4K: Crackling Birchwood from Fireplace for Your Home</t>
  </si>
  <si>
    <t>Mighty Little Bheem: Season 1</t>
  </si>
  <si>
    <t>Masters of the Universe: Revolution: Season 1</t>
  </si>
  <si>
    <t>Friday Night Dinner: Season 1</t>
  </si>
  <si>
    <t>The Children’s Kingdom: Zenon The Farmer // El Reino Infantil: La Granja de Zenón</t>
  </si>
  <si>
    <t>The Witcher: Blood Origin: Limited Series</t>
  </si>
  <si>
    <t>The Baby-Sitters Club: Season 1</t>
  </si>
  <si>
    <t>The I-Land: Limited Series</t>
  </si>
  <si>
    <t>Blood &amp; Water: Season 1</t>
  </si>
  <si>
    <t>2024-03-15</t>
  </si>
  <si>
    <t>Chicken Nugget: Limited Series // 닭강정: 리미티드 시리즈</t>
  </si>
  <si>
    <t>Alexa &amp; Katie: Part 1</t>
  </si>
  <si>
    <t>2024-06-14</t>
  </si>
  <si>
    <t>Joko Anwar's Nightmares and Daydreams: Season 1</t>
  </si>
  <si>
    <t>Suits (2011): Season 9</t>
  </si>
  <si>
    <t>MINDHUNTER: Season 1</t>
  </si>
  <si>
    <t>You: Season 3</t>
  </si>
  <si>
    <t>El Chapo: Season 2</t>
  </si>
  <si>
    <t>Manifest: Season 2</t>
  </si>
  <si>
    <t>ALVINNN!!! And the Chipmunks: Season 4</t>
  </si>
  <si>
    <t>My Hero Academia: Season 4 // 僕のヒーローアカデミア: シーズン4</t>
  </si>
  <si>
    <t>10:23</t>
  </si>
  <si>
    <t>Miraculous: Tales of Ladybug &amp; Cat Noir: Season 4</t>
  </si>
  <si>
    <t>Dexter: Season 4</t>
  </si>
  <si>
    <t>11:06</t>
  </si>
  <si>
    <t>Perfect Match: Season 1</t>
  </si>
  <si>
    <t>12:55</t>
  </si>
  <si>
    <t>The Good Doctor: Season 1</t>
  </si>
  <si>
    <t>Vikings (2013): Season 5</t>
  </si>
  <si>
    <t>2016-03-31</t>
  </si>
  <si>
    <t>Outlander: Season 1</t>
  </si>
  <si>
    <t>New Amsterdam (2018): Season 1</t>
  </si>
  <si>
    <t>2023-10-07</t>
  </si>
  <si>
    <t>Strong Girl Nam-soon: Limited Series // 힘쎈여자 강남순: 리미티드 시리즈</t>
  </si>
  <si>
    <t>2019-09-17</t>
  </si>
  <si>
    <t>The Last Kids on Earth: Book 1</t>
  </si>
  <si>
    <t>Rainbow High: Season 2</t>
  </si>
  <si>
    <t>Floor Is Lava: Season 3</t>
  </si>
  <si>
    <t>Predators: Season 1</t>
  </si>
  <si>
    <t>One-Punch Man: Season 1 // ワンパンマン: シーズン1</t>
  </si>
  <si>
    <t>My Happy Marriage: Season 1 // わたしの幸せな結婚: シーズン1</t>
  </si>
  <si>
    <t>Pup Academy: Season 1</t>
  </si>
  <si>
    <t>Grey's Anatomy: Season 1</t>
  </si>
  <si>
    <t>You: Season 4</t>
  </si>
  <si>
    <t>SpongeBob SquarePants: Season 6</t>
  </si>
  <si>
    <t>Inventing Anna: Limited Series</t>
  </si>
  <si>
    <t>Shameless (U.S.): Season 8</t>
  </si>
  <si>
    <t>Monk: Season 6</t>
  </si>
  <si>
    <t>House, M.D.: Season 6</t>
  </si>
  <si>
    <t>20:17</t>
  </si>
  <si>
    <t>Black Clover // ブラッククローバー</t>
  </si>
  <si>
    <t>My Little Pony: Make Your Mark: Chapter 1</t>
  </si>
  <si>
    <t>Mighty Little Bheem: Season 3</t>
  </si>
  <si>
    <t>Chip and Potato: Season 2</t>
  </si>
  <si>
    <t>Fate: The Winx Saga: Season 1</t>
  </si>
  <si>
    <t>Good Morning, Verônica: Season 2 // Bom Dia, Verônica: Temporada 2</t>
  </si>
  <si>
    <t>Killing Eve: Season 3</t>
  </si>
  <si>
    <t>2023-11-27</t>
  </si>
  <si>
    <t>Go Dog Go: Season 4</t>
  </si>
  <si>
    <t>Is It Cake, Too?</t>
  </si>
  <si>
    <t>The Recruit: Season 1</t>
  </si>
  <si>
    <t>Virgin River: Season 1</t>
  </si>
  <si>
    <t>2015-02-08</t>
  </si>
  <si>
    <t>Better Call Saul: Season 1</t>
  </si>
  <si>
    <t>SpongeBob SquarePants: Season 7</t>
  </si>
  <si>
    <t>The Office (U.S.): Season 5</t>
  </si>
  <si>
    <t>Shameless (U.S.): Season 7</t>
  </si>
  <si>
    <t>Lucifer: Season 5</t>
  </si>
  <si>
    <t>Gossip Girl (2007): Season 3</t>
  </si>
  <si>
    <t>Law &amp; Order: Special Victims Unit: The Eleventh Year</t>
  </si>
  <si>
    <t>A Christmas Special: Miraculous: Tales of Ladybug &amp; Cat Noir</t>
  </si>
  <si>
    <t>Pui Pui Molcar Driving School</t>
  </si>
  <si>
    <t>2024-01-09</t>
  </si>
  <si>
    <t>Pete Davidson: Turbo Fonzarelli</t>
  </si>
  <si>
    <t>Missing: Dead or Alive?: Season 1</t>
  </si>
  <si>
    <t>Rick and Morty: Season 6</t>
  </si>
  <si>
    <t>The Boss Baby: Back in Business: Season 4</t>
  </si>
  <si>
    <t>Maya and the Three: Limited Series</t>
  </si>
  <si>
    <t>Clickbait: Limited Series</t>
  </si>
  <si>
    <t>2022-03-07</t>
  </si>
  <si>
    <t>Outlander: Season 6</t>
  </si>
  <si>
    <t>The Office (U.S.): Season 3</t>
  </si>
  <si>
    <t>Sex and the City: Season 6</t>
  </si>
  <si>
    <t>2013-07-11</t>
  </si>
  <si>
    <t>Orange Is the New Black: Season 1</t>
  </si>
  <si>
    <t>The Rookie: Season 4</t>
  </si>
  <si>
    <t>Unauthorized Living: Season 1 // Vivir sin permiso: Temporada 1</t>
  </si>
  <si>
    <t>The Walking Dead: Season 11</t>
  </si>
  <si>
    <t>20:16</t>
  </si>
  <si>
    <t>2020-06-20</t>
  </si>
  <si>
    <t>It's Okay to Not Be Okay: Season 1 // 사이코지만 괜찮아: 시즌 1</t>
  </si>
  <si>
    <t>Cry Babies Magic Tears: Season 1</t>
  </si>
  <si>
    <t>Seinfeld: Season 2</t>
  </si>
  <si>
    <t>The Legend of Korra: Book Four: Balance</t>
  </si>
  <si>
    <t>As the Crow Flies: Season 1 // Kuş Uçuşu: 1. Sezon</t>
  </si>
  <si>
    <t>The Office (U.S.): Season 4</t>
  </si>
  <si>
    <t>The Office (U.S.): Season 2</t>
  </si>
  <si>
    <t>Seinfeld: Season 8</t>
  </si>
  <si>
    <t>The Chosen: Season 3</t>
  </si>
  <si>
    <t>DAHMER: Monster: The Jeffrey Dahmer Story</t>
  </si>
  <si>
    <t>Scooby-Doo!: Mystery Incorporated: Season 2</t>
  </si>
  <si>
    <t>Band of Brothers</t>
  </si>
  <si>
    <t>Shameless (U.S.): Season 6</t>
  </si>
  <si>
    <t>The Walking Dead: Season 6</t>
  </si>
  <si>
    <t>This Is Us: Season 1</t>
  </si>
  <si>
    <t>15:25</t>
  </si>
  <si>
    <t>Law &amp; Order: Special Victims Unit: The Tenth Year</t>
  </si>
  <si>
    <t>Gilmore Girls: Season 7</t>
  </si>
  <si>
    <t>16:50</t>
  </si>
  <si>
    <t>The Resident: Season 2</t>
  </si>
  <si>
    <t>18:47</t>
  </si>
  <si>
    <t>Extraordinary Attorney Woo: Season 1 // 이상한 변호사 우영우: 시즌 1</t>
  </si>
  <si>
    <t>Om Nom Stories: Season 1</t>
  </si>
  <si>
    <t>2024-04-16</t>
  </si>
  <si>
    <t>Jimmy Carr: Natural Born Killer</t>
  </si>
  <si>
    <t>Seinfeld: Season 1</t>
  </si>
  <si>
    <t>DEPP V HEARD: Limited Series</t>
  </si>
  <si>
    <t>Obsession: Limited Series</t>
  </si>
  <si>
    <t>Trash Truck: Season 1</t>
  </si>
  <si>
    <t>Till Murder Do Us Part: Soering vs. Haysom: Limited Series</t>
  </si>
  <si>
    <t>Blood of Zeus: Season 1</t>
  </si>
  <si>
    <t>The Snow Girl: Season 1 // La chica de nieve: Temporada 1</t>
  </si>
  <si>
    <t>2024-05-29</t>
  </si>
  <si>
    <t>The Life You Wanted: Limited Series // La vita che volevi: Miniserie</t>
  </si>
  <si>
    <t>Erin &amp; Aaron: Season 1</t>
  </si>
  <si>
    <t>Good Morning, Verônica: Season 1 // Bom Dia, Verônica: Temporada 1</t>
  </si>
  <si>
    <t>The Amazing World of Gumball: Season 1</t>
  </si>
  <si>
    <t>PIECES OF HER: Season 1</t>
  </si>
  <si>
    <t>The Big Bang Theory: Season 12</t>
  </si>
  <si>
    <t>Sex Education: Season 4</t>
  </si>
  <si>
    <t>2019-05-08</t>
  </si>
  <si>
    <t>Lucifer: Season 4</t>
  </si>
  <si>
    <t>Shameless (U.S.): Season 5</t>
  </si>
  <si>
    <t>11:00</t>
  </si>
  <si>
    <t>The 100: Season 2</t>
  </si>
  <si>
    <t>Destined with You: Limited Series // 이 연애는 불가항력: 리미티드 시리즈</t>
  </si>
  <si>
    <t>Santiago of the Seas: Season 1</t>
  </si>
  <si>
    <t>Sex and the City: Season 5</t>
  </si>
  <si>
    <t>Kung Fu Panda: The Dragon Knight: Season 1</t>
  </si>
  <si>
    <t>2023-10-04</t>
  </si>
  <si>
    <t>Beckham: Limited Series</t>
  </si>
  <si>
    <t>Regular Show: Season 2</t>
  </si>
  <si>
    <t>My Name: Season 1 // 마이 네임: 시즌 1</t>
  </si>
  <si>
    <t>From Scratch: Limited Series</t>
  </si>
  <si>
    <t>Friends (1994): Season 10</t>
  </si>
  <si>
    <t>2015-12-28</t>
  </si>
  <si>
    <t>The Last Kingdom: Season 1</t>
  </si>
  <si>
    <t>Seinfeld: Season 3</t>
  </si>
  <si>
    <t>The Crown: Season 5</t>
  </si>
  <si>
    <t>Grizzy and the Lemmings: Season 1</t>
  </si>
  <si>
    <t>Seinfeld: Season 7</t>
  </si>
  <si>
    <t>Seinfeld: Season 4</t>
  </si>
  <si>
    <t>The Crown: Season 1</t>
  </si>
  <si>
    <t>My Hero Academia: Season 3 // 僕のヒーローアカデミア: シーズン3</t>
  </si>
  <si>
    <t>Monk: Season 5</t>
  </si>
  <si>
    <t>Larva Island: Season 1</t>
  </si>
  <si>
    <t>Derry Girls: Season 1</t>
  </si>
  <si>
    <t>Sharkdog: Season 3</t>
  </si>
  <si>
    <t>Rick and Morty: Season 7</t>
  </si>
  <si>
    <t>Buying London: Season 1</t>
  </si>
  <si>
    <t>2015-06-26</t>
  </si>
  <si>
    <t>Dragons: Race to the Edge: Season 1</t>
  </si>
  <si>
    <t>Vikings: Valhalla: Season 2</t>
  </si>
  <si>
    <t>You: Season 2</t>
  </si>
  <si>
    <t>The Apothecary Diaries: Season 1 // 薬屋のひとりごと: シーズン1</t>
  </si>
  <si>
    <t>2023-10-08</t>
  </si>
  <si>
    <t>The Seven Deadly Sins: Four Knights of the Apocalypse: Season 1 // 七つの大罪 黙示録の四騎士: シーズン1</t>
  </si>
  <si>
    <t>Shameless (U.S.): Season 4</t>
  </si>
  <si>
    <t>Vikings (2013): Season 4</t>
  </si>
  <si>
    <t>House, M.D.: Season 5</t>
  </si>
  <si>
    <t>19:00</t>
  </si>
  <si>
    <t>Lucifer: Season 3</t>
  </si>
  <si>
    <t>Magic and Muscles // マッシュル -MASHLE-</t>
  </si>
  <si>
    <t>The Legend of Korra: Book Three: Change</t>
  </si>
  <si>
    <t>2020-01-03</t>
  </si>
  <si>
    <t>Anne with an E: Season 3</t>
  </si>
  <si>
    <t>Godless: Limited Series</t>
  </si>
  <si>
    <t>The Witcher: Season 2</t>
  </si>
  <si>
    <t>The Big Bang Theory: Season 11</t>
  </si>
  <si>
    <t>Seinfeld: Season 6</t>
  </si>
  <si>
    <t>The Thundermans: Season 2</t>
  </si>
  <si>
    <t>2024-04-26</t>
  </si>
  <si>
    <t>Goodbye Earth: Limited Series // 종말의 바보: 리미티드 시리즈</t>
  </si>
  <si>
    <t>11:51</t>
  </si>
  <si>
    <t>The Walking Dead: Season 5</t>
  </si>
  <si>
    <t>Gilmore Girls: Season 6</t>
  </si>
  <si>
    <t>17:42</t>
  </si>
  <si>
    <t>Gossip Girl (2007): Season 2</t>
  </si>
  <si>
    <t>Learning and fun with Jose Comelon // Aprendizado e Diversão com José Comilão</t>
  </si>
  <si>
    <t>2024-04-03</t>
  </si>
  <si>
    <t>Crime Scene Berlin: Nightlife Killer: Season 1</t>
  </si>
  <si>
    <t>2023-03-08</t>
  </si>
  <si>
    <t>MH370: The Plane That Disappeared: Limited Series</t>
  </si>
  <si>
    <t>2022-07-21</t>
  </si>
  <si>
    <t>Jurassic World Camp Cretaceous: Season 5</t>
  </si>
  <si>
    <t>Unbelievable: Limited Series</t>
  </si>
  <si>
    <t>The Chosen: Season 2</t>
  </si>
  <si>
    <t>Good Girls: Season 1</t>
  </si>
  <si>
    <t>Anne with an E: Season 2</t>
  </si>
  <si>
    <t>Seinfeld: Season 5</t>
  </si>
  <si>
    <t>Friends (1994): Season 9</t>
  </si>
  <si>
    <t>Dexter: Season 3</t>
  </si>
  <si>
    <t>Shameless (U.S.): Season 3</t>
  </si>
  <si>
    <t>The Circle: Season 6</t>
  </si>
  <si>
    <t>The Walking Dead: Season 4</t>
  </si>
  <si>
    <t>Law &amp; Order: Special Victims Unit: The Ninth Year</t>
  </si>
  <si>
    <t>Never Have I Ever: Season 3</t>
  </si>
  <si>
    <t>The InBESTigators: Season 2</t>
  </si>
  <si>
    <t>Emily in Paris: Season 2</t>
  </si>
  <si>
    <t>2024-03-08</t>
  </si>
  <si>
    <t>Blown Away: Season 4</t>
  </si>
  <si>
    <t>Burning Body: Limited Series // El cuerpo en llamas: Miniserie</t>
  </si>
  <si>
    <t>The Big Bang Theory: Season 10</t>
  </si>
  <si>
    <t>Sex and the City: Season 4</t>
  </si>
  <si>
    <t>Friends (1994): Season 2</t>
  </si>
  <si>
    <t>My Hero Academia: Season 2 // 僕のヒーローアカデミア: シーズン2</t>
  </si>
  <si>
    <t>Haikyu!! // ハイキュー!!</t>
  </si>
  <si>
    <t>Pact of Silence: Season 1 // Pacto de silencio: Season 1</t>
  </si>
  <si>
    <t>Rainbow High: Season 1</t>
  </si>
  <si>
    <t>My Little Pony: Make Your Mark: Chapter 6</t>
  </si>
  <si>
    <t>The Office (U.S.): Season 1</t>
  </si>
  <si>
    <t>The Upshaws: Part 5</t>
  </si>
  <si>
    <t>Pokémon Horizons: The Series: Part 1</t>
  </si>
  <si>
    <t>Blippi's Adventures: Season 2</t>
  </si>
  <si>
    <t>Kaiju No. 8: Season 1 // 怪獣8号: シーズン1</t>
  </si>
  <si>
    <t>2021-07-15</t>
  </si>
  <si>
    <t>Never Have I Ever: Season 2</t>
  </si>
  <si>
    <t>Blood Coast: Season 1 // Pax Massilia: Saison 1</t>
  </si>
  <si>
    <t>Killing Eve: Season 2</t>
  </si>
  <si>
    <t>The Watcher: Season 1</t>
  </si>
  <si>
    <t>2023-12-14</t>
  </si>
  <si>
    <t>As the Crow Flies: Season 2 // Kuş Uçuşu: 2. Sezon</t>
  </si>
  <si>
    <t>The Big Bang Theory: Season 9</t>
  </si>
  <si>
    <t>The Big Bang Theory: Season 3</t>
  </si>
  <si>
    <t>The Big Bang Theory: Season 2</t>
  </si>
  <si>
    <t>The Fall of the House of Usher: Limited Series</t>
  </si>
  <si>
    <t>Friends (1994): Season 3</t>
  </si>
  <si>
    <t>Miraculous: Tales of Ladybug &amp; Cat Noir: Season 1</t>
  </si>
  <si>
    <t>Psych: Season 1</t>
  </si>
  <si>
    <t>Monk: Season 4</t>
  </si>
  <si>
    <t>2024-03-30</t>
  </si>
  <si>
    <t>The Great Indian Kapil Show: Season 1 // द ग्रेट इंडियन कपिल शो: सीज़न 1</t>
  </si>
  <si>
    <t>S.W.A.T. (2017): Season 4</t>
  </si>
  <si>
    <t>Surviving Summer: Season 2</t>
  </si>
  <si>
    <t>Brigands: The Quest for Gold: Season 1 // Briganti: Stagione 1</t>
  </si>
  <si>
    <t>The Big Bang Theory: Season 1</t>
  </si>
  <si>
    <t>Peaky Blinders: Season 6</t>
  </si>
  <si>
    <t>El Chapo: Season 1</t>
  </si>
  <si>
    <t>2023-05-25</t>
  </si>
  <si>
    <t>FUBAR: Season 1</t>
  </si>
  <si>
    <t>The Big Bang Theory: Season 8</t>
  </si>
  <si>
    <t>The Big Bang Theory: Season 6</t>
  </si>
  <si>
    <t>The Big Bang Theory: Season 5</t>
  </si>
  <si>
    <t>Lucas the Spider: Season 1</t>
  </si>
  <si>
    <t>Friends (1994): Season 1</t>
  </si>
  <si>
    <t>The Looney Tunes Show: Season 2</t>
  </si>
  <si>
    <t>Shameless (U.S.): Season 2</t>
  </si>
  <si>
    <t>Gilmore Girls: Season 5</t>
  </si>
  <si>
    <t>Gilmore Girls: Season 4</t>
  </si>
  <si>
    <t>Franco Escamilla: Ladies' man</t>
  </si>
  <si>
    <t>Masha's Spooky Stories (2012): Season 1</t>
  </si>
  <si>
    <t>2024-02-07</t>
  </si>
  <si>
    <t>Raël: The Alien Prophet: Limited Series // Raël : Le prophète des extraterrestres: Mini-série</t>
  </si>
  <si>
    <t>Chip and Potato: Season 1</t>
  </si>
  <si>
    <t>2021-06-11</t>
  </si>
  <si>
    <t>Lupin: Part 2</t>
  </si>
  <si>
    <t>Barbie: A Touch of Magic: Season 1</t>
  </si>
  <si>
    <t>Ben 10: Season 1</t>
  </si>
  <si>
    <t>Queer Eye: Season 8</t>
  </si>
  <si>
    <t>The Legend of Korra: Book Two: Spirits</t>
  </si>
  <si>
    <t>Cobra Kai: Season 3</t>
  </si>
  <si>
    <t>2024-03-06</t>
  </si>
  <si>
    <t>Full Swing: Season 2</t>
  </si>
  <si>
    <t>Vikings (2013): Season 3</t>
  </si>
  <si>
    <t>The Big Bang Theory: Season 7</t>
  </si>
  <si>
    <t>The Big Bang Theory: Season 4</t>
  </si>
  <si>
    <t>Friends (1994): Season 8</t>
  </si>
  <si>
    <t>Friends (1994): Season 4</t>
  </si>
  <si>
    <t>The Rookie: Season 3</t>
  </si>
  <si>
    <t>Gilmore Girls: Season 3</t>
  </si>
  <si>
    <t>Taylor Tomlinson: Have It All</t>
  </si>
  <si>
    <t>Numberblocks: Season 1</t>
  </si>
  <si>
    <t>The Vince Staples Show: Season 1</t>
  </si>
  <si>
    <t>Our Planet II</t>
  </si>
  <si>
    <t>Brooklyn Nine-Nine: Season 8</t>
  </si>
  <si>
    <t>Love on the Spectrum: Season 1</t>
  </si>
  <si>
    <t>Tacoma FD: Season 1</t>
  </si>
  <si>
    <t>Together: Treble Winners: Limited Series</t>
  </si>
  <si>
    <t>Simon (2016): Season 1</t>
  </si>
  <si>
    <t>Surviving Summer: Season 1</t>
  </si>
  <si>
    <t>Never Have I Ever: Season 4</t>
  </si>
  <si>
    <t>Emily in Paris: Season 3</t>
  </si>
  <si>
    <t>Cobra Kai: Season 4</t>
  </si>
  <si>
    <t>Sex/Life: Season 1</t>
  </si>
  <si>
    <t>The Lincoln Lawyer: Season 2</t>
  </si>
  <si>
    <t>Friends (1994): Season 7</t>
  </si>
  <si>
    <t>House, M.D.: Season 4</t>
  </si>
  <si>
    <t>Designated Survivor: Season 1</t>
  </si>
  <si>
    <t>S.W.A.T. (2017): Season 3</t>
  </si>
  <si>
    <t>S.W.A.T. (2017): Season 5</t>
  </si>
  <si>
    <t>LEGO City 2017</t>
  </si>
  <si>
    <t>José Comilão 2</t>
  </si>
  <si>
    <t>2024-06-04</t>
  </si>
  <si>
    <t>Jo Koy: Live from Brooklyn</t>
  </si>
  <si>
    <t>Chip and Potato: Season 4</t>
  </si>
  <si>
    <t>Jurassic World Camp Cretaceous: Season 4</t>
  </si>
  <si>
    <t>The Rookie: Season 2</t>
  </si>
  <si>
    <t>15:39</t>
  </si>
  <si>
    <t>The Blacklist: Season 1</t>
  </si>
  <si>
    <t>Mighty Little Bheem: Festival of Colors: Collection</t>
  </si>
  <si>
    <t>2024-04-01</t>
  </si>
  <si>
    <t>THE MAGIC PRANK SHOW with Justin Willman: Season 1</t>
  </si>
  <si>
    <t>Blood of Zeus: Season 2</t>
  </si>
  <si>
    <t>The InBESTigators: Season 1</t>
  </si>
  <si>
    <t>Peaky Blinders: Season 5</t>
  </si>
  <si>
    <t>Sex and the City: Season 3</t>
  </si>
  <si>
    <t>Friends (1994): Season 5</t>
  </si>
  <si>
    <t>Maid: Limited Series</t>
  </si>
  <si>
    <t>Friends (1994): Season 6</t>
  </si>
  <si>
    <t>The Walking Dead: Season 3</t>
  </si>
  <si>
    <t>2017-08-31</t>
  </si>
  <si>
    <t>Lucifer: Season 2</t>
  </si>
  <si>
    <t>Gilmore Girls: Season 2</t>
  </si>
  <si>
    <t>2023-11-29</t>
  </si>
  <si>
    <t>Bad Surgeon: Love Under the Knife: Season 1</t>
  </si>
  <si>
    <t>Brooklyn Nine-Nine: Season 7</t>
  </si>
  <si>
    <t>Cobra Kai: Season 2</t>
  </si>
  <si>
    <t>Alpha Males: Season 1 // Machos alfa: Temporada 1</t>
  </si>
  <si>
    <t>Henry Danger: Season 2</t>
  </si>
  <si>
    <t>The 100: Season 1</t>
  </si>
  <si>
    <t>Single’s Inferno: Season 3 // 솔로지옥: 시즌 3</t>
  </si>
  <si>
    <t>Law &amp; Order: Special Victims Unit: The Seventh Year</t>
  </si>
  <si>
    <t>The Outreau Case: A French Nightmare: Limited Series // Outreau : Un cauchemar français: Mini-série</t>
  </si>
  <si>
    <t>2020-10-02</t>
  </si>
  <si>
    <t>Emily in Paris: Season 1</t>
  </si>
  <si>
    <t>The Amazing World of Gumball: Season 2</t>
  </si>
  <si>
    <t>The Witcher: Season 3</t>
  </si>
  <si>
    <t>Bodies: Limited Series</t>
  </si>
  <si>
    <t>2023-12-25</t>
  </si>
  <si>
    <t>Ricky Gervais: Armageddon</t>
  </si>
  <si>
    <t>Loo Loo Kids: Johny &amp; Friends Musical Adventures: Season 1</t>
  </si>
  <si>
    <t>Stay Close: Limited Series</t>
  </si>
  <si>
    <t>Narcos: Season 1</t>
  </si>
  <si>
    <t>The Lincoln Lawyer: Season 1</t>
  </si>
  <si>
    <t>Grizzy and the Lemmings: Season 3</t>
  </si>
  <si>
    <t>Monk: Season 3</t>
  </si>
  <si>
    <t>Luz: The Light of the Heart: Season 1 // Luz: Temporada 1</t>
  </si>
  <si>
    <t>The Glory: Season 1 // 더 글로리: 시즌 1</t>
  </si>
  <si>
    <t>Solo Leveling: Season 1 // 俺だけレベルアップな件: シーズン1</t>
  </si>
  <si>
    <t>2017-12-20</t>
  </si>
  <si>
    <t>Peaky Blinders: Season 4</t>
  </si>
  <si>
    <t>Cobra Kai: Season 5</t>
  </si>
  <si>
    <t>Brooklyn Nine-Nine: Season 6</t>
  </si>
  <si>
    <t>Criminal Code: Season 1 // DNA DO CRIME: Temporada 1</t>
  </si>
  <si>
    <t>Virgin River: Season 5</t>
  </si>
  <si>
    <t>2024-01-12</t>
  </si>
  <si>
    <t>Love is Blind: Sweden: Season 1 // Love is Blind: Sverige: Säsong 1</t>
  </si>
  <si>
    <t>The Resident: Season 1</t>
  </si>
  <si>
    <t>Manifest: Season 1</t>
  </si>
  <si>
    <t>House, M.D.: Season 3</t>
  </si>
  <si>
    <t>0:28</t>
  </si>
  <si>
    <t>The Creature Cases: Chapter 2</t>
  </si>
  <si>
    <t>Sharkdog: Season 1</t>
  </si>
  <si>
    <t>Treason: Limited Series</t>
  </si>
  <si>
    <t>Anne with an E: Season 1</t>
  </si>
  <si>
    <t>Squid Game: Season 1 // 오징어 게임: 시즌 1</t>
  </si>
  <si>
    <t>Dexter: Season 2</t>
  </si>
  <si>
    <t>12:31</t>
  </si>
  <si>
    <t>Gossip Girl (2007): Season 1</t>
  </si>
  <si>
    <t>S.W.A.T. (2017): Season 2</t>
  </si>
  <si>
    <t>Cry Babies Magic Tears: Season 2</t>
  </si>
  <si>
    <t>2024-06-26</t>
  </si>
  <si>
    <t>Worst Roommate Ever: Season 2</t>
  </si>
  <si>
    <t>All the Light We Cannot See: Limited Series</t>
  </si>
  <si>
    <t>Gymnastics Academy: A Second Chance: Season 1</t>
  </si>
  <si>
    <t>2020-04-27</t>
  </si>
  <si>
    <t>Never Have I Ever: Season 1</t>
  </si>
  <si>
    <t>2023-05-31</t>
  </si>
  <si>
    <t>Fake Profile: Season 1 // Perfil falso: Temporada 1</t>
  </si>
  <si>
    <t>BLUE EYE SAMURAI: Season 1</t>
  </si>
  <si>
    <t>Vikings (2013): Season 2</t>
  </si>
  <si>
    <t>Resident Alien: Season 2</t>
  </si>
  <si>
    <t>14:14</t>
  </si>
  <si>
    <t>The Rookie: Season 1</t>
  </si>
  <si>
    <t>Monsters 103 Mercies Dragon Damnation // MONSTERS 一百三情飛龍侍極</t>
  </si>
  <si>
    <t>My Hero Academia: Season 1 // 僕のヒーローアカデミア: シーズン1</t>
  </si>
  <si>
    <t>2024-03-22</t>
  </si>
  <si>
    <t>Buying Beverly Hills: Season 2</t>
  </si>
  <si>
    <t>2019-12-20</t>
  </si>
  <si>
    <t>The Witcher: Season 1</t>
  </si>
  <si>
    <t>Brooklyn Nine-Nine: Season 5</t>
  </si>
  <si>
    <t>The Walking Dead: Season 2</t>
  </si>
  <si>
    <t>Shameless (U.S.): Season 1</t>
  </si>
  <si>
    <t>Gilmore Girls: Season 1</t>
  </si>
  <si>
    <t>22:28</t>
  </si>
  <si>
    <t>2019-12-14</t>
  </si>
  <si>
    <t>Crash Landing on You: Limited Series // 사랑의 불시착: 리미티드 시리즈</t>
  </si>
  <si>
    <t>Masha and the Bear: Nursery Rhymes: Season 1 // Маша и Медведь. Песенки для малышей: 1 сезон</t>
  </si>
  <si>
    <t>Mike Epps: Ready to Sell Out</t>
  </si>
  <si>
    <t>Booba: Season 3</t>
  </si>
  <si>
    <t>2024-04-04</t>
  </si>
  <si>
    <t>I Woke Up A Vampire: Season 2</t>
  </si>
  <si>
    <t>A Perfect Story: Limited Series // Un cuento perfecto: Miniserie</t>
  </si>
  <si>
    <t>2024-04-11</t>
  </si>
  <si>
    <t>As the Crow Flies: Season 3 // Kuş Uçuşu: 3. Sezon</t>
  </si>
  <si>
    <t>Vikings: Valhalla: Season 1</t>
  </si>
  <si>
    <t>You: Season 1</t>
  </si>
  <si>
    <t>SpongeBob SquarePants: Season 5</t>
  </si>
  <si>
    <t>Demon Slayer: Kimetsu no Yaiba: Swordsmith Village Arc // 鬼滅の刃: 刀鍛冶の里編</t>
  </si>
  <si>
    <t>The Blacklist: Season 10</t>
  </si>
  <si>
    <t>Jurassic World Camp Cretaceous: Season 3</t>
  </si>
  <si>
    <t>2024-03-11</t>
  </si>
  <si>
    <t>Young Royals: Season 3</t>
  </si>
  <si>
    <t>2018-10-24</t>
  </si>
  <si>
    <t>Bodyguard: Season 1</t>
  </si>
  <si>
    <t>The Queen's Gambit: Limited Series</t>
  </si>
  <si>
    <t>6:38</t>
  </si>
  <si>
    <t>AMERICA'S SWEETHEARTS: Dallas Cowboys Cheerleaders: Season 1</t>
  </si>
  <si>
    <t>Bloodhounds: Season 1 // 사냥개들: 시즌 1</t>
  </si>
  <si>
    <t>Breaking Bad: Season 5</t>
  </si>
  <si>
    <t>2023-09-05</t>
  </si>
  <si>
    <t>Shane Gillis: Beautiful Dogs</t>
  </si>
  <si>
    <t>Pokémon Concierge: Season 1 // ポケモンコンシェルジュ: シーズン1</t>
  </si>
  <si>
    <t>Lupin: Part 1</t>
  </si>
  <si>
    <t>Your Honor (2020): Season 2</t>
  </si>
  <si>
    <t>2023-03-20</t>
  </si>
  <si>
    <t>Gabby's Dollhouse: Season 7</t>
  </si>
  <si>
    <t>Loudermilk: Season 3</t>
  </si>
  <si>
    <t>2016-05-31</t>
  </si>
  <si>
    <t>Peaky Blinders: Season 3</t>
  </si>
  <si>
    <t>Sex and the City: Season 2</t>
  </si>
  <si>
    <t>The Smurfs (2021): Season 1</t>
  </si>
  <si>
    <t>Demon Slayer: Kimetsu no Yaiba: Tanjiro Kamado, Unwavering Resolve Arc // 鬼滅の刃: 竈門炭治郎 立志編</t>
  </si>
  <si>
    <t>Cobra Kai: Season 1</t>
  </si>
  <si>
    <t>2022-09-29</t>
  </si>
  <si>
    <t>The Empress: Season 1 // Die Kaiserin: Staffel 1</t>
  </si>
  <si>
    <t>The Tourist: Season 2</t>
  </si>
  <si>
    <t>Kübra: Season 1</t>
  </si>
  <si>
    <t>Money Heist: Part 4 // La casa de papel: Parte 4</t>
  </si>
  <si>
    <t>Money Heist: Part 5 // La casa de papel: Parte 5</t>
  </si>
  <si>
    <t>Morphle: Season 1</t>
  </si>
  <si>
    <t>The Legend of Korra: Book One: Air</t>
  </si>
  <si>
    <t>Supacell: Season 1</t>
  </si>
  <si>
    <t>Outer Banks: Season 3</t>
  </si>
  <si>
    <t>Ginny &amp; Georgia: Season 2</t>
  </si>
  <si>
    <t>Monk: Season 2</t>
  </si>
  <si>
    <t>All of Us Are Dead: Season 1 // 지금 우리 학교는: 시즌 1</t>
  </si>
  <si>
    <t>Sam &amp; Cat: Season 1</t>
  </si>
  <si>
    <t>19:05</t>
  </si>
  <si>
    <t>2024-01-21</t>
  </si>
  <si>
    <t>Captivating the King: Limited Series // 세작, 매혹된 자들: 리미티드 시리즈</t>
  </si>
  <si>
    <t>Booba: Season 2 (Part 2)</t>
  </si>
  <si>
    <t>Gabby's Dollhouse: Season 6</t>
  </si>
  <si>
    <t>Demon Slayer: Kimetsu no Yaiba: Mugen Train Arc // 鬼滅の刃: 無限列車編</t>
  </si>
  <si>
    <t>Lupin: Part 3</t>
  </si>
  <si>
    <t>The Trust: Season 1</t>
  </si>
  <si>
    <t>Wrong Side of the Tracks: Season 2 // Entrevías: Temporada 2</t>
  </si>
  <si>
    <t>Breaking Bad: Season 4</t>
  </si>
  <si>
    <t>Suits (2011): Season 8</t>
  </si>
  <si>
    <t>Sonic Prime: Season 2</t>
  </si>
  <si>
    <t>Killing Eve: Season 1</t>
  </si>
  <si>
    <t>2023-04-06</t>
  </si>
  <si>
    <t>BEEF: Season 1</t>
  </si>
  <si>
    <t>Outer Banks: Season 2</t>
  </si>
  <si>
    <t>Jujutsu Kaisen: Season 1 // 呪術廻戦: 第1期</t>
  </si>
  <si>
    <t>2022-07-25</t>
  </si>
  <si>
    <t>Gabby's Dollhouse: Season 5</t>
  </si>
  <si>
    <t>Cooking Up Murder: Uncovering the Story of César Román: Limited Series // El Rey del Cachopo: Miniserie</t>
  </si>
  <si>
    <t>2024-01-29</t>
  </si>
  <si>
    <t>Mighty Bheem's Playtime: Season 1</t>
  </si>
  <si>
    <t>17:35</t>
  </si>
  <si>
    <t>House, M.D.: Season 2</t>
  </si>
  <si>
    <t>Totoy Kids - Hungry Hungry José // José Comilão 1</t>
  </si>
  <si>
    <t>Jurassic World Camp Cretaceous: Season 2</t>
  </si>
  <si>
    <t>Turning Point: The Bomb and the Cold War: Season 1</t>
  </si>
  <si>
    <t>Booba: Season 2 (Part 1)</t>
  </si>
  <si>
    <t>The Indrani Mukerjea Story: Buried Truth: Season 1</t>
  </si>
  <si>
    <t>I Woke Up A Vampire: Season 1</t>
  </si>
  <si>
    <t>XO, Kitty: Season 1</t>
  </si>
  <si>
    <t>The Creature Cases: Chapter 1</t>
  </si>
  <si>
    <t>2017-07-23</t>
  </si>
  <si>
    <t>Lucifer: Season 1</t>
  </si>
  <si>
    <t>2024-05-11</t>
  </si>
  <si>
    <t>Kevin Hart: The Kennedy Center Mark Twain Prize for American Humor</t>
  </si>
  <si>
    <t>Our Living World: Limited Series</t>
  </si>
  <si>
    <t>2024-04-24</t>
  </si>
  <si>
    <t>Deliver Me: Limited Series // I dina händer: Miniserie</t>
  </si>
  <si>
    <t>Maamla Legal Hai: Season 1 // मामला लीगल है: सीज़न 1</t>
  </si>
  <si>
    <t>Heartbreak High: Season 1</t>
  </si>
  <si>
    <t>Victorious: Season 3</t>
  </si>
  <si>
    <t>Blood &amp; Water: Season 4</t>
  </si>
  <si>
    <t>Money Heist: Part 3 // La casa de papel: Parte 3</t>
  </si>
  <si>
    <t>10:05</t>
  </si>
  <si>
    <t>SPY x FAMILY: Season 1 // SPY×FAMILY: シーズン1</t>
  </si>
  <si>
    <t>Breaking Bad: Season 3</t>
  </si>
  <si>
    <t>Gabby's Dollhouse: Season 4</t>
  </si>
  <si>
    <t>AlRawabi School for Girls: Season 2 // مدرسة الروابي للبنات: موسم 2</t>
  </si>
  <si>
    <t>Life on Our Planet: Season 1</t>
  </si>
  <si>
    <t>Sweet Tooth: Season 2</t>
  </si>
  <si>
    <t>Ginny &amp; Georgia: Season 1</t>
  </si>
  <si>
    <t>Selling The OC: Season 3</t>
  </si>
  <si>
    <t>The Walking Dead: Season 1</t>
  </si>
  <si>
    <t>Suits (2011): Season 7</t>
  </si>
  <si>
    <t>Regular Show: Season 1</t>
  </si>
  <si>
    <t>Peaky Blinders: Season 2</t>
  </si>
  <si>
    <t>2017-11-30</t>
  </si>
  <si>
    <t>Money Heist: Part 2 // La casa de papel: Parte 2</t>
  </si>
  <si>
    <t>Warrior (2019): Season 3</t>
  </si>
  <si>
    <t>Demon Slayer: Kimetsu no Yaiba: Entertainment District Arc // 鬼滅の刃: 遊郭編</t>
  </si>
  <si>
    <t>Loudermilk: Season 2</t>
  </si>
  <si>
    <t>Shaun the Sheep: Adventures from Mossy Bottom: Season 1</t>
  </si>
  <si>
    <t>Yu Yu Hakusho: Season 1 // 幽☆遊☆白書: シーズン1</t>
  </si>
  <si>
    <t>Vikings (2013): Season 1</t>
  </si>
  <si>
    <t>Suits (2011): Season 6</t>
  </si>
  <si>
    <t>Booba: Season 1</t>
  </si>
  <si>
    <t>Demon Slayer: Kimetsu no Yaiba: Hashira Training Arc // 鬼滅の刃: 柱稽古編</t>
  </si>
  <si>
    <t>2024-06-05</t>
  </si>
  <si>
    <t>Hitler and the Nazis: Evil on Trial: Season 1</t>
  </si>
  <si>
    <t>Booba: Season 4</t>
  </si>
  <si>
    <t>2023-05-22</t>
  </si>
  <si>
    <t>The Creature Cases: Chapter 3</t>
  </si>
  <si>
    <t>Breaking Bad: Season 2</t>
  </si>
  <si>
    <t>2024-05-04</t>
  </si>
  <si>
    <t>The Atypical Family: Limited Series // 히어로는 아닙니다만: 리미티드 시리즈</t>
  </si>
  <si>
    <t>Law &amp; Order: Special Victims Unit: The Sixth Year</t>
  </si>
  <si>
    <t>2024-02-14</t>
  </si>
  <si>
    <t>Good Morning, Verônica: Season 3 // Bom Dia, Verônica: Temporada 3</t>
  </si>
  <si>
    <t>Suits (2011): Season 5</t>
  </si>
  <si>
    <t>S.W.A.T. (2017): Season 1</t>
  </si>
  <si>
    <t>Gabby's Dollhouse: Season 3</t>
  </si>
  <si>
    <t>Sweet Tooth: Season 1</t>
  </si>
  <si>
    <t>The Chosen: Season 1</t>
  </si>
  <si>
    <t>Wrong Side of the Tracks: Season 1 // Entrevías: Temporada 1</t>
  </si>
  <si>
    <t>2019-07-04</t>
  </si>
  <si>
    <t>Stranger Things 3</t>
  </si>
  <si>
    <t>Stranger Things 2</t>
  </si>
  <si>
    <t>13:04</t>
  </si>
  <si>
    <t>2022-05-27</t>
  </si>
  <si>
    <t>Stranger Things 4</t>
  </si>
  <si>
    <t>Warrior (2019): Season 2</t>
  </si>
  <si>
    <t>World War II: From the Frontlines: Season 1</t>
  </si>
  <si>
    <t>Outer Banks: Season 1</t>
  </si>
  <si>
    <t>Business Proposal: Limited Series // 사내맞선: 리미티드 시리즈</t>
  </si>
  <si>
    <t>2023-12-30</t>
  </si>
  <si>
    <t>Captains of the World: Season 1</t>
  </si>
  <si>
    <t>2024-03-29</t>
  </si>
  <si>
    <t>Is It Cake?: Season 3</t>
  </si>
  <si>
    <t>2018-05-10</t>
  </si>
  <si>
    <t>Safe: Season 1</t>
  </si>
  <si>
    <t>2020-05-27</t>
  </si>
  <si>
    <t>Jeffrey Epstein: Filthy Rich: Limited Series</t>
  </si>
  <si>
    <t>2024-01-04</t>
  </si>
  <si>
    <t>Delicious in Dungeon: Season 1 // ダンジョン飯: シーズン1</t>
  </si>
  <si>
    <t>Masha and the Bear: Season 4</t>
  </si>
  <si>
    <t>Gangs of Galicia: Season 1 // Clanes: Temporada 1</t>
  </si>
  <si>
    <t>Yellowstone: Season 3</t>
  </si>
  <si>
    <t>Between Lands: Season 1 // Entre Tierras: Season 1</t>
  </si>
  <si>
    <t>Suits (2011): Season 4</t>
  </si>
  <si>
    <t>The Bequeathed: Limited Series // 선산: 리미티드 시리즈</t>
  </si>
  <si>
    <t>Tires: Season 1</t>
  </si>
  <si>
    <t>Who is Erin Carter?: Limited Series</t>
  </si>
  <si>
    <t>RIPLEY: Limited Series</t>
  </si>
  <si>
    <t>American Conspiracy: The Octopus Murders: Season 1</t>
  </si>
  <si>
    <t>2024-02-09</t>
  </si>
  <si>
    <t>Alpha Males: Season 2 // Machos alfa: Temporada 2</t>
  </si>
  <si>
    <t>Ready, Set, Love: Season 1 // เกมชนคนโสด: ซีซั่น 1</t>
  </si>
  <si>
    <t>Dexter: Season 1</t>
  </si>
  <si>
    <t>Files of the Unexplained: Season 1</t>
  </si>
  <si>
    <t>Sex and the City: Season 1</t>
  </si>
  <si>
    <t>Money Heist: Part 1 // La casa de papel: Parte 1</t>
  </si>
  <si>
    <t>Bebefinn Playtime</t>
  </si>
  <si>
    <t>CoComelon: Season 5</t>
  </si>
  <si>
    <t>Brooklyn Nine-Nine: Season 4</t>
  </si>
  <si>
    <t>2022-12-15</t>
  </si>
  <si>
    <t>Sonic Prime: Season 1</t>
  </si>
  <si>
    <t>2024-04-10</t>
  </si>
  <si>
    <t>The Hijacking of Flight 601: Season 1 // Secuestro del vuelo 601: Temporada 1</t>
  </si>
  <si>
    <t>2021-08-10</t>
  </si>
  <si>
    <t>Gabby's Dollhouse: Season 2</t>
  </si>
  <si>
    <t>2024-03-10</t>
  </si>
  <si>
    <t>CoComelon: Season 10</t>
  </si>
  <si>
    <t>Lottie Dottie Chicken: 4ª temporada // Galinha Pintadinha: 4ª temporada</t>
  </si>
  <si>
    <t>Jurassic World Camp Cretaceous: Season 1</t>
  </si>
  <si>
    <t>Sonic Prime: Season 3</t>
  </si>
  <si>
    <t>Barbie Life in the Dreamhouse: Season 1</t>
  </si>
  <si>
    <t>Heartbreak High: Season 2</t>
  </si>
  <si>
    <t>Monk: Season 1</t>
  </si>
  <si>
    <t>Your Honor (2020): Season 1</t>
  </si>
  <si>
    <t>CoComelon: Season 7</t>
  </si>
  <si>
    <t>Baby Bandito: Season 1</t>
  </si>
  <si>
    <t>2020-01-30</t>
  </si>
  <si>
    <t>The Stranger: Limited Series</t>
  </si>
  <si>
    <t>Breaking Bad: Season 1</t>
  </si>
  <si>
    <t>Lottie Dottie Chicken: 5ª temporada // Galinha Pintadinha: 5ª temporada</t>
  </si>
  <si>
    <t>Katt Williams: Woke Foke</t>
  </si>
  <si>
    <t>2014-09-30</t>
  </si>
  <si>
    <t>Peaky Blinders: Season 1</t>
  </si>
  <si>
    <t>Supersex: Season 1</t>
  </si>
  <si>
    <t>House, M.D.: Season 1</t>
  </si>
  <si>
    <t>11:41</t>
  </si>
  <si>
    <t>Suits (2011): Season 3</t>
  </si>
  <si>
    <t>King the Land: Limited Series // 킹더랜드: 리미티드 시리즈</t>
  </si>
  <si>
    <t>CoComelon Lane: Season 2</t>
  </si>
  <si>
    <t>Brooklyn Nine-Nine: Season 3</t>
  </si>
  <si>
    <t>Avatar: The Last Airbender (2005): Book 3</t>
  </si>
  <si>
    <t>Lottie Dottie Chicken: 3ª temporada // Galinha Pintadinha: 3ª temporada</t>
  </si>
  <si>
    <t>Stranger Things</t>
  </si>
  <si>
    <t>18:35</t>
  </si>
  <si>
    <t>2023-12-02</t>
  </si>
  <si>
    <t>Welcome to Samdal-ri: Limited Series // 웰컴투 삼달리: 리미티드 시리즈</t>
  </si>
  <si>
    <t>Masha and the Bear: Season 3</t>
  </si>
  <si>
    <t>2024-06-07</t>
  </si>
  <si>
    <t>Perfect Match: Season 2</t>
  </si>
  <si>
    <t>2024-02-21</t>
  </si>
  <si>
    <t>Can I Tell You A Secret?: Limited Series</t>
  </si>
  <si>
    <t>Avatar: The Last Airbender (2005): Book 2</t>
  </si>
  <si>
    <t>Love on the Spectrum: Season 2</t>
  </si>
  <si>
    <t>Yellowstone: Season 2</t>
  </si>
  <si>
    <t>PAW Patrol: Season 3</t>
  </si>
  <si>
    <t>Midsummer Night: Limited Series // Midtsommernatt: Miniserie</t>
  </si>
  <si>
    <t>2024-01-14</t>
  </si>
  <si>
    <t>CoComelon: Season 9</t>
  </si>
  <si>
    <t>2023-08-07</t>
  </si>
  <si>
    <t>Gabby's Dollhouse: Season 8</t>
  </si>
  <si>
    <t>Brooklyn Nine-Nine: Season 2</t>
  </si>
  <si>
    <t>CoComelon: Season 6</t>
  </si>
  <si>
    <t>Little Angel: Volume 3</t>
  </si>
  <si>
    <t>Unicorn Academy: Chapter 1</t>
  </si>
  <si>
    <t>Lottie Dottie Chicken: 2ª temporada // Galinha Pintadinha: 2ª temporada</t>
  </si>
  <si>
    <t>2024-02-23</t>
  </si>
  <si>
    <t>Formula 1: Drive to Survive: Season 6</t>
  </si>
  <si>
    <t>2023-11-16</t>
  </si>
  <si>
    <t>The Crown: Season 6</t>
  </si>
  <si>
    <t>Physical: 100: Season 2 // 피지컬: 100: 시즌 2</t>
  </si>
  <si>
    <t>2023-12-22</t>
  </si>
  <si>
    <t>Gyeongseong Creature: Season 1 // 경성크리처: 시즌 1</t>
  </si>
  <si>
    <t>Masha and the Bear: Season 2</t>
  </si>
  <si>
    <t>Loudermilk: Season 1</t>
  </si>
  <si>
    <t>A Nearly Normal Family: Limited Series // En helt vanlig familj: Miniserie</t>
  </si>
  <si>
    <t>Little Angel: Volume 2</t>
  </si>
  <si>
    <t>CoComelon: Season 4</t>
  </si>
  <si>
    <t>Avatar: The Last Airbender (2005): Book 1</t>
  </si>
  <si>
    <t>Lottie Dottie Chicken: 1ª temporada // Galinha Pintadinha: 1ª temporada</t>
  </si>
  <si>
    <t>2024-05-09</t>
  </si>
  <si>
    <t>Bodkin: Season 1</t>
  </si>
  <si>
    <t>ONE PIECE: Season 1</t>
  </si>
  <si>
    <t>Suits (2011): Season 2</t>
  </si>
  <si>
    <t>Iron Reign: Season 1 // Mano de hierro: Temporada 1</t>
  </si>
  <si>
    <t>2024-05-17</t>
  </si>
  <si>
    <t>The 8 Show: Limited Series</t>
  </si>
  <si>
    <t>2024-04-25</t>
  </si>
  <si>
    <t>Dead Boy Detectives: Season 1</t>
  </si>
  <si>
    <t>Dear Child: Limited Series // Liebes Kind: Miniserie</t>
  </si>
  <si>
    <t>2024-03-25</t>
  </si>
  <si>
    <t>Gabby's Dollhouse: Season 9</t>
  </si>
  <si>
    <t>2023-12-24</t>
  </si>
  <si>
    <t>The Manny // El niñero</t>
  </si>
  <si>
    <t>Resident Alien: Season 1</t>
  </si>
  <si>
    <t>Boy Swallows Universe: Limited Series</t>
  </si>
  <si>
    <t>Brooklyn Nine-Nine: Season 1</t>
  </si>
  <si>
    <t>2023-04-10</t>
  </si>
  <si>
    <t>CoComelon: Season 8</t>
  </si>
  <si>
    <t>CoComelon: Season 3</t>
  </si>
  <si>
    <t>Little Angel: Volume 4</t>
  </si>
  <si>
    <t>2023-11-30</t>
  </si>
  <si>
    <t>Obliterated: Season 1</t>
  </si>
  <si>
    <t>Gabby's Dollhouse: Season 1</t>
  </si>
  <si>
    <t>Hierarchy: Limited Series // 하이라키: 리미티드 시리즈</t>
  </si>
  <si>
    <t>Warrior (2019): Season 1</t>
  </si>
  <si>
    <t>Jurassic World: Chaos Theory: Season 1</t>
  </si>
  <si>
    <t>PAW Patrol: Season 4</t>
  </si>
  <si>
    <t>Detective Forst: Season 1 // Forst: Sezon 1</t>
  </si>
  <si>
    <t>Wrong Side of the Tracks: Season 3 // Entrevías: Temporada 3</t>
  </si>
  <si>
    <t>The Program: Cons, Cults and Kidnapping: Limited Series</t>
  </si>
  <si>
    <t>2024-01-27</t>
  </si>
  <si>
    <t>Doctor Slump: Limited Series // 닥터슬럼프: 리미티드 시리즈</t>
  </si>
  <si>
    <t>Little Angel: Volume 1</t>
  </si>
  <si>
    <t>Unlocked: A Jail Experiment: Season 1</t>
  </si>
  <si>
    <t>Peppa Pig: Season 2</t>
  </si>
  <si>
    <t>A Killer Paradox: Season 1 // 살인자ㅇ난감: 시즌 1</t>
  </si>
  <si>
    <t>True Beauty: Limited Series // 여신강림: 리미티드 시리즈</t>
  </si>
  <si>
    <t>Thank You, Next: Season 1 // Kimler Geldi Kimler Geçti: 1. Sezon</t>
  </si>
  <si>
    <t>Heeramandi: The Diamond Bazaar: Season 1 // हीरामंडी: द डायमंड बाज़ार: सीज़न 1</t>
  </si>
  <si>
    <t>Yellowstone: Season 1</t>
  </si>
  <si>
    <t>Jurassic World Camp Cretaceous: Hidden Adventure</t>
  </si>
  <si>
    <t>Bebefinn: Season 1</t>
  </si>
  <si>
    <t>2020-12-17</t>
  </si>
  <si>
    <t>CoComelon: Season 2</t>
  </si>
  <si>
    <t>Alexander: The Making of a God: Season 1</t>
  </si>
  <si>
    <t>Bebefinn: Season 2</t>
  </si>
  <si>
    <t>Wednesday: Season 1</t>
  </si>
  <si>
    <t>Masha and the Bear: Season 1</t>
  </si>
  <si>
    <t>Crooks: Season 1</t>
  </si>
  <si>
    <t>Young Sheldon: Season 6</t>
  </si>
  <si>
    <t>House of Ninjas: Season 1 // 忍びの家 House of Ninjas: シーズン1</t>
  </si>
  <si>
    <t>Young Sheldon: Season 5</t>
  </si>
  <si>
    <t>Anthracite: Secrets of the Sect</t>
  </si>
  <si>
    <t>2024-03-13</t>
  </si>
  <si>
    <t>Bandidos: Season 1</t>
  </si>
  <si>
    <t>Peppa Pig: Season 5</t>
  </si>
  <si>
    <t>2023-03-23</t>
  </si>
  <si>
    <t>The Night Agent: Season 1</t>
  </si>
  <si>
    <t>Suits (2011): Season 1</t>
  </si>
  <si>
    <t>Young Sheldon: Season 4</t>
  </si>
  <si>
    <t>Sweet Tooth: Season 3</t>
  </si>
  <si>
    <t>Young Sheldon: Season 3</t>
  </si>
  <si>
    <t>2024-03-20</t>
  </si>
  <si>
    <t>Homicide: New York</t>
  </si>
  <si>
    <t>2023-12-31</t>
  </si>
  <si>
    <t>Dave Chappelle: The Dreamer</t>
  </si>
  <si>
    <t>Masha and the Bear: Season 5</t>
  </si>
  <si>
    <t>My Demon: Limited Series // 마이 데몬: 리미티드 시리즈</t>
  </si>
  <si>
    <t>Young Sheldon: Season 2</t>
  </si>
  <si>
    <t>2024-05-30</t>
  </si>
  <si>
    <t>Geek Girl: Season 1</t>
  </si>
  <si>
    <t>2020-05-31</t>
  </si>
  <si>
    <t>CoComelon: Season 1</t>
  </si>
  <si>
    <t>2024-01-01</t>
  </si>
  <si>
    <t>You Are What You Eat: A Twin Experiment: Limited Series</t>
  </si>
  <si>
    <t>Peppa Pig: Season 4</t>
  </si>
  <si>
    <t>The Signal: Limited Series // Das Signal: Limited Series</t>
  </si>
  <si>
    <t>Bad Dinosaurs: Season 1</t>
  </si>
  <si>
    <t>Peppa Pig: Season 1</t>
  </si>
  <si>
    <t>A Man in Full: Limited Series</t>
  </si>
  <si>
    <t>Dancing for the Devil: The 7M TikTok Cult: Season 1</t>
  </si>
  <si>
    <t>Peppa Pig: Season 3</t>
  </si>
  <si>
    <t>2024-05-15</t>
  </si>
  <si>
    <t>Ashley Madison: Sex, Lies &amp; Scandal: Season 1</t>
  </si>
  <si>
    <t>2024-02-01</t>
  </si>
  <si>
    <t>The Tourist: Season 1</t>
  </si>
  <si>
    <t>Love Is Blind: Season 6</t>
  </si>
  <si>
    <t>0:06</t>
  </si>
  <si>
    <t>Triviaverse</t>
  </si>
  <si>
    <t>2024-03-04</t>
  </si>
  <si>
    <t>Hot Wheels Let's Race: Season 1</t>
  </si>
  <si>
    <t>2024-05-05</t>
  </si>
  <si>
    <t>The Roast of Tom Brady</t>
  </si>
  <si>
    <t>Young Sheldon: Season 1</t>
  </si>
  <si>
    <t>Furies: Season 1</t>
  </si>
  <si>
    <t>CoComelon Lane: Season 1</t>
  </si>
  <si>
    <t>The Brothers Sun: Season 1</t>
  </si>
  <si>
    <t>Queen Charlotte: A Bridgerton Story</t>
  </si>
  <si>
    <t>2024-04-05</t>
  </si>
  <si>
    <t>Parasyte: The Grey: Limited Series // 기생수: 더 그레이: 리미티드 시리즈</t>
  </si>
  <si>
    <t>Raising Voices: Season 1 // Ni una más: Temporada 1</t>
  </si>
  <si>
    <t>Testament: The Story of Moses: Season 1</t>
  </si>
  <si>
    <t>Eric: Limited Series</t>
  </si>
  <si>
    <t>My Life With the Walter Boys: Season 1</t>
  </si>
  <si>
    <t>Peppa Pig: Season 6</t>
  </si>
  <si>
    <t>23:22</t>
  </si>
  <si>
    <t>2024-03-09</t>
  </si>
  <si>
    <t>Queen of Tears: Limited Series // 눈물의 여왕: 리미티드 시리즈</t>
  </si>
  <si>
    <t>The Asunta Case: Limited Series // El caso Asunta: Miniserie</t>
  </si>
  <si>
    <t>Bridgerton: Season 2</t>
  </si>
  <si>
    <t>2020-12-25</t>
  </si>
  <si>
    <t>Bridgerton: Season 1</t>
  </si>
  <si>
    <t>2024-02-08</t>
  </si>
  <si>
    <t>One Day: Limited Series</t>
  </si>
  <si>
    <t>2023-12-29</t>
  </si>
  <si>
    <t>Berlin: Season 1 // Berlín: Temporada 1</t>
  </si>
  <si>
    <t>2024-03-21</t>
  </si>
  <si>
    <t>3 Body Problem: Season 1</t>
  </si>
  <si>
    <t>American Nightmare: Season 1</t>
  </si>
  <si>
    <t>Griselda: Limited Series</t>
  </si>
  <si>
    <t>Avatar The Last Airbender: Season 1</t>
  </si>
  <si>
    <t>The Gentlemen: Season 1</t>
  </si>
  <si>
    <t>Baby Reindeer: Limited Series</t>
  </si>
  <si>
    <t>Bridgerton: Season 3</t>
  </si>
  <si>
    <t>Fool Me Once: Limited Series</t>
  </si>
  <si>
    <t>Views</t>
  </si>
  <si>
    <t>Runtime</t>
  </si>
  <si>
    <t>Hours Viewed</t>
  </si>
  <si>
    <t>Release Date</t>
  </si>
  <si>
    <t>Available Globally?</t>
  </si>
  <si>
    <t>Title</t>
  </si>
  <si>
    <t>Views from January to June 2024</t>
  </si>
  <si>
    <t>What We Watched: A Netflix Engagement Report</t>
  </si>
  <si>
    <t>표적</t>
  </si>
  <si>
    <t>아이 캔 스피크</t>
  </si>
  <si>
    <t>레드슈즈</t>
  </si>
  <si>
    <t>두근두근 내 인생</t>
  </si>
  <si>
    <t>أصحاب ...ولا أعزّ</t>
  </si>
  <si>
    <t>Şansımı Seveyim</t>
  </si>
  <si>
    <t>Şahane Hayaller</t>
  </si>
  <si>
    <t>Řachanda</t>
  </si>
  <si>
    <t>Čtyřlístek Ve Službách Krále</t>
  </si>
  <si>
    <t>Čertoviny</t>
  </si>
  <si>
    <t>Érase una vez en Euskadi</t>
  </si>
  <si>
    <t>Çalgı Çengi İkimiz</t>
  </si>
  <si>
    <t>¿Qué le dijiste a Dios?</t>
  </si>
  <si>
    <t>[REC] (2007)</t>
  </si>
  <si>
    <t>Zwaar Verliefd 2</t>
  </si>
  <si>
    <t>Ziarno prawdy</t>
  </si>
  <si>
    <t>Zero Tolerance // Noll Tolerans</t>
  </si>
  <si>
    <t>Zanox // Zanox - Kockázatok és mellékhatások</t>
  </si>
  <si>
    <t>Yusuf &amp; Yusuf</t>
  </si>
  <si>
    <t>Yuma (2012)</t>
  </si>
  <si>
    <t>Yowis Ben 2</t>
  </si>
  <si>
    <t>Yowis Ben</t>
  </si>
  <si>
    <t>Yowamushi Pedal (2020) // 弱虫ペダル</t>
  </si>
  <si>
    <t>Young Guns II</t>
  </si>
  <si>
    <t>Young &amp; Dangerous 3 // 古惑仔 3 之隻手遮天 // 古惑仔 3 之只手遮天</t>
  </si>
  <si>
    <t>You're not normal, either! // まともじゃないのは君も一緒</t>
  </si>
  <si>
    <t>You to Me Are Everything</t>
  </si>
  <si>
    <t>You Take the Kids! // S tebou mě baví svět</t>
  </si>
  <si>
    <t>You Kiss Like a God // Líbáš jako Bůh</t>
  </si>
  <si>
    <t>You Kiss Like a Devil // Líbáš jako ďábel</t>
  </si>
  <si>
    <t>You Got Served</t>
  </si>
  <si>
    <t>You Choose! // L'embarras du choix</t>
  </si>
  <si>
    <t>You Are the Apple of My Eye // あの頃、君を追いかけた</t>
  </si>
  <si>
    <t>You and Me and the Ending // Ikaw at Ako at ang Ending</t>
  </si>
  <si>
    <t>Yokai Housemate: Is He Prince Charming? // 映画 妖怪シェアハウス -白馬の王子様じゃないん怪-</t>
  </si>
  <si>
    <t>Yesterday Today Tomorrow</t>
  </si>
  <si>
    <t>Yeh Ballet // ये बैले</t>
  </si>
  <si>
    <t>Yanimda Kal</t>
  </si>
  <si>
    <t>Yakuza Wives // 極道の妻たち</t>
  </si>
  <si>
    <t>Yahoo+</t>
  </si>
  <si>
    <t>XXY</t>
  </si>
  <si>
    <t>XOXO</t>
  </si>
  <si>
    <t>Xingu</t>
  </si>
  <si>
    <t>Wrongfully Accused</t>
  </si>
  <si>
    <t>Wotakoi: Love is Hard for Otaku (2020) // ヲタクに恋は難しい</t>
  </si>
  <si>
    <t>Women´s Revenge // Ženská pomsta</t>
  </si>
  <si>
    <t>Women on the Verge of a Nervous Breakdown // Mujeres al borde de un ataque de nervios</t>
  </si>
  <si>
    <t>Wolf Totem</t>
  </si>
  <si>
    <t>Wolf Creek 2</t>
  </si>
  <si>
    <t>Wolf (2021)</t>
  </si>
  <si>
    <t>Wkręceni 2</t>
  </si>
  <si>
    <t>Wkręceni</t>
  </si>
  <si>
    <t>Wizzo School // ويزو سكول</t>
  </si>
  <si>
    <t>Without Air // Elfogy a levegő</t>
  </si>
  <si>
    <t>Without a Paddle</t>
  </si>
  <si>
    <t>Within Sand // بين الرمال</t>
  </si>
  <si>
    <t>With the Years That I Have Left // Con Los Años Que Nos Quedan</t>
  </si>
  <si>
    <t>Witching &amp; Bitching // Las brujas de Zugarramurdi</t>
  </si>
  <si>
    <t>Wish You // 위시유</t>
  </si>
  <si>
    <t>Winx Club: Magical Adventure // Winx Club - Magica Avventura</t>
  </si>
  <si>
    <t>2015-10-09</t>
  </si>
  <si>
    <t>Winter on Fire: Ukraine's Fight for Freedom</t>
  </si>
  <si>
    <t>Wingman (2015)</t>
  </si>
  <si>
    <t>Win It All</t>
  </si>
  <si>
    <t>Will You Be There? // 당신 거기 있어줄래요</t>
  </si>
  <si>
    <t>Wild Wild West</t>
  </si>
  <si>
    <t>Wild Mountain Thyme</t>
  </si>
  <si>
    <t>Wild and Free</t>
  </si>
  <si>
    <t>Wild (2018)</t>
  </si>
  <si>
    <t>Why Not! // Dlaczego nie!</t>
  </si>
  <si>
    <t>Who Would You Take to a Deserted Island? // ¿A quién te llevarías a una isla desierta?</t>
  </si>
  <si>
    <t>Who Pulled The Plug? // Göta Kanal</t>
  </si>
  <si>
    <t>Who Killed Santa? A Murderville Murder Mystery</t>
  </si>
  <si>
    <t>Whitestar</t>
  </si>
  <si>
    <t>White Wedding</t>
  </si>
  <si>
    <t>White Snake // 白蛇：缘起</t>
  </si>
  <si>
    <t>White Lily // ホワイトリリー</t>
  </si>
  <si>
    <t>Whistleblower (2016)</t>
  </si>
  <si>
    <t>Where's the Money</t>
  </si>
  <si>
    <t>When We Were Boys // Il était une fois les Boys</t>
  </si>
  <si>
    <t>When Lambs Become Lions</t>
  </si>
  <si>
    <t>When Fortune Smiles // 無敵幸運星 // 无敌幸运星</t>
  </si>
  <si>
    <t>Wheels on Meals // 快餐車 // 快餐车</t>
  </si>
  <si>
    <t>Whatcha Wearin'? // 나의 PS 파트너</t>
  </si>
  <si>
    <t>What's Up With Love? // Ada Apa Dengan Cinta</t>
  </si>
  <si>
    <t>What! The Heist // 發財聯盟 // 发财联盟</t>
  </si>
  <si>
    <t>What We Do in the Shadows (2014)</t>
  </si>
  <si>
    <t>What Killed the Ice Age Giants? // Das Eiszeiträtsel - Warum starben die Riesentiere aus?</t>
  </si>
  <si>
    <t>What Have I Done to Deserve This? // ¿Qué he hecho yo para merecer esto?</t>
  </si>
  <si>
    <t>What A Party! // A Noite da Virada</t>
  </si>
  <si>
    <t>What a Man Wants // 바람 바람 바람</t>
  </si>
  <si>
    <t>Wet Woman in the Wind // 風に濡れた女</t>
  </si>
  <si>
    <t>Wendy 2 – Friends Forever // Wendy 2 – Freundschaft für immer</t>
  </si>
  <si>
    <t>Wendy // Wendy – Der Film</t>
  </si>
  <si>
    <t>Welcome to the Sticks // Bienvenue chez les Ch'tis</t>
  </si>
  <si>
    <t>Welcome to Mama's</t>
  </si>
  <si>
    <t>Welcome Mr. President! // Benvenuto Presidente!</t>
  </si>
  <si>
    <t>Weißbier im Blut</t>
  </si>
  <si>
    <t>Weird: The Al Yankovic Story</t>
  </si>
  <si>
    <t>Wedding Partner // Temen Kondangan</t>
  </si>
  <si>
    <t>Weather for Two</t>
  </si>
  <si>
    <t>We Summon the Darkness</t>
  </si>
  <si>
    <t>We Started Together // Együtt kezdtük</t>
  </si>
  <si>
    <t>We Own the Night</t>
  </si>
  <si>
    <t>We Die Young</t>
  </si>
  <si>
    <t>We Broke Up</t>
  </si>
  <si>
    <t>We Are Legends // 入鐵籠 // 入铁笼</t>
  </si>
  <si>
    <t>We Are Brothers // 우리는 형제입니다</t>
  </si>
  <si>
    <t>Wasteland (2012)</t>
  </si>
  <si>
    <t>Washing machine // الغسالة</t>
  </si>
  <si>
    <t>Warm Bodies</t>
  </si>
  <si>
    <t>Warkop DKI Reborn: Jangkrik Boss! Part 2</t>
  </si>
  <si>
    <t>Warkop DKI Reborn: Jangkrik Boss! Part 1</t>
  </si>
  <si>
    <t>War of Wits // Dumapárbaj</t>
  </si>
  <si>
    <t>Wanita Terindah</t>
  </si>
  <si>
    <t>Walwal</t>
  </si>
  <si>
    <t>Walid</t>
  </si>
  <si>
    <t>Waking up yesterday // Probudím se včera</t>
  </si>
  <si>
    <t>Waking the Titanic</t>
  </si>
  <si>
    <t>Waiting for Sunset // Kung paano hinihintay ang dapithapon</t>
  </si>
  <si>
    <t>Volta (2017)</t>
  </si>
  <si>
    <t>Voice Of Silence // 소리도 없이</t>
  </si>
  <si>
    <t>Vizontele Tuuba</t>
  </si>
  <si>
    <t>Visaranai</t>
  </si>
  <si>
    <t>2014-11-07</t>
  </si>
  <si>
    <t>Virunga</t>
  </si>
  <si>
    <t>Viral (2016)</t>
  </si>
  <si>
    <t>Violet Evergarden: Recollections // ヴァイオレット・エヴァーガーデン 総集編</t>
  </si>
  <si>
    <t>Vinyl Days // Días de vinilo</t>
  </si>
  <si>
    <t>Vikrithi</t>
  </si>
  <si>
    <t>Vieni avanti cretino</t>
  </si>
  <si>
    <t>Vidas Secas</t>
  </si>
  <si>
    <t>Victoria Angel // Andílek na nervy</t>
  </si>
  <si>
    <t>Victim of Beauty</t>
  </si>
  <si>
    <t>Vicky the Viking // Wickie und die starken Männer</t>
  </si>
  <si>
    <t>Vicious // Vals</t>
  </si>
  <si>
    <t>Vesper</t>
  </si>
  <si>
    <t>Vengo anch'io</t>
  </si>
  <si>
    <t>Vengeance Is Mine, All Others Pay Cash // Seperti Dendam, Rindu Harus Dibayar Tuntas</t>
  </si>
  <si>
    <t>Vengeance (2022)</t>
  </si>
  <si>
    <t>Vegan Alert: A Boom and Its Dangers</t>
  </si>
  <si>
    <t>Valentina (2020)</t>
  </si>
  <si>
    <t>Vai que Dá Certo</t>
  </si>
  <si>
    <t>Urban Myths // 서울괴담</t>
  </si>
  <si>
    <t>Urban Legend (1998)</t>
  </si>
  <si>
    <t>Uranus</t>
  </si>
  <si>
    <t>Upside Down (2012)</t>
  </si>
  <si>
    <t>Up North (2018)</t>
  </si>
  <si>
    <t>Untouchable Lawmen // 치외법권</t>
  </si>
  <si>
    <t>United (2011)</t>
  </si>
  <si>
    <t>Unit 7 // Grupo 7</t>
  </si>
  <si>
    <t>Unicorn Store</t>
  </si>
  <si>
    <t>Unfriended</t>
  </si>
  <si>
    <t>Unfair: The Movie // アンフェア the movie</t>
  </si>
  <si>
    <t>Unfair: The End // アンフェア the end</t>
  </si>
  <si>
    <t>Unfair: The Answer // アンフェア The Answer</t>
  </si>
  <si>
    <t>Underground Rendezvous // 만남의 광장</t>
  </si>
  <si>
    <t>Undercover Kitty // Minoes</t>
  </si>
  <si>
    <t>Under the Skin (2013)</t>
  </si>
  <si>
    <t>Uncharted Amazon</t>
  </si>
  <si>
    <t>Unbridled // Animales sin collar</t>
  </si>
  <si>
    <t>Una nuvola di polvere... un grido di morte... arriva Sartana</t>
  </si>
  <si>
    <t>Una Noche con Sabrina Love</t>
  </si>
  <si>
    <t>Una famiglia perfetta</t>
  </si>
  <si>
    <t>Un Mundo Menos Peor</t>
  </si>
  <si>
    <t>Uma Professora muito maluquinha</t>
  </si>
  <si>
    <t>Uma Noite em 67</t>
  </si>
  <si>
    <t>Ulvesommer</t>
  </si>
  <si>
    <t>Ula</t>
  </si>
  <si>
    <t>Tía Madré</t>
  </si>
  <si>
    <t>Tyler Perry's Temptation: Confessions of a Marriage Counselor</t>
  </si>
  <si>
    <t>Two Types of People // İnsanlar İkiye Ayrılır</t>
  </si>
  <si>
    <t>Two Times You // Dos veces tú</t>
  </si>
  <si>
    <t>Two Night Stand</t>
  </si>
  <si>
    <t>Two Hearts // Două inimi</t>
  </si>
  <si>
    <t>Two Hands</t>
  </si>
  <si>
    <t>Two Brides and One Wedding // Dvě nevěsty a jedna svatba</t>
  </si>
  <si>
    <t>Twins Mission // 雙子神偷</t>
  </si>
  <si>
    <t>Twenty // 스물</t>
  </si>
  <si>
    <t>Tutti per 1 – 1 per Tutti</t>
  </si>
  <si>
    <t>Turn Right Barcelona // Belok Kanan Barcelona</t>
  </si>
  <si>
    <t>Tucker and Dale vs. Evil</t>
  </si>
  <si>
    <t>Tsotsi</t>
  </si>
  <si>
    <t>Truth or Dare (2017)</t>
  </si>
  <si>
    <t>Trollhunter // Trolljegeren</t>
  </si>
  <si>
    <t>Triumph of the Heart</t>
  </si>
  <si>
    <t>Triple Trouble // Tarapaty 2</t>
  </si>
  <si>
    <t>Trekking the Great Wall // Great Wall – Die chinesische Mauer – Auf den Spuren eines Weltwunders</t>
  </si>
  <si>
    <t>Travelling thru time! // Hai Hui în Timp</t>
  </si>
  <si>
    <t>Trapped Balloon // とべない風船</t>
  </si>
  <si>
    <t>Tramps</t>
  </si>
  <si>
    <t>Trailer Park Boys: Xmas Special</t>
  </si>
  <si>
    <t>2015-12-09</t>
  </si>
  <si>
    <t>Trailer Park Boys: Drunk, High and Unemployed: Live in Austin</t>
  </si>
  <si>
    <t>Trailer Park Boys: Don't Legalize It</t>
  </si>
  <si>
    <t>Traffic Department // Drogówka</t>
  </si>
  <si>
    <t>Tout nous sépare</t>
  </si>
  <si>
    <t>Tough as Iron // 깡철이</t>
  </si>
  <si>
    <t>Totem (2017)</t>
  </si>
  <si>
    <t>Tora-san, Wish You Were Here // 男はつらいよ お帰り 寅さん</t>
  </si>
  <si>
    <t>Too Young the Hero</t>
  </si>
  <si>
    <t>Too Beautiful to Lie // 그녀를 믿지 마세요</t>
  </si>
  <si>
    <t>Toni Morrison: The Pieces I Am</t>
  </si>
  <si>
    <t>Tomorrow Man</t>
  </si>
  <si>
    <t>Tom Yum Goong // ต้มยำกุ้ง</t>
  </si>
  <si>
    <t>Toko Barang Mantan</t>
  </si>
  <si>
    <t>Together Together</t>
  </si>
  <si>
    <t>Together // Spolu</t>
  </si>
  <si>
    <t>Together // Tillsammans</t>
  </si>
  <si>
    <t>TOC - Transtornada, Obsessiva, Compulsiva</t>
  </si>
  <si>
    <t>To verdener</t>
  </si>
  <si>
    <t>To Save A Ghost // Hayalet Dayi</t>
  </si>
  <si>
    <t>To Russia with Love (2022)</t>
  </si>
  <si>
    <t>To Love Is To Grow // Amar es madurar</t>
  </si>
  <si>
    <t>Title Holder // حامل اللقب</t>
  </si>
  <si>
    <t>Tips for Cheating 2 // Porady na Zdrady 2</t>
  </si>
  <si>
    <t>Tina</t>
  </si>
  <si>
    <t>Time to Dance // टाइम टू डांस</t>
  </si>
  <si>
    <t>Time Renegades // 시간이탈자</t>
  </si>
  <si>
    <t>Time Out // تايم أوت</t>
  </si>
  <si>
    <t>Time Addicts</t>
  </si>
  <si>
    <t>TIGER-TEAM - DER BERG DER 1000 DRACHEN</t>
  </si>
  <si>
    <t>Tiempos de Azúcar</t>
  </si>
  <si>
    <t>Tidal Wave // 해운대</t>
  </si>
  <si>
    <t>Thursday's Widows // Las viudas de los jueves</t>
  </si>
  <si>
    <t>Through Night and Day</t>
  </si>
  <si>
    <t>Three Wishes for Cinderella // Drei Haselnüsse für Aschenbrödel </t>
  </si>
  <si>
    <t>Three Widows Against The World // Tiga Janda Melawan Dunia</t>
  </si>
  <si>
    <t>Three Turkish Men, One Baby – No Idea // 3 Türken &amp; ein Baby</t>
  </si>
  <si>
    <t>Three Sisters // 세자매</t>
  </si>
  <si>
    <t>Three Many Weddings // 3 bodas de más</t>
  </si>
  <si>
    <t>Three Heists and a Hamster // Alle for tre</t>
  </si>
  <si>
    <t>Three Brothers // Tři bratři</t>
  </si>
  <si>
    <t>Thread of Lies // 우아한 거짓말</t>
  </si>
  <si>
    <t>This Time I'll Be Sweeter</t>
  </si>
  <si>
    <t>This Time (2016)</t>
  </si>
  <si>
    <t>Third Is My First // 1st ko si 3rd</t>
  </si>
  <si>
    <t>Thieves in Thailand // حرامية فى تايلاند</t>
  </si>
  <si>
    <t>Thick As Thieves // Pappa e ciccia</t>
  </si>
  <si>
    <t>They Came Together</t>
  </si>
  <si>
    <t>They Are Everywhere // Ils sont partout</t>
  </si>
  <si>
    <t>Thesis // Tesis</t>
  </si>
  <si>
    <t>Them That Follow</t>
  </si>
  <si>
    <t>Them // Ils</t>
  </si>
  <si>
    <t>Thelma (2011)</t>
  </si>
  <si>
    <t>The Yukon Assignment</t>
  </si>
  <si>
    <t>The Yeti Adventures</t>
  </si>
  <si>
    <t>The Worst Christmas of My Life // Il peggior Natale della mia vita</t>
  </si>
  <si>
    <t>The Witness // 목격자</t>
  </si>
  <si>
    <t>The Witch (2015)</t>
  </si>
  <si>
    <t>The White Storm 2: Drug Lords // 掃毒2：天地對決 // 扫毒2：天地对决</t>
  </si>
  <si>
    <t>The White Helmets // الخوذ البيضاء</t>
  </si>
  <si>
    <t>The Whistleblower (2010)</t>
  </si>
  <si>
    <t>The Wedding Veil Legacy</t>
  </si>
  <si>
    <t>The Wedding Shaman // Manglingi</t>
  </si>
  <si>
    <t>The Wedding Party 2: Destination Dubai</t>
  </si>
  <si>
    <t>The Wedding // Liam dan Laila</t>
  </si>
  <si>
    <t>The Way Home // 집으로...</t>
  </si>
  <si>
    <t>The Way He Looks // Hoje Eu Quero Voltar Sozinho</t>
  </si>
  <si>
    <t>The Wandering Chef // 밥정</t>
  </si>
  <si>
    <t>The Vendor</t>
  </si>
  <si>
    <t>The Valley of a Thousand Hills</t>
  </si>
  <si>
    <t>The Utah Cabin Murders</t>
  </si>
  <si>
    <t>The Underdogs</t>
  </si>
  <si>
    <t>The Unborn Soul // Vong nhi</t>
  </si>
  <si>
    <t>The Two of Us // Le Vieil Homme et L'enfant</t>
  </si>
  <si>
    <t>The Truth Beneath // 비밀은 없다</t>
  </si>
  <si>
    <t>The troubleshooter // Roulez jeunesse</t>
  </si>
  <si>
    <t>The Tokoloshe</t>
  </si>
  <si>
    <t>The Tin Mine // มหา'ลัย เหมืองแร่</t>
  </si>
  <si>
    <t>The Three Musketeers (2011)</t>
  </si>
  <si>
    <t>The Third Wave // Den tredje vågen</t>
  </si>
  <si>
    <t>The Third Party</t>
  </si>
  <si>
    <t>The Texas Chainsaw Massacre: The Beginning</t>
  </si>
  <si>
    <t>The Terror Live // 더 테러 라이브</t>
  </si>
  <si>
    <t>The Teacher's Diary // คิดถึงวิทยา</t>
  </si>
  <si>
    <t>The Tank (2023)</t>
  </si>
  <si>
    <t>The Tambour of Retribution // حد الطار</t>
  </si>
  <si>
    <t>The Tall Man (2012)</t>
  </si>
  <si>
    <t>The Swordsman // 검객</t>
  </si>
  <si>
    <t>The Swimmers // ฝากไว้..ในกายเธอ</t>
  </si>
  <si>
    <t>The Sweet Taste of Salted Bread and Undies // Pan de Salawal</t>
  </si>
  <si>
    <t>The Super (2017)</t>
  </si>
  <si>
    <t>The Sunday Runoff // 決戦は日曜日</t>
  </si>
  <si>
    <t>The Subtle Art of Not Giving a F*ck</t>
  </si>
  <si>
    <t>The Stylist</t>
  </si>
  <si>
    <t>The Street Fighter // Gekitotsu! Satsujin ken</t>
  </si>
  <si>
    <t>The Stranger by the Beach // 海辺のエトランゼ</t>
  </si>
  <si>
    <t>The Story of a Godfather // Příběh kmotra</t>
  </si>
  <si>
    <t>The Stepford Wives (2004)</t>
  </si>
  <si>
    <t>The Starling Girl</t>
  </si>
  <si>
    <t>The Stand-In</t>
  </si>
  <si>
    <t>The Stand Up</t>
  </si>
  <si>
    <t>The Spirit (2008)</t>
  </si>
  <si>
    <t>The Spider’s Web: Britain’s Second Empire</t>
  </si>
  <si>
    <t>The Specialist (1994)</t>
  </si>
  <si>
    <t>The Song (2014)</t>
  </si>
  <si>
    <t>The Snow Walker</t>
  </si>
  <si>
    <t>The Snow Queen &amp; the Princess // Снежная королева: Разморозка</t>
  </si>
  <si>
    <t>The Slurb in Luck // Sams im Glück</t>
  </si>
  <si>
    <t>The Skin I Live In // La piel que habito</t>
  </si>
  <si>
    <t>The Skeleton Key</t>
  </si>
  <si>
    <t>The Silent Forest // 無聲</t>
  </si>
  <si>
    <t>The Signal (2014)</t>
  </si>
  <si>
    <t>The Show Must Go On // 우아한 세계</t>
  </si>
  <si>
    <t>The Sheriff in Town // 보안관</t>
  </si>
  <si>
    <t>The Shamer's Daughter // Skammerens datter</t>
  </si>
  <si>
    <t>The Shameless // 무뢰한</t>
  </si>
  <si>
    <t>The Seventh Sign</t>
  </si>
  <si>
    <t>The Seven Ravens // Sedmero krkavců</t>
  </si>
  <si>
    <t>The Set Up (2019)</t>
  </si>
  <si>
    <t>The Search for Hitler's Bomb // Die Suche nach Hitlers Atombombe</t>
  </si>
  <si>
    <t>The Scam // 작전</t>
  </si>
  <si>
    <t>The Saturn V Story</t>
  </si>
  <si>
    <t>The Sapphires</t>
  </si>
  <si>
    <t>The Ryan White Story</t>
  </si>
  <si>
    <t>The Romantic President // 피아노 치는 대통령</t>
  </si>
  <si>
    <t>The Rocket Angels // บั้งไฟสไลเดอร์</t>
  </si>
  <si>
    <t>The Robber Hotzenplotz // De Räuber Hotzenplotz</t>
  </si>
  <si>
    <t>The Rise of Igbinogun</t>
  </si>
  <si>
    <t>The Right Kind of Wrong</t>
  </si>
  <si>
    <t>The Rich, the Pauper and the Butler // Il ricco, il povero e il maggiordomo</t>
  </si>
  <si>
    <t>The Reunion 3 // Klassefesten 3: Dåben</t>
  </si>
  <si>
    <t>The Resurrection of Gavin Stone</t>
  </si>
  <si>
    <t>The Resident (2010)</t>
  </si>
  <si>
    <t>The Real Life of Teachers // La vraie vie des profs</t>
  </si>
  <si>
    <t>The Razz Guy</t>
  </si>
  <si>
    <t>The Rainbow Troops // Laskar Pelangi</t>
  </si>
  <si>
    <t>The Quiet Hour</t>
  </si>
  <si>
    <t>The Queen of Black Magic (1981) // Ratu Ilmu Hitam</t>
  </si>
  <si>
    <t>The Queen (2006)</t>
  </si>
  <si>
    <t>The Psychopath Life Coach</t>
  </si>
  <si>
    <t>The Protector (1985)</t>
  </si>
  <si>
    <t>The Promise // เพื่อน..ที่ระลึก</t>
  </si>
  <si>
    <t>The Prince (2014)</t>
  </si>
  <si>
    <t>The Prey // La Proie</t>
  </si>
  <si>
    <t>The Precious Memory of Gogo Brothers 2 // 극장판 검정고무신: 즐거운 나의 집</t>
  </si>
  <si>
    <t>The Precious memory of Gogo Brothers // 추억의 검정고무신</t>
  </si>
  <si>
    <t>The Pororo Movie: Adventures in The Magical Kingdom // 뽀로로 20주년 스폐셜 출동! 리나왕국 대작전</t>
  </si>
  <si>
    <t>The Players Club</t>
  </si>
  <si>
    <t>The Playbirds</t>
  </si>
  <si>
    <t>The Phone // 더 폰</t>
  </si>
  <si>
    <t>The Pearl Button // El botón de nácar</t>
  </si>
  <si>
    <t>The Pass: Last Days of the Samurai // 峠 最後のサムライ</t>
  </si>
  <si>
    <t>The Paedophile Hunter</t>
  </si>
  <si>
    <t>The Pack // Smečka</t>
  </si>
  <si>
    <t>The Other Side of the Bed // El Otro Lado de la Cama</t>
  </si>
  <si>
    <t>The Order of Things (2022)</t>
  </si>
  <si>
    <t>The Operative (2019)</t>
  </si>
  <si>
    <t>The Only Witness // الشاهد الوحيد</t>
  </si>
  <si>
    <t>The Official Story // La historia oficial</t>
  </si>
  <si>
    <t>The Oddsockeaters // Lichožrouti</t>
  </si>
  <si>
    <t>The Next Skin // La próxima piel</t>
  </si>
  <si>
    <t>The New King of Comedy // 新喜劇之王 // 新喜剧之王</t>
  </si>
  <si>
    <t>The Neighbors // 이웃사람</t>
  </si>
  <si>
    <t>The Negotiation // 협상</t>
  </si>
  <si>
    <t>The Mystery of Green Hill // Uzbuna na Zelenom Vrhu</t>
  </si>
  <si>
    <t>The Motive // El autor</t>
  </si>
  <si>
    <t>The Mimic // 장산범</t>
  </si>
  <si>
    <t>The Millions</t>
  </si>
  <si>
    <t>The Mille Miglia Race // Rosso Mille Miglia</t>
  </si>
  <si>
    <t>The Mermaid // 美人魚 // 美人鱼</t>
  </si>
  <si>
    <t>The Memory Eraser // 記憶屋 あなたを忘れない</t>
  </si>
  <si>
    <t>The Medicine // Medicinen</t>
  </si>
  <si>
    <t>The Matchmaker // الخطّابة</t>
  </si>
  <si>
    <t>2020-09-01</t>
  </si>
  <si>
    <t>The Match // La Partita</t>
  </si>
  <si>
    <t>The Marriage Escape // De beentjes van Sint-Hildegard</t>
  </si>
  <si>
    <t>The Man Without Gravity // L'uomo senza gravità</t>
  </si>
  <si>
    <t>The Man from Snowy River II</t>
  </si>
  <si>
    <t>The Major Fisherman // Il Sindaco Pescatore</t>
  </si>
  <si>
    <t>The Majestic Life of Queen Elizabeth II</t>
  </si>
  <si>
    <t>The Maid (2005)</t>
  </si>
  <si>
    <t>The Magnificent Scoundrels // 情聖 // 情圣</t>
  </si>
  <si>
    <t>The Magic Roundabout (2006)</t>
  </si>
  <si>
    <t>The Magic Quill // Čertí brko</t>
  </si>
  <si>
    <t>The Mad Monk // 濟公 // 济公</t>
  </si>
  <si>
    <t>The Machinist</t>
  </si>
  <si>
    <t>The Lover (1992)</t>
  </si>
  <si>
    <t>The Loveliest Riddle // Nejkrásnější hádanka</t>
  </si>
  <si>
    <t>The Love Account // Hesapta Ask</t>
  </si>
  <si>
    <t>The Lost Son</t>
  </si>
  <si>
    <t>The Lost King</t>
  </si>
  <si>
    <t>The Lost Bladesman // 關雲長</t>
  </si>
  <si>
    <t>The Lone Ume Tree // 梅切らぬバカ</t>
  </si>
  <si>
    <t>The Little Switzerland // La Pequeña Suiza</t>
  </si>
  <si>
    <t>The Little Rascals Save the Day</t>
  </si>
  <si>
    <t>The Little Prince (1974)</t>
  </si>
  <si>
    <t>The Lift Boy</t>
  </si>
  <si>
    <t>The Letter // เดอะ เลตเตอร์ จดหมายรัก</t>
  </si>
  <si>
    <t>The Lesser Caucasus – Between Mount Ararat and the Caspian Sea // Der kleine Kaukasus - Zwischen Ararat und Kaspischem Meer</t>
  </si>
  <si>
    <t>The Legacy of a Whitetail Deer Hunter</t>
  </si>
  <si>
    <t>The Late Bloomer</t>
  </si>
  <si>
    <t>The Last Supper // 王的盛宴</t>
  </si>
  <si>
    <t>The Last Race // Posledni zavod</t>
  </si>
  <si>
    <t>THE LAST DAYS // Los últimos días</t>
  </si>
  <si>
    <t>The Last Daughter</t>
  </si>
  <si>
    <t>The Last Aristocrat // Poslední aristokratka</t>
  </si>
  <si>
    <t>The Land of Dreams</t>
  </si>
  <si>
    <t>The Land // Kraj</t>
  </si>
  <si>
    <t>The Lancaster at War</t>
  </si>
  <si>
    <t>The Lady in the Van</t>
  </si>
  <si>
    <t>The Kitchen (2019)</t>
  </si>
  <si>
    <t>The Kindergarten Teacher</t>
  </si>
  <si>
    <t>The Killing of a Journalist // Kuciak: Vražda novinára</t>
  </si>
  <si>
    <t>The Killer // 喋血雙雄 // 喋血双雄</t>
  </si>
  <si>
    <t>The Kill Team</t>
  </si>
  <si>
    <t>The Jönsson Gang Turns Up Again // Jönssonligan Dyker Upp Igen</t>
  </si>
  <si>
    <t>The Jönsson Gang In Mallorca // Jönssonligan På Mallorca</t>
  </si>
  <si>
    <t>The Jönsson Gang Gets Gold Fever // Jönssonligan Får Guldfeber</t>
  </si>
  <si>
    <t>The Jönsson Gang &amp; Dynamite Harry // Jönssonligan Och Dynamitharry</t>
  </si>
  <si>
    <t>The Ivory Game</t>
  </si>
  <si>
    <t>The Irregular at Magic High School The Movie: The Girl Who Summons the Stars // 劇場版 魔法科高校の劣等生 星を呼ぶ少女</t>
  </si>
  <si>
    <t>The Invisible Witness // Il testimone invisibile</t>
  </si>
  <si>
    <t>The Invisible Boy // Il ragazzo invisibile</t>
  </si>
  <si>
    <t>The Interrogation of Tony Martin</t>
  </si>
  <si>
    <t>The Inheritance // Dědictví aneb Kurvahošigutntág</t>
  </si>
  <si>
    <t>The Incredibly True Adventure of 2 Girls in Love</t>
  </si>
  <si>
    <t>The Incredible Jessica James</t>
  </si>
  <si>
    <t>The Incite Mill // インシテミル ７日間のデス・ゲーム</t>
  </si>
  <si>
    <t>The Ideal Squad // Biệt đội rất ổn</t>
  </si>
  <si>
    <t>The Hypnotist // Hypnotisören</t>
  </si>
  <si>
    <t>The Hustle (2019)</t>
  </si>
  <si>
    <t>The Hunt // 사냥</t>
  </si>
  <si>
    <t>The Hunt // Jagten</t>
  </si>
  <si>
    <t>The Hungover Games</t>
  </si>
  <si>
    <t>The Hovering Blade // さまよう刃</t>
  </si>
  <si>
    <t>The Host // 괴물</t>
  </si>
  <si>
    <t>The Holy Man 3 // หลวงพี่เท่ง 3</t>
  </si>
  <si>
    <t>The Holy Man // หลวงพี่เท่ง</t>
  </si>
  <si>
    <t>The Hollars</t>
  </si>
  <si>
    <t>The Hole // 올가미</t>
  </si>
  <si>
    <t>2021-01-14</t>
  </si>
  <si>
    <t>The Heartbreak Club</t>
  </si>
  <si>
    <t>The Head of the Tribe // Indián</t>
  </si>
  <si>
    <t>The Haunting of Sharon Tate</t>
  </si>
  <si>
    <t>The Hardest Thing // Acı Kiraz</t>
  </si>
  <si>
    <t>The Hairy Tooth Fairy 2 // El ratón Pérez 2</t>
  </si>
  <si>
    <t>The Griot</t>
  </si>
  <si>
    <t>The Greatest Miracle // El Gran Milagro</t>
  </si>
  <si>
    <t>The Greater Caucasus // Der große Kaukasus</t>
  </si>
  <si>
    <t>The Great Chinese Beans // فول الصين العظيم</t>
  </si>
  <si>
    <t>The Great Buddha+ // 大佛普拉斯</t>
  </si>
  <si>
    <t>The Goonies</t>
  </si>
  <si>
    <t>The Golden Holiday // 국제수사</t>
  </si>
  <si>
    <t>The Goblin // 피는 물보다 진하다</t>
  </si>
  <si>
    <t>The Goat and Her Three Kids // Capra cu trei iezi</t>
  </si>
  <si>
    <t>The Girl on a Bulldozer // 불도저에 탄 소녀</t>
  </si>
  <si>
    <t>The Girl from Paris // Une hirondelle a fait le printemps</t>
  </si>
  <si>
    <t>The Girl and the Gun // Babae at Baril</t>
  </si>
  <si>
    <t>The Girl Allergic to Wi-Fi // Ang Babaeng Allergic sa Wi-Fi</t>
  </si>
  <si>
    <t>The Giant // Handia</t>
  </si>
  <si>
    <t>The Ghost Station // 옥수역귀신</t>
  </si>
  <si>
    <t>The Funeral Director</t>
  </si>
  <si>
    <t>The Forgotten Kingdom</t>
  </si>
  <si>
    <t>The Forbidden Door // Pintu Terlarang</t>
  </si>
  <si>
    <t>The Flower of My Secret // La flor de mi secreto</t>
  </si>
  <si>
    <t>The Flower of Aleppo // زهرة حلب</t>
  </si>
  <si>
    <t>The First Grader</t>
  </si>
  <si>
    <t>The Final Girls</t>
  </si>
  <si>
    <t>The Fighter // Fighter</t>
  </si>
  <si>
    <t>The Family Fang</t>
  </si>
  <si>
    <t>The Fabric // ผ้าผีบอก</t>
  </si>
  <si>
    <t>The F Word (2013)</t>
  </si>
  <si>
    <t>The Exorcism Of Karen Walker</t>
  </si>
  <si>
    <t>The Even Bigger Slime Movie // De Nog Grotere Slijmfilm</t>
  </si>
  <si>
    <t>The Eve of Never // 30 chưa phải Tết</t>
  </si>
  <si>
    <t>The Eternal Daughter</t>
  </si>
  <si>
    <t>The Enchanted Cave // Zakletá Jeskyně</t>
  </si>
  <si>
    <t>The Elementary School // Obecná škola</t>
  </si>
  <si>
    <t>The Electrical Life of Louis Wain</t>
  </si>
  <si>
    <t>The Education of Fairies // La educación de las hadas</t>
  </si>
  <si>
    <t>The Eagle Shooting Heroes // 射鵰英雄傳之東成西就</t>
  </si>
  <si>
    <t>The Drama Queen // Sắc đẹp dối trá</t>
  </si>
  <si>
    <t>The Doorman (2020)</t>
  </si>
  <si>
    <t>The Dive (2023)</t>
  </si>
  <si>
    <t>The Dissident</t>
  </si>
  <si>
    <t>The Dish (2000)</t>
  </si>
  <si>
    <t>The Diary of Paulina P. // Dnevnik Pauline P.</t>
  </si>
  <si>
    <t>The Desperate Hour</t>
  </si>
  <si>
    <t>The Descent</t>
  </si>
  <si>
    <t>The Debutantes</t>
  </si>
  <si>
    <t>The Debt Collector 2</t>
  </si>
  <si>
    <t>The Deal // المصلحه</t>
  </si>
  <si>
    <t>The Day of the Beast // El día de la bestia</t>
  </si>
  <si>
    <t>The Day Before the Wedding</t>
  </si>
  <si>
    <t>The Day After Valentine's</t>
  </si>
  <si>
    <t>The Dare</t>
  </si>
  <si>
    <t>The D Train</t>
  </si>
  <si>
    <t>The Current War</t>
  </si>
  <si>
    <t>The Crusade // La Croisade</t>
  </si>
  <si>
    <t>The Crown Jewels // Kronjuvelerna</t>
  </si>
  <si>
    <t>The Crow: Salvation</t>
  </si>
  <si>
    <t>The Crooked Man (2016)</t>
  </si>
  <si>
    <t>The Courier (2012)</t>
  </si>
  <si>
    <t>The Conmen in Vegas // 賭俠大戰拉斯維加斯 // 赌侠大战拉斯维加斯</t>
  </si>
  <si>
    <t>The Con Artists // 기술자들</t>
  </si>
  <si>
    <t>The Commune // Kollektivet</t>
  </si>
  <si>
    <t>The Coming War on China</t>
  </si>
  <si>
    <t>The Comics 2 // Le Comiche 2</t>
  </si>
  <si>
    <t>The Code (2009)</t>
  </si>
  <si>
    <t>The Closet // 클로젯</t>
  </si>
  <si>
    <t>The Closed Circuit // Układ zamknięty</t>
  </si>
  <si>
    <t>The Classified File // 극비수사</t>
  </si>
  <si>
    <t>The City of Violence // 짝패</t>
  </si>
  <si>
    <t>The Cinderella Addiction // 哀愁しんでれら</t>
  </si>
  <si>
    <t>The Chronicles of Evil // 악의 연대기</t>
  </si>
  <si>
    <t>The Chosen: Forbidden Cave // 퇴마: 무녀굴</t>
  </si>
  <si>
    <t>The Chanting 3 // Kuntilanak 3</t>
  </si>
  <si>
    <t>The Chambermaid // Služka</t>
  </si>
  <si>
    <t>The Cat Vanishes // El gato desaparece</t>
  </si>
  <si>
    <t>The Card Counter</t>
  </si>
  <si>
    <t>The Can // Gympl</t>
  </si>
  <si>
    <t>The Calm Beyond</t>
  </si>
  <si>
    <t>The Call (2013)</t>
  </si>
  <si>
    <t>The Cable Guy</t>
  </si>
  <si>
    <t>The Butterfly's Dream // Kelebegin rüyasi</t>
  </si>
  <si>
    <t>The Brothers (2001)</t>
  </si>
  <si>
    <t>The Bromley Boys</t>
  </si>
  <si>
    <t>The Brigade // Les hommes du feu</t>
  </si>
  <si>
    <t>The Bridge (2017)</t>
  </si>
  <si>
    <t>The Breakup Playlist</t>
  </si>
  <si>
    <t>The boy behind the door</t>
  </si>
  <si>
    <t>The Boondock Saints II: All Saints Day</t>
  </si>
  <si>
    <t>The Bodyguard 2 // บอดี้การ์ดหน้าเหลี่ยม 2</t>
  </si>
  <si>
    <t>The Bodyguard // บอดี้การ์ดหน้าเหลี่ยม</t>
  </si>
  <si>
    <t>The Blue Sky You Have Lost // 君が落とした青空</t>
  </si>
  <si>
    <t>The Bling Ring (2013)</t>
  </si>
  <si>
    <t>The Bling Lagosians</t>
  </si>
  <si>
    <t>The Blair Witch Project</t>
  </si>
  <si>
    <t>The Black Balloon</t>
  </si>
  <si>
    <t>The Biggest Little Farm</t>
  </si>
  <si>
    <t>The Big Swindle // 범죄의 재구성</t>
  </si>
  <si>
    <t>The Big Slime Movie // De Grote Slijmfilm</t>
  </si>
  <si>
    <t>The Best Job in the World // Le plus beau métier du monde</t>
  </si>
  <si>
    <t>The Bedside Detective // สายลับจับบ้านเล็ก</t>
  </si>
  <si>
    <t>The Beast Stalker // 証人 // 证人</t>
  </si>
  <si>
    <t>The Banishing</t>
  </si>
  <si>
    <t>The Bag Man</t>
  </si>
  <si>
    <t>The Back Row // الصف الأخير</t>
  </si>
  <si>
    <t>The Bachelor 3 // Bachelor 3</t>
  </si>
  <si>
    <t>The Bachelor 2 // Bachelor 2</t>
  </si>
  <si>
    <t>The Bachelor // Bachelor 1</t>
  </si>
  <si>
    <t>The Babysitter's Seduction</t>
  </si>
  <si>
    <t>The Awkward Weekend // Fijn Weekend</t>
  </si>
  <si>
    <t>2022-03-24</t>
  </si>
  <si>
    <t>The Auschwitz Report</t>
  </si>
  <si>
    <t>The Ash Lad: In the Hall of the Mountain King // Askeladden - I Dovregubbens hall</t>
  </si>
  <si>
    <t>The Art of the Steal (2013)</t>
  </si>
  <si>
    <t>The Art of Fighting // 싸움의 기술</t>
  </si>
  <si>
    <t>The Anthem of the Heart // 心が叫びたがってるんだ。</t>
  </si>
  <si>
    <t>The Ancestral // Bóng đè</t>
  </si>
  <si>
    <t>The American Meme</t>
  </si>
  <si>
    <t>The Amazing Catfish // Los insólitos peces gato</t>
  </si>
  <si>
    <t>The Alleys // الحارة</t>
  </si>
  <si>
    <t>The Age of Blood // 역모 - 반란의 시대</t>
  </si>
  <si>
    <t>The Adventures of Elmo in Grouchland</t>
  </si>
  <si>
    <t>The Adventurers // 俠盜聯盟 // 侠盗联盟</t>
  </si>
  <si>
    <t>The Adventure of Panda and Friends: Season 1 // パンダコパンダ: シーズン1</t>
  </si>
  <si>
    <t>The Adventure of Ice Planet // 아기공룡 둘리: 얼음별 대모험 리마스터링</t>
  </si>
  <si>
    <t>The Accidental Spy (2001)</t>
  </si>
  <si>
    <t>The 3 Wise Men // Los Reyes Magos</t>
  </si>
  <si>
    <t>That Thing Called Tadhana</t>
  </si>
  <si>
    <t>That Demon Within // 魔警</t>
  </si>
  <si>
    <t>Terror at the Mall</t>
  </si>
  <si>
    <t>Terribly Happy // Frygtelig Lykkelig</t>
  </si>
  <si>
    <t>Terraformars // テラフォーマーズ</t>
  </si>
  <si>
    <t>Teorie tygra</t>
  </si>
  <si>
    <t>Tempestad (2016)</t>
  </si>
  <si>
    <t>Tell Me About the Darkness Inside // Bana Karanlığını Anlat</t>
  </si>
  <si>
    <t>Teer Enta // طير إنت</t>
  </si>
  <si>
    <t>Teenage Mutant Ninja Turtles II: The Secret of the Ooze</t>
  </si>
  <si>
    <t>Tee Shot: Ariya Jutanugarn // โปรเม อัจฉริยะ|ต้อง|สร้าง</t>
  </si>
  <si>
    <t>Te presento a Laura</t>
  </si>
  <si>
    <t>Tazza: The Poker Queen // 여타짜</t>
  </si>
  <si>
    <t>Taymour and Shafika // تيمور وشفيقه</t>
  </si>
  <si>
    <t>Taxi Drivers // Taximetriști</t>
  </si>
  <si>
    <t>Tarapaty</t>
  </si>
  <si>
    <t>Tan-Ti-Ana</t>
  </si>
  <si>
    <t>Tampan Tailor</t>
  </si>
  <si>
    <t>Taming Crocodiles // Jak se krotí krokodýli</t>
  </si>
  <si>
    <t>Tamasih Elnil // تماسيح النيل</t>
  </si>
  <si>
    <t>Tam Cam: The Untold Story // Tấm Cám: Chuyện chưa kể</t>
  </si>
  <si>
    <t>Talk to Her // Hable con ella</t>
  </si>
  <si>
    <t>Tales From The Dark Part 1 // 鬼夜</t>
  </si>
  <si>
    <t>Talak 3</t>
  </si>
  <si>
    <t>Take My Eyes // Te doy mis ojos</t>
  </si>
  <si>
    <t>Sörensen hat Angst</t>
  </si>
  <si>
    <t>Sörensen fängt Feuer</t>
  </si>
  <si>
    <t>Syif Malam Raya</t>
  </si>
  <si>
    <t>Switch // 天機·富春山居圖 // 天机·富春山居图</t>
  </si>
  <si>
    <t>Swept Away (2002)</t>
  </si>
  <si>
    <t>Sweethearts // Bábovky</t>
  </si>
  <si>
    <t>Sweet Country (2017)</t>
  </si>
  <si>
    <t>Sweet Bean // あん</t>
  </si>
  <si>
    <t>Sweet 20 (2017)</t>
  </si>
  <si>
    <t>Swan Princess: Far Longer Than Forever</t>
  </si>
  <si>
    <t>Svensson, Svensson</t>
  </si>
  <si>
    <t>Suzan &amp; Freek: Between You &amp; Me // Suzan &amp; Freek: Tussen Jou en Mij</t>
  </si>
  <si>
    <t>Susie Searches</t>
  </si>
  <si>
    <t>Survive the game (Killing field)</t>
  </si>
  <si>
    <t>Survive // Rừng thế mạng</t>
  </si>
  <si>
    <t>Surfer's Time // Czas surferów</t>
  </si>
  <si>
    <t>Super Villains from Mars // Motu Patlu the Superheroes – Super Villains from Mars</t>
  </si>
  <si>
    <t>Sunny Love // 4 Năm, 2 Chàng, 1 Tình yêu</t>
  </si>
  <si>
    <t>Sunk Into the Womb // 子宮に沈める</t>
  </si>
  <si>
    <t>Sunflower // 해바라기</t>
  </si>
  <si>
    <t>Summer Time // 썸머타임</t>
  </si>
  <si>
    <t>Sumikko Gurashi the Movie // 映画 すみっコぐらし とびだす絵本とひみつのコ</t>
  </si>
  <si>
    <t>Suddenly // Underbara Älskade</t>
  </si>
  <si>
    <t>Sudani from Nigeria</t>
  </si>
  <si>
    <t>Submarine</t>
  </si>
  <si>
    <t>Struggle: The Life and Lost Art of Szukalski</t>
  </si>
  <si>
    <t>Stripes</t>
  </si>
  <si>
    <t>Strip Down, Rise Up</t>
  </si>
  <si>
    <t>Streif: One Hell of a Ride</t>
  </si>
  <si>
    <t>Streams // أطياف</t>
  </si>
  <si>
    <t>Straying // 猫は逃げた</t>
  </si>
  <si>
    <t>Strangeways Here We Come</t>
  </si>
  <si>
    <t>Strange Voices</t>
  </si>
  <si>
    <t>Stormforce // Windkracht 10: Koksijde Rescue</t>
  </si>
  <si>
    <t>Stop Playing With The Stars // Mai Scherzare Con Le Stelle</t>
  </si>
  <si>
    <t>Stolen Identity 2 // スマホを落としただけなのに 囚われの殺人鬼</t>
  </si>
  <si>
    <t>Stolen Identity // スマホを落としただけなのに</t>
  </si>
  <si>
    <t>Stockholm East // Stockholm Östra</t>
  </si>
  <si>
    <t>Stir of Echoes</t>
  </si>
  <si>
    <t>Stip &amp; Pensil</t>
  </si>
  <si>
    <t>Still Walking // 歩いても歩いても</t>
  </si>
  <si>
    <t>2019-05-14</t>
  </si>
  <si>
    <t>Still LAUGH-IN: The Stars Celebrate</t>
  </si>
  <si>
    <t>Staying Alive (2015)</t>
  </si>
  <si>
    <t>Status: It's Complicated!</t>
  </si>
  <si>
    <t>State Affairs // Une Affaire D’état</t>
  </si>
  <si>
    <t>Standing Tall // La Tête haute</t>
  </si>
  <si>
    <t>Stander</t>
  </si>
  <si>
    <t>Stand by Me // 덕구</t>
  </si>
  <si>
    <t>Squeaky clean mysteries: Hazardous duties</t>
  </si>
  <si>
    <t>Spring Breakers</t>
  </si>
  <si>
    <t>Spookley and the Christmas Kittens</t>
  </si>
  <si>
    <t>Spookiz: The Movie // 스푸키즈 극장판 비밀과외</t>
  </si>
  <si>
    <t>Spirited // Jagat Arwah</t>
  </si>
  <si>
    <t>2020-06-03</t>
  </si>
  <si>
    <t>Spelling the Dream</t>
  </si>
  <si>
    <t>Special Section // Section spéciale</t>
  </si>
  <si>
    <t>Spare // 스페어</t>
  </si>
  <si>
    <t>SP: The Motion Picture Episode V // SP THE MOTION PICTURE 野望篇</t>
  </si>
  <si>
    <t>Sound! Euphonium: Special Feature -Ensemble Contest- // 特別編 響け! ユーフォニアム～アンサンブルコンテスト～</t>
  </si>
  <si>
    <t>Sound! Euphonium The Movie-Our Promise: A Brand New Day- // 劇場版 響け! ユーフォニアム〜誓いのフィナーレ〜</t>
  </si>
  <si>
    <t>Soulmate // توام روحي</t>
  </si>
  <si>
    <t>Sophia, der Tod und Ich</t>
  </si>
  <si>
    <t>Sonsuz Aşk</t>
  </si>
  <si>
    <t>Sons Of 'Ndrangheta // Figli Di 'Ndrangheta</t>
  </si>
  <si>
    <t>Sono tornato</t>
  </si>
  <si>
    <t>Soni // सोनी</t>
  </si>
  <si>
    <t>Song One</t>
  </si>
  <si>
    <t>Sommer vorm Balkon</t>
  </si>
  <si>
    <t>Sommaren med Göran</t>
  </si>
  <si>
    <t>Sometimes</t>
  </si>
  <si>
    <t>Something New (2006)</t>
  </si>
  <si>
    <t>Someone You Loved // 어쩌면 우린 헤어졌는지 모른다</t>
  </si>
  <si>
    <t>Some Kind of Beautiful</t>
  </si>
  <si>
    <t>Some Birds // Valami Madarak</t>
  </si>
  <si>
    <t>Solar System: The Secrets Of The Universe</t>
  </si>
  <si>
    <t>Soft &amp; Quiet</t>
  </si>
  <si>
    <t>Sodium Day</t>
  </si>
  <si>
    <t>Sobibor // Собибор</t>
  </si>
  <si>
    <t>Soar Into the Sun // R2B: 리턴 투 베이스</t>
  </si>
  <si>
    <t>So What Is Love // Wat is dan Liefde</t>
  </si>
  <si>
    <t>So It's You</t>
  </si>
  <si>
    <t>So Connected</t>
  </si>
  <si>
    <t>Snow, Tea and Love // Zăpadă, Ceai și Dragoste</t>
  </si>
  <si>
    <t>Snow White: A Tale of Terror</t>
  </si>
  <si>
    <t>Sniff the Dog the War Hero // Snuf de Hond in Oorlogstijd</t>
  </si>
  <si>
    <t>Sniadanie do lózka</t>
  </si>
  <si>
    <t>Snag: Chapter One</t>
  </si>
  <si>
    <t>Smoleńsk</t>
  </si>
  <si>
    <t>Smilla's Sense of Snow // Fräulein Smillas Gespür für Schnee</t>
  </si>
  <si>
    <t>Smashed</t>
  </si>
  <si>
    <t>Smaller and Smaller Circles</t>
  </si>
  <si>
    <t>Small Town Rivals // 이장과군수</t>
  </si>
  <si>
    <t>Small Engine Repair (2021)</t>
  </si>
  <si>
    <t>Slumdog Millionaire</t>
  </si>
  <si>
    <t>Slice // เฉือน</t>
  </si>
  <si>
    <t>Sleep Tight // Mientras duermes</t>
  </si>
  <si>
    <t>Skyfire (2019)</t>
  </si>
  <si>
    <t>Skin Trade</t>
  </si>
  <si>
    <t>Skeletons in the Closet // 좋지 아니한가</t>
  </si>
  <si>
    <t>Skazany na bluesa</t>
  </si>
  <si>
    <t>Sixty Million Dollar Man // 百變星君 // 百变星君</t>
  </si>
  <si>
    <t>Sisters on Track</t>
  </si>
  <si>
    <t>Sisters On Skis // Špindl</t>
  </si>
  <si>
    <t>Sisters // Hermanas</t>
  </si>
  <si>
    <t>Sissi: The Story of Vickie // Mädchenjahre einer Königin</t>
  </si>
  <si>
    <t>Sinkhole // 싱크홀</t>
  </si>
  <si>
    <t>Singleholic</t>
  </si>
  <si>
    <t>Singing Mates // I Ragazzi Dello Zecchino D'Oro</t>
  </si>
  <si>
    <t>Sing a Bit of Harmony // アイの歌声を聴かせて</t>
  </si>
  <si>
    <t>Simonal</t>
  </si>
  <si>
    <t>Silent Night (2020)</t>
  </si>
  <si>
    <t>Silent House</t>
  </si>
  <si>
    <t>Silencio Roto</t>
  </si>
  <si>
    <t>Sightless</t>
  </si>
  <si>
    <t>Sid &amp; Aya: Not a Love Story</t>
  </si>
  <si>
    <t>Siam Square // สยามสแควร์</t>
  </si>
  <si>
    <t>Si Doel the Movie 3 // Akhir Kisah Cinta Si Doel</t>
  </si>
  <si>
    <t>Shutter (2008)</t>
  </si>
  <si>
    <t>Shutter // ชัตเตอร์ กดติดวิญญาณ</t>
  </si>
  <si>
    <t>Show Me Love // Fucking Åmål</t>
  </si>
  <si>
    <t>Shooters (2000)</t>
  </si>
  <si>
    <t>Shoky &amp; Morthy: Last Big Thing // Shoky &amp; Morthy: Poslední velká akce</t>
  </si>
  <si>
    <t>Shiverstone Castle // Burg Schreckenstein</t>
  </si>
  <si>
    <t>Shiva: The Secret World Of Vedas City</t>
  </si>
  <si>
    <t>Shiva VS Autobots</t>
  </si>
  <si>
    <t>Shin Jigen! Crayon Shin-chan the Movie // しん次元! クレヨンしんちゃんTHE MOVIE 超能力大決戦 ～とべとべ手巻き寿司～</t>
  </si>
  <si>
    <t>Shimajiro Concert ～Shimajiro and the Winter Princess～ // しまじろうコンサート しまじろうとふゆのおうじょさま</t>
  </si>
  <si>
    <t>Shimajiro and the Sparkle Kingdom Prince // 映画しまじろう しまじろうと キラキラおうこくの おうじさま</t>
  </si>
  <si>
    <t>Shimajiro and the Fantastic Flying Ship // 映画しまじろう しまじろうとそらとぶふね</t>
  </si>
  <si>
    <t>Sherpa</t>
  </si>
  <si>
    <t>Shepherds and Butchers</t>
  </si>
  <si>
    <t>She's the One (2013)</t>
  </si>
  <si>
    <t>2020-11-23</t>
  </si>
  <si>
    <t>Shawn Mendes: In Wonder</t>
  </si>
  <si>
    <t>Shaun the Sheep Movie</t>
  </si>
  <si>
    <t>Shaun of the Dead</t>
  </si>
  <si>
    <t>Shattered (2007)</t>
  </si>
  <si>
    <t>Sharks (2013)</t>
  </si>
  <si>
    <t>Shadow // 影</t>
  </si>
  <si>
    <t>Sezn@mka</t>
  </si>
  <si>
    <t>sex, lies, and videotape</t>
  </si>
  <si>
    <t>Sex Drive</t>
  </si>
  <si>
    <t>Seven Psychopaths</t>
  </si>
  <si>
    <t>Seven (Telugu) (2019)</t>
  </si>
  <si>
    <t>Seven (Tamil) (2019)</t>
  </si>
  <si>
    <t>SETHUM AAYIRAM PON</t>
  </si>
  <si>
    <t>Set Me Free // 거인</t>
  </si>
  <si>
    <t>Serial (Bad) Weddings 2 // Qu'est-ce qu'on a encore fait au bon Dieu?</t>
  </si>
  <si>
    <t>Serial (Bad) Weddings // Qu'est-ce qu'on a fait au Bon Dieu?</t>
  </si>
  <si>
    <t>Seratus</t>
  </si>
  <si>
    <t>Seobok // 서복</t>
  </si>
  <si>
    <t>Sensei, Would You Sit Beside Me? // 先生、私の隣に座っていただけませんか?</t>
  </si>
  <si>
    <t>Senario Xx</t>
  </si>
  <si>
    <t>Senario The Movie</t>
  </si>
  <si>
    <t>Senario Lang Buana</t>
  </si>
  <si>
    <t>2018-02-09</t>
  </si>
  <si>
    <t>Seeing Allred</t>
  </si>
  <si>
    <t>See for Me</t>
  </si>
  <si>
    <t>Secrets in the Hot Spring // 切小金家的旅館 // 切小金家的旅馆</t>
  </si>
  <si>
    <t>Secret Zoo // 해치지않아</t>
  </si>
  <si>
    <t>Secret Window</t>
  </si>
  <si>
    <t>Secret Wars // Służby Specjalne</t>
  </si>
  <si>
    <t>Secret // 시크릿</t>
  </si>
  <si>
    <t>Secret // 不能說的秘密 // 不能说的秘密</t>
  </si>
  <si>
    <t>Secluded, Near Woods // Na samotě u lesa</t>
  </si>
  <si>
    <t>Searching For Sheela</t>
  </si>
  <si>
    <t>Seal Team Six: The Raid on Osama Bin Laden</t>
  </si>
  <si>
    <t>Sea of Time</t>
  </si>
  <si>
    <t>Sea Fog // 해무</t>
  </si>
  <si>
    <t>Sea Fever</t>
  </si>
  <si>
    <t>SDU: Sex Duties Unit // 飛虎出征 // 飞虎出征</t>
  </si>
  <si>
    <t>Schmerzgrenze - Der Usedom-Krimi</t>
  </si>
  <si>
    <t>Scarlet Innocence // 마담 뺑덕</t>
  </si>
  <si>
    <t>Scandal Makers // 과속스캔들</t>
  </si>
  <si>
    <t>Sayounara Konbanwa // 左様なら今晩は</t>
  </si>
  <si>
    <t>Saving Capitalism</t>
  </si>
  <si>
    <t>Satu untuk Selamanya</t>
  </si>
  <si>
    <t>Sasaki and Miyano: Graduation // 映画 佐々木と宮野ー卒業編ー</t>
  </si>
  <si>
    <t>Sarbath</t>
  </si>
  <si>
    <t>Sarasin Bridge of Love 2216 // สะพานรักสารสิน 2216</t>
  </si>
  <si>
    <t>Santo Forte</t>
  </si>
  <si>
    <t>Sampai Jadi Debu</t>
  </si>
  <si>
    <t>Sam &amp; Kate</t>
  </si>
  <si>
    <t>Salut d'Amour // 장수상회</t>
  </si>
  <si>
    <t>Saint // Święty</t>
  </si>
  <si>
    <t>Sailor Moon Super S the Movie: Black Dream Hole // 美少女戦士セーラームーンSuper S セーラー9戦士集結! ブラック・ドリーム・ホールの奇跡</t>
  </si>
  <si>
    <t>Sailor Moon S: The Movie // 劇場版 美少女戦士セーラームーンS</t>
  </si>
  <si>
    <t>Sailor Moon R // 美少女戦士セーラームーンR</t>
  </si>
  <si>
    <t>Saga of Tanya the Evil: The Movie // 劇場版 幼女戦記</t>
  </si>
  <si>
    <t>Sacred Heart // Cuore sacro</t>
  </si>
  <si>
    <t>Sabtu Bersama Bapak</t>
  </si>
  <si>
    <t>S Storm // S 風暴 // 反贪风暴 2</t>
  </si>
  <si>
    <t>RV: Resurrected Victims // 희생부활자</t>
  </si>
  <si>
    <t>RV</t>
  </si>
  <si>
    <t>Runs in the Family</t>
  </si>
  <si>
    <t>Running Turtle // 거북이 달린다</t>
  </si>
  <si>
    <t>Run Lola Run // Lola Rennt</t>
  </si>
  <si>
    <t>Rumpelstiltskin and the Golden Secret // Das Zaubermännchen</t>
  </si>
  <si>
    <t>Rudra: The Rise of King Pharaoh</t>
  </si>
  <si>
    <t>Rudra: Secret of the Black Moon</t>
  </si>
  <si>
    <t>Rubaru Roshni</t>
  </si>
  <si>
    <t>Route 10 // سكة طويله</t>
  </si>
  <si>
    <t>Ronaldo Vs Messi: Face Off!</t>
  </si>
  <si>
    <t>Romy</t>
  </si>
  <si>
    <t>Romantik Komedi 2: Bekarlığa Veda</t>
  </si>
  <si>
    <t>Romantic Problematic // Romantik Problematik</t>
  </si>
  <si>
    <t>Romance of Their Own // 늑대의 유혹</t>
  </si>
  <si>
    <t>Roleless // 宮松と山下</t>
  </si>
  <si>
    <t>Roh (2019)</t>
  </si>
  <si>
    <t>Robin Hood: Men in Tights</t>
  </si>
  <si>
    <t>Road To Ninja -Naruto The Movie-</t>
  </si>
  <si>
    <t>River's Edge // リバーズ・エッジ</t>
  </si>
  <si>
    <t>Rita Moreno: Just a Girl Who Decided to Go for It</t>
  </si>
  <si>
    <t>Rise of the Footsoldier: Marbella</t>
  </si>
  <si>
    <t>Rise of the Footsoldier 3: The Pat Tate Story</t>
  </si>
  <si>
    <t>Ricomincio da tre</t>
  </si>
  <si>
    <t>Reunion Z // Reuni Z</t>
  </si>
  <si>
    <t>Reunion 2: The Bachelor Party // Luokkakokous 2: Polttarit</t>
  </si>
  <si>
    <t>Reunion (2020)</t>
  </si>
  <si>
    <t>Resturlaub</t>
  </si>
  <si>
    <t>Respect // Respeto</t>
  </si>
  <si>
    <t>Resident Evil: Degeneration // バイオハザード　ディジェネレーション</t>
  </si>
  <si>
    <t>Rescued from Hell: The Story of Jota Cardona</t>
  </si>
  <si>
    <t>Reprisal (2018)</t>
  </si>
  <si>
    <t>ReMastered: Who Killed Jam Master Jay?</t>
  </si>
  <si>
    <t>ReMastered: The Miami Showband Massacre</t>
  </si>
  <si>
    <t>ReMastered: The Lion's Share</t>
  </si>
  <si>
    <t>Regression</t>
  </si>
  <si>
    <t>Refugiado</t>
  </si>
  <si>
    <t>Red Riding Hood (2011)</t>
  </si>
  <si>
    <t>Red Dog (2012)</t>
  </si>
  <si>
    <t>Recovery Boys</t>
  </si>
  <si>
    <t>Recon</t>
  </si>
  <si>
    <t>Rebirth</t>
  </si>
  <si>
    <t>Rebellion // Rebelión</t>
  </si>
  <si>
    <t>Reality, Love, and Rock'n Roll // Realita, Cinta dan Rock'n Roll</t>
  </si>
  <si>
    <t>Ready, Steady, Charlie! // Achtung, fertig, Charlie!</t>
  </si>
  <si>
    <t>Reaching for the Moon</t>
  </si>
  <si>
    <t>Raya Tak Jadi</t>
  </si>
  <si>
    <t>Raw // Grave</t>
  </si>
  <si>
    <t>Rascal Does Not Dream of a Dreaming Girl // 青春ブタ野郎はゆめみる少女の夢を見ない</t>
  </si>
  <si>
    <t>Rams (2020)</t>
  </si>
  <si>
    <t>Rafters // Rafťáci</t>
  </si>
  <si>
    <t>Radical Wolfe</t>
  </si>
  <si>
    <t>Rabbit-Proof Fence</t>
  </si>
  <si>
    <t>R-Point // 알 포인트</t>
  </si>
  <si>
    <t>Quiet Victory: The Charlie Wedemeyer Story</t>
  </si>
  <si>
    <t>Quiet // Piola</t>
  </si>
  <si>
    <t>Que se mueran los feos</t>
  </si>
  <si>
    <t>Qualquer Gato Vira-Lata 2</t>
  </si>
  <si>
    <t>Puzzle (2018)</t>
  </si>
  <si>
    <t>Put Grandma in the Freezer // Metti la nonna in freezer</t>
  </si>
  <si>
    <t>Purpose of Hiking // 등산의 목적</t>
  </si>
  <si>
    <t>Pure as Snow // Blanche comme neige</t>
  </si>
  <si>
    <t>Punk in Love</t>
  </si>
  <si>
    <t>Punch-Drunk Love</t>
  </si>
  <si>
    <t>Proxima</t>
  </si>
  <si>
    <t>Prostitution: Behind the Veil // Prostitution bag sløret</t>
  </si>
  <si>
    <t>Prophet // Prorok</t>
  </si>
  <si>
    <t>Proksi</t>
  </si>
  <si>
    <t>Project A 2 // A計劃續集 // A 计划续集</t>
  </si>
  <si>
    <t>Private Eye // 그림자 살인</t>
  </si>
  <si>
    <t>Prison On Fire II // 監獄風雲 II 逃犯 // 监狱风云 2</t>
  </si>
  <si>
    <t>Prison On Fire // 監獄風雲 // 监狱风云</t>
  </si>
  <si>
    <t>Princess of Mount Ledang // Puteri gunung ledang</t>
  </si>
  <si>
    <t>Princess 'Daya'Reese</t>
  </si>
  <si>
    <t>Princesas</t>
  </si>
  <si>
    <t>Prince of the Seas // أمير البحار</t>
  </si>
  <si>
    <t>Prince of Crime // Milionari</t>
  </si>
  <si>
    <t>Preman Pensiun</t>
  </si>
  <si>
    <t>Precious Cargo</t>
  </si>
  <si>
    <t>Prague Cans // Vejška</t>
  </si>
  <si>
    <t>Powrót do tamtych dni</t>
  </si>
  <si>
    <t>Poupelle of Chimney Town // 映画 えんとつ町のプペル</t>
  </si>
  <si>
    <t>Potato Potahto</t>
  </si>
  <si>
    <t>Posesif</t>
  </si>
  <si>
    <t>Porady Na Zdrady</t>
  </si>
  <si>
    <t>Pontianak Scent of the Tuberose 2 // Pontianak Harum Sundal Malam 2</t>
  </si>
  <si>
    <t>Pontianak Scent of the Tuberose // Pontianak Harum Sundal Malam</t>
  </si>
  <si>
    <t>Polish Roulette // Sztos 2</t>
  </si>
  <si>
    <t>Polina</t>
  </si>
  <si>
    <t>Police Story // 警察故事</t>
  </si>
  <si>
    <t>Pokémon the Movie: The Power of Us</t>
  </si>
  <si>
    <t>Pokémon the Movie: I Choose You!</t>
  </si>
  <si>
    <t>Point Break (2015)</t>
  </si>
  <si>
    <t>Po čem muži touží</t>
  </si>
  <si>
    <t>Po złoto</t>
  </si>
  <si>
    <t>Plaza Catedral</t>
  </si>
  <si>
    <t>Playing It Cool</t>
  </si>
  <si>
    <t>Planet Single 3 // Planeta Singli 3</t>
  </si>
  <si>
    <t>Planet Single 2 // Planeta Singli 2</t>
  </si>
  <si>
    <t>Planet Dinosaur: Killer Elite // 다이노 어드벤처 육해공 킬러 엘리트</t>
  </si>
  <si>
    <t>Plan B (2018)</t>
  </si>
  <si>
    <t>Piąta pora roku</t>
  </si>
  <si>
    <t>Pirate Hunting</t>
  </si>
  <si>
    <t>Pipeline // 파이프라인</t>
  </si>
  <si>
    <t>Pinoy Sunday</t>
  </si>
  <si>
    <t>Pinkfong &amp; Hogi Mini-Movie: The Tricky Three Cars // 핑크퐁 원더스타 특별편: 호기와 도둑자동차</t>
  </si>
  <si>
    <t>Phu Bao Thai Bahn E-Saan Juad // ผู้บ่าวไทบ้าน อีสานจ้วด</t>
  </si>
  <si>
    <t>Phone Swap (2012)</t>
  </si>
  <si>
    <t>Phar Lap</t>
  </si>
  <si>
    <t>Peter Bell II: The Hunt for the Czar Crown // Pietje Bell 2: De jacht op de tsarenkroon</t>
  </si>
  <si>
    <t>Peter Bell // Pietje Bell</t>
  </si>
  <si>
    <t>Pesan di Balik Awan</t>
  </si>
  <si>
    <t>Perhaps Love // 장르만 로맨스</t>
  </si>
  <si>
    <t>Perfect Strangers // Známi neznámi</t>
  </si>
  <si>
    <t>Perfect Strangers // Complet necunoscuți</t>
  </si>
  <si>
    <t>Perfect Number // 용의자X</t>
  </si>
  <si>
    <t>Peppa Pig: Festival of Fun</t>
  </si>
  <si>
    <t>People Places Things</t>
  </si>
  <si>
    <t>Penny Pinchers // 티끌모아 로맨스</t>
  </si>
  <si>
    <t>Pelle Svanslös</t>
  </si>
  <si>
    <t>Pelangi Tanpa Warna</t>
  </si>
  <si>
    <t>Pegasus // 飛馳人生 // 飞驰人生</t>
  </si>
  <si>
    <t>Peepli Live // पीपली लाइव</t>
  </si>
  <si>
    <t>Pearls and Pigs // Helmiä ja sikoja</t>
  </si>
  <si>
    <t>Patria (2019)</t>
  </si>
  <si>
    <t>Pat &amp; Mat: Winter Fun</t>
  </si>
  <si>
    <t>Pat &amp; Mat in Action Again // Pat a Mat znovu v akci</t>
  </si>
  <si>
    <t>Pat &amp; Mat in a Movie</t>
  </si>
  <si>
    <t>Pasukan Garuda: I Leave My Heart in Lebanon</t>
  </si>
  <si>
    <t>PASSENGERS (2008)</t>
  </si>
  <si>
    <t>Party Town // El Pregón</t>
  </si>
  <si>
    <t>Party Hard // Párty Hárd</t>
  </si>
  <si>
    <t>Partikelir</t>
  </si>
  <si>
    <t>Part-Time Spy // 비정규직 특수요원</t>
  </si>
  <si>
    <t>Park Hwa-Young // 박화영</t>
  </si>
  <si>
    <t>Paris Express // Coursier</t>
  </si>
  <si>
    <t>Parchís: the Documentary // Parchís: El documental</t>
  </si>
  <si>
    <t>Paranormal Investigation</t>
  </si>
  <si>
    <t>Paradise Stop</t>
  </si>
  <si>
    <t>Paradise Kiss // パラダイス・キス</t>
  </si>
  <si>
    <t>Pappa ante Portas</t>
  </si>
  <si>
    <t>Paper Planes</t>
  </si>
  <si>
    <t>Papa // Tatínek</t>
  </si>
  <si>
    <t>Pandemic (2016)</t>
  </si>
  <si>
    <t>Pals Before Gals // Bruder vor Luder</t>
  </si>
  <si>
    <t>Palm Springs</t>
  </si>
  <si>
    <t>Pain and Glory // Dolor y Gloria</t>
  </si>
  <si>
    <t>Paddleton</t>
  </si>
  <si>
    <t>Pachamama</t>
  </si>
  <si>
    <t>Pacarrete</t>
  </si>
  <si>
    <t>Ovosodo</t>
  </si>
  <si>
    <t>Over My Dead Body // 시체가 돌아왔다</t>
  </si>
  <si>
    <t>Over &amp; Out</t>
  </si>
  <si>
    <t>Out of Thin Air</t>
  </si>
  <si>
    <t>Out of the Blue (2022)</t>
  </si>
  <si>
    <t>Our Diary // 우리들의 일기</t>
  </si>
  <si>
    <t>Other World // Andere Welt</t>
  </si>
  <si>
    <t>Organ Trail</t>
  </si>
  <si>
    <t>Oprah + Viola: A Netflix Special Event</t>
  </si>
  <si>
    <t>Operation Valkyrie // Stauffenberg</t>
  </si>
  <si>
    <t>Operation Chromite // 인천상륙작전</t>
  </si>
  <si>
    <t>Opening the Door // Kapı</t>
  </si>
  <si>
    <t>Open Marriage // オープン・マリッジ ある夫婦のカタチ</t>
  </si>
  <si>
    <t>Open Hearts // Elsker Dig For Evigt</t>
  </si>
  <si>
    <t>Only Human // Seres queridos</t>
  </si>
  <si>
    <t>Only for Tereza // Jedině Tereza</t>
  </si>
  <si>
    <t>Only Eline // Alleen Eline</t>
  </si>
  <si>
    <t>Ong-Bak: The Thai Warrior // องค์บาก</t>
  </si>
  <si>
    <t>ONEMANSHOW: The Movie</t>
  </si>
  <si>
    <t>One-Way to Tomorrow // Yarına Tek Bilet</t>
  </si>
  <si>
    <t>One Third // サンブンノイチ</t>
  </si>
  <si>
    <t>One Summer // Le passager de l'été</t>
  </si>
  <si>
    <t>One Second // ثانية واحدة</t>
  </si>
  <si>
    <t>One Night Stand (2021)</t>
  </si>
  <si>
    <t>One More Try</t>
  </si>
  <si>
    <t>One Missed Call // 着信アリ</t>
  </si>
  <si>
    <t>One for the Money</t>
  </si>
  <si>
    <t>One Day All This Will Be Yours // En Dag Kommer Allt Det Här Bli Ditt</t>
  </si>
  <si>
    <t>Once Upon a Time in Phuket // En gång i Phuket</t>
  </si>
  <si>
    <t>Once Upon a Time in China III // 黃飛鴻之三：獅王爭霸 // 黄飞鸿之三：狮王争霸</t>
  </si>
  <si>
    <t>Once Upon a Time in China II // 黃飛鴻之二男兒當自強 // 黄飞鸿之二：男儿当自强</t>
  </si>
  <si>
    <t>Once Upon a Time in China and America // 黃飛鴻之西域雄獅 // 黄飞鸿之西域雄狮</t>
  </si>
  <si>
    <t>Once Upon a Time in a Battlefield // 황산벌</t>
  </si>
  <si>
    <t>Once Upon A Time - Reach for the Stars // Suatu Ketika - Langitkan ImpianMU</t>
  </si>
  <si>
    <t>Once Before // Hindi Tayo Pwede</t>
  </si>
  <si>
    <t>Once a Gangster // 飛砂風中轉 // 飞砂风中转</t>
  </si>
  <si>
    <t>On Vodka, Beers, and Regrets</t>
  </si>
  <si>
    <t>On Top // Kèo trên</t>
  </si>
  <si>
    <t>On The Fringe // En los márgenes</t>
  </si>
  <si>
    <t>Omar // عبر الجدار</t>
  </si>
  <si>
    <t>Olsenbanden Jr. På Rocker'n</t>
  </si>
  <si>
    <t>Oldboy (2013)</t>
  </si>
  <si>
    <t>Old Gossiptown 3 // Babovřesky 3</t>
  </si>
  <si>
    <t>Old Gossipton 2 // Babovřesky 2</t>
  </si>
  <si>
    <t>OK! Madam // 오케이 마담</t>
  </si>
  <si>
    <t>Oflu Hoca'nın Şifresi 2</t>
  </si>
  <si>
    <t>Office // 오피스</t>
  </si>
  <si>
    <t>Off Course // Perdiendo el norte</t>
  </si>
  <si>
    <t>Oddball</t>
  </si>
  <si>
    <t>Oculus</t>
  </si>
  <si>
    <t>Och Karol 2</t>
  </si>
  <si>
    <t>Obsession (2019)</t>
  </si>
  <si>
    <t>Obsession // Rendez-Vous</t>
  </si>
  <si>
    <t>Oasis: Supersonic</t>
  </si>
  <si>
    <t>O Silêncio do Céu // Era el cielo</t>
  </si>
  <si>
    <t>O Palhaço</t>
  </si>
  <si>
    <t>O Menino no Espelho</t>
  </si>
  <si>
    <t>Não Se Preocupe, Nada Vai Dar Certo</t>
  </si>
  <si>
    <t>Nymphomaniac: Volume 1</t>
  </si>
  <si>
    <t>Now That I Have You</t>
  </si>
  <si>
    <t>Now and Then (1995)</t>
  </si>
  <si>
    <t>Nothing in Return // A Cambio de Nada</t>
  </si>
  <si>
    <t>Not Me // مش انا</t>
  </si>
  <si>
    <t>Not Easily Broken</t>
  </si>
  <si>
    <t>Not An Angel's Love // Bukan Cinta Malaikat</t>
  </si>
  <si>
    <t>Northwest // Nordvest</t>
  </si>
  <si>
    <t>Northern Lights: A Journey to Love</t>
  </si>
  <si>
    <t>Nora's Will // 5 días sin Nora</t>
  </si>
  <si>
    <t>Non si ruba a casa dei ladri</t>
  </si>
  <si>
    <t>Non essere cattivo</t>
  </si>
  <si>
    <t>Nobody Speak: Trials of the Free Press</t>
  </si>
  <si>
    <t>Noah Land // Nuh Tepesi</t>
  </si>
  <si>
    <t>No Sudden Move</t>
  </si>
  <si>
    <t>No Such Thing as Housewives // Huisvrouwen bestaan niet</t>
  </si>
  <si>
    <t>No Return // Sin retorno</t>
  </si>
  <si>
    <t>No Mercy // 언니</t>
  </si>
  <si>
    <t>No Boyfriend Since Birth</t>
  </si>
  <si>
    <t>Niyazi Gül Dörtnala</t>
  </si>
  <si>
    <t>Nisekoi: False Love // ニセコイ</t>
  </si>
  <si>
    <t>Nini Thowok</t>
  </si>
  <si>
    <t>Ninguém Entra, Ninguém Sai</t>
  </si>
  <si>
    <t>Nimbe</t>
  </si>
  <si>
    <t>Nim's Island</t>
  </si>
  <si>
    <t>Nightline // Promlčeno</t>
  </si>
  <si>
    <t>Nightfall // 大追捕</t>
  </si>
  <si>
    <t>Night, Birds Scream // 夜、鳥たちが啼く</t>
  </si>
  <si>
    <t>Night Wolf</t>
  </si>
  <si>
    <t>Night on Earth: Shot in the Dark</t>
  </si>
  <si>
    <t>Night of the Undead // 죽지않는 인간들의 밤</t>
  </si>
  <si>
    <t>Night of the Living Dead (1990)</t>
  </si>
  <si>
    <t>Night Hunter (2018)</t>
  </si>
  <si>
    <t>Nigerian Prince</t>
  </si>
  <si>
    <t>Nicht alle waren Mörder</t>
  </si>
  <si>
    <t>Nice View // 奇蹟．笨小孩 // 奇迹．笨小孩</t>
  </si>
  <si>
    <t>NGENEST: Sometimes Life Must Be Laughed At // NGENEST Kadang Hidup Perlu Ditertawakan</t>
  </si>
  <si>
    <t>Nganu</t>
  </si>
  <si>
    <t>NFT: WTF?</t>
  </si>
  <si>
    <t>Next Friday</t>
  </si>
  <si>
    <t>New Year Blues // 새해전야</t>
  </si>
  <si>
    <t>New Trial // 재심</t>
  </si>
  <si>
    <t>New in Town</t>
  </si>
  <si>
    <t>Neue Vahr Süd</t>
  </si>
  <si>
    <t>Neruda (2016)</t>
  </si>
  <si>
    <t>Nemesis // คืนยุติ-ธรรม</t>
  </si>
  <si>
    <t>Nelly Rapp - The Dark Forest // Nelly Rapp: Dödens spegel</t>
  </si>
  <si>
    <t>Negociador</t>
  </si>
  <si>
    <t>Nazis in the CIA // Dienstbereit – Nazis und Faschisten im Auftrag der CIA</t>
  </si>
  <si>
    <t>Natsume Yuujinchou: Ishi Okoshi to Ayashiki Raihousha: Film Series // 夏目友人帳 石起こしと怪しき来訪者: 映画シリーズ</t>
  </si>
  <si>
    <t>Natale da chef</t>
  </si>
  <si>
    <t>Naruto Shippuden: Road to Ninja</t>
  </si>
  <si>
    <t>Narcissus and Goldmund // Narziss und Goldmund</t>
  </si>
  <si>
    <t>Napoli velata</t>
  </si>
  <si>
    <t>Nang Nak // นางนาก</t>
  </si>
  <si>
    <t>Nana Tanjung</t>
  </si>
  <si>
    <t>Naked Truth // Bẫy ngọt ngào</t>
  </si>
  <si>
    <t>Nadide Hayat</t>
  </si>
  <si>
    <t>Na Quebrada</t>
  </si>
  <si>
    <t>Månelyst i Flåklypa</t>
  </si>
  <si>
    <t>My Worst Neighbor // 빈틈없는 사이</t>
  </si>
  <si>
    <t>My Wonderful Life // Moje wspaniałe życie</t>
  </si>
  <si>
    <t>My Wife Is a Gangster 3: HK Edition // 조폭 마누라 3</t>
  </si>
  <si>
    <t>My Tomorrow, Your Yesterday // ぼくは明日、昨日のきみとデートする</t>
  </si>
  <si>
    <t>My Teacher // 先生! 、、、好きになってもいいですか?</t>
  </si>
  <si>
    <t>My Sweet Little Village // Vesnicko má stredisková</t>
  </si>
  <si>
    <t>My Suicide</t>
  </si>
  <si>
    <t>My Sailor, My Love</t>
  </si>
  <si>
    <t>My Old Lady</t>
  </si>
  <si>
    <t>My Neighbors the Yamadas // ホーホケキョ となりの山田くん</t>
  </si>
  <si>
    <t>My Name Is Eftihia // Ευτυχία</t>
  </si>
  <si>
    <t>My Man // Mon homme</t>
  </si>
  <si>
    <t>My Lucky Stars // 福星高照</t>
  </si>
  <si>
    <t>My God!! Father // เฮ้ย! ลูกเพ่ นี่ลูกพ่อ</t>
  </si>
  <si>
    <t>My Girl 2</t>
  </si>
  <si>
    <t>My Friend Dahmer</t>
  </si>
  <si>
    <t>My Fairy Tail Love Story</t>
  </si>
  <si>
    <t>My Dog Dou Dou // 我的狗蚪蚪</t>
  </si>
  <si>
    <t>My Daddy // マイ・ダディ</t>
  </si>
  <si>
    <t>My Dad's on Death Row</t>
  </si>
  <si>
    <t>My Dad's Heritage // 夜のあぐら ～姉と弟と私～</t>
  </si>
  <si>
    <t>My Carpathian Grandpa // Мій карпатський дідусь</t>
  </si>
  <si>
    <t>My Brother // 우리형</t>
  </si>
  <si>
    <t>My Bride // عروستى</t>
  </si>
  <si>
    <t>My Best Friend's Girlfriend</t>
  </si>
  <si>
    <t>My Beautiful Broken Brain</t>
  </si>
  <si>
    <t>My 2 Mommies</t>
  </si>
  <si>
    <t>My 11th Mother // 열한번째 엄마</t>
  </si>
  <si>
    <t>Mutt</t>
  </si>
  <si>
    <t>Musudan // 무수단</t>
  </si>
  <si>
    <t>Music Teacher // म्यूज़िक टीचर</t>
  </si>
  <si>
    <t>Murder at 1600</t>
  </si>
  <si>
    <t>Muoi: The Curse Returns // Mười: Lời nguyền trở lại</t>
  </si>
  <si>
    <t>Munafik</t>
  </si>
  <si>
    <t>Mujeres arriba</t>
  </si>
  <si>
    <t>Muita Calma Nessa Hora 2</t>
  </si>
  <si>
    <t>Mrs. Brown's Boys D' Movie</t>
  </si>
  <si>
    <t>Mr. Zoo: The Missing VIP // 미스터 주: 사라진 VIP</t>
  </si>
  <si>
    <t>Mr. Socrates // 미스터 소크라테스</t>
  </si>
  <si>
    <t>Mr. Roosevelt</t>
  </si>
  <si>
    <t>Mr. Magorium's Wonder Emporium</t>
  </si>
  <si>
    <t>Mr. Jones (2019)</t>
  </si>
  <si>
    <t>Mr. Happiness // Mister Felicità</t>
  </si>
  <si>
    <t>Mr. &amp; Mrs. Cruz</t>
  </si>
  <si>
    <t>Movie 43</t>
  </si>
  <si>
    <t>Motu Patlu: Deep Sea Adventure</t>
  </si>
  <si>
    <t>Motu Patlu VS Robo Kids</t>
  </si>
  <si>
    <t>Motu Patlu in Wonderland</t>
  </si>
  <si>
    <t>Motu Patlu in the Game of Zones</t>
  </si>
  <si>
    <t>Motu Patlu in the City of Gold</t>
  </si>
  <si>
    <t>Motu Patlu in Dragon's World</t>
  </si>
  <si>
    <t>Motu Patlu Dino Invasion</t>
  </si>
  <si>
    <t>Motif</t>
  </si>
  <si>
    <t>Mothers // Matky</t>
  </si>
  <si>
    <t>Mother Teresa: No Greater Love</t>
  </si>
  <si>
    <t>Mortal Kombat: Annihilation</t>
  </si>
  <si>
    <t>Morran och Tobias - Som en skänk från ovan // Morran &amp; Tobias - som en skänk från ovan</t>
  </si>
  <si>
    <t>Moroccan Badass Girl // هايش مايش</t>
  </si>
  <si>
    <t>Moonlight (2016)</t>
  </si>
  <si>
    <t>Mood of the Day // 그날의 분위기</t>
  </si>
  <si>
    <t>Montalbano: As Per Procedure // Il Commissario Montalbano: Come voleva la prassi</t>
  </si>
  <si>
    <t>Monster's Ball</t>
  </si>
  <si>
    <t>Monster Run // 怪物先生</t>
  </si>
  <si>
    <t>Monster Family 2</t>
  </si>
  <si>
    <t>Monster Family</t>
  </si>
  <si>
    <t>Monos</t>
  </si>
  <si>
    <t>Monkey Business from A to Z // Apenstreken</t>
  </si>
  <si>
    <t>Money No Enough // 錢不夠用 // 钱不够用</t>
  </si>
  <si>
    <t>Moms at War</t>
  </si>
  <si>
    <t>Mokalik (Mechanic)</t>
  </si>
  <si>
    <t>Moby Dick // 모비딕</t>
  </si>
  <si>
    <t>Mobile Suit Gundam: Char's Counterattack // 機動戦士ガンダム 逆襲のシャア</t>
  </si>
  <si>
    <t>Mobile Suit Gundam Narrative // 機動戦士ガンダムNT</t>
  </si>
  <si>
    <t>Mix Tape // Karışık Kaset</t>
  </si>
  <si>
    <t>Mister Mummy // मॉमी</t>
  </si>
  <si>
    <t>Mister America</t>
  </si>
  <si>
    <t>Mission: Joy - Finding Happiness in Troubled Times</t>
  </si>
  <si>
    <t>Mission to Rescue</t>
  </si>
  <si>
    <t>2014-08-15</t>
  </si>
  <si>
    <t>Mission Blue</t>
  </si>
  <si>
    <t>Missing Persons Unit // Vermist</t>
  </si>
  <si>
    <t>Miss Fisher and the Crypt of Tears</t>
  </si>
  <si>
    <t>Miss Congeniality 2: Armed and Fabulous</t>
  </si>
  <si>
    <t>Miss Butcher // 미스 푸줏간</t>
  </si>
  <si>
    <t>Misfit: The Switch</t>
  </si>
  <si>
    <t>Misfit 3: The Finale // Misfit 3: De finale</t>
  </si>
  <si>
    <t>Misfit 2</t>
  </si>
  <si>
    <t>Misfit (2019)</t>
  </si>
  <si>
    <t>Misfit (2017)</t>
  </si>
  <si>
    <t>Misconception // سوء تفاهم</t>
  </si>
  <si>
    <t>Misbehaviour (2020)</t>
  </si>
  <si>
    <t>Misa Mi</t>
  </si>
  <si>
    <t>Miracle On 1st Street // 1번가의 기적</t>
  </si>
  <si>
    <t>Miracle // Mirakel</t>
  </si>
  <si>
    <t>Miniforce: New Heroes Rise // 최강전사 미니특공대 : 영웅의 탄생</t>
  </si>
  <si>
    <t>Mielensäpahoittaja</t>
  </si>
  <si>
    <t>Midnight // 미드나이트</t>
  </si>
  <si>
    <t>Mid90s</t>
  </si>
  <si>
    <t>Microhabitat // 소공녀</t>
  </si>
  <si>
    <t>Micin Generation Vs Kevin // Generasi Micin vs Kevin</t>
  </si>
  <si>
    <t>Michael Jackson's This Is It</t>
  </si>
  <si>
    <t>Mica // ميكا</t>
  </si>
  <si>
    <t>Metamorphosis // 변신</t>
  </si>
  <si>
    <t>Meru</t>
  </si>
  <si>
    <t>Men, Women &amp; Children</t>
  </si>
  <si>
    <t>Men of Plastic // 압꾸정</t>
  </si>
  <si>
    <t>Men at Work - Miami // Onze Jongens In Miami</t>
  </si>
  <si>
    <t>Memories of the Sword // 협녀, 칼의 기억</t>
  </si>
  <si>
    <t>Mekah I'm Coming</t>
  </si>
  <si>
    <t>Meet Me in St. Gallen</t>
  </si>
  <si>
    <t>Mediterraneo</t>
  </si>
  <si>
    <t>Mayday (2020)</t>
  </si>
  <si>
    <t>May 18 // 화려한 휴가</t>
  </si>
  <si>
    <t>Max Manus: Man of War // Max Manus</t>
  </si>
  <si>
    <t>Mawlana: The Preacher // مولانا</t>
  </si>
  <si>
    <t>Mastergame // Mesterjátszma</t>
  </si>
  <si>
    <t>Masked Ward // 仮面病棟</t>
  </si>
  <si>
    <t>2016-10-13</t>
  </si>
  <si>
    <t>Mascots</t>
  </si>
  <si>
    <t>Maryla. Tak Kochalam</t>
  </si>
  <si>
    <t>Mary Magdalene</t>
  </si>
  <si>
    <t>Marshland // La isla mínima</t>
  </si>
  <si>
    <t>Marrying the Mafia // 가문의 영광</t>
  </si>
  <si>
    <t>Married to Work</t>
  </si>
  <si>
    <t>Marriage Blue // 결혼전야</t>
  </si>
  <si>
    <t>Marlowe (2023)</t>
  </si>
  <si>
    <t>Markova: Comfort Gay</t>
  </si>
  <si>
    <t>Marketing the Bazaar // Çarsi Pazar</t>
  </si>
  <si>
    <t>Marionette // 나를 기억해</t>
  </si>
  <si>
    <t>Maria Mariana</t>
  </si>
  <si>
    <t>Marea alta</t>
  </si>
  <si>
    <t>March '68 // Marzec '68</t>
  </si>
  <si>
    <t>Mapado 2: Back to the Island // 마파도2</t>
  </si>
  <si>
    <t>Mapado // 마파도</t>
  </si>
  <si>
    <t>Mano Po 6: A Mother's Love</t>
  </si>
  <si>
    <t>Manjhi: The Mountain Man // मांझी: द माउंटेन मैन</t>
  </si>
  <si>
    <t>Maniyarayile Ashokan</t>
  </si>
  <si>
    <t>Manhattan Murder Mystery</t>
  </si>
  <si>
    <t>Mandy (1952)</t>
  </si>
  <si>
    <t>Man of the House (2005)</t>
  </si>
  <si>
    <t>Man of Tai Chi</t>
  </si>
  <si>
    <t>Mama's Prince // Princ Mamánek</t>
  </si>
  <si>
    <t>Mama's Girl</t>
  </si>
  <si>
    <t>Mall Girls // Galerianki</t>
  </si>
  <si>
    <t>Malibu's Most Wanted</t>
  </si>
  <si>
    <t>Maledicto</t>
  </si>
  <si>
    <t>Makmum</t>
  </si>
  <si>
    <t>Magic Mike</t>
  </si>
  <si>
    <t>Madklubben</t>
  </si>
  <si>
    <t>Made in Italy: Ciao Brother</t>
  </si>
  <si>
    <t>Made in China (2019)</t>
  </si>
  <si>
    <t>Made in Abyss: Dawn of the Deep Soul // 劇場版メイドインアビス 深き魂の黎明</t>
  </si>
  <si>
    <t>Made for Each Other // Voor elkaar gemaakt</t>
  </si>
  <si>
    <t>Madame Bovary (2014)</t>
  </si>
  <si>
    <t>Mad Families</t>
  </si>
  <si>
    <t>Mad Bastards</t>
  </si>
  <si>
    <t>Macbeth (2015)</t>
  </si>
  <si>
    <t>Ma Ma (2015)</t>
  </si>
  <si>
    <t>Ma cosa ci dice il cervello</t>
  </si>
  <si>
    <t>Luxembourg, Luxembourg // Люксембург, Люксембург</t>
  </si>
  <si>
    <t>Lupin the 3rd: The Secret of Mamo // ルパン三世　ルパンVS複製人間</t>
  </si>
  <si>
    <t>Lunana: A Yak in the Classroom</t>
  </si>
  <si>
    <t>Luna's Revenge // Luna</t>
  </si>
  <si>
    <t>Lullaby Killer // Ach śpij kochanie</t>
  </si>
  <si>
    <t>Lullaby // Kołysanka</t>
  </si>
  <si>
    <t>Luizenmoeder - De Film</t>
  </si>
  <si>
    <t>Luck at First Sight</t>
  </si>
  <si>
    <t>Love, Surreal and Odd // Tatlım Tatlım</t>
  </si>
  <si>
    <t>Love, Rosie</t>
  </si>
  <si>
    <t>Love, Lies // 해어화</t>
  </si>
  <si>
    <t>Love's Kitchen</t>
  </si>
  <si>
    <t>Love You to the Stars and Back</t>
  </si>
  <si>
    <t>Love You My Arrogance // สปาร์คใจนายจอมหยิ่ง เดอะ มูฟวี่</t>
  </si>
  <si>
    <t>Love You Koak E-Gerng // เลิฟยู โคกอีเกิ้ง</t>
  </si>
  <si>
    <t>Love With Its Details // الحب بتفاصيله</t>
  </si>
  <si>
    <t>Love Stories Only Last 90 Minutes // Histórias de Amor Duram Apenas 90 Minutos</t>
  </si>
  <si>
    <t>Love on the Spikes // Láska na špičkách</t>
  </si>
  <si>
    <t>Love on Delivery // 破壞之王 // 破坏之王</t>
  </si>
  <si>
    <t>2020-10-15</t>
  </si>
  <si>
    <t>Love Like the Falling Rain // Seperti Hujan Yang Jatuh Ke Bumi</t>
  </si>
  <si>
    <t>Love Letter (1995)</t>
  </si>
  <si>
    <t>Love Is War (2019)</t>
  </si>
  <si>
    <t>Love Is Nearby // Miłość jest blisko</t>
  </si>
  <si>
    <t>Love Is Blind (2016)</t>
  </si>
  <si>
    <t>Love Forecast // 오늘의 연애</t>
  </si>
  <si>
    <t>Love for Sale: Suely in the Sky // O Céu de Suely</t>
  </si>
  <si>
    <t>Love for Sale 2</t>
  </si>
  <si>
    <t>Love at First Hiccough // Kærlighed ved første hik</t>
  </si>
  <si>
    <t>Love and Run // มิสเตอร์ดื้อ กันท่าเหรียญทอง</t>
  </si>
  <si>
    <t>Love 101 // LOVE เลย 101</t>
  </si>
  <si>
    <t>Losing Lerato</t>
  </si>
  <si>
    <t>Loser</t>
  </si>
  <si>
    <t>Los santos inocentes</t>
  </si>
  <si>
    <t>Los 2 lados de la cama</t>
  </si>
  <si>
    <t>Lords of Chaos</t>
  </si>
  <si>
    <t>Loose Cannons // Mine vaganti</t>
  </si>
  <si>
    <t>Looking for Teddy // Le doudou</t>
  </si>
  <si>
    <t>Looking for Love (2017)</t>
  </si>
  <si>
    <t>Look Who's Talking</t>
  </si>
  <si>
    <t>Look Out, Officer // 師兄撞鬼 // 师兄撞鬼</t>
  </si>
  <si>
    <t>Look for a Star // 游龍戲鳳 // 游龙戏凤</t>
  </si>
  <si>
    <t>Longkai</t>
  </si>
  <si>
    <t>Long March to Freedom</t>
  </si>
  <si>
    <t>Long Long Time Ago 3: The Diam Diam Era // 我們的故事之沉默的年代 // 我们的故事之沉默的年代 (Part 1)</t>
  </si>
  <si>
    <t>Long Live Italy! // Viva l'Italia</t>
  </si>
  <si>
    <t>Lonely Castle in the Mirror // かがみの孤城</t>
  </si>
  <si>
    <t>London Boulevard</t>
  </si>
  <si>
    <t>Lommbock</t>
  </si>
  <si>
    <t>Loft (2010)</t>
  </si>
  <si>
    <t>Locke</t>
  </si>
  <si>
    <t>Lock, Stock and Two Smoking Barrels</t>
  </si>
  <si>
    <t>Liz and the Blue Bird // リズと青い鳥</t>
  </si>
  <si>
    <t>Live Flesh // Carne trémula</t>
  </si>
  <si>
    <t>Little Teo // Tèo em</t>
  </si>
  <si>
    <t>Little Forest: Summer &amp; Autumn // リトル・フォレスト 夏・秋</t>
  </si>
  <si>
    <t>Little Crumb // Kruimeltje</t>
  </si>
  <si>
    <t>Lions – The Private Life of Big Cats // Löwen - Das wahre Leben der Raubkatzen</t>
  </si>
  <si>
    <t>Lions – Mothers’ Fight for Survival // Löwen - Der Kampf der Mütter</t>
  </si>
  <si>
    <t>Limbo (2020)</t>
  </si>
  <si>
    <t>Like a Rolling Stone: The Life &amp; Times of Ben Fong-Torres</t>
  </si>
  <si>
    <t>Like a Boss (2020)</t>
  </si>
  <si>
    <t>Like &amp; Share</t>
  </si>
  <si>
    <t>Life Overtakes Me</t>
  </si>
  <si>
    <t>Life Marks // La vida mancha</t>
  </si>
  <si>
    <t>Life Itself (2018)</t>
  </si>
  <si>
    <t>Life in Outer Space: Exoplanets</t>
  </si>
  <si>
    <t>Life in Outer Space</t>
  </si>
  <si>
    <t>Lie with Me (2005)</t>
  </si>
  <si>
    <t>Lessons of Tolerance // Уроки Толерантності</t>
  </si>
  <si>
    <t>Leio // ไลโอโคตรแย้ยักษ์</t>
  </si>
  <si>
    <t>Lei mi parla ancora</t>
  </si>
  <si>
    <t>Legend of the Guardians: The Owls of Ga'Hoole</t>
  </si>
  <si>
    <t>Legally Blonde 2: Red, White &amp; Blonde</t>
  </si>
  <si>
    <t>Legalize Já</t>
  </si>
  <si>
    <t>Lee Kuan Yew: In His Own Words</t>
  </si>
  <si>
    <t>Leap Year (2010)</t>
  </si>
  <si>
    <t>Leafie: A Hen into the Wild // 마당을 나온 암탉</t>
  </si>
  <si>
    <t>Le Comiche</t>
  </si>
  <si>
    <t>Law of Desire // La ley del deseo</t>
  </si>
  <si>
    <t>Laura's Star and the Mysterious Dragon Nian // Lauras Stern und der geheimnisvolle Drache Nian</t>
  </si>
  <si>
    <t>Laura's Star and the Dream Monster // Lauras Stern und die Traummonster</t>
  </si>
  <si>
    <t>Late Bloomers (1996)</t>
  </si>
  <si>
    <t>Last Love</t>
  </si>
  <si>
    <t>Last Hero in China // 黃飛鴻鐵雞鬥蜈蚣 // 黄飞鸿之铁鸡斗蜈蚣</t>
  </si>
  <si>
    <t>Last Flight to Abuja</t>
  </si>
  <si>
    <t>Last Film Show (Hindi) // Chhello Show (Hindi)</t>
  </si>
  <si>
    <t>Lassemajas Detektivbyrå: Skorpionens gåta</t>
  </si>
  <si>
    <t>LasseMajas detektivbyrå - Tågrånarens hemlighet</t>
  </si>
  <si>
    <t>LasseMajas detektivbyrå - Det första mysteriet</t>
  </si>
  <si>
    <t>Larry Crowne</t>
  </si>
  <si>
    <t>Landkrimi: Höhenstraße</t>
  </si>
  <si>
    <t>Land Of Spirits: The Blind Shaman // Ai chết giơ tay: Pháp Sư Mù</t>
  </si>
  <si>
    <t>Land of Mine</t>
  </si>
  <si>
    <t>Land of Hope (2018)</t>
  </si>
  <si>
    <t>Lammbock</t>
  </si>
  <si>
    <t>Lake Kivu's Hidden Treasure // Der Schatz im Kivusee</t>
  </si>
  <si>
    <t>Laia (2016)</t>
  </si>
  <si>
    <t>Lagos Real Fake Life</t>
  </si>
  <si>
    <t>Lagi-Lagi Ateng</t>
  </si>
  <si>
    <t>Lady Vengeance // 친절한 금자씨</t>
  </si>
  <si>
    <t>Lady Boss: The Jackie Collins Story</t>
  </si>
  <si>
    <t>La prima pietra</t>
  </si>
  <si>
    <t>La matassa</t>
  </si>
  <si>
    <t>La marge</t>
  </si>
  <si>
    <t>La Leyenda del Diamante</t>
  </si>
  <si>
    <t>Kuroko’s Basketball: Winter Cup Highlights  ~Crossing the Door~ // 黒子のバスケ ウインターカップ総集編 ～扉の向こう～</t>
  </si>
  <si>
    <t>Kuntilanak 2</t>
  </si>
  <si>
    <t>Kung Fu Yoga // 功夫瑜伽</t>
  </si>
  <si>
    <t>Kung Fu Dunk // 功夫灌籃 // 功夫灌篮</t>
  </si>
  <si>
    <t>Kung Fu Cult Master // 倚天屠龍記之魔教教主 // 倚天屠龙记之魔教教主</t>
  </si>
  <si>
    <t>Kumanthong 2: Jackpot Island // Đảo Độc Đắc - Tử mẫu Thiên linh cái</t>
  </si>
  <si>
    <t>Kumanthong // Thất sơn tâm linh</t>
  </si>
  <si>
    <t>Krzysztof Krawczyk - Całe Moje Zycie</t>
  </si>
  <si>
    <t>Kopps</t>
  </si>
  <si>
    <t>Kopi Pahit</t>
  </si>
  <si>
    <t>KonoSuba: God's Blessing on this Wonderful World! Legend of Crimson // この素晴らしい世界に祝福を! 紅伝説</t>
  </si>
  <si>
    <t>Konopacka. Walka o złoto</t>
  </si>
  <si>
    <t>KONGSUNI the movie: TOY WORLD ADVENTURE // 극장판 콩순이 : 장난감나라 대모험</t>
  </si>
  <si>
    <t>Kongsi Raya</t>
  </si>
  <si>
    <t>Koki-Koki Cilik</t>
  </si>
  <si>
    <t>Koki Koki Cilik 2</t>
  </si>
  <si>
    <t>Kobieta sukcesu</t>
  </si>
  <si>
    <t>Knuckle</t>
  </si>
  <si>
    <t>Knallharte Jungs</t>
  </si>
  <si>
    <t>Klown // Klovn the Movie</t>
  </si>
  <si>
    <t>Klovn Forever</t>
  </si>
  <si>
    <t>Klassefesten 2: Begravelsen</t>
  </si>
  <si>
    <t>Klassefesten</t>
  </si>
  <si>
    <t>Klara - Don't Be Afraid to Follow Your Dream // Klara</t>
  </si>
  <si>
    <t>Kita Kita</t>
  </si>
  <si>
    <t>Kiss Me at the Stroke of Midnight // 午前0時、キスしに来てよ</t>
  </si>
  <si>
    <t>Kings of Mulberry Street: Let Love Reign</t>
  </si>
  <si>
    <t>King of Prison 2: The Prison War // 범털 2: 쩐의 전쟁</t>
  </si>
  <si>
    <t>King of Prison // 범털</t>
  </si>
  <si>
    <t>King of Mahjong // 麻雀王</t>
  </si>
  <si>
    <t>King George VI: The Man Behind the King's Speech</t>
  </si>
  <si>
    <t>Kinamand</t>
  </si>
  <si>
    <t>Kim Ji-Young: Born 1982 // 82년생 김지영</t>
  </si>
  <si>
    <t>Killing Gunther</t>
  </si>
  <si>
    <t>Killerman</t>
  </si>
  <si>
    <t>Kill Hitler! The Luck of the Devil // Tuez Hitler ! La chance du diable</t>
  </si>
  <si>
    <t>Kiki, Love to Love // Kiki, el amor se hace</t>
  </si>
  <si>
    <t>Kika (1993)</t>
  </si>
  <si>
    <t>Kidnapped (2021)</t>
  </si>
  <si>
    <t>Kidnap - Bo's Most Exciting Holiday Ever // Kidnep</t>
  </si>
  <si>
    <t>Kicking and Screaming</t>
  </si>
  <si>
    <t>Kiba: The Fangs of Fiction // 騙し絵の牙</t>
  </si>
  <si>
    <t>Kein Pardon</t>
  </si>
  <si>
    <t>Keanu</t>
  </si>
  <si>
    <t>KD (A) Karuppudurai</t>
  </si>
  <si>
    <t>Kazantzakis // Καζαντζακης</t>
  </si>
  <si>
    <t>Kaybedenler Kulübü Yolda</t>
  </si>
  <si>
    <t>Kath &amp; Kimderella</t>
  </si>
  <si>
    <t>Katakulli 4: Tam Zamanı</t>
  </si>
  <si>
    <t>Katakulli 3: Tuzak</t>
  </si>
  <si>
    <t>Katakulli 2 : Gözükaralar</t>
  </si>
  <si>
    <t>Katakulli</t>
  </si>
  <si>
    <t>Karsten og Petra på skattejakt</t>
  </si>
  <si>
    <t>Kardeşim Benim 2</t>
  </si>
  <si>
    <t>Kardeşim Benim</t>
  </si>
  <si>
    <t>Karbala</t>
  </si>
  <si>
    <t>Kara Bela</t>
  </si>
  <si>
    <t>Kapsalon Romy</t>
  </si>
  <si>
    <t>Kappela</t>
  </si>
  <si>
    <t>Kangaroo Jack</t>
  </si>
  <si>
    <t>Kandasamys: The Wedding</t>
  </si>
  <si>
    <t>Kanang Anak Langkau</t>
  </si>
  <si>
    <t>Kamchatka</t>
  </si>
  <si>
    <t>Kakegurui – Compulsive Gambler // 映画 賭ケグルイ</t>
  </si>
  <si>
    <t>Kain Kafan Hitam</t>
  </si>
  <si>
    <t>Kaguya-sama: Love Is War (2019 Live Action) // かぐや様は告らせたい～天才たちの恋愛頭脳戦～</t>
  </si>
  <si>
    <t>Kaguya-sama Final: Love Is War // かぐや様は告らせたい ～天才たちの恋愛頭脳戦～ ファイナル</t>
  </si>
  <si>
    <t>K.O. (2017)</t>
  </si>
  <si>
    <t>Jwanita</t>
  </si>
  <si>
    <t>Justice, My Foot! // 審死官 // 审死官</t>
  </si>
  <si>
    <t>Justice League: Warworld</t>
  </si>
  <si>
    <t>Justice // Justiça</t>
  </si>
  <si>
    <t>Just Remembering // ちょっと思い出しただけ</t>
  </si>
  <si>
    <t>Just In Time (2020)</t>
  </si>
  <si>
    <t>Juno</t>
  </si>
  <si>
    <t>Juliusz</t>
  </si>
  <si>
    <t>Julieta</t>
  </si>
  <si>
    <t>Judy (2019)</t>
  </si>
  <si>
    <t>Joyeuse retraite!</t>
  </si>
  <si>
    <t>Joy</t>
  </si>
  <si>
    <t>Journey to the Amazon: The Forgotten Warriors of Carthage // Karthagos vergessene Krieger</t>
  </si>
  <si>
    <t>Josee, Tiger and the Fish // ジョゼと虎と魚たち</t>
  </si>
  <si>
    <t>Jonas Deichmann - Das Limit bin nur ich</t>
  </si>
  <si>
    <t>Jomblo (2017)</t>
  </si>
  <si>
    <t>JoJo's Bizarre Adventure: Diamond Is Unbreakable - Chapter 1 // ジョジョの奇妙な冒険 ダイヤモンドは砕けない 第一章</t>
  </si>
  <si>
    <t>Joint Custody // Chlap na střídačku</t>
  </si>
  <si>
    <t>John Mulaney &amp; The Sack Lunch Bunch</t>
  </si>
  <si>
    <t>Joe Bell</t>
  </si>
  <si>
    <t>Joan Didion: The Center Will Not Hold</t>
  </si>
  <si>
    <t>Jilbab Traveler: Love Sparks In Korea // Perjalanan Musliman</t>
  </si>
  <si>
    <t>Jet Li's Fearless // 霍元甲</t>
  </si>
  <si>
    <t>Jesus Is Dead // Patay na si Hesus</t>
  </si>
  <si>
    <t>Jestem mordercą</t>
  </si>
  <si>
    <t>Jean Charles</t>
  </si>
  <si>
    <t>Jay and Silent Bob Strike Back</t>
  </si>
  <si>
    <t>Jasper Jones</t>
  </si>
  <si>
    <t>Jaoon Kahan Bata Ae Dil // जाऊं कहां बता ऐ दिल</t>
  </si>
  <si>
    <t>Jane Got a Gun</t>
  </si>
  <si>
    <t>Jalla! Jalla!</t>
  </si>
  <si>
    <t>Jailbait // Em chưa 18</t>
  </si>
  <si>
    <t>Jailbait (2014)</t>
  </si>
  <si>
    <t>Jackie Chan's Project A // A計劃 // A 计划</t>
  </si>
  <si>
    <t>Jackass: The Movie</t>
  </si>
  <si>
    <t>Jackass Presents: Bad Grandpa</t>
  </si>
  <si>
    <t>Jackass 3.5: The Unrated Movie</t>
  </si>
  <si>
    <t>Italian Race // Veloce come il vento</t>
  </si>
  <si>
    <t>Italian for Beginners // Italiensk for begyndere</t>
  </si>
  <si>
    <t>It's Now or Never // Ahora o Nunca</t>
  </si>
  <si>
    <t>It's in the Bank // Na bank się uda</t>
  </si>
  <si>
    <t>It's Her Day</t>
  </si>
  <si>
    <t>It's a Mad, Mad, Mad World 3 // 富貴再三逼人 // 富贵再三逼人</t>
  </si>
  <si>
    <t>It's a Mad, Mad, Mad World 2 // 富貴再逼人 // 富贵再逼人</t>
  </si>
  <si>
    <t>It's a Mad, Mad, Mad World // 富貴逼人 // 富贵逼人</t>
  </si>
  <si>
    <t>It's a Boy Girl Thing</t>
  </si>
  <si>
    <t>It Lives Inside (2023)</t>
  </si>
  <si>
    <t>It Is Hell with a Princess // Peklo s princeznou</t>
  </si>
  <si>
    <t>Isoken</t>
  </si>
  <si>
    <t>Iska</t>
  </si>
  <si>
    <t>Irul</t>
  </si>
  <si>
    <t>Iron Sky: The Coming Race</t>
  </si>
  <si>
    <t>Irmãos por Escolha</t>
  </si>
  <si>
    <t>Investors // Investitorii</t>
  </si>
  <si>
    <t>Intruder // 침입자</t>
  </si>
  <si>
    <t>Into the Storm (2014)</t>
  </si>
  <si>
    <t>Intimate Strangers // 완벽한 타인</t>
  </si>
  <si>
    <t>Insensate // Terapia do Medo</t>
  </si>
  <si>
    <t>Insane // 날, 보러와요</t>
  </si>
  <si>
    <t>Ingoma</t>
  </si>
  <si>
    <t>Infinity Pool</t>
  </si>
  <si>
    <t>Infernal Affairs III // 無間道 III 終極無間 // 无间道 3：终极无间</t>
  </si>
  <si>
    <t>Incident in a Ghostland</t>
  </si>
  <si>
    <t>In Your Shoes // Al posto suo</t>
  </si>
  <si>
    <t>In The Mood For Love // 花様年華</t>
  </si>
  <si>
    <t>In the Loop</t>
  </si>
  <si>
    <t>In the House // Dans la Maison</t>
  </si>
  <si>
    <t>In Our Prime // 이상한 나라의 수학자</t>
  </si>
  <si>
    <t>In Order of Disappearance // Kraftidioten</t>
  </si>
  <si>
    <t>In Oranje</t>
  </si>
  <si>
    <t>In Her Hands</t>
  </si>
  <si>
    <t>In fuga con Babbo Natale</t>
  </si>
  <si>
    <t>In Desert and Wilderness // W Pustyni I W Puszczy</t>
  </si>
  <si>
    <t>In Defense of a Married Man</t>
  </si>
  <si>
    <t>Impossibility Defense // 不能犯</t>
  </si>
  <si>
    <t>Immortal Pompeii // Unsterbliches Pompeji</t>
  </si>
  <si>
    <t>Immersion // 忌怪島/きかいじま</t>
  </si>
  <si>
    <t>Illusion // Iluzja</t>
  </si>
  <si>
    <t>Illegal Woman // La mujer ilegal</t>
  </si>
  <si>
    <t>Ilhados</t>
  </si>
  <si>
    <t>Il Mare // 시월애</t>
  </si>
  <si>
    <t>Il Campione</t>
  </si>
  <si>
    <t>If It Don't Fit, Use a Bigger Hammer // Was nicht passt, wird passend gemacht</t>
  </si>
  <si>
    <t>If I Were You // Rumput Tetangga</t>
  </si>
  <si>
    <t>Idiot Love // Amor Idiota</t>
  </si>
  <si>
    <t>Ia Wujud</t>
  </si>
  <si>
    <t>I, Frankenstein</t>
  </si>
  <si>
    <t>I'm Off Then // Ich bin dann mal weg</t>
  </si>
  <si>
    <t>I'll Sleep When I'm Dead</t>
  </si>
  <si>
    <t>I'll Sell My Skin Dearly // Vendo Cara La Pelle</t>
  </si>
  <si>
    <t>I'll Follow You Down</t>
  </si>
  <si>
    <t>I Want to Eat Your Pancreas // 君の膵臓をたべたい</t>
  </si>
  <si>
    <t>I Still See You</t>
  </si>
  <si>
    <t>I Still Know What You Did Last Summer</t>
  </si>
  <si>
    <t>I soliti idioti</t>
  </si>
  <si>
    <t>I Love You to Death (2016)</t>
  </si>
  <si>
    <t>I Love Venice</t>
  </si>
  <si>
    <t>I Know What You Did Last Summer (1997)</t>
  </si>
  <si>
    <t>I Know What You Did Last Raya</t>
  </si>
  <si>
    <t>I Do: How to Get Married and Stay Single // Prête-moi ta main</t>
  </si>
  <si>
    <t>I Can Quit Any Time I Want to // Lo dejo cuando quiera</t>
  </si>
  <si>
    <t>I Can Hold It Long // Sudah Pasti Tahan</t>
  </si>
  <si>
    <t>I Am What I Am // そばかす</t>
  </si>
  <si>
    <t>I am Me ~ OL Yoko's Late Night Overtime // わたしはわたし〜OL葉子の深夜残業〜</t>
  </si>
  <si>
    <t>I Am Bolt</t>
  </si>
  <si>
    <t>I // 아이</t>
  </si>
  <si>
    <t>Hádek Family // Hádkovi</t>
  </si>
  <si>
    <t>Hush (1998)</t>
  </si>
  <si>
    <t>Hur många lingon finns det i världen?</t>
  </si>
  <si>
    <t>Hungry Ghost Diner // 饿鬼食堂</t>
  </si>
  <si>
    <t>Hungry Bear Tales: To the Pole Or Bust! // Mlsné medvědí příběhy: Na pól!</t>
  </si>
  <si>
    <t>Human Capital (2019)</t>
  </si>
  <si>
    <t>Human Capital // Il capitale umano</t>
  </si>
  <si>
    <t>Hubert und Staller: Eine schöne Bescherung</t>
  </si>
  <si>
    <t>Hubert und Staller: Die ins Gras beissen</t>
  </si>
  <si>
    <t>Hubert und Staller - Unter Wölfen</t>
  </si>
  <si>
    <t>Howling Village // 犬鳴村</t>
  </si>
  <si>
    <t>How to Build a Girl</t>
  </si>
  <si>
    <t>How the Beatles Changed the World</t>
  </si>
  <si>
    <t>How Much Does the Trojan Horse Weigh? // Ile waży koń trojański?</t>
  </si>
  <si>
    <t>Hov1 4-Ever</t>
  </si>
  <si>
    <t>House of Wax</t>
  </si>
  <si>
    <t>House of Flying Daggers // 十面埋伏</t>
  </si>
  <si>
    <t>House at the End of the Street</t>
  </si>
  <si>
    <t>House Arrest // हाउस अरेस्ट</t>
  </si>
  <si>
    <t>Hotel for Dogs</t>
  </si>
  <si>
    <t>Hot Road // ホットロード</t>
  </si>
  <si>
    <t>2019-12-28</t>
  </si>
  <si>
    <t>Hot Gimmick: Girl Meets Boy // ホットギミック ガールミーツボーイ</t>
  </si>
  <si>
    <t>Hostage: Missing Celebrity // 인질</t>
  </si>
  <si>
    <t>Horizon Line</t>
  </si>
  <si>
    <t>Honeymoon Travels Pvt. Ltd. // हनीमून ट्रैवल्स प्राइवेट लिमिटेड</t>
  </si>
  <si>
    <t>Honey: Rise Up and Dance</t>
  </si>
  <si>
    <t>Honey (2018)</t>
  </si>
  <si>
    <t>Homerun // 跑吧孩子</t>
  </si>
  <si>
    <t>Home of the Brave (2006)</t>
  </si>
  <si>
    <t>Home is Where your Heart is // Tuintje in mijn hart</t>
  </si>
  <si>
    <t>Home Guards // Veszettek</t>
  </si>
  <si>
    <t>Holy Camp! // La llamada</t>
  </si>
  <si>
    <t>Hollow // Bomboş</t>
  </si>
  <si>
    <t>Holiday on Mars // In vacanza su Marte</t>
  </si>
  <si>
    <t>Hold Your Breath: The Ice Dive</t>
  </si>
  <si>
    <t>Hokkabaz</t>
  </si>
  <si>
    <t>Hoe Overleef Ik... Mezelf?</t>
  </si>
  <si>
    <t>HK: Forbidden Super Hero // HK/変態仮面</t>
  </si>
  <si>
    <t>HK2: The Abnormal Crisis // HK/変態仮面 アブノーマル・クライシス</t>
  </si>
  <si>
    <t>Historietas Assombradas: O Filme</t>
  </si>
  <si>
    <t>Historia de lo oculto</t>
  </si>
  <si>
    <t>His Secret Life // Le Fate Ignoranti</t>
  </si>
  <si>
    <t>Himeanole // ヒメアノ〜ル</t>
  </si>
  <si>
    <t>Hill of Pleasures // Morro dos Prazeres</t>
  </si>
  <si>
    <t>High School Girls // بنات ثانوي</t>
  </si>
  <si>
    <t>High Heels // Tacones lejanos</t>
  </si>
  <si>
    <t>Hide and Seek // 숨바꼭질</t>
  </si>
  <si>
    <t>Hidden Algeria: The Sahara</t>
  </si>
  <si>
    <t>Hey, Did You Score? // E Aí... Comeu?</t>
  </si>
  <si>
    <t>Hey Good Looking! // Comme T'y Es Belle</t>
  </si>
  <si>
    <t>Heroic Losers // La odisea de los giles</t>
  </si>
  <si>
    <t>Heroes: Silence and Rock &amp; Roll // Héroes: Silencio y rock &amp; roll</t>
  </si>
  <si>
    <t>Heroes Wanted // Cuerpo de Élite</t>
  </si>
  <si>
    <t>Hero (2015)</t>
  </si>
  <si>
    <t>Hero // 英雄</t>
  </si>
  <si>
    <t>Here and There // Dito at Doon</t>
  </si>
  <si>
    <t>Helpless // 화차</t>
  </si>
  <si>
    <t>Hello, My Name Is Doris</t>
  </si>
  <si>
    <t>Hello Yasothorn 3 // แหยมยโสธร 3</t>
  </si>
  <si>
    <t>Hello Yasothorn 2 // แหยมยโสธร 2</t>
  </si>
  <si>
    <t>Hello Yasothorn // แหยมยโสธร</t>
  </si>
  <si>
    <t>Hello Mr. Billionaire // 西虹市首富</t>
  </si>
  <si>
    <t>Hello Jadoo: The Secret of Jeju Island // 극장판 안녕자두야: 제주도의 비밀</t>
  </si>
  <si>
    <t>Hello Jadoo (2016) // 극장판 안녕 자두야</t>
  </si>
  <si>
    <t>Hello Carbot The Movie: Save The Moon // 극장판 헬로카봇: 달나라를 구해줘!</t>
  </si>
  <si>
    <t>Hell Trip</t>
  </si>
  <si>
    <t>Hell of '63 // De Hel Van '63</t>
  </si>
  <si>
    <t>Hell Fest</t>
  </si>
  <si>
    <t>HELL DRIVER (2011)</t>
  </si>
  <si>
    <t>Heil</t>
  </si>
  <si>
    <t>Heavy (1995)</t>
  </si>
  <si>
    <t>Heaven's Seven 2 // 7 ประจัญบาน 2</t>
  </si>
  <si>
    <t>Heartbeats // ฮาร์ทบีท เสี่ยงนัก...รักมั้ยลุง</t>
  </si>
  <si>
    <t>He's Out There</t>
  </si>
  <si>
    <t>Haywire</t>
  </si>
  <si>
    <t>Haunter</t>
  </si>
  <si>
    <t>Haunted Tales // เรื่อง ผี เล่า</t>
  </si>
  <si>
    <t>Harte Jungs</t>
  </si>
  <si>
    <t>Harmony // 하모니</t>
  </si>
  <si>
    <t>Hari yang Dijanjikan</t>
  </si>
  <si>
    <t>Hard Hit // 발신제한</t>
  </si>
  <si>
    <t>Har Kisse Ke Hisse: Kaamyaab // हर किस्से के हिस्से: कामयाब</t>
  </si>
  <si>
    <t>Happy Valley (1987)</t>
  </si>
  <si>
    <t>Happy Old Year // ฮาวทูทิ้ง..ทิ้งอย่างไรไม่ให้เหลือเธอ</t>
  </si>
  <si>
    <t>Happy New Year Happy New You // แฮปปี้นิวยู แสบสนั่น ยันหว่าง</t>
  </si>
  <si>
    <t>Happy New Year 2 // Šťastný nový rok 2: Dobro došli</t>
  </si>
  <si>
    <t>Happy New Year // Šťastný nový rok</t>
  </si>
  <si>
    <t>Happy Flight // ハッピーフライト</t>
  </si>
  <si>
    <t>Happy Family Journal // Mutlu Aile Defteri</t>
  </si>
  <si>
    <t>Happy Ending // ใจฟู สตอรี่</t>
  </si>
  <si>
    <t>Hand Rolled Cigarette // 手捲煙 // 手卷烟</t>
  </si>
  <si>
    <t>Hamilton: In the Interest of the Nation // Hamilton: I nationens intresse</t>
  </si>
  <si>
    <t>Hamilton 2: Men inte om det gäller din dotter // Hamilton - men inte om det gäller din dotter</t>
  </si>
  <si>
    <t>Hamid // हामिद</t>
  </si>
  <si>
    <t>Halloween: H2O</t>
  </si>
  <si>
    <t>Halloween (2007)</t>
  </si>
  <si>
    <t>Hallelujah: Leonard Cohen, a Journey, a Song</t>
  </si>
  <si>
    <t>Hai-Alarm am Müggelsee</t>
  </si>
  <si>
    <t>Hades - Eine (fast) wahre Geschichte</t>
  </si>
  <si>
    <t>Güeros</t>
  </si>
  <si>
    <t>Göta Kanal 2 – Kanalkampen</t>
  </si>
  <si>
    <t>Gump – The Dog Who Taught People How to Live // Gump – Pes, Který Naučil Lidi Žít</t>
  </si>
  <si>
    <t>Guardians of the Tomb</t>
  </si>
  <si>
    <t>GTO: The Movie // GTO</t>
  </si>
  <si>
    <t>Greta (2018)</t>
  </si>
  <si>
    <t>Greggs: What's Really in It?</t>
  </si>
  <si>
    <t>Greenhouse // 비닐하우스</t>
  </si>
  <si>
    <t>Greenberg</t>
  </si>
  <si>
    <t>Green Fish // 초록물고기</t>
  </si>
  <si>
    <t>Grave Encounters</t>
  </si>
  <si>
    <t>Grasshopper // グラスホッパー</t>
  </si>
  <si>
    <t>Grandma (2015)</t>
  </si>
  <si>
    <t>Grace // อวสานโลกสวย</t>
  </si>
  <si>
    <t>Gosto Se Discute</t>
  </si>
  <si>
    <t>Gossip (2000)</t>
  </si>
  <si>
    <t>Goodbye, Don Glees! // グッバイ、ドン・グリーズ!</t>
  </si>
  <si>
    <t>Goodbye Mom // 애자</t>
  </si>
  <si>
    <t>Good Old Daze // Le péril jeune</t>
  </si>
  <si>
    <t>Good Morning // 안녕하세요</t>
  </si>
  <si>
    <t>Good Game: The Beginning // İyi Oyun</t>
  </si>
  <si>
    <t>Gone (2011)</t>
  </si>
  <si>
    <t>Goldstone</t>
  </si>
  <si>
    <t>Golden Age</t>
  </si>
  <si>
    <t>Gold Diggers // Pisau cukur</t>
  </si>
  <si>
    <t>Gold // Oro</t>
  </si>
  <si>
    <t>Gol &amp; Gincu Vol. 2</t>
  </si>
  <si>
    <t>Going by the Book // 바르게 살자</t>
  </si>
  <si>
    <t>God's Little Village // U Pana Boga za miedzą</t>
  </si>
  <si>
    <t>God Seeks in Return // 神は見返りを求める</t>
  </si>
  <si>
    <t>God of Gamblers 3: The Early Stage // 賭神3之少年賭神 // 赌神 3 之少年赌神</t>
  </si>
  <si>
    <t>Goat Story 2 // Kozí Príbeh 2</t>
  </si>
  <si>
    <t>Go Fast</t>
  </si>
  <si>
    <t>Go Back // 고백</t>
  </si>
  <si>
    <t>Gli Idoli Delle Donne</t>
  </si>
  <si>
    <t>Glassboy</t>
  </si>
  <si>
    <t>Girlhood // Bande de filles</t>
  </si>
  <si>
    <t>Girlfriend Kontrak</t>
  </si>
  <si>
    <t>Girl by the Lake // La ragazza del lago</t>
  </si>
  <si>
    <t>Gippi // गिप्पी</t>
  </si>
  <si>
    <t>GIMS: On the Record // GIMS</t>
  </si>
  <si>
    <t>Ghostbusters 2</t>
  </si>
  <si>
    <t>Ghost Writer (2019)</t>
  </si>
  <si>
    <t>Ghost Stories (2017)</t>
  </si>
  <si>
    <t>Ghost Killers vs Bloody Mary // Exterminadores do Além Contra a Loira do Banheiro</t>
  </si>
  <si>
    <t>Ghost In Transit // عفريت ترانزيت</t>
  </si>
  <si>
    <t>Ghost in the Shell: The New Movie // 攻殻機動隊 新劇場版</t>
  </si>
  <si>
    <t>Ghost in the Shell: Solid State Society // 攻殻機動隊 STAND ALONE COMPLEX Solid State Society</t>
  </si>
  <si>
    <t>2022-05-09</t>
  </si>
  <si>
    <t>Ghost in the Shell: SAC_2045 Sustainable War // 攻殻機動隊 SAC_2045 持続可能戦争</t>
  </si>
  <si>
    <t>Ghost in the Shell 2: Innocence // イノセンス</t>
  </si>
  <si>
    <t>Ghost in the Shell // Ghost in the Shell/攻殻機動隊</t>
  </si>
  <si>
    <t>Getúlio</t>
  </si>
  <si>
    <t>Get Santa</t>
  </si>
  <si>
    <t>Get Me Roger Stone</t>
  </si>
  <si>
    <t>Get Him Girl! // ส้มป่อย</t>
  </si>
  <si>
    <t>Georgetown</t>
  </si>
  <si>
    <t>Generazione mille euro // Generazione 1000 Euro</t>
  </si>
  <si>
    <t>Geez &amp; Ann</t>
  </si>
  <si>
    <t>Gate // 게이트</t>
  </si>
  <si>
    <t>Gatao // 角頭</t>
  </si>
  <si>
    <t>Ganz normale Männer - Der 'vergessene Holocaust'</t>
  </si>
  <si>
    <t>Gangster Ka: African // Gangster Ka: Afričan</t>
  </si>
  <si>
    <t>Gangster Ka</t>
  </si>
  <si>
    <t>Gandu</t>
  </si>
  <si>
    <t>Gamer (2009)</t>
  </si>
  <si>
    <t>Game Over (Telugu Version) (2019)</t>
  </si>
  <si>
    <t>Game Over (Tamil Version) (2019)</t>
  </si>
  <si>
    <t>Game of Four // Détrompez-vous!</t>
  </si>
  <si>
    <t>GAME OF DEATH (2010)</t>
  </si>
  <si>
    <t>Game Changer // โกงพลิกเกม</t>
  </si>
  <si>
    <t>Gaby Estrella: O Filme</t>
  </si>
  <si>
    <t>Gabo: The Creation of Gabriel García Márquez // Gabo, la creación de Gabriel García Márquez</t>
  </si>
  <si>
    <t>Future Cops // 超級學校霸王 // 超级学校霸王</t>
  </si>
  <si>
    <t>Fuga de cerebros</t>
  </si>
  <si>
    <t>From Time to Time</t>
  </si>
  <si>
    <t>From Prada to Nada</t>
  </si>
  <si>
    <t>From Beijing with Love // 國產凌凌漆 // 国产凌凌漆</t>
  </si>
  <si>
    <t>Friendship! (2010)</t>
  </si>
  <si>
    <t>Friends of the Groom // Damat Takımı</t>
  </si>
  <si>
    <t>Free Willy (1993)</t>
  </si>
  <si>
    <t>Free Fire</t>
  </si>
  <si>
    <t>Französisch für Anfänger</t>
  </si>
  <si>
    <t>Frances Ha</t>
  </si>
  <si>
    <t>Foxtrot Six</t>
  </si>
  <si>
    <t>Four Wives - One Man</t>
  </si>
  <si>
    <t>Four Minutes // Vier Minuten</t>
  </si>
  <si>
    <t>Four Daughters // بنات ألفة</t>
  </si>
  <si>
    <t>Fort Apache Napoli // Fortapàsc</t>
  </si>
  <si>
    <t>Force of Execution</t>
  </si>
  <si>
    <t>Forbidden Faces // نور ؛وجوه محرمة؛</t>
  </si>
  <si>
    <t>Forbidden City Cop // 大內密探零零發 // 大内密探零零发</t>
  </si>
  <si>
    <t>For Ziko // من أجل زيكو</t>
  </si>
  <si>
    <t>For Your Own Good // Es por tu bien</t>
  </si>
  <si>
    <t>For the Broken Hearted // Para Sa Broken Hearted</t>
  </si>
  <si>
    <t>For Our Children</t>
  </si>
  <si>
    <t>For a Fistful of Fries // Poulet Frites</t>
  </si>
  <si>
    <t>Foolish Love</t>
  </si>
  <si>
    <t>Follow Me to Hell // Ikut Aku ke Neraka</t>
  </si>
  <si>
    <t>Flower and Snake: Zero // 花と蛇 ZERO</t>
  </si>
  <si>
    <t>Flower &amp; Snake 3 // 花と蛇3</t>
  </si>
  <si>
    <t>FLOPS: Agentes Nada Secretos</t>
  </si>
  <si>
    <t>Flip a Coin -ONE OK ROCK Documentary-</t>
  </si>
  <si>
    <t>Fix Us</t>
  </si>
  <si>
    <t>Five Eagles // Lima Elang</t>
  </si>
  <si>
    <t>First, Second &amp; Third Love // Cinta Pertama, Kedua &amp; Ketiga</t>
  </si>
  <si>
    <t>First Voyage // Premier Voyage</t>
  </si>
  <si>
    <t>First Love // ファーストラヴ</t>
  </si>
  <si>
    <t>First Love // İlk Aşk</t>
  </si>
  <si>
    <t>Firegate // Gerbang Neraka</t>
  </si>
  <si>
    <t>Firebrand</t>
  </si>
  <si>
    <t>Firebird</t>
  </si>
  <si>
    <t>Fireball // ท้าชน</t>
  </si>
  <si>
    <t>Finding Hubby 2</t>
  </si>
  <si>
    <t>2020-11-30</t>
  </si>
  <si>
    <t>Finding Agnes</t>
  </si>
  <si>
    <t>Final Destination 3</t>
  </si>
  <si>
    <t>Figli</t>
  </si>
  <si>
    <t>Fight Back to School III // 逃學威龍三之龍過鷄年 // 逃学威龙 3 之龙过鸡年</t>
  </si>
  <si>
    <t>Fight Back to School II // 逃學威龍 2 // 逃学威龙 2</t>
  </si>
  <si>
    <t>Fifty (2015)</t>
  </si>
  <si>
    <t>Fentasy</t>
  </si>
  <si>
    <t>Feng yu tong lu // 風雨同路 // 风雨同路</t>
  </si>
  <si>
    <t>Feminists: What Were They Thinking?</t>
  </si>
  <si>
    <t>Fear or Not // Takut Ke Tak</t>
  </si>
  <si>
    <t>FCK 2020 - Two and a Half Years with Scooter // FCK 2020 - Zweieinhalb Jahre mit Scooter</t>
  </si>
  <si>
    <t>Fatima (2020)</t>
  </si>
  <si>
    <t>Fathers and Guns // De père en flic</t>
  </si>
  <si>
    <t>Fathers &amp; Daughters</t>
  </si>
  <si>
    <t>Father Soldier Son</t>
  </si>
  <si>
    <t>Father of Invention</t>
  </si>
  <si>
    <t>Father and Guns 2 // De père en flic 2</t>
  </si>
  <si>
    <t>Fate of Alakada</t>
  </si>
  <si>
    <t>Fasten Your Seatbelts // Allacciate le cinture</t>
  </si>
  <si>
    <t>Far Too Personal // Příliš osobní známost</t>
  </si>
  <si>
    <t>Fantozzi Succumbs Again // Fantozzi subisce ancora</t>
  </si>
  <si>
    <t>Fantozzi - Il ritorno</t>
  </si>
  <si>
    <t>Family Government // Aile Hükümeti</t>
  </si>
  <si>
    <t>Family (2018)</t>
  </si>
  <si>
    <t>Falchi - Falcon Special Squad // Falchi</t>
  </si>
  <si>
    <t>Faith Like Potatoes</t>
  </si>
  <si>
    <t>Failan // 파이란</t>
  </si>
  <si>
    <t>Facing Windows // La Finestra di fronte</t>
  </si>
  <si>
    <t>Face Off 4: The Walking Guests // Lật mặt 4: Nhà có khách</t>
  </si>
  <si>
    <t>Face Off 3: Imperfect Trio // Lật mặt 3: Ba chàng khuyết</t>
  </si>
  <si>
    <t>Face Off 2: The Studio // Lật mặt 2: Phim trường</t>
  </si>
  <si>
    <t>Face Off // Lật mặt</t>
  </si>
  <si>
    <t>Eyang Ti</t>
  </si>
  <si>
    <t>Exterminator: Ready to Roll // Gotowi na wszystko. Exterminator</t>
  </si>
  <si>
    <t>Exists</t>
  </si>
  <si>
    <t>Executive Protection // Livvakterna</t>
  </si>
  <si>
    <t>Excuse My French // لا مؤاخذة</t>
  </si>
  <si>
    <t>Evolution of KL Drift 2 // Evolusi KL Drift 2</t>
  </si>
  <si>
    <t>Evolution of KL Drift // Evolusi KL Drift</t>
  </si>
  <si>
    <t>Evil // คน ผี ปีศาจ</t>
  </si>
  <si>
    <t>Evil // Ondskan</t>
  </si>
  <si>
    <t>Every Breath You Take (2021)</t>
  </si>
  <si>
    <t>Even the Rain // También la lluvia</t>
  </si>
  <si>
    <t>Even Mice Belong in Heaven // Myši patří do nebe</t>
  </si>
  <si>
    <t>Eternal Summer // 盛夏光年</t>
  </si>
  <si>
    <t>Estocolmo (2013)</t>
  </si>
  <si>
    <t>Escape from Pretoria</t>
  </si>
  <si>
    <t>Escape // Flukt</t>
  </si>
  <si>
    <t>Entre Amis</t>
  </si>
  <si>
    <t>Endless</t>
  </si>
  <si>
    <t>Empties // Vratné lahve</t>
  </si>
  <si>
    <t>Employee of the Month (2006)</t>
  </si>
  <si>
    <t>Emergency Situation // Mimořádná událost</t>
  </si>
  <si>
    <t>Embarazados</t>
  </si>
  <si>
    <t>Em Prova: Amiga do Inimigo // Amiga do Inimigo</t>
  </si>
  <si>
    <t>Elsker Dig for Tiden</t>
  </si>
  <si>
    <t>Elser // Elser – Er hätte die Welt verändert</t>
  </si>
  <si>
    <t>Elon Musk: The Real Life Iron Man</t>
  </si>
  <si>
    <t>Elizabeth Harvest</t>
  </si>
  <si>
    <t>Elite Squad: The Enemy Within // Tropa de Elite 2: O Inimigo Agora É Outro</t>
  </si>
  <si>
    <t>Elise (2019)</t>
  </si>
  <si>
    <t>Elevator Baby</t>
  </si>
  <si>
    <t>Elephant White</t>
  </si>
  <si>
    <t>Elena (2012)</t>
  </si>
  <si>
    <t>Elektra (2005)</t>
  </si>
  <si>
    <t>Elefante blanco</t>
  </si>
  <si>
    <t>Election 2 // 黑社會以和為貴 // 黑社会 2：以和为贵</t>
  </si>
  <si>
    <t>Election // 黑社會 // 黑社会</t>
  </si>
  <si>
    <t>Election (1999)</t>
  </si>
  <si>
    <t>El sendero de la anaconda</t>
  </si>
  <si>
    <t>El Pepe, a Supreme Life // El Pepe, una vida suprema</t>
  </si>
  <si>
    <t>El Cazador</t>
  </si>
  <si>
    <t>El bonaerense</t>
  </si>
  <si>
    <t>Ekşi Elmalar</t>
  </si>
  <si>
    <t>Eiffel...I'm In Love 2</t>
  </si>
  <si>
    <t>Edison Force</t>
  </si>
  <si>
    <t>Easy Money: Hard to Kill // Snabba Cash 2: Aldrig fucka upp</t>
  </si>
  <si>
    <t>Easy Money // Snabba Cash</t>
  </si>
  <si>
    <t>Eastern Promises</t>
  </si>
  <si>
    <t>Easter Sunday (2022)</t>
  </si>
  <si>
    <t>Dönerse Senindir</t>
  </si>
  <si>
    <t>Déjà Vu (2022)</t>
  </si>
  <si>
    <t>Dzień kobiet</t>
  </si>
  <si>
    <t>Dying to Survive // 我不是藥神 // 我不是药神</t>
  </si>
  <si>
    <t>Duyung</t>
  </si>
  <si>
    <t>Dumb and Dumberer: When Harry Met Lloyd</t>
  </si>
  <si>
    <t>Duck Season // Temporada de patos</t>
  </si>
  <si>
    <t>Dubai (2005)</t>
  </si>
  <si>
    <t>Druga polowa</t>
  </si>
  <si>
    <t>Drowning Love // 溺れるナイフ</t>
  </si>
  <si>
    <t>Driving Miss Daisy</t>
  </si>
  <si>
    <t>Driven (2001)</t>
  </si>
  <si>
    <t>Drive (2011)</t>
  </si>
  <si>
    <t>Drinking Buddies</t>
  </si>
  <si>
    <t>DreamWorks Home: For the Holidays</t>
  </si>
  <si>
    <t>Dragons Forever // 飛龍猛將 // 飞龙猛将</t>
  </si>
  <si>
    <t>Dragon Tiger Gate // 龍虎門 // 龙虎门</t>
  </si>
  <si>
    <t>Double Identity (2009)</t>
  </si>
  <si>
    <t>Dorm // เด็กหอ</t>
  </si>
  <si>
    <t>Doraemon the Movie: The Record of Nobita's Parallel Visit to the West // 映画ドラえもん のび太のパラレル西遊記</t>
  </si>
  <si>
    <t>Doraemon the Movie: Nobita’s Great Adventure in the South Seas // 映画ドラえもん のび太の南海大冒険</t>
  </si>
  <si>
    <t>Doraemon the Movie: Nobita’s Diary on the Creation of the World // 映画ドラえもん のび太の創世日記</t>
  </si>
  <si>
    <t>Doraemon the Movie: Nobita's Three Visionary Swordsmen // 映画ドラえもん のび太と夢幻三剣士</t>
  </si>
  <si>
    <t>Doraemon the Movie: Nobita's Dorabian Nights // 映画ドラえもん のび太のドラビアンナイト</t>
  </si>
  <si>
    <t>Doraemon the Movie: Nobita in the Wan-Nyan Spacetime Odyssey // 映画ドラえもん のび太のワンニャン時空伝</t>
  </si>
  <si>
    <t>Doraemon the Movie: Nobita and the Tin Labyrinth // 映画ドラえもん のび太とブリキの迷宮</t>
  </si>
  <si>
    <t>Doraemon the Movie: Nobita and the Spiral City // 映画ドラえもん のび太のねじ巻き都市冒険記</t>
  </si>
  <si>
    <t>Doraemon the Movie: Nobita and the Mysterious Wind Wizard // 映画ドラえもん のび太とふしぎ風使い</t>
  </si>
  <si>
    <t>Doraemon the Movie: Nobita and the Knights on Dinosaurs // 映画ドラえもん のび太と竜の騎士</t>
  </si>
  <si>
    <t>Doraemon the Movie: Nobita and the Kingdom of Clouds // 映画ドラえもん のび太と雲の王国</t>
  </si>
  <si>
    <t>Doraemon the Movie: Nobita and the Galaxy Super-express // 映画ドラえもん のび太と銀河超特急</t>
  </si>
  <si>
    <t>Doraemon the Movie: Nobita and the Castle of the Undersea Devil // 映画ドラえもん のび太の海底鬼岩城</t>
  </si>
  <si>
    <t>Doraemon the Movie: Nobita and the Birth of Japan // 映画ドラえもん のび太の日本誕生</t>
  </si>
  <si>
    <t>Doraemon the Movie: Nobita and the Animal Planet // 映画ドラえもん のび太とアニマル惑星</t>
  </si>
  <si>
    <t>Dope (2015)</t>
  </si>
  <si>
    <t>Donkey Skin // Peau d'âne</t>
  </si>
  <si>
    <t>Dona Flor e Seus Dois Maridos</t>
  </si>
  <si>
    <t>Don't Worry, I'm Fine // Je vais bien, ne t'en fais pas</t>
  </si>
  <si>
    <t>Don't Say a Word</t>
  </si>
  <si>
    <t>Don't Knock Twice</t>
  </si>
  <si>
    <t>Don't Go Breaking My Heart // 單身男女 // 单身男女</t>
  </si>
  <si>
    <t>Dominion: Prequel to the Exorcist</t>
  </si>
  <si>
    <t>2020-11-22</t>
  </si>
  <si>
    <t>Dolly Parton’s Christmas on the Square</t>
  </si>
  <si>
    <t>Dolfje Weerwolfje</t>
  </si>
  <si>
    <t>Doidas e Santas</t>
  </si>
  <si>
    <t>Ditto // 동감</t>
  </si>
  <si>
    <t>Disclosure</t>
  </si>
  <si>
    <t>Dirty Daddy: The Bob Saget Tribute</t>
  </si>
  <si>
    <t>Diorama</t>
  </si>
  <si>
    <t>Dimsum Martabak</t>
  </si>
  <si>
    <t>Different Experience // فرق خبرة</t>
  </si>
  <si>
    <t>Die Mucklas ... und wie sie zu Pettersson und Findus kamen</t>
  </si>
  <si>
    <t>Die Känguru-Chroniken</t>
  </si>
  <si>
    <t>Die Beautiful</t>
  </si>
  <si>
    <t>Dictado</t>
  </si>
  <si>
    <t>Dibu 3: La gran aventura</t>
  </si>
  <si>
    <t>Dibu 2: La venganza de Nasty</t>
  </si>
  <si>
    <t>Diary of a Modern Dad // Deníček moderního fotra</t>
  </si>
  <si>
    <t>Diana: The Musical</t>
  </si>
  <si>
    <t>Diana, Princess of Wales: A Celebration of a Life</t>
  </si>
  <si>
    <t>Dhobi Ghat (Mumbai Diaries) // धोबी घाट (मुंबई डायरीज़)</t>
  </si>
  <si>
    <t>Devil's Workshop</t>
  </si>
  <si>
    <t>Devil's Game // لعبة الشيطان</t>
  </si>
  <si>
    <t>Devil Woman // Sundel Bolong</t>
  </si>
  <si>
    <t>Detour // 올레</t>
  </si>
  <si>
    <t>Detective Knight: Rogue</t>
  </si>
  <si>
    <t>Detective K: Secret of Virtuous Widow // 조선명탐정: 각시투구꽃의 비밀</t>
  </si>
  <si>
    <t>Detective K: Secret of the Living Dead // 조선명탐정: 흡혈괴마의 비밀</t>
  </si>
  <si>
    <t>Deranged // 연가시</t>
  </si>
  <si>
    <t>Derailed (2002)</t>
  </si>
  <si>
    <t>Der Junge muss an die frische Luft</t>
  </si>
  <si>
    <t>Der Hamster</t>
  </si>
  <si>
    <t>Demonic (2015)</t>
  </si>
  <si>
    <t>Delphinsommer</t>
  </si>
  <si>
    <t>Deli Aşk</t>
  </si>
  <si>
    <t>Dejame Vivir // Déjame Vivir</t>
  </si>
  <si>
    <t>2017-03-17</t>
  </si>
  <si>
    <t>Deidra &amp; Laney Rob a Train</t>
  </si>
  <si>
    <t>Default // 국가부도의 날</t>
  </si>
  <si>
    <t>Deep Evil // 緝魔</t>
  </si>
  <si>
    <t>Deep Blue Sea 2</t>
  </si>
  <si>
    <t>Dedicated To My Ex // Dedicada a mi ex</t>
  </si>
  <si>
    <t>Decibel // 데시벨</t>
  </si>
  <si>
    <t>2021-12-27</t>
  </si>
  <si>
    <t>Death to 2021</t>
  </si>
  <si>
    <t>2020-12-27</t>
  </si>
  <si>
    <t>Death to 2020</t>
  </si>
  <si>
    <t>Death Race: Beyond Anarchy</t>
  </si>
  <si>
    <t>Dear Other Self</t>
  </si>
  <si>
    <t>Dear Friend</t>
  </si>
  <si>
    <t>Dear Ex // 誰先愛上他的 // 谁先爱上他的</t>
  </si>
  <si>
    <t>Deadman Inferno // Zアイランド</t>
  </si>
  <si>
    <t>Deadlock (2021)</t>
  </si>
  <si>
    <t>De Schippers Van De Kameleon</t>
  </si>
  <si>
    <t>De Piraten van Hiernaast</t>
  </si>
  <si>
    <t>De Marathon</t>
  </si>
  <si>
    <t>De Club van Lelijke Kinderen</t>
  </si>
  <si>
    <t>Daydreamers // Bufis</t>
  </si>
  <si>
    <t>Dawn of the Felines // 牝猫たち</t>
  </si>
  <si>
    <t>2017-02-10</t>
  </si>
  <si>
    <t>David Brent: Life on the Road</t>
  </si>
  <si>
    <t>Daughter of Lupin The Movie // 劇場版 ルパンの娘</t>
  </si>
  <si>
    <t>Dark October</t>
  </si>
  <si>
    <t>Dark Forces // Fuego negro</t>
  </si>
  <si>
    <t>Dark Blue Almost Black // Azul oscuro casi negro</t>
  </si>
  <si>
    <t>Dany // Mon Ket</t>
  </si>
  <si>
    <t>Dangerous Drugs of Sex // 性の劇薬</t>
  </si>
  <si>
    <t>Danger Close: The Battle of Long Tan</t>
  </si>
  <si>
    <t>Dance Dreams: Hot Chocolate Nutcracker</t>
  </si>
  <si>
    <t>Damascus Cover</t>
  </si>
  <si>
    <t>Damage (1992)</t>
  </si>
  <si>
    <t>Daiki Tsuneta Tokyo Chaotic // 常田大希 混沌東京 -TOKYO CHAOTIC-</t>
  </si>
  <si>
    <t>Daddy You, Daughter Me // 아빠는 딸</t>
  </si>
  <si>
    <t>Daddy Issue // Hồn papa da con gái</t>
  </si>
  <si>
    <t>Daddy Day Camp</t>
  </si>
  <si>
    <t>Da Kath &amp; Kim Code</t>
  </si>
  <si>
    <t>D.E.B.S.</t>
  </si>
  <si>
    <t>D'Ninang</t>
  </si>
  <si>
    <t>D'Artacán y los tres mosqueperros</t>
  </si>
  <si>
    <t>D'après une Histoire Vraie</t>
  </si>
  <si>
    <t>Cycle (2018)</t>
  </si>
  <si>
    <t>Curse of the Witching Tree</t>
  </si>
  <si>
    <t>Cuddle Weather</t>
  </si>
  <si>
    <t>Cube // CUBE 一度入ったら、最後</t>
  </si>
  <si>
    <t>Cuban Fury</t>
  </si>
  <si>
    <t>Cuba's Wild Revolution</t>
  </si>
  <si>
    <t>Crô: O Filme</t>
  </si>
  <si>
    <t>Crô em Família</t>
  </si>
  <si>
    <t>Cryptopia: Bitcoin, Blockchains and the Future of the Internet</t>
  </si>
  <si>
    <t>Crossroads: One Two Jaga // One Two Jaga</t>
  </si>
  <si>
    <t>Crocodiles – The Private Life of Primeaval Reptiles // Krokodile - das wahre Leben der Urzeitechsen</t>
  </si>
  <si>
    <t>Crip Camp: A Disability Revolution</t>
  </si>
  <si>
    <t>Criminal Activities</t>
  </si>
  <si>
    <t>Crime Story // 重案組 // 重案组</t>
  </si>
  <si>
    <t>Crazy Romance // 가장 보통의 연애</t>
  </si>
  <si>
    <t>Crazy Alien // 瘋狂的外星人 // 疯狂的外星人</t>
  </si>
  <si>
    <t>Crash (2004)</t>
  </si>
  <si>
    <t>Crackerjack (2002)</t>
  </si>
  <si>
    <t>Counterpunch</t>
  </si>
  <si>
    <t>Cosy Dens // Pelíšky</t>
  </si>
  <si>
    <t>Costco: Is It Really Worth It?</t>
  </si>
  <si>
    <t>Coses a fer abans de morir</t>
  </si>
  <si>
    <t>Corsica: Mountains in the Sea</t>
  </si>
  <si>
    <t>Corpus Christi // BOŻE CIAŁO</t>
  </si>
  <si>
    <t>Corpse Bride</t>
  </si>
  <si>
    <t>Copa '71</t>
  </si>
  <si>
    <t>Cool Girl!</t>
  </si>
  <si>
    <t>Convergence: Courage in a Crisis</t>
  </si>
  <si>
    <t>Connected // 保持通話 // 保持通话</t>
  </si>
  <si>
    <t>Confia em mim</t>
  </si>
  <si>
    <t>Confession of Murder // 내가 살인범이다</t>
  </si>
  <si>
    <t>Confession // 좋은 친구들</t>
  </si>
  <si>
    <t>Compulsive Liar // Menteur</t>
  </si>
  <si>
    <t>Coming Soon // โปรแกรมหน้า วิญญาณอาฆาต</t>
  </si>
  <si>
    <t>Coming Out (2013)</t>
  </si>
  <si>
    <t>Coming from Insanity</t>
  </si>
  <si>
    <t>Comidark Films: Collection 2 // Karakomik Filmler: Koleksiyon 2</t>
  </si>
  <si>
    <t>Comic 8: Casino Kings Part 2</t>
  </si>
  <si>
    <t>Comic 8: Casino Kings Part 1</t>
  </si>
  <si>
    <t>Comedy of Marriage // Komedia małżeńska</t>
  </si>
  <si>
    <t>Come pecore in mezzo ai lupi</t>
  </si>
  <si>
    <t>Colors of Love</t>
  </si>
  <si>
    <t>Colonia</t>
  </si>
  <si>
    <t>Collide (2016)</t>
  </si>
  <si>
    <t>Colette (2013)</t>
  </si>
  <si>
    <t>Cold War // 寒戰 // 寒战</t>
  </si>
  <si>
    <t>Cold Eyes // 감시자들</t>
  </si>
  <si>
    <t>Coin Locker Girl // 차이나타운</t>
  </si>
  <si>
    <t>Coded Bias</t>
  </si>
  <si>
    <t>Coda (2019)</t>
  </si>
  <si>
    <t>Coco Before Chanel // Coco avant Chanel</t>
  </si>
  <si>
    <t>Cobweb</t>
  </si>
  <si>
    <t>2022-04-02</t>
  </si>
  <si>
    <t>Cobalt Blue // कोबाल्ट ब्लू</t>
  </si>
  <si>
    <t>Clueless (1995)</t>
  </si>
  <si>
    <t>Clair Obscur</t>
  </si>
  <si>
    <t>City of God: 10 Years Later // Cidade de Deus: 10 Anos Depois</t>
  </si>
  <si>
    <t>City of Ember</t>
  </si>
  <si>
    <t>Cirque du Freak: The Vampire's Assistant</t>
  </si>
  <si>
    <t>Circus of Books</t>
  </si>
  <si>
    <t>Cinema Bandi</t>
  </si>
  <si>
    <t>Cine Holliúdy (2012)</t>
  </si>
  <si>
    <t>Cilada.com</t>
  </si>
  <si>
    <t>Christmas Wonderland</t>
  </si>
  <si>
    <t>Christmas Story // Vánoční příběh</t>
  </si>
  <si>
    <t>Christmas Made to Order</t>
  </si>
  <si>
    <t>Christmas Land</t>
  </si>
  <si>
    <t>Christmas in August // 8월의 크리스마스</t>
  </si>
  <si>
    <t>Christmas Crossfire // Wir können nicht anders</t>
  </si>
  <si>
    <t>Chill Out // Descongélate!</t>
  </si>
  <si>
    <t>Children of Men</t>
  </si>
  <si>
    <t>Chi-Hwa-Seon: Painted Fire // 취화선</t>
  </si>
  <si>
    <t>Chhota Bheem: The Rise of Kirmada // छोटा भीम: द राइज़ ऑफ़ किरमाडा</t>
  </si>
  <si>
    <t>Chhota Bheem: Master of Shaolin // छोटा भीम: मास्टर ऑफ़ शाओलिन</t>
  </si>
  <si>
    <t>Chhota Bheem: Journey to Petra // छोटा भीम: जर्नी टू पेट्रा</t>
  </si>
  <si>
    <t>Chhota Bheem Shakti Astra ki Khoj // छोटा भीम: शक्ति अस्त्र की खोज</t>
  </si>
  <si>
    <t>Chhota Bheem aur Krishna vs Zimbara // छोटा भीम और कृष्णा वर्सेस ज़िम्बारा</t>
  </si>
  <si>
    <t>Chhota Bheem aur Krishna // छोटा भीम और कृष्णा</t>
  </si>
  <si>
    <t>Chhota Bheem - Dinosaur World // छोटा भीम - डायनोसॉर वर्ल्ड</t>
  </si>
  <si>
    <t>Chhota Bheem &amp; Krishna: Pataliputra- City of the Dead // छोटा भीम ऐंड कृष्णा: पाटलिपुत्र- सिटी ऑफ़ द डैड</t>
  </si>
  <si>
    <t>Chhota Bheem &amp; Krishna: Mayanagari // छोटा भीम और कृष्णा: मायानगरी</t>
  </si>
  <si>
    <t>Chef's Special // Fuera de carta</t>
  </si>
  <si>
    <t>Cheer Up, Mr. Lee // 힘을 내요, 미스터 리</t>
  </si>
  <si>
    <t>Chavela</t>
  </si>
  <si>
    <t>Charlotte M. - Il Film: Flamingo Party</t>
  </si>
  <si>
    <t>Chain Reaction // Reakcja łańcuchowa</t>
  </si>
  <si>
    <t>Certain Women (2016)</t>
  </si>
  <si>
    <t>Center Stage</t>
  </si>
  <si>
    <t>Cemetery Without Crosses // Une corde, un colt</t>
  </si>
  <si>
    <t>Cellular</t>
  </si>
  <si>
    <t>Cell 211 // Celda 211</t>
  </si>
  <si>
    <t>Causa justa</t>
  </si>
  <si>
    <t>Caught Out: Crime. Corruption. Cricket.</t>
  </si>
  <si>
    <t>Catwoman (2004)</t>
  </si>
  <si>
    <t>Cats &amp; Dogs 3: Paws Unite!</t>
  </si>
  <si>
    <t>Catfight</t>
  </si>
  <si>
    <t>Casual Day</t>
  </si>
  <si>
    <t>Casino Tycoon 2 // 賭城大亨 2 之至尊無敵 // 赌城大亨 2 之至尊无敌</t>
  </si>
  <si>
    <t>Cascade</t>
  </si>
  <si>
    <t>Casa Coco</t>
  </si>
  <si>
    <t>Cargo // कार्गो</t>
  </si>
  <si>
    <t>Capone (2020)</t>
  </si>
  <si>
    <t>Can We Still Be Friends?</t>
  </si>
  <si>
    <t>Can Go Up, Can Go Down // Bisa Naik Bisa Turun</t>
  </si>
  <si>
    <t>Camp Sawi</t>
  </si>
  <si>
    <t>Camarón: The Film // Camarón</t>
  </si>
  <si>
    <t>California Split</t>
  </si>
  <si>
    <t>Cadet 1947 // Kadet 1947</t>
  </si>
  <si>
    <t>BÚÉK</t>
  </si>
  <si>
    <t>Bænken</t>
  </si>
  <si>
    <t>Butterfly // La lengua de las mariposas</t>
  </si>
  <si>
    <t>Bushwick</t>
  </si>
  <si>
    <t>Burning Patience // Ardiente paciencia</t>
  </si>
  <si>
    <t>Bunker: Project 12</t>
  </si>
  <si>
    <t>Bundy and the Green River Killer</t>
  </si>
  <si>
    <t>Buko</t>
  </si>
  <si>
    <t>Building N // N号棟</t>
  </si>
  <si>
    <t>Buffoon</t>
  </si>
  <si>
    <t>Budhia Singh: Born to Run // बुधिया सिंह: बॉर्न टु रन</t>
  </si>
  <si>
    <t>Broken Hearts Gallery</t>
  </si>
  <si>
    <t>Broken Commandment // 破戒</t>
  </si>
  <si>
    <t>Bridesmaid Forever // Sonsuza Dek Nedime</t>
  </si>
  <si>
    <t>Bride For Rent (2014)</t>
  </si>
  <si>
    <t>Breathe (2017)</t>
  </si>
  <si>
    <t>Breath (2018)</t>
  </si>
  <si>
    <t>Break Out // 라이터를 켜라</t>
  </si>
  <si>
    <t>Brave ragazze</t>
  </si>
  <si>
    <t>Brave Blue World: Racing to Solve Our Water Crisis</t>
  </si>
  <si>
    <t>Bowie: The Man Who Changed the World</t>
  </si>
  <si>
    <t>Bosch &amp; Rockit</t>
  </si>
  <si>
    <t>Boruto: Naruto the Movie</t>
  </si>
  <si>
    <t>Borning 2 // Børning 2</t>
  </si>
  <si>
    <t>Borning // Børning</t>
  </si>
  <si>
    <t>Born in Gaza // دموع أطفال غزّة</t>
  </si>
  <si>
    <t>Born Beautiful</t>
  </si>
  <si>
    <t>Boomerang Family // 고령화 가족</t>
  </si>
  <si>
    <t>Booksmart</t>
  </si>
  <si>
    <t>Booha // بوحة</t>
  </si>
  <si>
    <t>Bon Cop, Bad Cop</t>
  </si>
  <si>
    <t>Bomb Scared // Fe de etarras</t>
  </si>
  <si>
    <t>Bohdan Smoleń</t>
  </si>
  <si>
    <t>Bluebeard // 해빙</t>
  </si>
  <si>
    <t>Blue Room</t>
  </si>
  <si>
    <t>Blud Bruvas // Blutzbrüdaz</t>
  </si>
  <si>
    <t>Bloody Ties // 사생결단</t>
  </si>
  <si>
    <t>Blood Will Tell // La misma sangre</t>
  </si>
  <si>
    <t>Blood Rain // 혈의 누</t>
  </si>
  <si>
    <t>Blood Money // ब्लड मनी</t>
  </si>
  <si>
    <t>Blood and Ties // 공범</t>
  </si>
  <si>
    <t>Blood (2022)</t>
  </si>
  <si>
    <t>Blockade // Blokád</t>
  </si>
  <si>
    <t>Blitz Patrollie</t>
  </si>
  <si>
    <t>Blitz</t>
  </si>
  <si>
    <t>Bliss (1997)</t>
  </si>
  <si>
    <t>Blindness // Zaćma</t>
  </si>
  <si>
    <t>Blindly in Love // 箱入り息子の恋</t>
  </si>
  <si>
    <t>Blind Revenge</t>
  </si>
  <si>
    <t>Blind Love // Şuursuz Aşk</t>
  </si>
  <si>
    <t>Bless Me, Ultima</t>
  </si>
  <si>
    <t>Blanquita</t>
  </si>
  <si>
    <t>Black Souls // Anime nere</t>
  </si>
  <si>
    <t>Black Lotus</t>
  </si>
  <si>
    <t>Black Knight (2001)</t>
  </si>
  <si>
    <t>Black Christmas (2019)</t>
  </si>
  <si>
    <t>Black and White (2002)</t>
  </si>
  <si>
    <t>Bize Müsaade</t>
  </si>
  <si>
    <t>Billionaire Boys Club (2018)</t>
  </si>
  <si>
    <t>Biko</t>
  </si>
  <si>
    <t>Biking Borders</t>
  </si>
  <si>
    <t>Bikers of Shonan Beach // 湘南爆走族</t>
  </si>
  <si>
    <t>Bigger Than Africa</t>
  </si>
  <si>
    <t>Big Time Adolescence</t>
  </si>
  <si>
    <t>Big Mäck: Gangsters and Gold // Big Mäck: Gangster und Gold</t>
  </si>
  <si>
    <t>Big Girls Don't Cry // Große Mädchen Weinen Nicht</t>
  </si>
  <si>
    <t>Big Dreams // Děti Nagana</t>
  </si>
  <si>
    <t>Bicho de Sete Cabeças</t>
  </si>
  <si>
    <t>Bhai: Vyakti Ki Valli - Poorvardha</t>
  </si>
  <si>
    <t>Beyond the Mask</t>
  </si>
  <si>
    <t>Beyond // Svinalängorna</t>
  </si>
  <si>
    <t>Beware of the Jönsson Gang // Varning För Jönssonligan</t>
  </si>
  <si>
    <t>Betrayal // Grenzeloos Verraad</t>
  </si>
  <si>
    <t>Bestseller // 베스트 셀러</t>
  </si>
  <si>
    <t>Beksińscy. Album wideofoniczny</t>
  </si>
  <si>
    <t>Behind 98 // Di Balik 98</t>
  </si>
  <si>
    <t>Before Sunrise</t>
  </si>
  <si>
    <t>Because I Love You // 사랑하기 때문에</t>
  </si>
  <si>
    <t>BEAUTY</t>
  </si>
  <si>
    <t>Beasts Clawing at Straws // 지푸라기라도 잡고 싶은 짐승들</t>
  </si>
  <si>
    <t>Be-Bop-A-Lula // 비밥바룰라</t>
  </si>
  <si>
    <t>Be-Bop Highschool: The Power // ビー・バップ・ハイスクール 高校与太郎完結篇</t>
  </si>
  <si>
    <t>Be-Bop Highschool: Koko Yotaro Ondo // ビー・バップ・ハイスクール 高校与太郎音頭</t>
  </si>
  <si>
    <t>Be-Bop Highschool: Koko Yotaro Elegy // ビー・バップ・ハイスクール 高校与太郎哀歌</t>
  </si>
  <si>
    <t>Be-Bop Highschool: A Dunce Rhapsody // ビー・バップ・ハイスクール 高校与太郎狂騒曲</t>
  </si>
  <si>
    <t>Be-Bop High School // ビー・バップ・ハイスクール</t>
  </si>
  <si>
    <t>Be Somebody</t>
  </si>
  <si>
    <t>Bbuddah Hoga Terra Baap // बुड्ढा होगा तेरा बाप</t>
  </si>
  <si>
    <t>Battles Without Honor and Humanity: Police Tactics // 仁義なき戦い 頂上作戦</t>
  </si>
  <si>
    <t>Battles Without Honor and Humanity: Final Episode // 仁義なき戦い 完結篇</t>
  </si>
  <si>
    <t>Battles Without Honor and Humanity Hiroshima Shito Hen /Tarnished Loyalty In Hiroshima // 仁義なき戦い　広島死闘篇</t>
  </si>
  <si>
    <t>Battles Without Honor and Humanity Dairi Senso // 仁義なき戦い　代理戦争</t>
  </si>
  <si>
    <t>Battles Without Honor and Humanity // 仁義なき戦い</t>
  </si>
  <si>
    <t>Battlefield Earth</t>
  </si>
  <si>
    <t>Battle Royale // バトル・ロワイアル</t>
  </si>
  <si>
    <t>Batman: The Doom That Came to Gotham</t>
  </si>
  <si>
    <t>Bastards: A Resit // Bastardi: Reparát</t>
  </si>
  <si>
    <t>Barefoot // Po strništi bos</t>
  </si>
  <si>
    <t>Barbie of Swan Lake</t>
  </si>
  <si>
    <t>Barbie in the 12 Dancing Princesses</t>
  </si>
  <si>
    <t>Bambanti</t>
  </si>
  <si>
    <t>Balls // Farsan</t>
  </si>
  <si>
    <t>Ballermann 6</t>
  </si>
  <si>
    <t>Bait (2012)</t>
  </si>
  <si>
    <t>Bad Samaritan</t>
  </si>
  <si>
    <t>Bad Joke 2 // Kameňák 2</t>
  </si>
  <si>
    <t>Bad Joke // Kameňák</t>
  </si>
  <si>
    <t>Bad Faith // Mauvaise foi</t>
  </si>
  <si>
    <t>Bad Education: Directors Cut // 黑的教育: 導演剪輯版 // 黑的教育：导演剪辑版</t>
  </si>
  <si>
    <t>Bad Education // La mala educación</t>
  </si>
  <si>
    <t>Bad Day</t>
  </si>
  <si>
    <t>Back to the 90s // 2538 อัลเทอร์มาจีบ</t>
  </si>
  <si>
    <t>Back on the Strip</t>
  </si>
  <si>
    <t>Babyteeth</t>
  </si>
  <si>
    <t>Baby Beside Me // 아기와 나</t>
  </si>
  <si>
    <t>B Cut // B컷</t>
  </si>
  <si>
    <t>Azali</t>
  </si>
  <si>
    <t>Ayinla</t>
  </si>
  <si>
    <t>Axone // आखूनि</t>
  </si>
  <si>
    <t>Awe</t>
  </si>
  <si>
    <t>Away from Her</t>
  </si>
  <si>
    <t>Awakening // Les Mal partis</t>
  </si>
  <si>
    <t>Autumn in Wales</t>
  </si>
  <si>
    <t>Autumn Girl // Bo we mnie jest seks</t>
  </si>
  <si>
    <t>Automata (2014)</t>
  </si>
  <si>
    <t>Austria 2 Australia</t>
  </si>
  <si>
    <t>Austin Powers: The Spy Who Shagged Me</t>
  </si>
  <si>
    <t>Austin Powers: International Man of Mystery</t>
  </si>
  <si>
    <t>Austin Powers in Goldmember</t>
  </si>
  <si>
    <t>2019-04-25</t>
  </si>
  <si>
    <t>Aurora</t>
  </si>
  <si>
    <t>Attack the Gas Station! // 주유소 습격사건</t>
  </si>
  <si>
    <t>Athos</t>
  </si>
  <si>
    <t>Ataru: the First Love &amp; the Last Kill // 劇場版 ATARU -THE FIRST LOVE &amp; THE LAST KILL-</t>
  </si>
  <si>
    <t>At the End of the Tunnel // Al final del túnel</t>
  </si>
  <si>
    <t>Asvins (Telugu)</t>
  </si>
  <si>
    <t>Asvins</t>
  </si>
  <si>
    <t>Asura Guru</t>
  </si>
  <si>
    <t>Assembly // 集結號 // 集结号</t>
  </si>
  <si>
    <t>Assault on VA-33</t>
  </si>
  <si>
    <t>Assassination Nation</t>
  </si>
  <si>
    <t>Assassination Classroom: Graduation // 映画 暗殺教室 -卒業編-</t>
  </si>
  <si>
    <t>Assassination Classroom // 映画 暗殺教室</t>
  </si>
  <si>
    <t>Aruna &amp; Her Palate // Aruna &amp; Lidahnya</t>
  </si>
  <si>
    <t>Arthur 3: The War of the Two Worlds</t>
  </si>
  <si>
    <t>Art of the Devil III // ลองของ 2</t>
  </si>
  <si>
    <t>Around the World in 80 Days (2021)</t>
  </si>
  <si>
    <t>Armour of God // 龍兄虎弟 // 龙兄虎弟</t>
  </si>
  <si>
    <t>Armed to the Teeth // Hasta los dientes</t>
  </si>
  <si>
    <t>Armadillo (2010)</t>
  </si>
  <si>
    <t>Architecture 101 // 건축학개론</t>
  </si>
  <si>
    <t>Arbitrage</t>
  </si>
  <si>
    <t>Arahan // 아라한 장풍대작전</t>
  </si>
  <si>
    <t>April, May, June // April, May en June</t>
  </si>
  <si>
    <t>April Snow // 외출</t>
  </si>
  <si>
    <t>Apple of my Eyes // أعز الولد</t>
  </si>
  <si>
    <t>Apollo 17: The Untold Story of the Last Men on the Moon</t>
  </si>
  <si>
    <t>Apollo 10 1/2: A Space Age Childhood</t>
  </si>
  <si>
    <t>Apokawixa</t>
  </si>
  <si>
    <t>Anwar: The Untold Story</t>
  </si>
  <si>
    <t>Anti-Life</t>
  </si>
  <si>
    <t>Anklaget</t>
  </si>
  <si>
    <t>Ankahi Kahaniya // अनकही कहानियां</t>
  </si>
  <si>
    <t>Anja After Viktor // Anja efter Viktor: Kærlighed ved første hik 3</t>
  </si>
  <si>
    <t>Anja &amp; Viktor: In Sickness and in Health // Anja og Viktor: I medgang og modgang</t>
  </si>
  <si>
    <t>Anja &amp; Viktor: Flaming Love // Anja og Viktor: Brændende kærlighed</t>
  </si>
  <si>
    <t>Anja &amp; Viktor // Anja og Viktor: Kærlighed ved første hik 2</t>
  </si>
  <si>
    <t>Animas // Ánimas</t>
  </si>
  <si>
    <t>Anelka: Misunderstood // Anelka : l'incompris</t>
  </si>
  <si>
    <t>Andreaskorset</t>
  </si>
  <si>
    <t>2021-05-06</t>
  </si>
  <si>
    <t>And Tomorrow the Entire World // Und morgen die ganze Welt</t>
  </si>
  <si>
    <t>And Breathe Normally // Andið eðlilega</t>
  </si>
  <si>
    <t>Anchor // 앵커</t>
  </si>
  <si>
    <t>Anatomy of Evil // Anatomia zła</t>
  </si>
  <si>
    <t>Anak Bulan</t>
  </si>
  <si>
    <t>Anaconda - Silent Killer // Anakonda – In der Welt der Würgeschlange</t>
  </si>
  <si>
    <t>An Unremarkable Christmas // Chichipatos: ¡Qué chimba de Navidad!</t>
  </si>
  <si>
    <t>An Old Lady // 69세</t>
  </si>
  <si>
    <t>An Ethics Lesson // 분노의 윤리학</t>
  </si>
  <si>
    <t>An Anthology of Feelings // Antologi Rasa</t>
  </si>
  <si>
    <t>Amy Tan: Unintended Memoir</t>
  </si>
  <si>
    <t>Amok (2017)</t>
  </si>
  <si>
    <t>Amiche da morire</t>
  </si>
  <si>
    <t>American Woman (2018)</t>
  </si>
  <si>
    <t>American Pie Presents: The Book of Love</t>
  </si>
  <si>
    <t>American Pie Presents: Beta House</t>
  </si>
  <si>
    <t>American Pie Presents: Band Camp</t>
  </si>
  <si>
    <t>American History X</t>
  </si>
  <si>
    <t>Amanda (2018)</t>
  </si>
  <si>
    <t>Alzheimer's // زهايمر</t>
  </si>
  <si>
    <t>Always Amore</t>
  </si>
  <si>
    <t>2020-11-14</t>
  </si>
  <si>
    <t>Alter Me</t>
  </si>
  <si>
    <t>Alpha and Omega</t>
  </si>
  <si>
    <t>Aloners // 혼자 사는 사람들</t>
  </si>
  <si>
    <t>All's Well, End's Well (2009) // 家有囍事 2009 // 家有喜事 2009</t>
  </si>
  <si>
    <t>All My Friends Hate Me</t>
  </si>
  <si>
    <t>2019-06-06</t>
  </si>
  <si>
    <t>All Is Well // Alles ist gut</t>
  </si>
  <si>
    <t>All Is True</t>
  </si>
  <si>
    <t>All for Two // Alle for To</t>
  </si>
  <si>
    <t>All Fired Up // Tout Feu Tout Flamme</t>
  </si>
  <si>
    <t>All About the Levkoviches // Lefkovicsék gyászolnak</t>
  </si>
  <si>
    <t>All About the Benjamins</t>
  </si>
  <si>
    <t>All About My Mother // Todo sobre mi madre</t>
  </si>
  <si>
    <t>Alice in Earnestland // 성실한 나라의 앨리스</t>
  </si>
  <si>
    <t>Ali Baba // علي بابا</t>
  </si>
  <si>
    <t>Alcatraz (2018)</t>
  </si>
  <si>
    <t>Alberto Tomba: vincere in salita</t>
  </si>
  <si>
    <t>Alas Pati: Hutan Mati</t>
  </si>
  <si>
    <t>Alacrán enamorado</t>
  </si>
  <si>
    <t>Al son que me toquen bailo</t>
  </si>
  <si>
    <t>Al bar dello sport</t>
  </si>
  <si>
    <t>2020-12-24</t>
  </si>
  <si>
    <t>AK vs AK</t>
  </si>
  <si>
    <t>Ajoomma // 花路阿朱妈</t>
  </si>
  <si>
    <t>Aika jonka sain</t>
  </si>
  <si>
    <t>Ahmed Notre Dame // احمد نوتردام</t>
  </si>
  <si>
    <t>Ah Boys to Men II</t>
  </si>
  <si>
    <t>Ah Boys to Men</t>
  </si>
  <si>
    <t>Age of Heroes</t>
  </si>
  <si>
    <t>Aftermath // Pokłosie</t>
  </si>
  <si>
    <t>After The Wedding (2019)</t>
  </si>
  <si>
    <t>After Met You</t>
  </si>
  <si>
    <t>Affliction // Pulang</t>
  </si>
  <si>
    <t>Adele: 30 Greatest Moments</t>
  </si>
  <si>
    <t>Adam: His Song Continues</t>
  </si>
  <si>
    <t>Adalet</t>
  </si>
  <si>
    <t>Ada Cinta Di SMA</t>
  </si>
  <si>
    <t>Accident // 意外</t>
  </si>
  <si>
    <t>Abe (2019)</t>
  </si>
  <si>
    <t>Abandoned (2022)</t>
  </si>
  <si>
    <t>A.C.A.B.: All Cops Are Bastards</t>
  </si>
  <si>
    <t>A World Without</t>
  </si>
  <si>
    <t>A Woman's Life // حياة امرأة</t>
  </si>
  <si>
    <t>A War // Krigen</t>
  </si>
  <si>
    <t>A Waltons Thanksgiving</t>
  </si>
  <si>
    <t>A Violent Man (2022)</t>
  </si>
  <si>
    <t>A Tale of Two Sisters // 장화, 홍련</t>
  </si>
  <si>
    <t>A Summer Tale // Den bästa sommaren</t>
  </si>
  <si>
    <t>A Stork's Journey</t>
  </si>
  <si>
    <t>A Stoning in Fulham County</t>
  </si>
  <si>
    <t>A Special Lady // 미옥</t>
  </si>
  <si>
    <t>A Single Man</t>
  </si>
  <si>
    <t>A Short History of the Moors</t>
  </si>
  <si>
    <t>A Serious Game // Den allvarsamma leken</t>
  </si>
  <si>
    <t>A Romantic Comedy // Romantik Komedi</t>
  </si>
  <si>
    <t>A Resistance // 항거: 유관순 이야기</t>
  </si>
  <si>
    <t>A Perfect Getaway</t>
  </si>
  <si>
    <t>A Perfect Day // Un giorno perfetto</t>
  </si>
  <si>
    <t>A Natural Born Fool // غبى منه فيه</t>
  </si>
  <si>
    <t>A Mouthful of Air</t>
  </si>
  <si>
    <t>A Most Wanted Man</t>
  </si>
  <si>
    <t>A Monster in Paris // Un monstre à Paris</t>
  </si>
  <si>
    <t>A Millionaire's First Love // 백만장자의 첫사랑</t>
  </si>
  <si>
    <t>A Mighty Team // La Dream Team</t>
  </si>
  <si>
    <t>A Menina Índigo</t>
  </si>
  <si>
    <t>A mano disarmata</t>
  </si>
  <si>
    <t>A Man Wanted // بشتري راجل</t>
  </si>
  <si>
    <t>A Man Called Ove // En man som heter Ove</t>
  </si>
  <si>
    <t>A Magnificent Haunting // Magnifica presenza</t>
  </si>
  <si>
    <t>A Long Way to Come Home // Jalan yang Jauh, Jangan Lupa Pulang</t>
  </si>
  <si>
    <t>A Little Princess // 감쪽같은 그녀</t>
  </si>
  <si>
    <t>A House in Jerusalem</t>
  </si>
  <si>
    <t>A Haunted House</t>
  </si>
  <si>
    <t>A Funny Man // Dirch</t>
  </si>
  <si>
    <t>A Fist Full of Lead</t>
  </si>
  <si>
    <t>A Faraway Land (2020)</t>
  </si>
  <si>
    <t>A Fantastic Woman // Una mujer fantástica</t>
  </si>
  <si>
    <t>A Family Man (2016)</t>
  </si>
  <si>
    <t>A Dramatic Night // 극적인 하룻밤</t>
  </si>
  <si>
    <t>A Cop Movie // Una película de policías</t>
  </si>
  <si>
    <t>A Company Man // 회사원</t>
  </si>
  <si>
    <t>A Chinese Odyssey (Part I) // 齊天大聖東遊記：西遊記之月光寶盒 // 大话西游之月光宝盒</t>
  </si>
  <si>
    <t>A Bittersweet Life // 달콤한 인생</t>
  </si>
  <si>
    <t>A Better Tomorrow II // 英雄本色 II // 英雄本色 2</t>
  </si>
  <si>
    <t>A Beloved Wife // 喜劇 愛妻物語</t>
  </si>
  <si>
    <t>99 Cahaya di Langit Eropa</t>
  </si>
  <si>
    <t>97% Owned</t>
  </si>
  <si>
    <t>9 (2009)</t>
  </si>
  <si>
    <t>84 Charing Cross Road</t>
  </si>
  <si>
    <t>8</t>
  </si>
  <si>
    <t>7-24</t>
  </si>
  <si>
    <t>7 rzeczy, których nie wiecie o facetach</t>
  </si>
  <si>
    <t>7 Emotions // 7 Uczuć</t>
  </si>
  <si>
    <t>7 Days in Entebbe</t>
  </si>
  <si>
    <t>61 Days // Iftarlik Gazoz</t>
  </si>
  <si>
    <t>6 Years</t>
  </si>
  <si>
    <t>5Gang // 5Gang: Un altfel de Crăciun</t>
  </si>
  <si>
    <t>50 First Kisses // 50回目のファーストキス</t>
  </si>
  <si>
    <t>5 Star Christmas // Natale a 5 stelle</t>
  </si>
  <si>
    <t>4th Republic</t>
  </si>
  <si>
    <t>4bia // สี่แพร่ง</t>
  </si>
  <si>
    <t>461 Days of Bento // 461個のおべんとう</t>
  </si>
  <si>
    <t>366</t>
  </si>
  <si>
    <t>32 Malasana Street // Malasaña 32</t>
  </si>
  <si>
    <t>3000 Nights // ٣٠٠٠ ليلة</t>
  </si>
  <si>
    <t>30 for 30: The Good, The Bad, The Hungry</t>
  </si>
  <si>
    <t>3 ½ Stunden</t>
  </si>
  <si>
    <t>27: Gone Too Soon</t>
  </si>
  <si>
    <t>23 Walks</t>
  </si>
  <si>
    <t>200 Meters // ٢٠٠ متر</t>
  </si>
  <si>
    <t>20 Days in Mariupol // 20 Днів у Маріуполі</t>
  </si>
  <si>
    <t>1987</t>
  </si>
  <si>
    <t>1981</t>
  </si>
  <si>
    <t>1976</t>
  </si>
  <si>
    <t>14 Blades // 錦衣衛</t>
  </si>
  <si>
    <t>13: Game of Death // 13 เกมสยอง</t>
  </si>
  <si>
    <t>13 Factors that Saved Apollo 13</t>
  </si>
  <si>
    <t>12 Gifts of Christmas</t>
  </si>
  <si>
    <t>100% Halal</t>
  </si>
  <si>
    <t>100% Coco New York</t>
  </si>
  <si>
    <t>100% Coco</t>
  </si>
  <si>
    <t>100 Days with Tata // 100 días con la Tata</t>
  </si>
  <si>
    <t>100 (2008)</t>
  </si>
  <si>
    <t>10 Promises to My Dog // 犬と私の10の約束</t>
  </si>
  <si>
    <t>10 giorni senza mamma</t>
  </si>
  <si>
    <t>10 giorni con Babbo Natale</t>
  </si>
  <si>
    <t>#Selfie 69</t>
  </si>
  <si>
    <t>"Sr."</t>
  </si>
  <si>
    <t>Ẹlẹṣin Ọba: The King's Horseman</t>
  </si>
  <si>
    <t>É Fada!</t>
  </si>
  <si>
    <t>Çakallarla Dans 5</t>
  </si>
  <si>
    <t>Çakallarla Dans 4</t>
  </si>
  <si>
    <t>Ágora</t>
  </si>
  <si>
    <t>Zurli Super Pedestrians // Superpietonii Zurli</t>
  </si>
  <si>
    <t>Zone Pro Site // 總舖師</t>
  </si>
  <si>
    <t>Zip &amp; Zap and the Marble Gang // Zipi y Zape y el club de la canica</t>
  </si>
  <si>
    <t>Zaara</t>
  </si>
  <si>
    <t>Yuddham Sharanam</t>
  </si>
  <si>
    <t>Yowis Ben 3</t>
  </si>
  <si>
    <t>Your Eyes Tell // きみの瞳が問いかけている</t>
  </si>
  <si>
    <t>Your Excellency</t>
  </si>
  <si>
    <t>Young &amp; Beautiful // Jeune &amp; Jolie</t>
  </si>
  <si>
    <t>You're My Boss</t>
  </si>
  <si>
    <t>You're Killing Me Susana // Me estás matando, Susana</t>
  </si>
  <si>
    <t>You Should Have Left</t>
  </si>
  <si>
    <t>Yoko (2012)</t>
  </si>
  <si>
    <t>Yo, "El Vaquilla"</t>
  </si>
  <si>
    <t>Yamato // 男たちの大和／Yamato</t>
  </si>
  <si>
    <t>World Famous Lover</t>
  </si>
  <si>
    <t>Woochi // 전우치</t>
  </si>
  <si>
    <t>Wonderful Nightmare // 미쓰 와이프</t>
  </si>
  <si>
    <t>Won't You Be My Neighbor?</t>
  </si>
  <si>
    <t>Wolf Girl &amp; Black Prince // オオカミ少女と黒王子</t>
  </si>
  <si>
    <t>Wolf // Börü</t>
  </si>
  <si>
    <t>Wiñaypacha</t>
  </si>
  <si>
    <t>With Fire and Sword // Ogniem i mieczem</t>
  </si>
  <si>
    <t>Wir sind die Neuen</t>
  </si>
  <si>
    <t>Will You Marry</t>
  </si>
  <si>
    <t>Wildlife (2018)</t>
  </si>
  <si>
    <t>Wild Tales // Relatos salvajes</t>
  </si>
  <si>
    <t>Wild Rose (2019)</t>
  </si>
  <si>
    <t>Wild Dog (Tamil)</t>
  </si>
  <si>
    <t>Why Do You Love Me</t>
  </si>
  <si>
    <t>Who Finds a Friend Finds a Treasure // Chi trova un amico trova un tesoro</t>
  </si>
  <si>
    <t>Who Am I // Who Am I – Kein System ist sicher</t>
  </si>
  <si>
    <t>While We're Young</t>
  </si>
  <si>
    <t>When Will You Get Married? // Kapan Kawin?</t>
  </si>
  <si>
    <t>Whatsoeverly // Qualunquemente</t>
  </si>
  <si>
    <t>What to Do with the Dead Kaiju? // 大怪獣のあとしまつ</t>
  </si>
  <si>
    <t>Weddings, Christenings and Funerals // Nunti, botezuri, inmormantari</t>
  </si>
  <si>
    <t>Wedding High // ウェディング・ハイ</t>
  </si>
  <si>
    <t>Wedding Agreement</t>
  </si>
  <si>
    <t>Wedded, Worried, Wearied // Sakal, Sakali, Saklolo</t>
  </si>
  <si>
    <t>We Are Guardians // Somos Guardiões</t>
  </si>
  <si>
    <t>Watch Out, We're Mad // Altrimenti ci arrabbiamo</t>
  </si>
  <si>
    <t>War of the Arrows // 최종병기 활</t>
  </si>
  <si>
    <t>Waiting for Spring // 春待つ僕ら</t>
  </si>
  <si>
    <t>Voyeur</t>
  </si>
  <si>
    <t>Volley // Voley</t>
  </si>
  <si>
    <t>Vlad the Impaler // Deliler Fatih'in Fermanı</t>
  </si>
  <si>
    <t>Vizontele</t>
  </si>
  <si>
    <t>Virata Parvam</t>
  </si>
  <si>
    <t>Vince and Kath and James</t>
  </si>
  <si>
    <t>Video City: Be Kind, Please Rewind</t>
  </si>
  <si>
    <t>Victoria (2016)</t>
  </si>
  <si>
    <t>Vicky and the Treasure of the Gods</t>
  </si>
  <si>
    <t>Vehicle 19</t>
  </si>
  <si>
    <t>Vampires Suck</t>
  </si>
  <si>
    <t>Vampire Sisters 3: Journey to Transylvania // Die Vampirschwestern 3</t>
  </si>
  <si>
    <t>Vampire Sisters 2: Bats in the Belly // Die Vampirschwestern 2</t>
  </si>
  <si>
    <t>Valentine's Day (2010)</t>
  </si>
  <si>
    <t>Uyare</t>
  </si>
  <si>
    <t>Urvasivo Rakshasivo</t>
  </si>
  <si>
    <t>Uppena</t>
  </si>
  <si>
    <t>Up for Love // Un homme à la hauteur</t>
  </si>
  <si>
    <t>Unspeakable Acts</t>
  </si>
  <si>
    <t>Unlock Your Heart // ひらいて</t>
  </si>
  <si>
    <t>Unli Life</t>
  </si>
  <si>
    <t>Unleashed (2005)</t>
  </si>
  <si>
    <t>Unknown (2011)</t>
  </si>
  <si>
    <t>Under the Shadow</t>
  </si>
  <si>
    <t>Under the Same Roof // Bajo el mismo techo</t>
  </si>
  <si>
    <t>Under Suspicion (2000)</t>
  </si>
  <si>
    <t>Un Figlio di nome Erasmus</t>
  </si>
  <si>
    <t>UFO (2018)</t>
  </si>
  <si>
    <t>U Pana Boga w ogródku</t>
  </si>
  <si>
    <t>Two Blue Stripes // Dua Garis Biru</t>
  </si>
  <si>
    <t>Twivortiare: Is It Love? // Twivortiare: Inikah Cinta?</t>
  </si>
  <si>
    <t>Tusk (2014)</t>
  </si>
  <si>
    <t>Tully (2018)</t>
  </si>
  <si>
    <t>Tulip Fever</t>
  </si>
  <si>
    <t>Tughlaq Durbar</t>
  </si>
  <si>
    <t>Tsuyukusa // ツユクサ</t>
  </si>
  <si>
    <t>True Story (2015)</t>
  </si>
  <si>
    <t>True Legend // 蘇乞兒 // 苏乞儿</t>
  </si>
  <si>
    <t>Trouble (2019)</t>
  </si>
  <si>
    <t>Troppo napoletano</t>
  </si>
  <si>
    <t>Trivisa // 樹大招風 // 树大招风</t>
  </si>
  <si>
    <t>Trippin' with the Kandasamys</t>
  </si>
  <si>
    <t>Tricky Brains // 整蠱專家 // 整蛊专家</t>
  </si>
  <si>
    <t>Tracks (2013)</t>
  </si>
  <si>
    <t>Toxic // 공기살인</t>
  </si>
  <si>
    <t>Touching the Void</t>
  </si>
  <si>
    <t>Torrente 5: Operacion Eurovegas</t>
  </si>
  <si>
    <t>Torrente 4: Lethal Crisis</t>
  </si>
  <si>
    <t>Torrente 3: El protector</t>
  </si>
  <si>
    <t>Torrente 2: Mission in Marbella // Torrente 2: Misión en Marbella</t>
  </si>
  <si>
    <t>Torpedo: U-235</t>
  </si>
  <si>
    <t>Toro (2016)</t>
  </si>
  <si>
    <t>Torno indietro e cambio vita</t>
  </si>
  <si>
    <t>Top Secret! (1984)</t>
  </si>
  <si>
    <t>Tony Parker: The Final Shot</t>
  </si>
  <si>
    <t>Tokyo Revengers 2: Bloody Halloween - Decisive Battle // 東京リベンジャーズ2 血のハロウィン編 -決戦-</t>
  </si>
  <si>
    <t>Time of Happiness // Mutluluk Zamanı</t>
  </si>
  <si>
    <t>TIM (2023)</t>
  </si>
  <si>
    <t>Tiger 24</t>
  </si>
  <si>
    <t>Thunderstruck (2012)</t>
  </si>
  <si>
    <t>Three (Telugu) (2012)</t>
  </si>
  <si>
    <t>This Little Love of Mine</t>
  </si>
  <si>
    <t>This Earth of Mankind // Bumi Manusia</t>
  </si>
  <si>
    <t>Thibaan The Series 2.2 // ไทบ้านเดอะซีรีส์ 2.2</t>
  </si>
  <si>
    <t>Thibaan The Series 2.1 // ไทบ้านเดอะซีรีส์ 2.1</t>
  </si>
  <si>
    <t>Thibaan The Series // ไทบ้านเดอะซีรีส์</t>
  </si>
  <si>
    <t>The Wretched</t>
  </si>
  <si>
    <t>The World To Come</t>
  </si>
  <si>
    <t>The Woman of S.R.I. The Movie // 科捜研の女 -劇場版-</t>
  </si>
  <si>
    <t>The Wog Boy</t>
  </si>
  <si>
    <t>The White Masai // Weisse Massai, Die</t>
  </si>
  <si>
    <t>The Western Condominium // Una casa nel cuore</t>
  </si>
  <si>
    <t>The Wedding Unplanner // Hasta que la boda nos separe</t>
  </si>
  <si>
    <t>The Way Back (2020)</t>
  </si>
  <si>
    <t>The Watermill Princess 2 // Princezna ze mlejna 2</t>
  </si>
  <si>
    <t>The Wait (2021)</t>
  </si>
  <si>
    <t>The Wages of Fear (1953) // Le Salaire De La Peur</t>
  </si>
  <si>
    <t>The Voice of Sin // 罪の声</t>
  </si>
  <si>
    <t>The Visit (2015)</t>
  </si>
  <si>
    <t>The Velvet Queen // La panthère des neiges</t>
  </si>
  <si>
    <t>The Undecided Groom // Lo Sposo Indeciso</t>
  </si>
  <si>
    <t>The Turning Point // La svolta</t>
  </si>
  <si>
    <t>The Swan Princess: A Fairytale Is Born</t>
  </si>
  <si>
    <t>The Summit of the Gods // Le Sommet des Dieux</t>
  </si>
  <si>
    <t>The Squid and the Whale</t>
  </si>
  <si>
    <t>The Spy // 스파이</t>
  </si>
  <si>
    <t>2017-06-03</t>
  </si>
  <si>
    <t>The Space Between Us</t>
  </si>
  <si>
    <t>The Song of Names</t>
  </si>
  <si>
    <t>The Skeleton Twins</t>
  </si>
  <si>
    <t>The Silent War // Sordo</t>
  </si>
  <si>
    <t>The Silent Twins</t>
  </si>
  <si>
    <t>2013-12-12</t>
  </si>
  <si>
    <t>The Short Game</t>
  </si>
  <si>
    <t>The Secret in Their Eyes // El secreto de sus ojos</t>
  </si>
  <si>
    <t>The Scapegoat (2012)</t>
  </si>
  <si>
    <t>The Sadness // 哭悲</t>
  </si>
  <si>
    <t>The Royal Hibiscus Hotel</t>
  </si>
  <si>
    <t>2020-12-29</t>
  </si>
  <si>
    <t>The Rope Curse 2 // 馗降：粽邪2</t>
  </si>
  <si>
    <t>The River Runner</t>
  </si>
  <si>
    <t>The Return of Tanya Tucker: Featuring Brandi Carlile</t>
  </si>
  <si>
    <t>The Rebound (2009)</t>
  </si>
  <si>
    <t>The Rachel Divide</t>
  </si>
  <si>
    <t>The Queen of Black Magic (2019) // Ratu Ilmu Hitam</t>
  </si>
  <si>
    <t>The Program (2015)</t>
  </si>
  <si>
    <t>The Professor and the Madman</t>
  </si>
  <si>
    <t>The Prison // 프리즌</t>
  </si>
  <si>
    <t>The Princess and the Matchmaker // 궁합</t>
  </si>
  <si>
    <t>The Pocket Hercules Naim // Cep Herkülü: Naim Süleymanoğlu</t>
  </si>
  <si>
    <t>The Pleasure of Your Company</t>
  </si>
  <si>
    <t>The Players // Gli Infedeli</t>
  </si>
  <si>
    <t>The Players // Les infidèles</t>
  </si>
  <si>
    <t>The Place Beyond the Pines</t>
  </si>
  <si>
    <t>The Photographer: Murder in Pinamar // El fotógrafo y el cartero: El crimen de Cabezas</t>
  </si>
  <si>
    <t>The Photograph (2020)</t>
  </si>
  <si>
    <t>The Other One: The Long Strange Trip of Bob Weir</t>
  </si>
  <si>
    <t>The Oskars Fantasy // Ang Pangarap Kong Oskars</t>
  </si>
  <si>
    <t>The Origin: Madam Koi-Koi - Chapter 1: The Awakening</t>
  </si>
  <si>
    <t>The Old Man &amp; the Gun</t>
  </si>
  <si>
    <t>The Offering (2022)</t>
  </si>
  <si>
    <t>The Odyssey // L'Odyssée</t>
  </si>
  <si>
    <t>The Nightingale of Bursa // Bursa Bülbülü</t>
  </si>
  <si>
    <t>The Mummy: Tomb of the Dragon Emperor</t>
  </si>
  <si>
    <t>The Monkey King // 西遊記之大鬧天宮</t>
  </si>
  <si>
    <t>The Midwife // Kätilö</t>
  </si>
  <si>
    <t>The Mercy</t>
  </si>
  <si>
    <t>The Meaning and Mystery of Life // Tajemství a smysl zivota</t>
  </si>
  <si>
    <t>The Master Plan // الخطة العايمة</t>
  </si>
  <si>
    <t>The Master // 龍行天下 // 龙行天下</t>
  </si>
  <si>
    <t>The Man Standing Next // 남산의 부장들</t>
  </si>
  <si>
    <t>The Man from Snowy River</t>
  </si>
  <si>
    <t>The Magic Kids: Three Unlikely Heroes // Die Wolf-Gäng</t>
  </si>
  <si>
    <t>The Love Affair</t>
  </si>
  <si>
    <t>The Light We Carry: Michelle Obama and Oprah Winfrey</t>
  </si>
  <si>
    <t>The LEGO Ninjago Movie</t>
  </si>
  <si>
    <t>The Legend of Cocaine Island</t>
  </si>
  <si>
    <t>The Legacy of Dr. Death: Black File // ドクター・デスの遺産－BLACK FILE－</t>
  </si>
  <si>
    <t>The Last Black Man in San Francisco</t>
  </si>
  <si>
    <t>The Lake House</t>
  </si>
  <si>
    <t>The Knower // العارف</t>
  </si>
  <si>
    <t>The King’s Case Note // 임금님의 사건수첩</t>
  </si>
  <si>
    <t>The King's Speech</t>
  </si>
  <si>
    <t>The Joy of Sex</t>
  </si>
  <si>
    <t>The Invisible Man (2020)</t>
  </si>
  <si>
    <t>The Inspection</t>
  </si>
  <si>
    <t>The Immortal // L'immortale</t>
  </si>
  <si>
    <t>The Iceman</t>
  </si>
  <si>
    <t>The House of the Spirits</t>
  </si>
  <si>
    <t>The Hobbit: The Desolation of Smaug</t>
  </si>
  <si>
    <t>The Hobbit: The Battle of the Five Armies</t>
  </si>
  <si>
    <t>The Hobbit: An Unexpected Journey</t>
  </si>
  <si>
    <t>The Heiress (2019)</t>
  </si>
  <si>
    <t>The Guys (2017)</t>
  </si>
  <si>
    <t>The Guv'nor</t>
  </si>
  <si>
    <t>The Guilty // Den skyldige</t>
  </si>
  <si>
    <t>The Grey (2011)</t>
  </si>
  <si>
    <t>The Great Battle // 안시성</t>
  </si>
  <si>
    <t>The Grand Seduction</t>
  </si>
  <si>
    <t>The Godfather: Part II</t>
  </si>
  <si>
    <t>The Ghost and the Tout Too</t>
  </si>
  <si>
    <t>The German Doctor // Wakolda</t>
  </si>
  <si>
    <t>The Gangster // อันธพาล</t>
  </si>
  <si>
    <t>The Fortress (2021)</t>
  </si>
  <si>
    <t>The Forgotten (2004)</t>
  </si>
  <si>
    <t>The Fog (2005)</t>
  </si>
  <si>
    <t>The Fisherman's Diary</t>
  </si>
  <si>
    <t>The First Wives Club</t>
  </si>
  <si>
    <t>The Festival of Troubadours // Âşıklar Bayramı</t>
  </si>
  <si>
    <t>The Fatal Encounter // 역린</t>
  </si>
  <si>
    <t>The Farewell (2019)</t>
  </si>
  <si>
    <t>The Escort (2016)</t>
  </si>
  <si>
    <t>The Duke (2021)</t>
  </si>
  <si>
    <t>The Dude In Me // 내안의 그놈</t>
  </si>
  <si>
    <t>The Dreamers (2003)</t>
  </si>
  <si>
    <t>The Door into Summer // 夏への扉 ―キミのいる未来へ―</t>
  </si>
  <si>
    <t>The Divine Weapon // 신기전</t>
  </si>
  <si>
    <t>The Disaster Artist</t>
  </si>
  <si>
    <t>The Diary of Anne Frank // Das Tagebuch der Anne Frank</t>
  </si>
  <si>
    <t>The Devil to Pay</t>
  </si>
  <si>
    <t>The Deal // 살인의뢰</t>
  </si>
  <si>
    <t>The Cursed: Dead Man's Prey // 방법: 재차의</t>
  </si>
  <si>
    <t>The Curious Case of Benjamin Button</t>
  </si>
  <si>
    <t>The Crimson Rivers // Les Rivières Pourpres</t>
  </si>
  <si>
    <t>The Covenant (2006)</t>
  </si>
  <si>
    <t>The Country Cowboy // Il ragazzo di campagna</t>
  </si>
  <si>
    <t>The Concubine // 후궁：제왕의 첩</t>
  </si>
  <si>
    <t>The Comeback Trail (2020)</t>
  </si>
  <si>
    <t>The Color Purple (1985)</t>
  </si>
  <si>
    <t>The Client // 의뢰인</t>
  </si>
  <si>
    <t>The Claus Family 2 // De Familie Claus 2</t>
  </si>
  <si>
    <t>The Classic // 클래식</t>
  </si>
  <si>
    <t>The Chef of South Polar // 南極料理人</t>
  </si>
  <si>
    <t>The Camp // Tabara</t>
  </si>
  <si>
    <t>The Cage - Nella gabbia</t>
  </si>
  <si>
    <t>The Butterfly Effect</t>
  </si>
  <si>
    <t>The Bride // Невеста</t>
  </si>
  <si>
    <t>The Breaker Upperers</t>
  </si>
  <si>
    <t>The Black Godfather</t>
  </si>
  <si>
    <t>The Billionaire // Top Secret วัยรุ่นพันล้าน</t>
  </si>
  <si>
    <t>The Big Lebowski</t>
  </si>
  <si>
    <t>The Battleship Island // 군함도</t>
  </si>
  <si>
    <t>The Battle: Roar to Victory // 봉오동 전투</t>
  </si>
  <si>
    <t>The Baader Meinhof Complex // Baader Meinhof Komplex, Der</t>
  </si>
  <si>
    <t>The Aura // El Aura</t>
  </si>
  <si>
    <t>The Attorney // 변호인</t>
  </si>
  <si>
    <t>The Amazing Praybeyt Benjamin</t>
  </si>
  <si>
    <t>The African Doctor // Bienvenue à Marly Gomont</t>
  </si>
  <si>
    <t>The Accidental Husband</t>
  </si>
  <si>
    <t>The Accidental Detective // 탐정 : 더 비기닝</t>
  </si>
  <si>
    <t>The 9th Precinct // 第九分局</t>
  </si>
  <si>
    <t>The 36th Chamber of Shaolin // 少林三十六房</t>
  </si>
  <si>
    <t>Texas Killing Fields</t>
  </si>
  <si>
    <t>Tersanjung the Movie</t>
  </si>
  <si>
    <t>Ted: För kärlekens skull</t>
  </si>
  <si>
    <t>Teambuilding (2022)</t>
  </si>
  <si>
    <t>Taxi to Gibraltar // Taxi a Gibraltar</t>
  </si>
  <si>
    <t>Tarung Sarung</t>
  </si>
  <si>
    <t>Tapestry // 糸</t>
  </si>
  <si>
    <t>Takkar (Telugu) (2023)</t>
  </si>
  <si>
    <t>Take Your Pills</t>
  </si>
  <si>
    <t>Take Me (2017)</t>
  </si>
  <si>
    <t>Sympathy for the Devil (2023)</t>
  </si>
  <si>
    <t>Sword Art Online the Movie: Ordinal Scale // 劇場版 ソードアート・オンライン -オーディナル・スケール-</t>
  </si>
  <si>
    <t>Sweetheart (2021)</t>
  </si>
  <si>
    <t>Swearnet: The Movie</t>
  </si>
  <si>
    <t>Suspect X // 容疑者Xの献身</t>
  </si>
  <si>
    <t>Survivor (2015)</t>
  </si>
  <si>
    <t>Surga Yang Tak Dirindukan 2</t>
  </si>
  <si>
    <t>Surga Yang Tak Dirindukan</t>
  </si>
  <si>
    <t>Supernova (2021)</t>
  </si>
  <si>
    <t>Sunod</t>
  </si>
  <si>
    <t>Sunny // 써니</t>
  </si>
  <si>
    <t>Sune på bilsemester</t>
  </si>
  <si>
    <t>Sune i fjällen</t>
  </si>
  <si>
    <t>Sunday's Illness // La enfermedad del domingo</t>
  </si>
  <si>
    <t>Sun, Hay, Strawberries // Slunce, seno, jahody</t>
  </si>
  <si>
    <t>Sun, Hay, Erotica // Slunce, seno, erotika</t>
  </si>
  <si>
    <t>Sun in My Eyes // Con Il Sole Negli Occhi</t>
  </si>
  <si>
    <t>Summer of 85 // Été 85</t>
  </si>
  <si>
    <t>Sultan Agung: Throne, Rebellion, and Love // Sultan Agung: Tahta, Perjuangan, Cinta</t>
  </si>
  <si>
    <t>Sugar Rush (2019)</t>
  </si>
  <si>
    <t>Sue Bird: In the Clutch</t>
  </si>
  <si>
    <t>Suckseed</t>
  </si>
  <si>
    <t>Strong Island</t>
  </si>
  <si>
    <t>Stromberg - Der Film</t>
  </si>
  <si>
    <t>Stones for the Rampart // Kamienie na szaniec</t>
  </si>
  <si>
    <t>Stolen (2012)</t>
  </si>
  <si>
    <t>Still Out of My League // Ancora più bello</t>
  </si>
  <si>
    <t>Stigmatized Properties // 事故物件 恐い間取り</t>
  </si>
  <si>
    <t>Step Up: All In</t>
  </si>
  <si>
    <t>Stellungswechsel</t>
  </si>
  <si>
    <t>Steig. Nicht. Aus!</t>
  </si>
  <si>
    <t>Starsky &amp; Hutch (2004)</t>
  </si>
  <si>
    <t>Star Trek Beyond</t>
  </si>
  <si>
    <t>Stand Up Guys</t>
  </si>
  <si>
    <t>Spyder (2017)</t>
  </si>
  <si>
    <t>Spellbound (2023)</t>
  </si>
  <si>
    <t>Space Chimps</t>
  </si>
  <si>
    <t>Space Battleship Yamato // SPACE BATTLESHIP ヤマト</t>
  </si>
  <si>
    <t>Soólè</t>
  </si>
  <si>
    <t>Sous le même toit</t>
  </si>
  <si>
    <t>Sorry to Bother You</t>
  </si>
  <si>
    <t>Sorry If I Call You Love // Perdona si te llamo amor</t>
  </si>
  <si>
    <t>Sordid Lives</t>
  </si>
  <si>
    <t>Son of the Mask</t>
  </si>
  <si>
    <t>Something New // Qualcosa di nuovo</t>
  </si>
  <si>
    <t>Someday or One Day // 想見你</t>
  </si>
  <si>
    <t>Some Like It Rare // Barbaque</t>
  </si>
  <si>
    <t>Som Pla Noi // ส้ม ปลา น้อย</t>
  </si>
  <si>
    <t>So My Grandma’s a Lesbian! // Salir del ropero</t>
  </si>
  <si>
    <t>Snatch Up // 머니백</t>
  </si>
  <si>
    <t>Snakes and Earrings // 蛇にピアス</t>
  </si>
  <si>
    <t>Sleepers (1996)</t>
  </si>
  <si>
    <t>Slap Shot</t>
  </si>
  <si>
    <t>Skammerens datter II: Slangens gave</t>
  </si>
  <si>
    <t>Six in the City</t>
  </si>
  <si>
    <t>Sisterakas</t>
  </si>
  <si>
    <t>Sissi: The Young Empress // Sissi: Die Junge Kaiserin; Sissi: Part 2</t>
  </si>
  <si>
    <t>Sissi: The Fateful Years of the Empress // Sissi: Schicksalsjahre Einer Kaiserin; Sissi: Part 3</t>
  </si>
  <si>
    <t>Sinister</t>
  </si>
  <si>
    <t>Single Street // Singel 39</t>
  </si>
  <si>
    <t>Sillu Karuppatti</t>
  </si>
  <si>
    <t>Silent Tokyo // サイレント・トーキョー</t>
  </si>
  <si>
    <t>Silent Night (2023)</t>
  </si>
  <si>
    <t>Side Effects (2013)</t>
  </si>
  <si>
    <t>Sibyl</t>
  </si>
  <si>
    <t>Si yo fuera rico</t>
  </si>
  <si>
    <t>Si saben como me pongo 2 // Si saben cómo me pongo ¿pa' qué me invitan? 2</t>
  </si>
  <si>
    <t>Si Accettano Miracoli</t>
  </si>
  <si>
    <t>Shoplifters // 万引き家族</t>
  </si>
  <si>
    <t>Shinjuku Swan 2 // 新宿スワン II</t>
  </si>
  <si>
    <t>Shinjuku Swan // 新宿スワン</t>
  </si>
  <si>
    <t>Shinjuku Incident</t>
  </si>
  <si>
    <t>Shattered (2022)</t>
  </si>
  <si>
    <t>Shakini Dakini (Tamil)</t>
  </si>
  <si>
    <t>Shaitaan</t>
  </si>
  <si>
    <t>Seven and a half dates</t>
  </si>
  <si>
    <t>Settembre</t>
  </si>
  <si>
    <t>Serve the People // 인민을 위해 복무하라</t>
  </si>
  <si>
    <t>Servants of War // Sługi wojny</t>
  </si>
  <si>
    <t>Seriously Red</t>
  </si>
  <si>
    <t>Serial Cook // Sofra Sırları</t>
  </si>
  <si>
    <t>Seondal: The Man Who Sells the River // 봉이 김선달</t>
  </si>
  <si>
    <t>Seni Bulacam Oglum // Seni Bulacam Oğlum!</t>
  </si>
  <si>
    <t>Seeking a Friend for the End of the World</t>
  </si>
  <si>
    <t>Secretary (2002)</t>
  </si>
  <si>
    <t>Se mi vuoi bene</t>
  </si>
  <si>
    <t>Scusa ma ti chiamo amore</t>
  </si>
  <si>
    <t>Scooby-Doo 2: Monsters Unleashed</t>
  </si>
  <si>
    <t>School for Scoundrels (2006)</t>
  </si>
  <si>
    <t>Scary Movie 5</t>
  </si>
  <si>
    <t>Saw: The Final Chapter</t>
  </si>
  <si>
    <t>Saheb Biwi Aur Gangster Returns // साहेब बीवी और गैंगस्टर रिटर्न्स</t>
  </si>
  <si>
    <t>Sacred Demijohn 2 // Kutsal Damacana 2: Itmen</t>
  </si>
  <si>
    <t>Sacred Demijohn // Kutsal Damacana</t>
  </si>
  <si>
    <t>Sacred 2 // Keramat 2: Caruban Larang</t>
  </si>
  <si>
    <t>Runway Cop // 차형사</t>
  </si>
  <si>
    <t>Run! T High School Basketball Club // 走れ! T校バスケット部</t>
  </si>
  <si>
    <t>Run to the Beach // Kulari ke Pantai</t>
  </si>
  <si>
    <t>Royal Tramp II // 鹿鼎記 II 神龍教 // 鹿鼎记 2</t>
  </si>
  <si>
    <t>Royal Tramp // 鹿鼎記 // 鹿鼎记</t>
  </si>
  <si>
    <t>Rompis</t>
  </si>
  <si>
    <t>Romanzo Criminale (2005)</t>
  </si>
  <si>
    <t>Rolling Thunder Revue: A Bob Dylan Story by Martin Scorsese</t>
  </si>
  <si>
    <t>Rolling Snake Eyes 5: Is That Ours? // HEP YEK 5: Bizim Şeyimiz Mi Altan</t>
  </si>
  <si>
    <t>Rolling Family // Familia rodante</t>
  </si>
  <si>
    <t>Robinson Crusoe (2016)</t>
  </si>
  <si>
    <t>Robert the Doll</t>
  </si>
  <si>
    <t>Road To High &amp; Low // ROAD TO HiGH&amp;LOW  &lt;ドラマシーズン1 拡大総集編&gt;</t>
  </si>
  <si>
    <t>River Rascals // Špunti na vodě</t>
  </si>
  <si>
    <t>Rise of the Footsoldier Part II</t>
  </si>
  <si>
    <t>Righteous Kill</t>
  </si>
  <si>
    <t>Ride Like a Girl</t>
  </si>
  <si>
    <t>Richard the Stork and the Mystery of the Great Jewel</t>
  </si>
  <si>
    <t>Riam Fighting Angel // อีเรียมซิ่ง</t>
  </si>
  <si>
    <t>Revenge of the Pontianak // Dendam Pontianak</t>
  </si>
  <si>
    <t>Reunion // Luokkakokous</t>
  </si>
  <si>
    <t>Resurrected</t>
  </si>
  <si>
    <t>Resident Evil: Vendetta</t>
  </si>
  <si>
    <t>Reroute</t>
  </si>
  <si>
    <t>Remington and the Curse of the Zombadings // Zombadings 1: Patayin sa Shokot si Remington</t>
  </si>
  <si>
    <t>Red Joan</t>
  </si>
  <si>
    <t>Red (2021)</t>
  </si>
  <si>
    <t>Reasonable Doubt (2014)</t>
  </si>
  <si>
    <t>Ramon</t>
  </si>
  <si>
    <t>Rambo (2008)</t>
  </si>
  <si>
    <t>Ram Prasad Ki Tehrvi</t>
  </si>
  <si>
    <t>Rajma Chawal // राजमा चावल</t>
  </si>
  <si>
    <t>Ragnarok // Gåten Ragnarok</t>
  </si>
  <si>
    <t>R</t>
  </si>
  <si>
    <t>Qué pena tu vida (2016)</t>
  </si>
  <si>
    <t>Qui rido io</t>
  </si>
  <si>
    <t>Queen of the Damned</t>
  </si>
  <si>
    <t>Přes prsty</t>
  </si>
  <si>
    <t>Párty Hárder: Summer Massacre</t>
  </si>
  <si>
    <t>PSYCHO-PASS 3 FIRST INSPECTOR Edited ver.: Season 1 // PSYCHO-PASS サイコパス 3 FIRST INSPECTOR: シーズン1</t>
  </si>
  <si>
    <t>Psycho (2020)</t>
  </si>
  <si>
    <t>Prophecy // 予告犯</t>
  </si>
  <si>
    <t>Professor Marston and the Wonder Women</t>
  </si>
  <si>
    <t>Princes Of The Palace</t>
  </si>
  <si>
    <t>Praça Paris</t>
  </si>
  <si>
    <t>Possessed // Rasuk</t>
  </si>
  <si>
    <t>Portrait of a Lady on Fire // Portrait de la jeune fille en feu</t>
  </si>
  <si>
    <t>Portrait of a Beauty // 미인도</t>
  </si>
  <si>
    <t>Police Story 3 Super Cop // 警察故事 3 超級警察 // 警察故事 3：超级警察</t>
  </si>
  <si>
    <t>Police Story 2 // 警察故事續集 // 警察故事续集</t>
  </si>
  <si>
    <t>Playing Hard // Zabawa, zabawa</t>
  </si>
  <si>
    <t>Phobia 2 // ห้าแพร่ง</t>
  </si>
  <si>
    <t>Phantom // 유령</t>
  </si>
  <si>
    <t>Perfect Strangers // Cebimdeki Yabancı</t>
  </si>
  <si>
    <t>Perfect Strangers (2017) // Perfectos desconocidos</t>
  </si>
  <si>
    <t>Penguin Highway // ペンギン・ハイウェイ</t>
  </si>
  <si>
    <t>Pawn // 담보</t>
  </si>
  <si>
    <t>Paris Can Wait</t>
  </si>
  <si>
    <t>Pari e dispari</t>
  </si>
  <si>
    <t>Parenti serpenti</t>
  </si>
  <si>
    <t>Paranormal Activity: Next of Kin</t>
  </si>
  <si>
    <t>Para Betina Pengikut Iblis</t>
  </si>
  <si>
    <t>Pakka Commercial</t>
  </si>
  <si>
    <t>Ox-Head Village // 牛首村</t>
  </si>
  <si>
    <t>Overlord (2018)</t>
  </si>
  <si>
    <t>Outside In (2018)</t>
  </si>
  <si>
    <t>Outback (2019)</t>
  </si>
  <si>
    <t>Out of the Furnace</t>
  </si>
  <si>
    <t>Our Love // uThando Lwethu</t>
  </si>
  <si>
    <t>Our Little Sister // 海街diary</t>
  </si>
  <si>
    <t>Our Lady of San Juan, Four Centuries of Miracles // Virgen de San Juan, cuatro siglos de milagros</t>
  </si>
  <si>
    <t>Our Family Three More // I nostri figli</t>
  </si>
  <si>
    <t>Os Caras de Pau em O Misterioso Roubo do Anel</t>
  </si>
  <si>
    <t>Oru Thekkan Thallu Case</t>
  </si>
  <si>
    <t>2022-11-05</t>
  </si>
  <si>
    <t>Orgasm Inc: The Story of OneTaste</t>
  </si>
  <si>
    <t>Ordinary People // Pamilya Ordinaryo</t>
  </si>
  <si>
    <t>Orbiter 9 // Órbita 9</t>
  </si>
  <si>
    <t>Operation: Nation // Kryptonim: Polska</t>
  </si>
  <si>
    <t>Operation Hyacinth // Hiacynt</t>
  </si>
  <si>
    <t>Operasi X</t>
  </si>
  <si>
    <t>Ooku // 大奥</t>
  </si>
  <si>
    <t>ONEFOUR: Against All Odds</t>
  </si>
  <si>
    <t>One-Line // 원라인</t>
  </si>
  <si>
    <t>One (2020)</t>
  </si>
  <si>
    <t>Once Were Warriors</t>
  </si>
  <si>
    <t>Once in a Lifetime // Les héritiers</t>
  </si>
  <si>
    <t>Oh! My Gran // 오! 문희</t>
  </si>
  <si>
    <t>Oh! Baby (Tamil) (2019)</t>
  </si>
  <si>
    <t>Oh My Ghost 4 // หอแต๋วแตก แหกนะคะ</t>
  </si>
  <si>
    <t>Oh My Ghost 3 // หอแต๋วแตก แหกมว๊ากมว๊ากกก</t>
  </si>
  <si>
    <t>Oh My Ghost 2 // หอแต๋วแตก แหวกชิมิ</t>
  </si>
  <si>
    <t>Offspring of the Devil's Pact // Anak Perjanjian Syaitan</t>
  </si>
  <si>
    <t>Offbeat Cops // 異動辞令は音楽隊!</t>
  </si>
  <si>
    <t>Oblivion (2013)</t>
  </si>
  <si>
    <t>Obara'M</t>
  </si>
  <si>
    <t>O Último Virgem</t>
  </si>
  <si>
    <t>O tempo e o vento</t>
  </si>
  <si>
    <t>Novitiate</t>
  </si>
  <si>
    <t>Nothing Lasts Forever (2022)</t>
  </si>
  <si>
    <t>Not My Day // Nicht mein Tag</t>
  </si>
  <si>
    <t>Non ci resta che piangere</t>
  </si>
  <si>
    <t>Noise // ノイズ</t>
  </si>
  <si>
    <t>Noi e la Giulia</t>
  </si>
  <si>
    <t>Nobody's Fool (2018)</t>
  </si>
  <si>
    <t>No Other Woman</t>
  </si>
  <si>
    <t>No More Cry!!! // なくもんか</t>
  </si>
  <si>
    <t>No Mercy // 용서는 없다</t>
  </si>
  <si>
    <t>No Mercy // Sfora: Bez litości</t>
  </si>
  <si>
    <t>Nine Days</t>
  </si>
  <si>
    <t>Night Drive (2022)</t>
  </si>
  <si>
    <t>Night Before the Exams // Notte prima degli esami</t>
  </si>
  <si>
    <t>Niebezpieczni dżentelmeni</t>
  </si>
  <si>
    <t>Ni de coña</t>
  </si>
  <si>
    <t>New Money (2018)</t>
  </si>
  <si>
    <t>Neighbour // Сусідка</t>
  </si>
  <si>
    <t>Needle Park Baby // Platzspitzbaby</t>
  </si>
  <si>
    <t>Nee Enge En Anbe</t>
  </si>
  <si>
    <t>Nayattu</t>
  </si>
  <si>
    <t>National Champions</t>
  </si>
  <si>
    <t>2021-02-14</t>
  </si>
  <si>
    <t>Namaste Wahala</t>
  </si>
  <si>
    <t>Müslüm: Voice of Pain // Müslüm</t>
  </si>
  <si>
    <t>Mørke</t>
  </si>
  <si>
    <t>Mädchen Mädchen! (2001)</t>
  </si>
  <si>
    <t>My Sweet Orange Tree // Meu Pé de Laranja Lima</t>
  </si>
  <si>
    <t>My Rebound Girl</t>
  </si>
  <si>
    <t>My Mr. Wife // Chàng vợ của em</t>
  </si>
  <si>
    <t>My Mother // Annem</t>
  </si>
  <si>
    <t>My Love, My Bride // 나의 사랑 나의 신부</t>
  </si>
  <si>
    <t>My Lady Boss</t>
  </si>
  <si>
    <t>My King // Mon roi</t>
  </si>
  <si>
    <t>My Father is a Playboy // Dân chơi không sợ con rơi</t>
  </si>
  <si>
    <t>My Ex and Whys</t>
  </si>
  <si>
    <t>My Brothers and I // Mes Frères et moi</t>
  </si>
  <si>
    <t>My Broken Mariko // マイ・ブロークン・マリコ</t>
  </si>
  <si>
    <t>My Boyfriend In Orange // モエカレはオレンジ色</t>
  </si>
  <si>
    <t>My Annoying Brother // 형</t>
  </si>
  <si>
    <t>My Amanda</t>
  </si>
  <si>
    <t>Must Be... Love</t>
  </si>
  <si>
    <t>Museum // ミュージアム</t>
  </si>
  <si>
    <t>Mumon: The Land of Stealth // 忍びの国</t>
  </si>
  <si>
    <t>Mucho Mucho Amor: The Legend of Walter Mercado</t>
  </si>
  <si>
    <t>Mr. Osomatsu // 映画 おそ松さん</t>
  </si>
  <si>
    <t>Mr. Church</t>
  </si>
  <si>
    <t>Mr &amp; Mme Adelman // Monsieur &amp; Madame Adelman</t>
  </si>
  <si>
    <t>Mousa // موسي</t>
  </si>
  <si>
    <t>Motu Patlu in Hong Kong: Kung Fu Kings 3 // Motu Patlu in Hong Kong: KungFu King 3</t>
  </si>
  <si>
    <t>Mother Cutie // Ang Cute Ng Ina Mo!</t>
  </si>
  <si>
    <t>Mother // 마더</t>
  </si>
  <si>
    <t>Moss // 이끼</t>
  </si>
  <si>
    <t>Mortal Kombat (1995)</t>
  </si>
  <si>
    <t>More Than Blue (2021)</t>
  </si>
  <si>
    <t>Monster // 怪物</t>
  </si>
  <si>
    <t>Mongol</t>
  </si>
  <si>
    <t>Money // 돈</t>
  </si>
  <si>
    <t>Mondays: See you “this” week! // MONDAYS/このタイムループ、上司に気づかせないと終わらない</t>
  </si>
  <si>
    <t>Monday (2020)</t>
  </si>
  <si>
    <t>Momshies! Your Soul is Mine // Momshies! Ang Soul Mo'y Akin</t>
  </si>
  <si>
    <t>Moms' Night Out</t>
  </si>
  <si>
    <t>Mom's Gotta Go // Mutter muss weg</t>
  </si>
  <si>
    <t>Modalità Aereo</t>
  </si>
  <si>
    <t>Mobile Suit Gundam I // 劇場版 機動戦士ガンダム</t>
  </si>
  <si>
    <t>Missing // さがす</t>
  </si>
  <si>
    <t>Mirciulica // Mirciulică</t>
  </si>
  <si>
    <t>Mio fratello rincorre i dinosauri</t>
  </si>
  <si>
    <t>Mina-Anud</t>
  </si>
  <si>
    <t>Milly &amp; Mamet // Milly &amp; Mamet: Ini Bukan Cinta &amp; Rangga</t>
  </si>
  <si>
    <t>Million Dollar Baby</t>
  </si>
  <si>
    <t>Miles Davis: Birth of the Cool</t>
  </si>
  <si>
    <t>Midsummer's Equation // 真夏の方程式</t>
  </si>
  <si>
    <t>Micki &amp; Maude</t>
  </si>
  <si>
    <t>Miami Bici</t>
  </si>
  <si>
    <t>Mi Obra Maestra</t>
  </si>
  <si>
    <t>Mi amigo Alexis</t>
  </si>
  <si>
    <t>Meu Passado Me Condena 2 // Meu Passado Me Condena 2: O Filme</t>
  </si>
  <si>
    <t>Merkel // Merkel - Macht der Freiheit</t>
  </si>
  <si>
    <t>2016-11-22</t>
  </si>
  <si>
    <t>Mercy</t>
  </si>
  <si>
    <t>Men vs. Women // Maschi contro femmine</t>
  </si>
  <si>
    <t>Memories of Murder // 살인의 추억</t>
  </si>
  <si>
    <t>Memories // Les souvenirs</t>
  </si>
  <si>
    <t>Memento (2000)</t>
  </si>
  <si>
    <t>Melancholia (2011)</t>
  </si>
  <si>
    <t>Maybe Today // Ngayon kaya</t>
  </si>
  <si>
    <t>Maybe This Time (2014)</t>
  </si>
  <si>
    <t>May Who? // เมย์ไหน..ไฟแรงเฟร่อ</t>
  </si>
  <si>
    <t>Masquerade Hotel // マスカレード・ホテル</t>
  </si>
  <si>
    <t>Maska // मस्का</t>
  </si>
  <si>
    <t>Marlene (2000)</t>
  </si>
  <si>
    <t>Marilyn's Eyes // Marilyn ha gli occhi neri</t>
  </si>
  <si>
    <t>Margot at the Wedding</t>
  </si>
  <si>
    <t>Maquia: When the Promised Flower Blooms // さよならの朝に約束の花をかざろう</t>
  </si>
  <si>
    <t>Mapantsula</t>
  </si>
  <si>
    <t>Mann tut, was Mann kann</t>
  </si>
  <si>
    <t>MANK</t>
  </si>
  <si>
    <t>Mangkujiwo</t>
  </si>
  <si>
    <t>Mandy (2018)</t>
  </si>
  <si>
    <t>Mandela (2021)</t>
  </si>
  <si>
    <t>Man Up (2015)</t>
  </si>
  <si>
    <t>Man on a Ledge</t>
  </si>
  <si>
    <t>Mallesham</t>
  </si>
  <si>
    <t>Making It Up // Maquíllame Otra Vez</t>
  </si>
  <si>
    <t>Maha Samudram (2021)</t>
  </si>
  <si>
    <t>Magic in the Moonlight</t>
  </si>
  <si>
    <t>Maggie's Plan</t>
  </si>
  <si>
    <t>Madeline (1998)</t>
  </si>
  <si>
    <t>Made You Look: A True Story About Fake Art</t>
  </si>
  <si>
    <t>Made in China // मेड इन चाइना</t>
  </si>
  <si>
    <t>Madam President // Prezidentka</t>
  </si>
  <si>
    <t>Ma, I Love You // 真爱好妈</t>
  </si>
  <si>
    <t>Ma (2019)</t>
  </si>
  <si>
    <t>M8 - When Death Rescues Life // M-8: Quando a morte socorre a vida</t>
  </si>
  <si>
    <t>M4M4</t>
  </si>
  <si>
    <t>Lúcio Flávio, o Passageiro da Agonia</t>
  </si>
  <si>
    <t>Lykkevej</t>
  </si>
  <si>
    <t>Lucky // Fortunata</t>
  </si>
  <si>
    <t>Luck-Key // 럭키</t>
  </si>
  <si>
    <t>Luck by Chance // लक बाय चांस</t>
  </si>
  <si>
    <t>Lower City // Cidade Baixa</t>
  </si>
  <si>
    <t>Love the Way U Lie</t>
  </si>
  <si>
    <t>Love Sorry</t>
  </si>
  <si>
    <t>Love Sarah</t>
  </si>
  <si>
    <t>Love Nonetheless // 愛なのに</t>
  </si>
  <si>
    <t>Love Lives Here</t>
  </si>
  <si>
    <t>Love Is All You Need // Den skaldede frisør</t>
  </si>
  <si>
    <t>Lord of War</t>
  </si>
  <si>
    <t>Look Who's Talking Now</t>
  </si>
  <si>
    <t>Long Live the Bonus Family // Länge leve bonusfamiljen</t>
  </si>
  <si>
    <t>Lolita (1997)</t>
  </si>
  <si>
    <t>Lola Igna</t>
  </si>
  <si>
    <t>Lockout (2012)</t>
  </si>
  <si>
    <t>Live is Life</t>
  </si>
  <si>
    <t>Live // Live - #pháttrựctiếp</t>
  </si>
  <si>
    <t>Little Miss Dolittle // Liliane Susewind - Ein tierisches Abenteuer</t>
  </si>
  <si>
    <t>Little Black Book</t>
  </si>
  <si>
    <t>Lionheart</t>
  </si>
  <si>
    <t>Lion (2016)</t>
  </si>
  <si>
    <t>Like Father, Like Son // そして父になる</t>
  </si>
  <si>
    <t>Like An Afternoon Dream // Nanpakal Nerathu Mayakkam</t>
  </si>
  <si>
    <t>Light in the Dark</t>
  </si>
  <si>
    <t>Liczba doskonała</t>
  </si>
  <si>
    <t>Liar × Liar // ライアー×ライアー</t>
  </si>
  <si>
    <t>Liar Game: The Final Stage</t>
  </si>
  <si>
    <t>Let's Tie The Knot, Honey! // ¿Nos casamos? Sí, mi amor</t>
  </si>
  <si>
    <t>Let's Make a Grandson // Zróbmy sobie wnuka</t>
  </si>
  <si>
    <t>Let's Go, JETS! From Small Town Girls to U.S. Champions?! // チア☆ダン〜女子高生がチアダンスで全米制覇しちゃったホントの話〜</t>
  </si>
  <si>
    <t>Lessons of a Dream // Der ganz große Traum</t>
  </si>
  <si>
    <t>Les têtes de l'emploi</t>
  </si>
  <si>
    <t>Les Gazelles</t>
  </si>
  <si>
    <t>Leo (English) (2023)</t>
  </si>
  <si>
    <t>Legend Of The Dragon // 龍的傳人 // 龙的传人</t>
  </si>
  <si>
    <t>Legally Blonde</t>
  </si>
  <si>
    <t>Left Behind</t>
  </si>
  <si>
    <t>Layla Majnun</t>
  </si>
  <si>
    <t>Layla M.</t>
  </si>
  <si>
    <t>Late Autumn // 만추 리마스터링</t>
  </si>
  <si>
    <t>Last Summer // Geçen Yaz</t>
  </si>
  <si>
    <t>Last Looks (2021)</t>
  </si>
  <si>
    <t>Last Knights</t>
  </si>
  <si>
    <t>Last Action Hero</t>
  </si>
  <si>
    <t>Lara Ati</t>
  </si>
  <si>
    <t>Langit Kala Senja</t>
  </si>
  <si>
    <t>Lampor: The Flying Casket // Lampor Keranda Terbang</t>
  </si>
  <si>
    <t>Lamb (2021)</t>
  </si>
  <si>
    <t>Laddaland // ลัดดาแลนด์</t>
  </si>
  <si>
    <t>Laabam</t>
  </si>
  <si>
    <t>La playa de los ahogados // Death of A Fisherman</t>
  </si>
  <si>
    <t>La Pena Maxima // La pena máxima</t>
  </si>
  <si>
    <t>LA Originals</t>
  </si>
  <si>
    <t>La diosa del asfalto</t>
  </si>
  <si>
    <t>La boda de Rosa</t>
  </si>
  <si>
    <t>L'un dans l'autre</t>
  </si>
  <si>
    <t>L'allenatore nel pallone</t>
  </si>
  <si>
    <t>L'agenzia dei bugiardi</t>
  </si>
  <si>
    <t>Kushi (2001)</t>
  </si>
  <si>
    <t>Kurup (Malayalam)</t>
  </si>
  <si>
    <t>Kung-Fu Kings 4: The Challenge of Kung Fu Brothers // Motu Patlu Kung Fu Kings 4 The Challenge of Kung Fu Brothers</t>
  </si>
  <si>
    <t>Krishna and His Leela</t>
  </si>
  <si>
    <t>Krime Story Love Story</t>
  </si>
  <si>
    <t>Kon-Tiki</t>
  </si>
  <si>
    <t>Kolpaçino: Bomba</t>
  </si>
  <si>
    <t>Kogel Mogel 3 // Miszmasz, czyli Kogel mogel 3</t>
  </si>
  <si>
    <t>Kocan Kadar Konus 2: Dirilis</t>
  </si>
  <si>
    <t>Kocan Kadar Konus</t>
  </si>
  <si>
    <t>Knockaround Guys</t>
  </si>
  <si>
    <t>KL Zombi</t>
  </si>
  <si>
    <t>Kiss in the Wind // Halik Sa Hangin</t>
  </si>
  <si>
    <t>Kisaragi Station // きさらぎ駅</t>
  </si>
  <si>
    <t>King of Boys</t>
  </si>
  <si>
    <t>Kin (2018)</t>
  </si>
  <si>
    <t>Kilometers and Kilometers</t>
  </si>
  <si>
    <t>Killer Toon // 더 웹툰: 예고살인</t>
  </si>
  <si>
    <t>Kill Me If You Dare // Öldür Beni Sevgilim</t>
  </si>
  <si>
    <t>Khun Pan // ขุนพันธ์</t>
  </si>
  <si>
    <t>Khetet Mazinger // خطة مازنجر</t>
  </si>
  <si>
    <t>Keys To The Heart // 그것만이 내 세상</t>
  </si>
  <si>
    <t>2015-09-18</t>
  </si>
  <si>
    <t>Keith Richards: Under the Influence</t>
  </si>
  <si>
    <t>Kedibone</t>
  </si>
  <si>
    <t>Kavacham (2018)</t>
  </si>
  <si>
    <t>Katteri</t>
  </si>
  <si>
    <t>Kate &amp; Leopold</t>
  </si>
  <si>
    <t>Kartini: Princess of Java // Kartini</t>
  </si>
  <si>
    <t>Karthik Calling Karthik // कार्तिक कॉलिंग कार्तिक</t>
  </si>
  <si>
    <t>Kamome Diner // かもめ食堂</t>
  </si>
  <si>
    <t>Kamla // كاملة</t>
  </si>
  <si>
    <t>Kalushi: The Story of Solomon Mahlangu</t>
  </si>
  <si>
    <t>Kaiji: Final Game // カイジ ファイナルゲーム</t>
  </si>
  <si>
    <t>Kafir: A Deal with the Devil // Kafir: Bersekutu dengan Setan</t>
  </si>
  <si>
    <t>Kabhi Haan Kabhi Naa // कभी हाँ कभी ना</t>
  </si>
  <si>
    <t>Kaal // काल</t>
  </si>
  <si>
    <t>Just The Way You Are (2016)</t>
  </si>
  <si>
    <t>Judas and the Black Messiah</t>
  </si>
  <si>
    <t>John Q</t>
  </si>
  <si>
    <t>Jesteś Bogiem</t>
  </si>
  <si>
    <t>Jerry &amp; Marge Go Large</t>
  </si>
  <si>
    <t>Jane Eyre (2011)</t>
  </si>
  <si>
    <t>Jai Mummy Di // जय मम्मी दी</t>
  </si>
  <si>
    <t>Jade Dynasty // 誅仙I // 诛仙I</t>
  </si>
  <si>
    <t>Jackpot // Tři Tygři ve filmu: JACKPOT</t>
  </si>
  <si>
    <t>Jack Ryan: Shadow Recruit</t>
  </si>
  <si>
    <t>It’s Your Fault That My Heart Beats // 胸が鳴るのは君のせい</t>
  </si>
  <si>
    <t>It Snows in Benidorm</t>
  </si>
  <si>
    <t>It Feels So Good // 火口のふたり</t>
  </si>
  <si>
    <t>Isla Alien</t>
  </si>
  <si>
    <t>Is There Anybody Out There?</t>
  </si>
  <si>
    <t>Is That Black Enough for You?!?</t>
  </si>
  <si>
    <t>Irresistible (2020)</t>
  </si>
  <si>
    <t>Irmã Dulce</t>
  </si>
  <si>
    <t>IRIS New Generation: The Movie // IRIS New Generation</t>
  </si>
  <si>
    <t>Ip Man 4: The Finale // 葉問4：完結篇 // 叶问4：完结篇</t>
  </si>
  <si>
    <t>Io che amo solo te</t>
  </si>
  <si>
    <t>Invalid // Invalida</t>
  </si>
  <si>
    <t>Intolerance // 空白</t>
  </si>
  <si>
    <t>Into the Inferno</t>
  </si>
  <si>
    <t>Into the Deep</t>
  </si>
  <si>
    <t>Interview with the Vampire (1994)</t>
  </si>
  <si>
    <t>Inside Story</t>
  </si>
  <si>
    <t>Innocent Witness // 증인</t>
  </si>
  <si>
    <t>Innocence // 결백</t>
  </si>
  <si>
    <t>Inkheart</t>
  </si>
  <si>
    <t>Ingrid Goes West</t>
  </si>
  <si>
    <t>Infernal Affairs II // 無間道 II // 无间道 2</t>
  </si>
  <si>
    <t>Infernal Affairs // 無間道 // 无间道</t>
  </si>
  <si>
    <t>Indiana Jones and the Temple of Doom</t>
  </si>
  <si>
    <t>Indian Horse</t>
  </si>
  <si>
    <t>In This Corner (and Other Corners) of the World // この世界の (さらにいくつもの) 片隅に</t>
  </si>
  <si>
    <t>In the Realm of the Senses // 愛のコリーダ</t>
  </si>
  <si>
    <t>In the Name of the Land // Au nom de la terre</t>
  </si>
  <si>
    <t>In Line</t>
  </si>
  <si>
    <t>In Her Name // Au nom de ma fille</t>
  </si>
  <si>
    <t>2018-06-22</t>
  </si>
  <si>
    <t>In Darkness</t>
  </si>
  <si>
    <t>Ile Owo</t>
  </si>
  <si>
    <t>Il ciclone</t>
  </si>
  <si>
    <t>If It's Meant To Be // Nasipse Olur</t>
  </si>
  <si>
    <t>I'm Drunk, I Love You</t>
  </si>
  <si>
    <t>I Spit on Your Grave (2010)</t>
  </si>
  <si>
    <t>I Now Pronounce You Chuck and Larry</t>
  </si>
  <si>
    <t>I Love You // 그대를 사랑합니다</t>
  </si>
  <si>
    <t>I Lost My Body // J'ai perdu mon corps</t>
  </si>
  <si>
    <t>I Kill Giants</t>
  </si>
  <si>
    <t>I Fine... Thank You... Love You // ไอฟาย..แต๊งกิ้ว..เลิฟยู้</t>
  </si>
  <si>
    <t>I Don't Know Whether to Slit My Wrists or Leave Them Long // No sé si cortarme las venas o dejármelas largas</t>
  </si>
  <si>
    <t>I Carry You with Me // Te llevo conmigo</t>
  </si>
  <si>
    <t>I Can Quit Whenever I Want // Smetto quando voglio</t>
  </si>
  <si>
    <t>I Am the Pretty Thing That Lives in the House</t>
  </si>
  <si>
    <t>I Am Sam</t>
  </si>
  <si>
    <t>Hypnotic (2023)</t>
  </si>
  <si>
    <t>Hurdang</t>
  </si>
  <si>
    <t>Human Traffic</t>
  </si>
  <si>
    <t>Huesera: The Bone Woman // Huesera</t>
  </si>
  <si>
    <t>How to Get Over a Breakup // Soltera codiciada</t>
  </si>
  <si>
    <t>How to Be Yours</t>
  </si>
  <si>
    <t>How Am I? I'll Tell You Next Summer // V létě ti řeknu, jak se mám</t>
  </si>
  <si>
    <t>Hot Young Bloods // 피끓는 청춘</t>
  </si>
  <si>
    <t>Hot Fuzz</t>
  </si>
  <si>
    <t>HOT DETECTIVES! // あぶない刑事</t>
  </si>
  <si>
    <t>Horse Girl</t>
  </si>
  <si>
    <t>Honey Lemon Soda // ハニーレモンソーダ</t>
  </si>
  <si>
    <t>Homesick // De nærmeste</t>
  </si>
  <si>
    <t>Home2Home // Besser Welt als Nie</t>
  </si>
  <si>
    <t>Hitting the Apex</t>
  </si>
  <si>
    <t>Hit Me Anyone One More Time! // 記憶にございません!</t>
  </si>
  <si>
    <t>Hire a Woman</t>
  </si>
  <si>
    <t>High School Serenade // Gita Cinta Dari SMA</t>
  </si>
  <si>
    <t>Hidden // 히든</t>
  </si>
  <si>
    <t>Heroine Disqualified // ヒロイン失格</t>
  </si>
  <si>
    <t>Hero (2007)</t>
  </si>
  <si>
    <t>Hereafter</t>
  </si>
  <si>
    <t>Hello Stranger // กวน มึน โฮ</t>
  </si>
  <si>
    <t>Heaven's Seven // 7 ประจัญบาน</t>
  </si>
  <si>
    <t>Headhunters // Hodejegerne</t>
  </si>
  <si>
    <t>He Went That Way</t>
  </si>
  <si>
    <t>He Even Has Your Eyes // Il a déjà tes yeux</t>
  </si>
  <si>
    <t>Haw // ハウ</t>
  </si>
  <si>
    <t>Hard to Kill (1990)</t>
  </si>
  <si>
    <t>Hard Times (2009)</t>
  </si>
  <si>
    <t>Hard Lessons</t>
  </si>
  <si>
    <t>Happy Feet Two</t>
  </si>
  <si>
    <t>Hannibal Rising</t>
  </si>
  <si>
    <t>Hangout</t>
  </si>
  <si>
    <t>Hand // 手</t>
  </si>
  <si>
    <t>Halloween (1978)</t>
  </si>
  <si>
    <t>Hail the Judge // 九品芝麻官（白面包青天） // 九品芝麻官</t>
  </si>
  <si>
    <t>Habibie &amp; Ainun 3</t>
  </si>
  <si>
    <t>Gurgaon // गुड़गांव</t>
  </si>
  <si>
    <t>Guilty // तलवार</t>
  </si>
  <si>
    <t>Grumpy Christmas // Una Navidad no tan padre</t>
  </si>
  <si>
    <t>Green Sea // Πράσινη Θάλασσα</t>
  </si>
  <si>
    <t>2019-04-20</t>
  </si>
  <si>
    <t>Grass Is Greener</t>
  </si>
  <si>
    <t>Golden Slumber // 골든 슬럼버</t>
  </si>
  <si>
    <t>Gokusen: The Movie // ごくせん THE MOVIE</t>
  </si>
  <si>
    <t>Going the Distance (2010)</t>
  </si>
  <si>
    <t>Godspeed // Yolun Açık Olsun</t>
  </si>
  <si>
    <t>God's Not Dead: A Light in Darkness</t>
  </si>
  <si>
    <t>God Willing // Se Dio vuole</t>
  </si>
  <si>
    <t>God of Gamblers III: Back to Shanghai // 賭俠 II 之上海灘賭聖 // 赌侠 2：上海滩赌圣</t>
  </si>
  <si>
    <t>Gladbeck: The Hostage Crisis // Gladbeck: Das Geiseldrama</t>
  </si>
  <si>
    <t>Girl's Revenge // 哈囉少女 // 哈啰少女</t>
  </si>
  <si>
    <t>Girl</t>
  </si>
  <si>
    <t>Ghosts of War</t>
  </si>
  <si>
    <t>Ghosts of the Abyss</t>
  </si>
  <si>
    <t>Ghost Wife // นารถ</t>
  </si>
  <si>
    <t>Gentlemen's Club // Pánský klub</t>
  </si>
  <si>
    <t>Genitori vs Influencer</t>
  </si>
  <si>
    <t>Gandhi</t>
  </si>
  <si>
    <t>Furry Vengeance</t>
  </si>
  <si>
    <t>Fucking Berlin</t>
  </si>
  <si>
    <t>Frozen Land // Paha maa</t>
  </si>
  <si>
    <t>From London to Bali</t>
  </si>
  <si>
    <t>Friend: The Great Legacy // 친구 2</t>
  </si>
  <si>
    <t>Friend // 친구</t>
  </si>
  <si>
    <t>Friday After Next</t>
  </si>
  <si>
    <t>Freedomland</t>
  </si>
  <si>
    <t>Freddy vs. Jason</t>
  </si>
  <si>
    <t>Foxcatcher</t>
  </si>
  <si>
    <t>Fortune Favors Lady Nikuko // 漁港の肉子ちゃん</t>
  </si>
  <si>
    <t>Formalin Man // ฟอร์มาลินแมน รักเธอเท่าฟ้า</t>
  </si>
  <si>
    <t>Forgotten We'll Be // El olvido que seremos</t>
  </si>
  <si>
    <t>Forgiveness // מחילה</t>
  </si>
  <si>
    <t>Forever Out of My League // Sempre più bello</t>
  </si>
  <si>
    <t>Follow Her</t>
  </si>
  <si>
    <t>Fly Me to the Saitama // 翔んで埼玉</t>
  </si>
  <si>
    <t>Fluke // Fuks</t>
  </si>
  <si>
    <t>Flirting Scholar // 唐伯虎點秋香 // 唐伯虎点秋香</t>
  </si>
  <si>
    <t>Flag Day</t>
  </si>
  <si>
    <t>Fireworks // Kembang Api</t>
  </si>
  <si>
    <t>Firestorm // 風暴 // 风暴</t>
  </si>
  <si>
    <t>Fireheart</t>
  </si>
  <si>
    <t>Finding Mr. Right // 北京遇上西雅圖 // 北京遇上西雅图</t>
  </si>
  <si>
    <t>Final Settlement // Landkrimi: Endabrechnung</t>
  </si>
  <si>
    <t>Final Destination</t>
  </si>
  <si>
    <t>Fighting with My Family</t>
  </si>
  <si>
    <t>Fight Back to School // 逃學威龍 // 逃学威龙</t>
  </si>
  <si>
    <t>Fig Jam // İncir Reçeli</t>
  </si>
  <si>
    <t>Fever Dream // Distancia de rescate</t>
  </si>
  <si>
    <t>Female Factor // Za vším hledej ženu</t>
  </si>
  <si>
    <t>Feast of the Seven Fishes</t>
  </si>
  <si>
    <t>Fatman</t>
  </si>
  <si>
    <t>Fast &amp; Feel Love // เร็วโหด...เหมือนโกรธเธอ</t>
  </si>
  <si>
    <t>Farha // ﻓرﺣﺔ</t>
  </si>
  <si>
    <t>Fantozzi against everyone // Fantozzi contro tutti</t>
  </si>
  <si>
    <t>Fantozzi</t>
  </si>
  <si>
    <t>Fanna</t>
  </si>
  <si>
    <t>Fan Girl (2020)</t>
  </si>
  <si>
    <t>Family History</t>
  </si>
  <si>
    <t>Fallen (1998)</t>
  </si>
  <si>
    <t>Fall in Love at First Kiss // 一吻定情</t>
  </si>
  <si>
    <t>Fahim</t>
  </si>
  <si>
    <t>Fabricated City // 조작된 도시</t>
  </si>
  <si>
    <t>F.R.E.D.I.</t>
  </si>
  <si>
    <t>Eyes Wide Shut</t>
  </si>
  <si>
    <t>Extremely Easy Job // Nghề siêu dễ</t>
  </si>
  <si>
    <t>Everything Must Go (2010)</t>
  </si>
  <si>
    <t>Everyday I Love You</t>
  </si>
  <si>
    <t>Eternal Sunshine of the Spotless Mind</t>
  </si>
  <si>
    <t>Escape From Mogadishu // 모가디슈</t>
  </si>
  <si>
    <t>Enzo Jannacci - Vengo anch'io</t>
  </si>
  <si>
    <t>Enes Batur Gerçek Kahraman</t>
  </si>
  <si>
    <t>Endangered Species (2021)</t>
  </si>
  <si>
    <t>End of Watch</t>
  </si>
  <si>
    <t>Enam Batang</t>
  </si>
  <si>
    <t>Empire of Lust // 순수의 시대</t>
  </si>
  <si>
    <t>Elle (2016)</t>
  </si>
  <si>
    <t>Elf</t>
  </si>
  <si>
    <t>El Último traje</t>
  </si>
  <si>
    <t>El Potro: Unstoppable // El Potro, lo mejor del amor</t>
  </si>
  <si>
    <t>El hijo de la novia</t>
  </si>
  <si>
    <t>El club de los incomprendidos</t>
  </si>
  <si>
    <t>El Bola</t>
  </si>
  <si>
    <t>Ego (2013)</t>
  </si>
  <si>
    <t>Eega</t>
  </si>
  <si>
    <t>Eaten By Lions</t>
  </si>
  <si>
    <t>Easy Money: Life Deluxe // Snabba cash - Livet deluxe</t>
  </si>
  <si>
    <t>Días De Fútbol</t>
  </si>
  <si>
    <t>Dying for Chocolate: A Curious Caterer Mystery</t>
  </si>
  <si>
    <t>Duisburg // Duisburg - Linea di sangue</t>
  </si>
  <si>
    <t>Due Date</t>
  </si>
  <si>
    <t>Duck Butter</t>
  </si>
  <si>
    <t>Dry Martina</t>
  </si>
  <si>
    <t>Drop Dead Fred</t>
  </si>
  <si>
    <t>Drop // ドロップ</t>
  </si>
  <si>
    <t>Dreamy Eyes // Mắt biếc</t>
  </si>
  <si>
    <t>Dreaming of the Meridian Arc // 大河への道</t>
  </si>
  <si>
    <t>Dream Horse</t>
  </si>
  <si>
    <t>DreadOut</t>
  </si>
  <si>
    <t>Dovbush: Lord of Black Mountains // Довбуш</t>
  </si>
  <si>
    <t>Dostana (1980) // दोस्ताना</t>
  </si>
  <si>
    <t>Doraemon the Movie: Nobita’s Dinosaur 2006 // 映画ドラえもん のび太の恐竜2006</t>
  </si>
  <si>
    <t>Doraemon the Movie: Nobita and the Island of Miracles - Animal Adventure // 映画ドラえもん のび太と奇跡の島 アニマルアドベンチャー</t>
  </si>
  <si>
    <t>Doraemon the Movie: Nobita and The Giant's Legend of Green Planet // 映画ドラえもん のび太と緑の巨人伝</t>
  </si>
  <si>
    <t>Doraemon the Movie: New Record of Nobita’s Spaceblazer // 映画ドラえもん 新・のび太の宇宙開拓史</t>
  </si>
  <si>
    <t>Dongalunnaru Jagratha</t>
  </si>
  <si>
    <t>Don't Let Go (2019)</t>
  </si>
  <si>
    <t>Dolphin Tale 2</t>
  </si>
  <si>
    <t>Dolphin Tale</t>
  </si>
  <si>
    <t>Dolittle</t>
  </si>
  <si>
    <t>Dogs, Lovers and Other Troubles // Řekni to psem</t>
  </si>
  <si>
    <t>Do You Know Claudia? // Tu la conosci Claudia?</t>
  </si>
  <si>
    <t>Divines</t>
  </si>
  <si>
    <t>District 9</t>
  </si>
  <si>
    <t>Disconnect: The Wedding Planner</t>
  </si>
  <si>
    <t>Dinner at My Place</t>
  </si>
  <si>
    <t>Dieses bescheuerte Herz</t>
  </si>
  <si>
    <t>Diana: The Woman Inside</t>
  </si>
  <si>
    <t>Dharam Sankat Mein // धरम संकट में</t>
  </si>
  <si>
    <t>Dhan Dhana Dhan Goal // धन धना धन गोल</t>
  </si>
  <si>
    <t>Dev.D // देव डी</t>
  </si>
  <si>
    <t>Deuce Bigalow: European Gigolo</t>
  </si>
  <si>
    <t>Detective Chinatown // 唐人街探案</t>
  </si>
  <si>
    <t>Detachment</t>
  </si>
  <si>
    <t>Descendant</t>
  </si>
  <si>
    <t>Department Q: The Keeper of Lost Causes // Kvinden i buret</t>
  </si>
  <si>
    <t>Denial (2016)</t>
  </si>
  <si>
    <t>Demons of War // Demony Wojny Wedlug Goi</t>
  </si>
  <si>
    <t>Delivery by Christmas // Jeszcze przed Świętami</t>
  </si>
  <si>
    <t>Delhi Belly</t>
  </si>
  <si>
    <t>Delhi 6 // दिल्ली 6</t>
  </si>
  <si>
    <t>Defiance (2008)</t>
  </si>
  <si>
    <t>Dedemin Fisi</t>
  </si>
  <si>
    <t>Death Wish (2018)</t>
  </si>
  <si>
    <t>Death is All Around // อยากตาย อย่าตาย</t>
  </si>
  <si>
    <t>Dear Nathan Thank You Salma</t>
  </si>
  <si>
    <t>Dear Nathan Hello Salma</t>
  </si>
  <si>
    <t>Daytime Shooting Star // ひるなかの流星</t>
  </si>
  <si>
    <t>Date Movie</t>
  </si>
  <si>
    <t>Dasara (Tamil)</t>
  </si>
  <si>
    <t>Darkness Falls (2003)</t>
  </si>
  <si>
    <t>Dance Queen // Ratu Dansa</t>
  </si>
  <si>
    <t>Daeng Phra Khanong // แดง พระโขนง</t>
  </si>
  <si>
    <t>Daemuga // 대무가</t>
  </si>
  <si>
    <t>Dad in Training // Tout pour être heureux</t>
  </si>
  <si>
    <t>Cyrano, My Love // Edmond</t>
  </si>
  <si>
    <t>Curse of the Golden Flower // 滿城盡帶黃金甲</t>
  </si>
  <si>
    <t>Cuba and the Cameraman</t>
  </si>
  <si>
    <t>Crying Ladies</t>
  </si>
  <si>
    <t>Creepy // クリーピー 偽りの隣人</t>
  </si>
  <si>
    <t>Crazy Beautiful You</t>
  </si>
  <si>
    <t>Crayon Shin-chan the Movie: Unkokusai's Ambition // 映画クレヨンしんちゃん 雲黒斎の野望</t>
  </si>
  <si>
    <t>Crayon Shin-chan the Movie: The Secret Treasure of Buri Buri Kingdom // 映画クレヨンしんちゃん ブリブリ王国の秘宝</t>
  </si>
  <si>
    <t>Cowspiracy: The Sustainability Secret</t>
  </si>
  <si>
    <t>Count Me In</t>
  </si>
  <si>
    <t>Count // 카운트</t>
  </si>
  <si>
    <t>Così è la vita</t>
  </si>
  <si>
    <t>Coração de Cowboy</t>
  </si>
  <si>
    <t>Cop Out (2010)</t>
  </si>
  <si>
    <t>Conspiracy Theory (1997)</t>
  </si>
  <si>
    <t>Confidential Assignment // 공조</t>
  </si>
  <si>
    <t>Confession // 자백</t>
  </si>
  <si>
    <t>Conan the Barbarian (2011)</t>
  </si>
  <si>
    <t>Comodines</t>
  </si>
  <si>
    <t>Coming Soon to Theaters // Pek Yakında</t>
  </si>
  <si>
    <t>Comic 8</t>
  </si>
  <si>
    <t>Colosio: El asesinato</t>
  </si>
  <si>
    <t>Cold War 2 // 寒戰 II // 寒战 2</t>
  </si>
  <si>
    <t>Cold Mountain</t>
  </si>
  <si>
    <t>Cold Fish // 冷たい熱帯魚</t>
  </si>
  <si>
    <t>Cold Blood Legacy</t>
  </si>
  <si>
    <t>Code Name: The Cleaner</t>
  </si>
  <si>
    <t>CODA (2021)</t>
  </si>
  <si>
    <t>Cloud Atlas</t>
  </si>
  <si>
    <t>Clergy // Kler</t>
  </si>
  <si>
    <t>Cleopatra (2004)</t>
  </si>
  <si>
    <t>Clear and Present Danger</t>
  </si>
  <si>
    <t>City Hunter // 城市獵人 // 城市猎人</t>
  </si>
  <si>
    <t>Cinayet Süsü</t>
  </si>
  <si>
    <t>Chungking Express // 重慶森林</t>
  </si>
  <si>
    <t>Christmas Under Wraps</t>
  </si>
  <si>
    <t>Chinese Zodiac // 十二生肖</t>
  </si>
  <si>
    <t>Chief Daddy 2 - Going for Broke</t>
  </si>
  <si>
    <t>Chief Daddy</t>
  </si>
  <si>
    <t>Cherry Magic! Thirty Years of Virginity Can Make You a Wizard ?! The Movie // チェリまほ THE MOVIE ～30歳まで童貞だと魔法使いになれるらしい～</t>
  </si>
  <si>
    <t>Checker Tobi und das Geheimnis unseres Planeten</t>
  </si>
  <si>
    <t>Check the Store Next Door // Cek Toko Sebelah</t>
  </si>
  <si>
    <t>Chamatkar // चमत्कार</t>
  </si>
  <si>
    <t>Chained</t>
  </si>
  <si>
    <t>Centurion</t>
  </si>
  <si>
    <t>Cemara's Family 2 // Keluarga Cemara 2</t>
  </si>
  <si>
    <t>Cemara's Family // Keluarga Cemara</t>
  </si>
  <si>
    <t>Cek Ombak (Melulu)</t>
  </si>
  <si>
    <t>Cat and Dog // Non c'è due senza quattro</t>
  </si>
  <si>
    <t>Castaway on the Moon // 김씨 표류기</t>
  </si>
  <si>
    <t>Career Girl // Słaba płeć</t>
  </si>
  <si>
    <t>Carancho</t>
  </si>
  <si>
    <t>Candyman (2021)</t>
  </si>
  <si>
    <t>Candy Jar</t>
  </si>
  <si>
    <t>Camellia Sisters // Gái già lắm chiêu V - Những cuộc đời vương giả</t>
  </si>
  <si>
    <t>Call Me Daddy // รักหนูมั้ย</t>
  </si>
  <si>
    <t>Call Boy // 娼年</t>
  </si>
  <si>
    <t>Caballos Salvajes</t>
  </si>
  <si>
    <t>Bypass Road // बाईपास रोड</t>
  </si>
  <si>
    <t>Buya Hamka Vol. 1</t>
  </si>
  <si>
    <t>Burning Sands</t>
  </si>
  <si>
    <t>Burning Days // Kurak Günler</t>
  </si>
  <si>
    <t>Burning // 버닝</t>
  </si>
  <si>
    <t>Bulan &amp; Pria Terhebat</t>
  </si>
  <si>
    <t>Brothers (2009)</t>
  </si>
  <si>
    <t>Brothers // Brødre</t>
  </si>
  <si>
    <t>Brother Outsider: The Life of Bayard Rustin</t>
  </si>
  <si>
    <t>Brillantissime</t>
  </si>
  <si>
    <t>Bright: Samurai Soul // ブライト: サムライソウル</t>
  </si>
  <si>
    <t>Brian and Charles</t>
  </si>
  <si>
    <t>Break // Toen Ik Je Zag</t>
  </si>
  <si>
    <t>Boys Over Flowers Final: Theatrical Cut // 映画 花より男子ファイナル</t>
  </si>
  <si>
    <t>Boy (2010)</t>
  </si>
  <si>
    <t>Boomika (Telugu)</t>
  </si>
  <si>
    <t>Boogie (2021)</t>
  </si>
  <si>
    <t>Bon Cop Bad Cop 2</t>
  </si>
  <si>
    <t>Bombshell (2019)</t>
  </si>
  <si>
    <t>Bodyguards and Assassins // 十月围城</t>
  </si>
  <si>
    <t>Body Double</t>
  </si>
  <si>
    <t>Blue Eyelids // Párpados azules</t>
  </si>
  <si>
    <t>2021-09-09</t>
  </si>
  <si>
    <t>Blood Brothers: Malcolm X &amp; Muhammad Ali</t>
  </si>
  <si>
    <t>Blended // Střídavka</t>
  </si>
  <si>
    <t>BlackBerry</t>
  </si>
  <si>
    <t>Black Mercedes // Czarny Mercedes</t>
  </si>
  <si>
    <t>Bis</t>
  </si>
  <si>
    <t>Bill &amp; Ted Face the Music</t>
  </si>
  <si>
    <t>Bikers Kental 2</t>
  </si>
  <si>
    <t>Bikers // Bajkeři</t>
  </si>
  <si>
    <t>Biker Boyz</t>
  </si>
  <si>
    <t>Bikeman 2 // ไบค์แมน 2</t>
  </si>
  <si>
    <t>Bigman // Strijder</t>
  </si>
  <si>
    <t>Big Brother Fadil // Abang Long Fadil</t>
  </si>
  <si>
    <t>Bheed // भीड़</t>
  </si>
  <si>
    <t>2019-12-19</t>
  </si>
  <si>
    <t>Better Days // 少年的你</t>
  </si>
  <si>
    <t>Bethlehem Light // Betlémské svetlo</t>
  </si>
  <si>
    <t>Bet on Friendship // Prvok, Šampón, Tečka a Karel</t>
  </si>
  <si>
    <t>Benjamin the Elephant // Benjamin Blümchen</t>
  </si>
  <si>
    <t>Believers // ビリーバーズ</t>
  </si>
  <si>
    <t>Bekenntnisse des Hochstaplers Felix Krull</t>
  </si>
  <si>
    <t>Behave // Juízo</t>
  </si>
  <si>
    <t>Before I Fall</t>
  </si>
  <si>
    <t>Becky</t>
  </si>
  <si>
    <t>Beau Is Afraid</t>
  </si>
  <si>
    <t>Basic Instinct</t>
  </si>
  <si>
    <t>Baseball Club Rhapsody // 野球部に花束を</t>
  </si>
  <si>
    <t>Barcelona: A Love Untold</t>
  </si>
  <si>
    <t>Bakit Lahat Ng Gwapo May Boyfriend?</t>
  </si>
  <si>
    <t>Bad Boy (2020)</t>
  </si>
  <si>
    <t>Back to School // La Grande Classe</t>
  </si>
  <si>
    <t>Babywalkure // ベイビーわるきゅーれ</t>
  </si>
  <si>
    <t>Baby Mamas</t>
  </si>
  <si>
    <t>Baby Done</t>
  </si>
  <si>
    <t>Babel (2006)</t>
  </si>
  <si>
    <t>Baahubali: The Beginning (Tamil Version)</t>
  </si>
  <si>
    <t>Attack the Block</t>
  </si>
  <si>
    <t>ATM // ATM เออรัก เออเร่อ</t>
  </si>
  <si>
    <t>Atlantics</t>
  </si>
  <si>
    <t>Assassination // 암살</t>
  </si>
  <si>
    <t>Askeladden – I Soria Moria slott</t>
  </si>
  <si>
    <t>Ascharyachakit! // आश्चर्यचकित</t>
  </si>
  <si>
    <t>As They Made Us</t>
  </si>
  <si>
    <t>Art of the Devil II // ลองของ</t>
  </si>
  <si>
    <t>Arrivano i prof</t>
  </si>
  <si>
    <t>Arnold Is a Model Student // อานนเป็นนักเรียนตัวอย่าง</t>
  </si>
  <si>
    <t>Armour of God 2: Operation Condor // 飛鷹計劃 // 飞鹰计划</t>
  </si>
  <si>
    <t>Armageddon Time</t>
  </si>
  <si>
    <t>Aristocrats // あのこは貴族</t>
  </si>
  <si>
    <t>April Fools // エイプリルフールズ</t>
  </si>
  <si>
    <t>Another Child // 미성년</t>
  </si>
  <si>
    <t>Anoko no Toriko // あのコの、トリコ。</t>
  </si>
  <si>
    <t>Animals United (2010)</t>
  </si>
  <si>
    <t>Animal Kingdom (2010)</t>
  </si>
  <si>
    <t>Ania</t>
  </si>
  <si>
    <t>Andiamo a quel paese</t>
  </si>
  <si>
    <t>Anatomy of a Fall // Anatomie d'une chute</t>
  </si>
  <si>
    <t>Anaamika</t>
  </si>
  <si>
    <t>An Almost Perfect Scam // Futro z misia</t>
  </si>
  <si>
    <t>Amiko // こちらあみ子</t>
  </si>
  <si>
    <t>Ambush (2023)</t>
  </si>
  <si>
    <t>Always // 오직 그대만</t>
  </si>
  <si>
    <t>Altrimenti ci arrabbiamo!</t>
  </si>
  <si>
    <t>All or Nothing // Všechno nebo nic</t>
  </si>
  <si>
    <t>All Mixed Up // Kafalar Karışık</t>
  </si>
  <si>
    <t>All I See Is You</t>
  </si>
  <si>
    <t>All for One // Alle for en</t>
  </si>
  <si>
    <t>2017-10-19</t>
  </si>
  <si>
    <t>All Eyez on Me</t>
  </si>
  <si>
    <t>All Because of You // Pasal Kau!</t>
  </si>
  <si>
    <t>Alice no Mundo da Internet</t>
  </si>
  <si>
    <t>Ali Baba and the Seven Dwarfs // Ali Baba ve 7 Cüceler</t>
  </si>
  <si>
    <t>Alfons Zitterbacke: Das Chaos ist Zurück</t>
  </si>
  <si>
    <t>Al acecho (2019)</t>
  </si>
  <si>
    <t>AI Love You // เอไอหัวใจโอเวอร์โหลด</t>
  </si>
  <si>
    <t>Ai Khai Dek Wat Chedi // ไอ้ไข่ เด็กวัดเจดีย์</t>
  </si>
  <si>
    <t>Ahead of the Curve</t>
  </si>
  <si>
    <t>Ah Girls Go Army Again</t>
  </si>
  <si>
    <t>Ah Girls Go Army</t>
  </si>
  <si>
    <t>Agneepath // अग्निपथ</t>
  </si>
  <si>
    <t>After the Wedding // Efter Brylluppet</t>
  </si>
  <si>
    <t>After Earth</t>
  </si>
  <si>
    <t>Adrift (2018)</t>
  </si>
  <si>
    <t>Adiós</t>
  </si>
  <si>
    <t>Abduction (2019)</t>
  </si>
  <si>
    <t>ABCD: Any Body Can Dance</t>
  </si>
  <si>
    <t>Aaviri</t>
  </si>
  <si>
    <t>Aapla Manus</t>
  </si>
  <si>
    <t>A Wolf at the Door // O Lobo Atrás da Porta</t>
  </si>
  <si>
    <t>A Simple Lie</t>
  </si>
  <si>
    <t>A Prayer Before Dawn</t>
  </si>
  <si>
    <t>A Perfect Plan // Un plan parfait</t>
  </si>
  <si>
    <t>A Perfect Enemy</t>
  </si>
  <si>
    <t>A Normal World // Un Mundo Normal</t>
  </si>
  <si>
    <t>A Naija Christmas</t>
  </si>
  <si>
    <t>A Monster Calls</t>
  </si>
  <si>
    <t>A Moment to Remember // 내 머리 속의 지우개</t>
  </si>
  <si>
    <t>A Love Story (2007)</t>
  </si>
  <si>
    <t>A Little Chaos</t>
  </si>
  <si>
    <t>A Letter from Kyoto // 교토에서 온 편지</t>
  </si>
  <si>
    <t>A Hard Day // 끝까지 간다</t>
  </si>
  <si>
    <t>A Girl and A Guy</t>
  </si>
  <si>
    <t>A Garota Invisível</t>
  </si>
  <si>
    <t>A Fistful of Dollars</t>
  </si>
  <si>
    <t>A Diary of Letters to God // Surat Kecil Untuk Tuhan</t>
  </si>
  <si>
    <t>A Dama do Lotação</t>
  </si>
  <si>
    <t>A Christmas Wish // Přání Ježíškovi</t>
  </si>
  <si>
    <t>A Chinese Odyssey Part Two: Cinderella // 西遊記大結局之仙履奇緣 // 西游记大结局之仙履奇缘</t>
  </si>
  <si>
    <t>A Breath of Fresh Air // Una boccata d'aria</t>
  </si>
  <si>
    <t>A Boyfriend for My Wife // Un Novio Para Mi Mujer</t>
  </si>
  <si>
    <t>99 Nama Cinta</t>
  </si>
  <si>
    <t>8 rzeczy, których nie wiecie o facetach</t>
  </si>
  <si>
    <t>7 Khoon Maaf // सात खून माफ़</t>
  </si>
  <si>
    <t>6/45 // 육사오</t>
  </si>
  <si>
    <t>6 Bullets</t>
  </si>
  <si>
    <t>50 to 1</t>
  </si>
  <si>
    <t>37 Seconds // 37セカンズ</t>
  </si>
  <si>
    <t>25 KM/H</t>
  </si>
  <si>
    <t>24 Hours to Live</t>
  </si>
  <si>
    <t>212 Warrior // Wiro Sableng: Pendekar Kapak Maut Naga Geni 212</t>
  </si>
  <si>
    <t>20th Century Women</t>
  </si>
  <si>
    <t>2 Weeks in Lagos</t>
  </si>
  <si>
    <t>1939 (1989)</t>
  </si>
  <si>
    <t>13 Minutes</t>
  </si>
  <si>
    <t>1000 Miles from Christmas // A 1000 km de la Navidad</t>
  </si>
  <si>
    <t>10,000 B.C. (2008)</t>
  </si>
  <si>
    <t>#FriendButMarried 2 // #TemanTapiMenikah 2</t>
  </si>
  <si>
    <t>#FriendButMarried // #TemanTapiMenikah</t>
  </si>
  <si>
    <t>침묵</t>
  </si>
  <si>
    <t>Wyatt Earp</t>
  </si>
  <si>
    <t>World Trade Center</t>
  </si>
  <si>
    <t>What's Up with Love 2 // Ada Apa Dengan Cinta 2</t>
  </si>
  <si>
    <t>Viki Gabor: Mój swiat: Season 1</t>
  </si>
  <si>
    <t>TÁR</t>
  </si>
  <si>
    <t>Twisted Justice // 日本で一番悪い奴ら</t>
  </si>
  <si>
    <t>Twin Sisters // De Tweeling</t>
  </si>
  <si>
    <t>Tunnel // 터널</t>
  </si>
  <si>
    <t>Truth (2015)</t>
  </si>
  <si>
    <t>Tinker, Tailor, Soldier, Spy (2011)</t>
  </si>
  <si>
    <t>The Zoya Factor // द ज़ोया फ़ैक्टर</t>
  </si>
  <si>
    <t>The Wailing // 곡성</t>
  </si>
  <si>
    <t>THE VILLAGE // ヴィレッジ VILLAGE</t>
  </si>
  <si>
    <t>The Unmarried Wife</t>
  </si>
  <si>
    <t>The Space Between the Lines // Gut gegen Nordwind</t>
  </si>
  <si>
    <t>The Soul // 緝魂 // 缉魂</t>
  </si>
  <si>
    <t>The Sinking Of Van Der Wijck // Tenggelamnya Kapal Van Der Wijck</t>
  </si>
  <si>
    <t>The Servant // 방자전</t>
  </si>
  <si>
    <t>The Miracle // Mucize</t>
  </si>
  <si>
    <t>The Legions // Legiony</t>
  </si>
  <si>
    <t>The King // 더 킹</t>
  </si>
  <si>
    <t>The Humans and the Mongoose // الإنس والنمس</t>
  </si>
  <si>
    <t>The Handmaiden // 아가씨</t>
  </si>
  <si>
    <t>The Ghost (Tamil) (2022)</t>
  </si>
  <si>
    <t>The Face Reader // 관상</t>
  </si>
  <si>
    <t>The Confidence Man JP - Episode of Princess - // コンフィデンスマンJP プリンセス編</t>
  </si>
  <si>
    <t>The Admiral: Roaring Currents // 명량</t>
  </si>
  <si>
    <t>Thambi (2019)</t>
  </si>
  <si>
    <t>Thallumaala</t>
  </si>
  <si>
    <t>Tazza: One Eyed Jack // 타짜: 원 아이드 잭</t>
  </si>
  <si>
    <t>Take Point // PMC: 더 벙커</t>
  </si>
  <si>
    <t>Swallow</t>
  </si>
  <si>
    <t>Suzzanna: Buried Alive // Suzzanna: Bernapas dalam Kubur</t>
  </si>
  <si>
    <t>Super Deluxe</t>
  </si>
  <si>
    <t>Sun, Hay and a Few Slaps // Slunce, seno a pár facek</t>
  </si>
  <si>
    <t>Starting Over Again (2014)</t>
  </si>
  <si>
    <t>Spinning Gold</t>
  </si>
  <si>
    <t>Spanglish</t>
  </si>
  <si>
    <t>Snowden</t>
  </si>
  <si>
    <t>Silent Hours</t>
  </si>
  <si>
    <t>Sherdil: The Pilibhit Saga // शेरदिल: द पीलीभीत सागा</t>
  </si>
  <si>
    <t>Selena (1997)</t>
  </si>
  <si>
    <t>Seethamma Vakitlo Sirimalle Chettu</t>
  </si>
  <si>
    <t>Satria Dewa: Gatotkaca</t>
  </si>
  <si>
    <t>Sarkar (Tamil) (2018)</t>
  </si>
  <si>
    <t>Rebound // 리바운드</t>
  </si>
  <si>
    <t>RattleSnake - The Ahanna Story</t>
  </si>
  <si>
    <t>Promise at Dawn // La Promesse De L'aube</t>
  </si>
  <si>
    <t>Proceder</t>
  </si>
  <si>
    <t>Photocopier // Penyalin Cahaya</t>
  </si>
  <si>
    <t>Penance (2020)</t>
  </si>
  <si>
    <t>Pattathu Arasan</t>
  </si>
  <si>
    <t>Palm Trees in the Snow // Palmeras en la nieve</t>
  </si>
  <si>
    <t>Pahat Pojat</t>
  </si>
  <si>
    <t>Paava Kadhaigal</t>
  </si>
  <si>
    <t>Operation Romeo // ऑपरेशन रोमियो</t>
  </si>
  <si>
    <t>One 2 Ka 4 // वन 2 का 4</t>
  </si>
  <si>
    <t>Once Upon a Star // มนต์รักนักพากย์</t>
  </si>
  <si>
    <t>Oh! Baby (2019)</t>
  </si>
  <si>
    <t>Ode to My Father // 국제시장</t>
  </si>
  <si>
    <t>Obsessed // 인간중독</t>
  </si>
  <si>
    <t>No One Killed Jessica // नो वन किल्ड जेसिका</t>
  </si>
  <si>
    <t>Nneka The Pretty Serpent</t>
  </si>
  <si>
    <t>Navarasa: Limited Series</t>
  </si>
  <si>
    <t>Nafsi</t>
  </si>
  <si>
    <t>Naai Sekar Returns</t>
  </si>
  <si>
    <t>My Village People</t>
  </si>
  <si>
    <t>My Paparotti // 파파로티</t>
  </si>
  <si>
    <t>Munich</t>
  </si>
  <si>
    <t>Moo 2 // หมู่ 2</t>
  </si>
  <si>
    <t>Money No Enough 2 // 錢不夠用2 // 钱不够用2</t>
  </si>
  <si>
    <t>Matti Kusthi</t>
  </si>
  <si>
    <t>Masquerade // 광해, 왕이 된 남자</t>
  </si>
  <si>
    <t>Marley</t>
  </si>
  <si>
    <t>Love Me Tomorrow</t>
  </si>
  <si>
    <t>Lockdown (2021)</t>
  </si>
  <si>
    <t>Living in Bondage: Breaking Free</t>
  </si>
  <si>
    <t>Krishna Vrinda Vihari</t>
  </si>
  <si>
    <t>Kaiji: The Ultimate Gambler // カイジ 人生逆転ゲーム</t>
  </si>
  <si>
    <t>Kaiji 2: Life Recovery Game // カイジ2～人生奪回ゲーム～</t>
  </si>
  <si>
    <t>Just the 3 of Us</t>
  </si>
  <si>
    <t>Jagga Jasoos // जग्गा जासूस</t>
  </si>
  <si>
    <t>Into the Wild</t>
  </si>
  <si>
    <t>Inhuman Kiss: The Last Breath // แสงกระสือ 2</t>
  </si>
  <si>
    <t>Hwayi: A Monster Boy // 화이 : 괴물을 삼킨 아이</t>
  </si>
  <si>
    <t>Hwang Jin-Yi // 황진이</t>
  </si>
  <si>
    <t>Hi Nanna (Kannada)</t>
  </si>
  <si>
    <t>Hey Sinamika (Telugu)</t>
  </si>
  <si>
    <t>Hero // 영웅</t>
  </si>
  <si>
    <t>Here Love Lies</t>
  </si>
  <si>
    <t>Her Love Boils Bathwater // 湯を沸かすほどの熱い愛</t>
  </si>
  <si>
    <t>Head Full of Honey (2014)</t>
  </si>
  <si>
    <t>Guntur Kaaram (Malayalam)</t>
  </si>
  <si>
    <t>Guntur Kaaram (Kannada)</t>
  </si>
  <si>
    <t>Goodbye Cruel World // グッバイ・クルエル・ワールド</t>
  </si>
  <si>
    <t>Gonzaga - De Pai pra Filho // Gonzaga - De Pai para Filho</t>
  </si>
  <si>
    <t>Ghost (1990)</t>
  </si>
  <si>
    <t>Game // गेम</t>
  </si>
  <si>
    <t>Everything About Her</t>
  </si>
  <si>
    <t>El niño (2014)</t>
  </si>
  <si>
    <t>Dwindle</t>
  </si>
  <si>
    <t>Duplicate // डुप्लीकेट</t>
  </si>
  <si>
    <t>DSP (Telugu)</t>
  </si>
  <si>
    <t>Decision to Leave // 헤어질 결심</t>
  </si>
  <si>
    <t>Dancing on Glass // Las niñas de cristal</t>
  </si>
  <si>
    <t>Cut Throat City</t>
  </si>
  <si>
    <t>Crows: Episode Zero II // クローズZERO II</t>
  </si>
  <si>
    <t>Crows: Episode Zero // クローズZERO</t>
  </si>
  <si>
    <t>Clive Davis: The Soundtrack of Our Lives</t>
  </si>
  <si>
    <t>Cici</t>
  </si>
  <si>
    <t>Chocolat (2000)</t>
  </si>
  <si>
    <t>BuyBust</t>
  </si>
  <si>
    <t>Bujjigadu Made In Chennai</t>
  </si>
  <si>
    <t>Brother Of The Year // น้อง.พี่.ที่รัก</t>
  </si>
  <si>
    <t>Boomika (Hindi)</t>
  </si>
  <si>
    <t>Blind Witness // 見えない目撃者</t>
  </si>
  <si>
    <t>Black Rose (2018)</t>
  </si>
  <si>
    <t>Black Mass</t>
  </si>
  <si>
    <t>Belle // 竜とそばかすの姫</t>
  </si>
  <si>
    <t>Bad Genius // ฉลาดเกมส์โกง</t>
  </si>
  <si>
    <t>Baahubali: The Beginning (English Version)</t>
  </si>
  <si>
    <t>Attarintiki Daredi</t>
  </si>
  <si>
    <t>Asura: The City of Madness // 아수라</t>
  </si>
  <si>
    <t>Asakusa Kid // 浅草キッド</t>
  </si>
  <si>
    <t>American Hustle</t>
  </si>
  <si>
    <t>Akira (1988)</t>
  </si>
  <si>
    <t>ABCD 2</t>
  </si>
  <si>
    <t>Aakasam (Telugu)</t>
  </si>
  <si>
    <t>A Spoiling Rain // 花腐し</t>
  </si>
  <si>
    <t>A Second Chance (2015)</t>
  </si>
  <si>
    <t>A Lion in the House: Limited Series</t>
  </si>
  <si>
    <t>A Beautiful Life // 不再讓你孤單 // 不再让你孤单</t>
  </si>
  <si>
    <t>3:10 to Yuma</t>
  </si>
  <si>
    <t>2 Women // あちらにいる鬼</t>
  </si>
  <si>
    <t>1987: When the Day Comes // 1987</t>
  </si>
  <si>
    <t>Petta</t>
  </si>
  <si>
    <t>Jigarthanda DoubleX (Telugu)</t>
  </si>
  <si>
    <t>Jana 2022 (Tamil)</t>
  </si>
  <si>
    <t>Das Boot: Director's Cut</t>
  </si>
  <si>
    <t>Blue Is the Warmest Color // La Vie d'Adèle : Chapitres 1 et 2</t>
  </si>
  <si>
    <t>Baahubali 2: The Conclusion (Tamil Version)</t>
  </si>
  <si>
    <t>Angu Vaikuntapurathu (Malayalam)</t>
  </si>
  <si>
    <t>Once Upon a Time in America</t>
  </si>
  <si>
    <t>35:20</t>
  </si>
  <si>
    <t>Free and Easy Series: Film Series // 釣りバカ日誌: 映画シリーズ</t>
  </si>
  <si>
    <t>64:52</t>
  </si>
  <si>
    <t>Nihontouitsu Series: Film Series // 日本統一シリーズ: 映画シリーズ</t>
  </si>
  <si>
    <t>What Would Sophia Loren Do?</t>
  </si>
  <si>
    <t>Waffles + Mochi's Holiday Feast</t>
  </si>
  <si>
    <t>The Dreamlife of Georgie Stone</t>
  </si>
  <si>
    <t>Ram Dass, Going Home</t>
  </si>
  <si>
    <t>2018-12-17</t>
  </si>
  <si>
    <t>Prince of Peoria: A Christmas Moose Miracle</t>
  </si>
  <si>
    <t>Pororo, Snow Fairy Adventure // 뽀로로 극장판 눈요정 마을 대모험</t>
  </si>
  <si>
    <t>Poacher</t>
  </si>
  <si>
    <t>2019-02-12</t>
  </si>
  <si>
    <t>Period. End of Sentence.</t>
  </si>
  <si>
    <t>2023-07-27</t>
  </si>
  <si>
    <t>Making The Witcher: Season 3</t>
  </si>
  <si>
    <t>Guillermo del Toro's Pinocchio: Handcarved Cinema</t>
  </si>
  <si>
    <t>Fanatyk</t>
  </si>
  <si>
    <t>0:27</t>
  </si>
  <si>
    <t>Elf Pets: Santa’s St. Bernards Save Christmas</t>
  </si>
  <si>
    <t>Camp Confidential: America's Secret Nazis</t>
  </si>
  <si>
    <t>Birders // Pajareros</t>
  </si>
  <si>
    <t>World War A: Aliens Invade Earth // Aliens - E.T.s gefährliche Brüder</t>
  </si>
  <si>
    <t>Woozle and Pip in Search of the Scallywagger! // Woezel &amp; Pip: De Film</t>
  </si>
  <si>
    <t>Untold: Deal With the Devil</t>
  </si>
  <si>
    <t>Unbreakable Kimmy Schmidt: Kimmy vs. the Reverend</t>
  </si>
  <si>
    <t>The Last Forest // A ÚLTIMA FLORESTA</t>
  </si>
  <si>
    <t>The Haunted House: The Secret of the Cave // 극장판1신비아파트: 금빛 도깨비와 비밀의 동굴</t>
  </si>
  <si>
    <t>The Claus Family 3 // De Familie Claus 3</t>
  </si>
  <si>
    <t>2014-07-11</t>
  </si>
  <si>
    <t>The Battered Bastards of Baseball</t>
  </si>
  <si>
    <t>Terkel in Trouble // Terkel i knibe</t>
  </si>
  <si>
    <t>Ten Dollar Death Trip</t>
  </si>
  <si>
    <t>Sumikkogurashi: The Little Wizard in the Blue Moonlight // 映画 すみっコぐらし 青い月夜のまほうのコ</t>
  </si>
  <si>
    <t>Stuck with You // Happy Nous Year</t>
  </si>
  <si>
    <t>Stalin's Daughter</t>
  </si>
  <si>
    <t>Risto Räppääjä ja polkupyörävaras</t>
  </si>
  <si>
    <t>Risto Räppääjä</t>
  </si>
  <si>
    <t>Ricky Rapper and the Strongman // Risto Räppääjä Ja Pullistelija</t>
  </si>
  <si>
    <t>ReMastered: Tricky Dick &amp; The Man in Black</t>
  </si>
  <si>
    <t>ReMastered: The Two Killings of Sam Cooke</t>
  </si>
  <si>
    <t>Ranveer vs Wild with Bear Grylls</t>
  </si>
  <si>
    <t>Pororo, The Racing Adventure // 뽀로로 극장판 슈퍼썰매 대모험</t>
  </si>
  <si>
    <t>New Kids Nitro</t>
  </si>
  <si>
    <t>Nail Bomber: Manhunt</t>
  </si>
  <si>
    <t>My Giraffe // Dikkertje Dap</t>
  </si>
  <si>
    <t>Modest Heroes: Ponoc Short Films Theatre // ポノック短編劇場・ちいさな英雄</t>
  </si>
  <si>
    <t>Marusarz. Tatrzański orzeł</t>
  </si>
  <si>
    <t>Look Who's Talking Too</t>
  </si>
  <si>
    <t>Kevin Hart's Guide to Black History</t>
  </si>
  <si>
    <t>KATURI the Movie The Big City Adventure // 극장판 엄마 까투리: 도시로 간 까투리가족</t>
  </si>
  <si>
    <t>Iwan the Terrible // Iwan der Schreckliche</t>
  </si>
  <si>
    <t>It's me against you - The mystery of the spellbound school // Me contro te - Il mistero della scuola incantata</t>
  </si>
  <si>
    <t>Horrid Henry's Gross Day Out</t>
  </si>
  <si>
    <t>Hocus Pocus Alfie Atkins // Hokus pokus Albert Åberg</t>
  </si>
  <si>
    <t>Hello Carbot the Movie: The Secret of the Suspicious Magic Troupe // 극장판 헬로카봇 : 수상한 마술단의 비밀</t>
  </si>
  <si>
    <t>Hello Carbot the Movie: The Secret of Omphalos Island // 극장판 헬로카봇 : 옴파로스 섬의 비밀</t>
  </si>
  <si>
    <t>Fien en Teun Gaan Kamperen</t>
  </si>
  <si>
    <t>Father &amp; Son</t>
  </si>
  <si>
    <t>EVANGELION: DEATH (TRUE)²</t>
  </si>
  <si>
    <t>Dolly Parton: A MusiCares Tribute</t>
  </si>
  <si>
    <t>Dibu 1: La película</t>
  </si>
  <si>
    <t>Dachau</t>
  </si>
  <si>
    <t>Circle Line // 生死環線 // 生死环线</t>
  </si>
  <si>
    <t>Chorão: Marginal Alado</t>
  </si>
  <si>
    <t>Chhota Bheem Mahashaitaan Ka Mahayudh // छोटा भीम मायाशैतान का महायुद्ध</t>
  </si>
  <si>
    <t>Brammetje Baas</t>
  </si>
  <si>
    <t>Bellinga's: Vakantie Op Stelten</t>
  </si>
  <si>
    <t>Beat Bugs: All Together Now</t>
  </si>
  <si>
    <t>Barbie: The Pearl Princess</t>
  </si>
  <si>
    <t>Bad Luck Good Love // Pech to nie grzech</t>
  </si>
  <si>
    <t>Attack of the Hollywood Clichés!</t>
  </si>
  <si>
    <t>All Fun and Games</t>
  </si>
  <si>
    <t>Air Buddies</t>
  </si>
  <si>
    <t>13 Hours that Saved Britain</t>
  </si>
  <si>
    <t>حظك اليوم</t>
  </si>
  <si>
    <t>Young &amp; Wild // Joven y alocada</t>
  </si>
  <si>
    <t>xxxHolic // ホリック xxxHOLiC</t>
  </si>
  <si>
    <t>Wrong Turn (2021)</t>
  </si>
  <si>
    <t>Woof // Wuff</t>
  </si>
  <si>
    <t>Woke up Like This</t>
  </si>
  <si>
    <t>Wira</t>
  </si>
  <si>
    <t>Winterkartoffelknödel</t>
  </si>
  <si>
    <t>Wild Bill (2011)</t>
  </si>
  <si>
    <t>Widows // Viudas</t>
  </si>
  <si>
    <t>White Hot: The Rise &amp; Fall of Abercrombie &amp; Fitch</t>
  </si>
  <si>
    <t>Whatever It Takes (2000)</t>
  </si>
  <si>
    <t>What Happened, Miss Simone?</t>
  </si>
  <si>
    <t>Werewolves Within</t>
  </si>
  <si>
    <t>Wedding Unplanned // Jour J</t>
  </si>
  <si>
    <t>We Shall Overcome // Drømmen</t>
  </si>
  <si>
    <t>We Have Never Been Modern // Úsvit</t>
  </si>
  <si>
    <t>Way To Find The Best Life // 最高の人生の見つけ方</t>
  </si>
  <si>
    <t>Vorstadtkrokodile 3</t>
  </si>
  <si>
    <t>Vertigo // 버티고</t>
  </si>
  <si>
    <t>Vendors' Meeting // Bayi Toplantısı</t>
  </si>
  <si>
    <t>Vantage Point</t>
  </si>
  <si>
    <t>Vampire Sisters // Die Vampirschwestern</t>
  </si>
  <si>
    <t>Utopía</t>
  </si>
  <si>
    <t>2018-06-21</t>
  </si>
  <si>
    <t>Us and Them // 後來的我們 // 后来的我们</t>
  </si>
  <si>
    <t>Upstarts // अपस्टार्ट</t>
  </si>
  <si>
    <t>Upin &amp; Ipin: Jeng Jeng Jeng!</t>
  </si>
  <si>
    <t>Untold: The Race of the Century</t>
  </si>
  <si>
    <t>Untold: Breaking Point</t>
  </si>
  <si>
    <t>United 93</t>
  </si>
  <si>
    <t>Unfriended: Dark Web</t>
  </si>
  <si>
    <t>Unforgettable (2019)</t>
  </si>
  <si>
    <t>Undisputed 2: Last Man Standing</t>
  </si>
  <si>
    <t>Una festa esagerata</t>
  </si>
  <si>
    <t>Un Mondo Sotto Social</t>
  </si>
  <si>
    <t>Un Homme Idéal</t>
  </si>
  <si>
    <t>Ummah - Unter Freunden</t>
  </si>
  <si>
    <t>Two For Rent // اثنين للإيجار</t>
  </si>
  <si>
    <t>Tuesdays &amp; Fridays</t>
  </si>
  <si>
    <t>Trigger Point (2021)</t>
  </si>
  <si>
    <t>Traumfrauen</t>
  </si>
  <si>
    <t>Tragic Jungle // Selva trágica</t>
  </si>
  <si>
    <t>Totem // Tótem</t>
  </si>
  <si>
    <t>Torrente: The Dumb Arm of the Law // Torrente, el brazo tonto de la ley</t>
  </si>
  <si>
    <t>Tootsies &amp; The Fake // ตุ๊ดซี่ส์ &amp; เดอะเฟค</t>
  </si>
  <si>
    <t>Tomcats (2001)</t>
  </si>
  <si>
    <t>Today We Fix the World // Hoy se arregla el mundo</t>
  </si>
  <si>
    <t>To the Supreme! // もっと超越した所へ。</t>
  </si>
  <si>
    <t>To Steal from a Thief // Cien años de perdón</t>
  </si>
  <si>
    <t>To Each, Her Own // Les goûts et les couleurs</t>
  </si>
  <si>
    <t>Time You Change // Zeiten ändern dich</t>
  </si>
  <si>
    <t>Till Death (2021)</t>
  </si>
  <si>
    <t>Tides (2021)</t>
  </si>
  <si>
    <t>Thrishanku</t>
  </si>
  <si>
    <t>Thoroughbred // Purasangre</t>
  </si>
  <si>
    <t>The Worthy // المختارون</t>
  </si>
  <si>
    <t>The Wife (2017)</t>
  </si>
  <si>
    <t>The Wedding // Kasal</t>
  </si>
  <si>
    <t>The Way I Love You</t>
  </si>
  <si>
    <t>The Wave // Die Welle</t>
  </si>
  <si>
    <t>The War Below</t>
  </si>
  <si>
    <t>The Vanished (2020)</t>
  </si>
  <si>
    <t>The Unjust // 부당거래</t>
  </si>
  <si>
    <t>The Uninvited (2009)</t>
  </si>
  <si>
    <t>The To Do List</t>
  </si>
  <si>
    <t>The Teacher (2022)</t>
  </si>
  <si>
    <t>The Sweetest Thing</t>
  </si>
  <si>
    <t>The Substitute // El suplente</t>
  </si>
  <si>
    <t>The Spy Who Dumped Me</t>
  </si>
  <si>
    <t>The Son // El hijo</t>
  </si>
  <si>
    <t>The Saint of Second Chances</t>
  </si>
  <si>
    <t>The Rite (2011)</t>
  </si>
  <si>
    <t>The Red Point of Marriage // Noktah Merah Perkawinan</t>
  </si>
  <si>
    <t>The Queen's Corgi</t>
  </si>
  <si>
    <t>The Promised Neverland // 約束のネバーランド</t>
  </si>
  <si>
    <t>The Prenup</t>
  </si>
  <si>
    <t>2023-01-21</t>
  </si>
  <si>
    <t>The Post-Truth World // 罪後真相 // 罪后真相</t>
  </si>
  <si>
    <t>The Point Men // 교섭</t>
  </si>
  <si>
    <t>The Phantom of the Open</t>
  </si>
  <si>
    <t>The Perfect Man (2005)</t>
  </si>
  <si>
    <t>The Parallax View</t>
  </si>
  <si>
    <t>The Panti Sisters</t>
  </si>
  <si>
    <t>The Outcasts // المطاريد</t>
  </si>
  <si>
    <t>The Orphanage // El orfanato</t>
  </si>
  <si>
    <t>The Origin: Madam Koi-Koi - Chapter 2: The Spirit of Vengeance</t>
  </si>
  <si>
    <t>The One for Sarah</t>
  </si>
  <si>
    <t>The Night Before (2015)</t>
  </si>
  <si>
    <t>The New Guy</t>
  </si>
  <si>
    <t>The Myth // 神話 // 神话</t>
  </si>
  <si>
    <t>The Munsters (2022)</t>
  </si>
  <si>
    <t>The Miracle Season</t>
  </si>
  <si>
    <t>The Memory Game // Het Geheugenspel</t>
  </si>
  <si>
    <t>The Maid // สาวลับใช้</t>
  </si>
  <si>
    <t>The Lulú Club // Papá al rescate</t>
  </si>
  <si>
    <t>The Lucky One</t>
  </si>
  <si>
    <t>The Loop // Pętla</t>
  </si>
  <si>
    <t>The Lines that Define Me // 線は、僕を描く</t>
  </si>
  <si>
    <t>The Legend of the Christmas Witch // La Befana vien di notte</t>
  </si>
  <si>
    <t>The Layover (2017)</t>
  </si>
  <si>
    <t>The Last: Naruto the Movie</t>
  </si>
  <si>
    <t>The Lair (2022)</t>
  </si>
  <si>
    <t>The Kindness of Strangers</t>
  </si>
  <si>
    <t>The Killer: A Girl Who Deserves to Die // 더 킬러: 죽어도 되는 아이</t>
  </si>
  <si>
    <t>The Kid Detective</t>
  </si>
  <si>
    <t>The Juror</t>
  </si>
  <si>
    <t>The Invisible Thread // Il filo invisibile</t>
  </si>
  <si>
    <t>The Invention of Lying</t>
  </si>
  <si>
    <t>The Inhabitant // El habitante</t>
  </si>
  <si>
    <t>The Incredible Hulk (2008)</t>
  </si>
  <si>
    <t>The House Next Door: Meet the Blacks 2</t>
  </si>
  <si>
    <t>The Hopeful Romantic</t>
  </si>
  <si>
    <t>The Hairy Tooth Fairy // El Ratón Pérez</t>
  </si>
  <si>
    <t>The Gunman (2015)</t>
  </si>
  <si>
    <t>The Grizzlies</t>
  </si>
  <si>
    <t>2019-07-24</t>
  </si>
  <si>
    <t>The Great Hack</t>
  </si>
  <si>
    <t>The Good Neighbor (2022)</t>
  </si>
  <si>
    <t>The Gilded Cage // La cage dorée</t>
  </si>
  <si>
    <t>The Getaway King // Najmro</t>
  </si>
  <si>
    <t>The Fourth Kind</t>
  </si>
  <si>
    <t>The Fix-It Man // Tamirhane</t>
  </si>
  <si>
    <t>The Exorcism of Emily Rose</t>
  </si>
  <si>
    <t>The Entity // Kuwaresma</t>
  </si>
  <si>
    <t>The Dumpling Affair // Grießnockerlaffäre</t>
  </si>
  <si>
    <t>The Dukes of Hazzard</t>
  </si>
  <si>
    <t>The Drover's Wife: The Legend of Molly Johnson</t>
  </si>
  <si>
    <t>The Dragon Maiden // Landkrimi: Drachenjungfrau</t>
  </si>
  <si>
    <t>The Divine Move 2: The Wrathful // 신의 한 수: 귀수편</t>
  </si>
  <si>
    <t>The Divine Move // 신의 한 수</t>
  </si>
  <si>
    <t>The Devil's Own</t>
  </si>
  <si>
    <t>The Conman // 賭俠 1999 // 赌侠 1999</t>
  </si>
  <si>
    <t>THE CONFIDENCE MAN JP－The Movie- // コンフィデンスマンJP ロマンス編</t>
  </si>
  <si>
    <t>The Commando</t>
  </si>
  <si>
    <t>The Claus Family // De Familie Claus</t>
  </si>
  <si>
    <t>The Boss (2016)</t>
  </si>
  <si>
    <t>The Book of Henry</t>
  </si>
  <si>
    <t>The Big Sick</t>
  </si>
  <si>
    <t>The Best of Me</t>
  </si>
  <si>
    <t>The Anderssons in Greece // Sune i Grekland</t>
  </si>
  <si>
    <t>The Advocate: A Missing Body // 성난 변호사</t>
  </si>
  <si>
    <t>The Adolf Eichmann Trial // Le procès d'Adolf Eichmann</t>
  </si>
  <si>
    <t>The Action Pack // Haita de Acțiune</t>
  </si>
  <si>
    <t>The Accidental Detective 2: In Action // 탐정: 리턴즈</t>
  </si>
  <si>
    <t>The 2nd</t>
  </si>
  <si>
    <t>2017-04-24</t>
  </si>
  <si>
    <t>The 101-Year-Old Man Who Skipped Out on the Bill and Disappeared // Hundraettåringen som smet från notan och försvann</t>
  </si>
  <si>
    <t>Tamara (2016)</t>
  </si>
  <si>
    <t>Take the 10</t>
  </si>
  <si>
    <t>T2 Trainspotting</t>
  </si>
  <si>
    <t>Sí, Mi Amor</t>
  </si>
  <si>
    <t>Susah Sinyal</t>
  </si>
  <si>
    <t>Survive (2022)</t>
  </si>
  <si>
    <t>Sune's Summer // Sunes Sommar</t>
  </si>
  <si>
    <t>Sune vs. Sune</t>
  </si>
  <si>
    <t>Sune - Best Man</t>
  </si>
  <si>
    <t>Strangers (2022)</t>
  </si>
  <si>
    <t>Strange but True (2019)</t>
  </si>
  <si>
    <t>Stomp the Yard</t>
  </si>
  <si>
    <t>Step Up 2: The Streets</t>
  </si>
  <si>
    <t>Squaring the Circle (The Story of Hipgnosis)</t>
  </si>
  <si>
    <t>Spencer (2021)</t>
  </si>
  <si>
    <t>Speak No Evil (2022)</t>
  </si>
  <si>
    <t>Spanish Affair 2 // Ocho apellidos catalanes</t>
  </si>
  <si>
    <t>Spanish Affair // 8 apellidos vascos</t>
  </si>
  <si>
    <t>Soweto Blaze</t>
  </si>
  <si>
    <t>Sophie Scholl: The Final Days // Sophie Scholl: Die Letzten Tage</t>
  </si>
  <si>
    <t>Solomon Kane</t>
  </si>
  <si>
    <t>Small Country: An African Childhood // Petit Pays</t>
  </si>
  <si>
    <t>Skins // Pieles</t>
  </si>
  <si>
    <t>Sissi // Sissi: Part 1</t>
  </si>
  <si>
    <t>Sinam</t>
  </si>
  <si>
    <t>Sin rodeos</t>
  </si>
  <si>
    <t>Simply Black // Tout simplement noir</t>
  </si>
  <si>
    <t>Sherina's Adventure // Petualangan Sherina</t>
  </si>
  <si>
    <t>She's Dating the Gangster</t>
  </si>
  <si>
    <t>Shanghai Fortress // 上海堡壘 // 上海堡垒</t>
  </si>
  <si>
    <t>Senario Lagi</t>
  </si>
  <si>
    <t>Sem Coração</t>
  </si>
  <si>
    <t>Scream 4</t>
  </si>
  <si>
    <t>Scream (1996)</t>
  </si>
  <si>
    <t>Scooby-Doo</t>
  </si>
  <si>
    <t>Schweinskopf al dente</t>
  </si>
  <si>
    <t>Sauerkrautkoma</t>
  </si>
  <si>
    <t>Saturn in Opposition // Saturno contro</t>
  </si>
  <si>
    <t>Sattar - The Return of the Legendary Slap // سطّار - عودة المخمس الأسطوري</t>
  </si>
  <si>
    <t>Satan's Slaves // Pengabdi Setan</t>
  </si>
  <si>
    <t>Sai de Baixo: O Filme</t>
  </si>
  <si>
    <t>Romina, My Life // Romina, VTM</t>
  </si>
  <si>
    <t>Rogue Hostage</t>
  </si>
  <si>
    <t>Rogue (2007)</t>
  </si>
  <si>
    <t>Rocco &amp; Sjuul</t>
  </si>
  <si>
    <t>Ricki and the Flash</t>
  </si>
  <si>
    <t>Repo Man</t>
  </si>
  <si>
    <t>Reminiscence (2021)</t>
  </si>
  <si>
    <t>Recalled // 내일의 기억</t>
  </si>
  <si>
    <t>Really Love</t>
  </si>
  <si>
    <t>Querô</t>
  </si>
  <si>
    <t>Qala // कला</t>
  </si>
  <si>
    <t>Père Fils Thérapie !</t>
  </si>
  <si>
    <t>Push (2009)</t>
  </si>
  <si>
    <t>Pupille</t>
  </si>
  <si>
    <t>Pumping Iron</t>
  </si>
  <si>
    <t>Pulang (2022)</t>
  </si>
  <si>
    <t>2018-09-27</t>
  </si>
  <si>
    <t>Pulang</t>
  </si>
  <si>
    <t>Psycho-Pass: The Movie // 劇場版 PSYCHO-PASS サイコパス</t>
  </si>
  <si>
    <t>Prom Night (2008)</t>
  </si>
  <si>
    <t>Princess Toyotomi // プリンセス トヨトミ</t>
  </si>
  <si>
    <t>Primos (2011)</t>
  </si>
  <si>
    <t>Prime</t>
  </si>
  <si>
    <t>Pray Away</t>
  </si>
  <si>
    <t>Poochandi</t>
  </si>
  <si>
    <t>Polícia Federal - A Lei É para Todos</t>
  </si>
  <si>
    <t>Picture of Spring // 春画先生</t>
  </si>
  <si>
    <t>Perú: Tesoro escondido</t>
  </si>
  <si>
    <t>Percy Vs Goliath</t>
  </si>
  <si>
    <t>Pee Mak // พี่มาก...พระโขนง</t>
  </si>
  <si>
    <t>Peculiar People // Højst Besynderlige Typer</t>
  </si>
  <si>
    <t>Passport (2022)</t>
  </si>
  <si>
    <t>Passing</t>
  </si>
  <si>
    <t>Paraíso (2013)</t>
  </si>
  <si>
    <t>Paprika // パプリカ</t>
  </si>
  <si>
    <t>Paper Birds // Pájaros de papel</t>
  </si>
  <si>
    <t>Overnight Republic // Kolonya Cumhuriyeti</t>
  </si>
  <si>
    <t>Os Saltimbancos Trapalhões - Rumo a Hollywood</t>
  </si>
  <si>
    <t>Opposites Attract // Poli opposti</t>
  </si>
  <si>
    <t>One Piece: Episode of Chopper: Bloom in the Winter, Miracle Sakura // ワンピース THE MOVIE エピソード オブ チョッパー プラス 冬に咲く、奇跡の桜</t>
  </si>
  <si>
    <t>One Piece: Episode of Alabasta // ワンピース エピソード・オブ・アラバスタ 砂漠の王女と海賊たち</t>
  </si>
  <si>
    <t>One of Us</t>
  </si>
  <si>
    <t>One Great Love</t>
  </si>
  <si>
    <t>On Your Wedding Day // 너의 결혼식</t>
  </si>
  <si>
    <t>On the Other Side of the Tracks // De l'autre côté du périph</t>
  </si>
  <si>
    <t>2018-09-12</t>
  </si>
  <si>
    <t>On My Skin // Sulla mia pelle</t>
  </si>
  <si>
    <t>On a failli être amies</t>
  </si>
  <si>
    <t>Oldboys (2009)</t>
  </si>
  <si>
    <t>Oh My Ghost // หอแต๋วแตก แหกกระเจิง</t>
  </si>
  <si>
    <t>Office Invasion</t>
  </si>
  <si>
    <t>O Nome da Morte</t>
  </si>
  <si>
    <t>Nothing to Lose 2 // Nada a Perder 2</t>
  </si>
  <si>
    <t>Nocebo</t>
  </si>
  <si>
    <t>No Kids // Sin Hijos</t>
  </si>
  <si>
    <t>No Game, No Life the Movie: Zero // ノーゲーム・ノーライフ ゼロ</t>
  </si>
  <si>
    <t>No Escape Room</t>
  </si>
  <si>
    <t>New Year's Eve (2011)</t>
  </si>
  <si>
    <t>New Interpretation Records of the Three Kingdoms // 新解釈・三國志</t>
  </si>
  <si>
    <t>Never Grow Old</t>
  </si>
  <si>
    <t>Necromancer 2020 // จอมขมังเวทย์ 2020</t>
  </si>
  <si>
    <t>My Week with Marilyn</t>
  </si>
  <si>
    <t>My Travel Buddy 2 // Yol Arkadaşım 2</t>
  </si>
  <si>
    <t>My Travel Buddy // Yol Arkadaşım</t>
  </si>
  <si>
    <t>My Stupid Boss</t>
  </si>
  <si>
    <t>My Beautiful Man -eternal- // 劇場版 美しい彼〜eternal〜</t>
  </si>
  <si>
    <t>2019-05-01</t>
  </si>
  <si>
    <t>Munafik 2</t>
  </si>
  <si>
    <t>Motu Patlu: Kung Fu Kings</t>
  </si>
  <si>
    <t>Montford: The Chickasaw Rancher</t>
  </si>
  <si>
    <t>Montana Story</t>
  </si>
  <si>
    <t>Mommy Issues</t>
  </si>
  <si>
    <t>Mom Is Pregnant // ماما حامل</t>
  </si>
  <si>
    <t>Moloch (2022)</t>
  </si>
  <si>
    <t>Miss &amp; Mrs. Cops // 걸캅스</t>
  </si>
  <si>
    <t>Misha and the Wolves</t>
  </si>
  <si>
    <t>Migration</t>
  </si>
  <si>
    <t>Meu Passado Me Condena (2013)</t>
  </si>
  <si>
    <t>Mercy Black</t>
  </si>
  <si>
    <t>Memories of a Teenager // Yo, adolescente</t>
  </si>
  <si>
    <t>Memoirs of a Murderer // 22年目の告白 -私が殺人犯です-</t>
  </si>
  <si>
    <t>Memoir of a Murderer // 살인자의 기억법</t>
  </si>
  <si>
    <t>Maybe Baby // Bytte bytte baby</t>
  </si>
  <si>
    <t>Matando Cabos</t>
  </si>
  <si>
    <t>Mat Tudung Begins</t>
  </si>
  <si>
    <t>Masaan // मसान</t>
  </si>
  <si>
    <t>Mary Kom // मैरी कॉम</t>
  </si>
  <si>
    <t>Marry Me Again? // البعض لا يذهب للمأذون مرتين</t>
  </si>
  <si>
    <t>Marrowbone</t>
  </si>
  <si>
    <t>Manta Manta</t>
  </si>
  <si>
    <t>Manolito Four Eyes // Manolito Gafotas</t>
  </si>
  <si>
    <t>Man of Men // 퍼펙트 맨</t>
  </si>
  <si>
    <t>Malcolm &amp; Marie</t>
  </si>
  <si>
    <t>Maktub // מכתוב</t>
  </si>
  <si>
    <t>Maixabel</t>
  </si>
  <si>
    <t>Maide'nin Altın Günü</t>
  </si>
  <si>
    <t>Mahasiswi Baru</t>
  </si>
  <si>
    <t>Mahalia</t>
  </si>
  <si>
    <t>Magic Mike XXL</t>
  </si>
  <si>
    <t>L♥DK: Two Loves Under One Roof // L♥DK ひとつ屋根の下、「スキ」がふたつ。</t>
  </si>
  <si>
    <t>Loving is Losing // El que se enamora pierde</t>
  </si>
  <si>
    <t>Love, Weddings &amp; Other Disasters</t>
  </si>
  <si>
    <t>Love O2O // 微微一笑很傾城 // 微微一笑很倾城</t>
  </si>
  <si>
    <t>Love is Light // 恋は光</t>
  </si>
  <si>
    <t>Losmen Melati</t>
  </si>
  <si>
    <t>Long Story Short (2021)</t>
  </si>
  <si>
    <t>Logan Lucky</t>
  </si>
  <si>
    <t>Living (2022)</t>
  </si>
  <si>
    <t>Liverleaf // ミスミソウ</t>
  </si>
  <si>
    <t>Little Dixie</t>
  </si>
  <si>
    <t>Line Walker // 使徒行者</t>
  </si>
  <si>
    <t>Lighting Up The Stars // 人生大事</t>
  </si>
  <si>
    <t>Life or Something Like It</t>
  </si>
  <si>
    <t>Life of the Party (2018)</t>
  </si>
  <si>
    <t>Life Is Beautiful // La vita è bella</t>
  </si>
  <si>
    <t>Liefde Zonder Grenzen</t>
  </si>
  <si>
    <t>Libertate</t>
  </si>
  <si>
    <t>Let It Snow</t>
  </si>
  <si>
    <t>Leberkäsjunkie</t>
  </si>
  <si>
    <t>Lawless (2012)</t>
  </si>
  <si>
    <t>Last Holiday (2006)</t>
  </si>
  <si>
    <t>Lang Tong // 人肉肉骨茶 // 靓汤</t>
  </si>
  <si>
    <t>Labor Day</t>
  </si>
  <si>
    <t>La Parisienne // Mission Pays Basque</t>
  </si>
  <si>
    <t>La dea fortuna</t>
  </si>
  <si>
    <t>Küçük Esnaf</t>
  </si>
  <si>
    <t>KM 31: Kilómetro 31</t>
  </si>
  <si>
    <t>Kiss the Ground</t>
  </si>
  <si>
    <t>Kiss of the Dragon</t>
  </si>
  <si>
    <t>King of Thieves (2018)</t>
  </si>
  <si>
    <t>King of Beggars // 武狀元蘇乞兒 // 武状元苏乞儿</t>
  </si>
  <si>
    <t>Killing Them Softly</t>
  </si>
  <si>
    <t>Kidnap (2017)</t>
  </si>
  <si>
    <t>Kai Po Che! // काइ पो छे!</t>
  </si>
  <si>
    <t>Kaali Khuhi // काली खुही</t>
  </si>
  <si>
    <t>Just Friends (2005)</t>
  </si>
  <si>
    <t>Just A Stranger</t>
  </si>
  <si>
    <t>Jumping the Broom</t>
  </si>
  <si>
    <t>Juanita</t>
  </si>
  <si>
    <t>Jowable</t>
  </si>
  <si>
    <t>Jefe</t>
  </si>
  <si>
    <t>Jarhead 3: The Siege</t>
  </si>
  <si>
    <t>Jackass: Number Two: Unrated Version</t>
  </si>
  <si>
    <t>Izzat (2005)</t>
  </si>
  <si>
    <t>It's the Law // L'ora legale</t>
  </si>
  <si>
    <t>Island // Ostrov</t>
  </si>
  <si>
    <t>Insomnia (2002)</t>
  </si>
  <si>
    <t>Inside Job (2010)</t>
  </si>
  <si>
    <t>In a Better World // Hævnen</t>
  </si>
  <si>
    <t>Immenhof - The Adventure of a Summer // Immenhof – Das Abenteuer eines Sommers</t>
  </si>
  <si>
    <t>Il principe abusivo</t>
  </si>
  <si>
    <t>Il pataffio</t>
  </si>
  <si>
    <t>Il giorno più bello del mondo</t>
  </si>
  <si>
    <t>Identity (2003)</t>
  </si>
  <si>
    <t>I Want You // Tengo ganas de ti</t>
  </si>
  <si>
    <t>I Peggiori Giorni</t>
  </si>
  <si>
    <t>I Married a Dumbass // Me casé con un boludo</t>
  </si>
  <si>
    <t>I Hate Kids</t>
  </si>
  <si>
    <t>I Give It a Year</t>
  </si>
  <si>
    <t>Hysteria (2011)</t>
  </si>
  <si>
    <t>Hyena Road</t>
  </si>
  <si>
    <t>Hustler vs Scammer // Siêu lừa gặp siêu lầy</t>
  </si>
  <si>
    <t>Hunter's Prayer</t>
  </si>
  <si>
    <t>Hui Buh - das Schlossgespenst</t>
  </si>
  <si>
    <t>How To Deal With a Heartbreak // Soltera codiciada 2</t>
  </si>
  <si>
    <t>How to Break Up With Your Loser // Cómo cortar a tu patán</t>
  </si>
  <si>
    <t>How to Become the Worst Student at School // Como se Tornar o Pior Aluno da Escola</t>
  </si>
  <si>
    <t>Hostel: Part II</t>
  </si>
  <si>
    <t>Hospital // 杏林醫院 // 杏林医院</t>
  </si>
  <si>
    <t>Hope Frozen: A Quest to Live Twice // ความหวังแช่แข็ง: ขอเกิดอีกครั้ง</t>
  </si>
  <si>
    <t>Honey Sweet // 달짝지근해: 7510</t>
  </si>
  <si>
    <t>HollyBlood</t>
  </si>
  <si>
    <t>Holiday Rush</t>
  </si>
  <si>
    <t>Hit &amp; Run (2012)</t>
  </si>
  <si>
    <t>Hilfe, ich hab meine Freunde geschrumpft</t>
  </si>
  <si>
    <t>High &amp; Low The Movie 3 / Final Mission</t>
  </si>
  <si>
    <t>Hero: Stay Calm // Hero: Jangan Bikin Panas</t>
  </si>
  <si>
    <t>Hep Yek 4: Bela Okuma Altan</t>
  </si>
  <si>
    <t>Help, I Shrunk My Teacher // Hilfe, Ich Hab Meine Lehrerin Geschrumpft</t>
  </si>
  <si>
    <t>Help, I Shrunk My Parents // Hilfe, ich hab meine Eltern Geschrumpft</t>
  </si>
  <si>
    <t>Hello, Universe</t>
  </si>
  <si>
    <t>Hello Carbot the Movie: The Cretaceous Period // 극장판 헬로카봇: 백악기 시대</t>
  </si>
  <si>
    <t>Heidi (2015)</t>
  </si>
  <si>
    <t>2021-04-09</t>
  </si>
  <si>
    <t>Have You Ever Seen Fireflies? // Sen Hiç Ateş Böceği Gördün mü?</t>
  </si>
  <si>
    <t>Have a nice day! // ¿Encontró lo que buscaba?</t>
  </si>
  <si>
    <t>Haunted Mansion (2015)</t>
  </si>
  <si>
    <t>Harold &amp; Kumar Go to White Castle</t>
  </si>
  <si>
    <t>Handsome: A Netflix Mystery Movie</t>
  </si>
  <si>
    <t>Hamka &amp; Siti Raham Vol. 2</t>
  </si>
  <si>
    <t>Halbe Brüder</t>
  </si>
  <si>
    <t>Haikyuu!!  the Movie 2: The Winner and the Loser // 劇場版総集編 後編 『ハイキュー!! 勝者と敗者』</t>
  </si>
  <si>
    <t>Hachi: A Dog's Tale</t>
  </si>
  <si>
    <t>Guilty</t>
  </si>
  <si>
    <t>Grandma's Birthday // El cumple de la abuela</t>
  </si>
  <si>
    <t>Goedam: Collection // 도시괴담: 컬렉션</t>
  </si>
  <si>
    <t>God of Gamblers II // 賭俠 // 赌侠</t>
  </si>
  <si>
    <t>Go Romania! // Hai, România!</t>
  </si>
  <si>
    <t>Go For It // Nati con la camicia</t>
  </si>
  <si>
    <t>Glorious Days // Bebas</t>
  </si>
  <si>
    <t>Girls With Balls</t>
  </si>
  <si>
    <t>Girl at the Window</t>
  </si>
  <si>
    <t>Ghost Writer 2</t>
  </si>
  <si>
    <t>Ghost Lab // Ghost Lab ฉีกกฎทดลองผี</t>
  </si>
  <si>
    <t>Ghost Book // ゴーストブック おばけずかん</t>
  </si>
  <si>
    <t>Get In // Furie</t>
  </si>
  <si>
    <t>Genie</t>
  </si>
  <si>
    <t>Gatao - The Last Stray // 角頭外傳浪流連 // 角头 外传浪流连</t>
  </si>
  <si>
    <t>Gangster's Paradise: Jerusalema</t>
  </si>
  <si>
    <t>Game Over (Hindi Version) // गेम ओवर</t>
  </si>
  <si>
    <t>Full Out</t>
  </si>
  <si>
    <t>Full Metal Jacket</t>
  </si>
  <si>
    <t>Friend Zone // ระวัง..สิ้นสุดทางเพื่อน</t>
  </si>
  <si>
    <t>Friday the 13th (2009)</t>
  </si>
  <si>
    <t>Four Against the Bank // Vier gegen die Bank</t>
  </si>
  <si>
    <t>Forsaken (2015)</t>
  </si>
  <si>
    <t>Flying Colors // ビリギャル</t>
  </si>
  <si>
    <t>Flavors of Youth: International Version // 詩季織々</t>
  </si>
  <si>
    <t>Fist Fight</t>
  </si>
  <si>
    <t>Fireworks // شماريخ</t>
  </si>
  <si>
    <t>Final Set // 5ème Set</t>
  </si>
  <si>
    <t>Final Destination 2</t>
  </si>
  <si>
    <t>Final Account</t>
  </si>
  <si>
    <t>Femme (2023)</t>
  </si>
  <si>
    <t>2021-11-07</t>
  </si>
  <si>
    <t>Father Christmas Is Back</t>
  </si>
  <si>
    <t>Fat Choi Spirit // 嚦咕嚦咕新年財 // 呖咕呖咕新年财</t>
  </si>
  <si>
    <t>Fanfic // Fanfik</t>
  </si>
  <si>
    <t>Family Blood</t>
  </si>
  <si>
    <t>Face Off 5: 48H // Lật mặt 5: 48h</t>
  </si>
  <si>
    <t>Eyyvah Eyyvah 3 // Eyyvah Eyvah 3</t>
  </si>
  <si>
    <t>Expedition Happiness</t>
  </si>
  <si>
    <t>Exit // 엑시트</t>
  </si>
  <si>
    <t>Ever Been to the Moon? // Sei mai stata sulla luna?</t>
  </si>
  <si>
    <t>Es ist nur eine Phase, Hase</t>
  </si>
  <si>
    <t>Epic Tails // Pattie et la colère de Poséidon</t>
  </si>
  <si>
    <t>Entrapment (1999)</t>
  </si>
  <si>
    <t>Enrico Piaggio - An Italian Dream // Piaggio</t>
  </si>
  <si>
    <t>Endings, Beginnings</t>
  </si>
  <si>
    <t>En del av mitt hjärta</t>
  </si>
  <si>
    <t>Embattled</t>
  </si>
  <si>
    <t>Elis</t>
  </si>
  <si>
    <t>Elik &amp; Jimmy // החבר השמן שלי</t>
  </si>
  <si>
    <t>Elevator Game</t>
  </si>
  <si>
    <t>Ek Main Aur Ekk Tu // एक मैं और एक तू</t>
  </si>
  <si>
    <t>Eden (2012)</t>
  </si>
  <si>
    <t>Early Man</t>
  </si>
  <si>
    <t>Düğün Dernek</t>
  </si>
  <si>
    <t>Dügün Dernek 2: Sünnet</t>
  </si>
  <si>
    <t>Dual (2022)</t>
  </si>
  <si>
    <t>Drunken Master // 醉拳</t>
  </si>
  <si>
    <t>Doraemon: Nobita's Little Star Wars 2021 // 映画ドラえもん のび太の宇宙小戦争 2021</t>
  </si>
  <si>
    <t>Doraemon the Movie: The New Nobita's Great Adventure into the Underworld // 映画ドラえもん のび太の新魔界大冒険～7人の魔法使い～</t>
  </si>
  <si>
    <t>Doraemon the Movie: Nobita’s Mermaid Legend // 映画ドラえもん のび太の人魚大海戦</t>
  </si>
  <si>
    <t>Doraemon the Movie: Nobita and the Steel Troops: The New Age // 映画ドラえもん 新・のび太と鉄人兵団 はばたけ 天使たち</t>
  </si>
  <si>
    <t>Doraemon the Movie: Nobita and the Space Heroes // 映画ドラえもん のび太の宇宙英雄記 (スペースヒーローズ)</t>
  </si>
  <si>
    <t>Don't Leave // Kal</t>
  </si>
  <si>
    <t>Dolly Kitty Aur Woh Chamakte Sitare // डॉली, किटी और वो चमकते सितारे</t>
  </si>
  <si>
    <t>Doll House</t>
  </si>
  <si>
    <t>Do You See Me? // Scusate se esisto!</t>
  </si>
  <si>
    <t>Dignitate</t>
  </si>
  <si>
    <t>Diary ng Panget</t>
  </si>
  <si>
    <t>Devils // 악마들</t>
  </si>
  <si>
    <t>Detective Conan: Love Story at Police Headquarters, Wedding Eve. // 特別編集版 名探偵コナン 本庁の刑事恋物語～結婚前夜～</t>
  </si>
  <si>
    <t>Der Bestatter</t>
  </si>
  <si>
    <t>Department Q: The Absent One // Fasandræberne</t>
  </si>
  <si>
    <t>Department Q: A Conspiracy of Faith // Flaskepost fra P</t>
  </si>
  <si>
    <t>Dendam Penunggu</t>
  </si>
  <si>
    <t>Dear Nathan</t>
  </si>
  <si>
    <t>Dear David</t>
  </si>
  <si>
    <t>De Pernas Pro Ar 2</t>
  </si>
  <si>
    <t>De Pernas Pro Ar</t>
  </si>
  <si>
    <t>De Allergrootste Slijmfilm</t>
  </si>
  <si>
    <t>David and the Elves // Dawid i elfy</t>
  </si>
  <si>
    <t>Das Pubertier (2017)</t>
  </si>
  <si>
    <t>Dark Figure of Crime // 암수살인</t>
  </si>
  <si>
    <t>Dante (2022)</t>
  </si>
  <si>
    <t>Dangerous Beauty (1998)</t>
  </si>
  <si>
    <t>Dampfnudelblues</t>
  </si>
  <si>
    <t>Cyber Hell: Exposing an Internet Horror // 사이버 지옥: n번방을 무너뜨려라</t>
  </si>
  <si>
    <t>Cuties // Mignonnes</t>
  </si>
  <si>
    <t>Curse of the Totem // Sumpahan Jerunei</t>
  </si>
  <si>
    <t>Cruel Winter Blues // 열혈남아</t>
  </si>
  <si>
    <t>Crime Busters // I due superpiedi quasi piatti</t>
  </si>
  <si>
    <t>Crayon Shin-chan the Movie: The Storm Called: The Singing Buttocks Bomb // 映画クレヨンしんちゃん 嵐を呼ぶ 歌うケツだけ爆弾!</t>
  </si>
  <si>
    <t>Crayon Shin-chan the Movie: The Storm Called: The Hero of Kinpoko // 映画 クレヨンしんちゃん ちょー嵐を呼ぶ 金矛の勇者</t>
  </si>
  <si>
    <t>Crayon Shin-chan the Movie: The Storm Called: The Battle of the Warring States // 映画 クレヨンしんちゃん 嵐を呼ぶ アッパレ! 戦国大合戦</t>
  </si>
  <si>
    <t>Crayon Shin-chan the Movie: Invasion!! Alien Shiriri // 映画 クレヨンしんちゃん 襲来!! 宇宙人シリリ</t>
  </si>
  <si>
    <t>Crayon Shin-chan the Movie: Blitzkrieg! Pig's Hoof's Secret Mission // 映画クレヨンしんちゃん 電撃! ブタのヒヅメ大作戦</t>
  </si>
  <si>
    <t>Crayon Shin-chan the Movie: Action Kamen vs. Leotard Devil // 映画クレヨンしんちゃん アクション仮面 VS ハイグレ魔王</t>
  </si>
  <si>
    <t>Corazón de padre</t>
  </si>
  <si>
    <t>Conor McGregor: Notorious</t>
  </si>
  <si>
    <t>Coming Home in the Dark</t>
  </si>
  <si>
    <t>Cold Feet // Kalte Füße</t>
  </si>
  <si>
    <t>Coin Heist</t>
  </si>
  <si>
    <t>Cloverfield</t>
  </si>
  <si>
    <t>Clarita</t>
  </si>
  <si>
    <t>Cinta Laki-Laki Biasa</t>
  </si>
  <si>
    <t>Christmas Time Is Here</t>
  </si>
  <si>
    <t>Central Station // Central do Brasil</t>
  </si>
  <si>
    <t>Catch the Fair One</t>
  </si>
  <si>
    <t>Catch and Release (2006)</t>
  </si>
  <si>
    <t>Casa da Mãe Joana</t>
  </si>
  <si>
    <t>Carbon // Carbone</t>
  </si>
  <si>
    <t>Can't Help Falling in Love</t>
  </si>
  <si>
    <t>Cambio tutto!</t>
  </si>
  <si>
    <t>Cafe Funiculi Funicula // コーヒーが冷めないうちに</t>
  </si>
  <si>
    <t>Bölük</t>
  </si>
  <si>
    <t>Butak</t>
  </si>
  <si>
    <t>Buba</t>
  </si>
  <si>
    <t>Bua Pun, Beauty and the Blade // บัวผันฟันยับ</t>
  </si>
  <si>
    <t>Bronson</t>
  </si>
  <si>
    <t>Broken Wings // Sayap-Sayap Patah</t>
  </si>
  <si>
    <t>Bring Me Home // 나를 찾아줘</t>
  </si>
  <si>
    <t>Borrego</t>
  </si>
  <si>
    <t>Bombshell: The Hedy Lamarr Story</t>
  </si>
  <si>
    <t>BoBoiBoy: The Movie</t>
  </si>
  <si>
    <t>Bob &amp; Marys - Criminali a domicilio</t>
  </si>
  <si>
    <t>Blue Valentine</t>
  </si>
  <si>
    <t>Blue Bayou</t>
  </si>
  <si>
    <t>Bloodlust Beauty // Si Manis Jembatan Ancol</t>
  </si>
  <si>
    <t>Blessers</t>
  </si>
  <si>
    <t>Black Belt Jones</t>
  </si>
  <si>
    <t>Big Fish &amp; Begonia // 大魚海棠 // 大鱼海棠</t>
  </si>
  <si>
    <t>Big Boys Don't Cry</t>
  </si>
  <si>
    <t>Bhaji In Problem</t>
  </si>
  <si>
    <t>Best Sellers (2021)</t>
  </si>
  <si>
    <t>Benvenuti al nord</t>
  </si>
  <si>
    <t>Behind Blue Skies // Himlen är Oskyldigt Blå</t>
  </si>
  <si>
    <t>Before I Go to Sleep</t>
  </si>
  <si>
    <t>Beerfest</t>
  </si>
  <si>
    <t>Becoming</t>
  </si>
  <si>
    <t>Beauty and the Bestie</t>
  </si>
  <si>
    <t>Bear Man // 웅남이</t>
  </si>
  <si>
    <t>Barry</t>
  </si>
  <si>
    <t>Baris Akarsu Merhaba // Barış Akarsu Merhaba</t>
  </si>
  <si>
    <t>Bankrolled // Fondeados</t>
  </si>
  <si>
    <t>Bad Blood // Kẻ ẩn danh</t>
  </si>
  <si>
    <t>Audrey (2020)</t>
  </si>
  <si>
    <t>Astro Boy (2009)</t>
  </si>
  <si>
    <t>Asterix: The Secret of the Magic Potion // Astérix: Le secret de la potion magique</t>
  </si>
  <si>
    <t>As Mães de Chico Xavier</t>
  </si>
  <si>
    <t>Armored</t>
  </si>
  <si>
    <t>Arisaka</t>
  </si>
  <si>
    <t>Ariaferma</t>
  </si>
  <si>
    <t>Arctic (2018)</t>
  </si>
  <si>
    <t>Antes Que Eu Me Esqueça</t>
  </si>
  <si>
    <t>An Instant Dad</t>
  </si>
  <si>
    <t>An Almost Ordinary Summer // Croce e delizia</t>
  </si>
  <si>
    <t>American Wedding</t>
  </si>
  <si>
    <t>American Son</t>
  </si>
  <si>
    <t>America: The Motion Picture</t>
  </si>
  <si>
    <t>Alma mía</t>
  </si>
  <si>
    <t>Alkhallat+ // الخلّاط+</t>
  </si>
  <si>
    <t>Agent Game</t>
  </si>
  <si>
    <t>Agatha Christie's Crooked House</t>
  </si>
  <si>
    <t>After Sundown // ดับแสงรวี</t>
  </si>
  <si>
    <t>A Secret Love</t>
  </si>
  <si>
    <t>A Perfect Murder</t>
  </si>
  <si>
    <t>A Lot Like Love (2023)</t>
  </si>
  <si>
    <t>A Little Princess (1995)</t>
  </si>
  <si>
    <t>A Life of Speed: The Juan Manuel Fangio Story // Fangio: El hombre que domaba las máquinas</t>
  </si>
  <si>
    <t>A Futile and Stupid Gesture</t>
  </si>
  <si>
    <t>7 Dwarves 2: The Wood Is Not Enough // 7 Zwerge – Der Wald ist nicht genug</t>
  </si>
  <si>
    <t>7 Dwarves // Sieben Zwerge – Männer allein im Wald</t>
  </si>
  <si>
    <t>30 for 30: The Two Escobars</t>
  </si>
  <si>
    <t>30 for 30: Once Brothers</t>
  </si>
  <si>
    <t>3 Ninjas Knuckle Up</t>
  </si>
  <si>
    <t>2+2 // Dos más dos</t>
  </si>
  <si>
    <t>2 Soliti Idioti // I 2 soliti idioti</t>
  </si>
  <si>
    <t>13TH</t>
  </si>
  <si>
    <t>10x10</t>
  </si>
  <si>
    <t>100% Wolf</t>
  </si>
  <si>
    <t>#Manhole // #マンホール</t>
  </si>
  <si>
    <t>Yucatán</t>
  </si>
  <si>
    <t>Your Highness (2011)</t>
  </si>
  <si>
    <t>Yesterday After Tomorrow // أمس بعد بكرة</t>
  </si>
  <si>
    <t>Yes Man</t>
  </si>
  <si>
    <t>Women of Mafia // Kobiety Mafii</t>
  </si>
  <si>
    <t>Who Is This Family? // Kim Bu Aile?</t>
  </si>
  <si>
    <t>Whisper of the Heart (2022) // 耳をすませば</t>
  </si>
  <si>
    <t>What If</t>
  </si>
  <si>
    <t>West of Memphis</t>
  </si>
  <si>
    <t>Volver (2006)</t>
  </si>
  <si>
    <t>Virupaksha (Tamil)</t>
  </si>
  <si>
    <t>Vico C // Vico C: La vida del filósofo</t>
  </si>
  <si>
    <t>Varalaru Mukkiyam</t>
  </si>
  <si>
    <t>Vanguard</t>
  </si>
  <si>
    <t>Usogui // 嘘喰い</t>
  </si>
  <si>
    <t>Ushijima the Loan Shark The Final  // 闇金ウシジマくん ザ・ファイナル</t>
  </si>
  <si>
    <t>Ushijima the Loan Shark Part 3 // 闇金ウシジマくん Part 3</t>
  </si>
  <si>
    <t>Ushijima The Loan Shark Part 2 // 闇金ウシジマくん Part2</t>
  </si>
  <si>
    <t>Ushijima The Loan Shark // 闇金ウシジマくん</t>
  </si>
  <si>
    <t>Upcoming Summer // 盛夏未來 // 盛夏未来</t>
  </si>
  <si>
    <t>Ungli // उंगली</t>
  </si>
  <si>
    <t>Ultras</t>
  </si>
  <si>
    <t>Two Witches</t>
  </si>
  <si>
    <t>Two Lovers</t>
  </si>
  <si>
    <t>Two for the Money</t>
  </si>
  <si>
    <t>Tutta un'altra vita</t>
  </si>
  <si>
    <t>Treasure // Hazine</t>
  </si>
  <si>
    <t>Tre uomini e una gamba</t>
  </si>
  <si>
    <t>Torbaaz // तोरबाज़</t>
  </si>
  <si>
    <t>Too Handsome to Handle // Terlalu Tampan</t>
  </si>
  <si>
    <t>Tomb of the River // 강릉</t>
  </si>
  <si>
    <t>Together 99 // Tillsammans 99</t>
  </si>
  <si>
    <t>Time // 殺出個黃昏 // 杀出个黄昏</t>
  </si>
  <si>
    <t>Tiempo de valientes</t>
  </si>
  <si>
    <t>Thiruvin Kural</t>
  </si>
  <si>
    <t>Thirteen (2003)</t>
  </si>
  <si>
    <t>The Witch: Part 1 - The Subversion // 마녀</t>
  </si>
  <si>
    <t>The White Storm 3: Heaven or Hell // 掃毒3: 人在天涯</t>
  </si>
  <si>
    <t>The Whale (2022)</t>
  </si>
  <si>
    <t>The Way of The Househusband: The Movie // 極主夫道 ザ・シネマ</t>
  </si>
  <si>
    <t>The Water Diviner</t>
  </si>
  <si>
    <t>The War with Grandpa</t>
  </si>
  <si>
    <t>The Walk (2015)</t>
  </si>
  <si>
    <t>The Violence Action // バイオレンスアクション</t>
  </si>
  <si>
    <t>The Vanishing (2018)</t>
  </si>
  <si>
    <t>The Twelve Stories of Glen Anggara // 12 Cerita Glen Anggara</t>
  </si>
  <si>
    <t>The Traitor // Il Traditore</t>
  </si>
  <si>
    <t>The Three Exclamation Marks // Die drei !!!</t>
  </si>
  <si>
    <t>The Third Murder // 三度目の殺人</t>
  </si>
  <si>
    <t>The Thieves // 도둑들</t>
  </si>
  <si>
    <t>The Switch (2010)</t>
  </si>
  <si>
    <t>The Spy Gone North // 공작</t>
  </si>
  <si>
    <t>The Secret Kingdom (2023)</t>
  </si>
  <si>
    <t>The Raid 2 // The Raid 2: Berandal</t>
  </si>
  <si>
    <t>The Priests // 검은 사제들​</t>
  </si>
  <si>
    <t>The Persian Version</t>
  </si>
  <si>
    <t>The Others (2001)</t>
  </si>
  <si>
    <t>The Nun (2018)</t>
  </si>
  <si>
    <t>The Mummy Returns</t>
  </si>
  <si>
    <t>The Mole Song: Final // 土竜の唄 FINAL</t>
  </si>
  <si>
    <t>The Misadventures of Hedi and Cokeman // En passant pécho</t>
  </si>
  <si>
    <t>The Merciless // 불한당: 나쁜 놈들의 세상</t>
  </si>
  <si>
    <t>The Lost Leonardo</t>
  </si>
  <si>
    <t>The Long Road to War</t>
  </si>
  <si>
    <t>The Last Samurai (2003)</t>
  </si>
  <si>
    <t>The Last Full Measure</t>
  </si>
  <si>
    <t>The Land of Steady Habits</t>
  </si>
  <si>
    <t>The Janitor (2014)</t>
  </si>
  <si>
    <t>The Intruder (2019)</t>
  </si>
  <si>
    <t>The High Note</t>
  </si>
  <si>
    <t>The Guide to the Perfect Family // Le Guide de la famille parfaite</t>
  </si>
  <si>
    <t>2017-05-25</t>
  </si>
  <si>
    <t>The Girl with All the Gifts</t>
  </si>
  <si>
    <t>The Gambler (1974)</t>
  </si>
  <si>
    <t>The Fifth Element</t>
  </si>
  <si>
    <t>The Family (2013)</t>
  </si>
  <si>
    <t>The Dream // Visul</t>
  </si>
  <si>
    <t>The Doll 3</t>
  </si>
  <si>
    <t>The Diary of a Teenage Girl</t>
  </si>
  <si>
    <t>The Devil's Advocate</t>
  </si>
  <si>
    <t>The Deer King // 鹿の王 ユナと約束の旅</t>
  </si>
  <si>
    <t>The Conversation (1974)</t>
  </si>
  <si>
    <t>The Cobbler</t>
  </si>
  <si>
    <t>The Cider House Rules</t>
  </si>
  <si>
    <t>The Cheating Game</t>
  </si>
  <si>
    <t>The Chase // 반드시 잡는다</t>
  </si>
  <si>
    <t>The Chaos Class Returns // Hababam Sınıfı Yeniden</t>
  </si>
  <si>
    <t>The Bucket List</t>
  </si>
  <si>
    <t>2020-09-30</t>
  </si>
  <si>
    <t>The Boys in the Band</t>
  </si>
  <si>
    <t>The Blood of Wolves // 孤狼の血</t>
  </si>
  <si>
    <t>The Bleeding Edge</t>
  </si>
  <si>
    <t>The Ballad of Lefty Brown</t>
  </si>
  <si>
    <t>The Adventures of Tintin (2011)</t>
  </si>
  <si>
    <t>Tamara Vol. 2</t>
  </si>
  <si>
    <t>Taking Lives</t>
  </si>
  <si>
    <t>Sword Art Online the Movie -Progressive- Aria of a Starless Night // 劇場版 ソードアート・オンライン -プログレッシブ- 星なき夜のアリア</t>
  </si>
  <si>
    <t>Superlopez // Superlópez</t>
  </si>
  <si>
    <t>Studio 54</t>
  </si>
  <si>
    <t>Stronger Than the World // Mais Forte que o Mundo - A História de José Aldo</t>
  </si>
  <si>
    <t>Strawman // Figurant</t>
  </si>
  <si>
    <t>Still Alice</t>
  </si>
  <si>
    <t>Step Up 3</t>
  </si>
  <si>
    <t>Skiptrace</t>
  </si>
  <si>
    <t>Shimla Mirchi // शिमला मिर्ची</t>
  </si>
  <si>
    <t>Shaina</t>
  </si>
  <si>
    <t>Shadows in the Palace // 궁녀</t>
  </si>
  <si>
    <t>Serious Men // सीरियस मेन</t>
  </si>
  <si>
    <t>Saakini Daakini</t>
  </si>
  <si>
    <t>Rudy</t>
  </si>
  <si>
    <t>Rowdy Rathore // राउडी राठौर</t>
  </si>
  <si>
    <t>Romeo Must Die</t>
  </si>
  <si>
    <t>Rescue Dawn</t>
  </si>
  <si>
    <t>Red Rocket</t>
  </si>
  <si>
    <t>Ravenous // Les affamés</t>
  </si>
  <si>
    <t>Radiation House: The Movie // 劇場版ラジエーションハウス</t>
  </si>
  <si>
    <t>Que horas ela volta?</t>
  </si>
  <si>
    <t>Puspa Indah Taman Hati</t>
  </si>
  <si>
    <t>Poveri ma ricchi</t>
  </si>
  <si>
    <t>Polis Evo</t>
  </si>
  <si>
    <t>Plan 75</t>
  </si>
  <si>
    <t>Pixote // Pixote, A lei do mais fraco</t>
  </si>
  <si>
    <t>Pitbull Last Dog // Pitbull Ostatni Pies</t>
  </si>
  <si>
    <t>Phantom Thread</t>
  </si>
  <si>
    <t>Pelé</t>
  </si>
  <si>
    <t>Pan (2015)</t>
  </si>
  <si>
    <t>Pagpag: Nine Lives // Pagpag: Siyam na buhay</t>
  </si>
  <si>
    <t>Paan Singh Tomar // पान सिंह तोमर</t>
  </si>
  <si>
    <t>Our happy holiday // Premières vacances</t>
  </si>
  <si>
    <t>Operation Mayfair // ऑपरेशन मेफ़ेयर</t>
  </si>
  <si>
    <t>One More Chance (2007)</t>
  </si>
  <si>
    <t>Omo Ghetto: the Saga</t>
  </si>
  <si>
    <t>Odio l'estate</t>
  </si>
  <si>
    <t>O Homem Perfeito</t>
  </si>
  <si>
    <t>No Reservations</t>
  </si>
  <si>
    <t>New Police Story // 新警察故事</t>
  </si>
  <si>
    <t>Nazar Andaaz // नज़रअंदाज़</t>
  </si>
  <si>
    <t>Naruto the Movie 2: Legend of the Stone of Gelel // 劇場版 NARUTO -ナルト- 大激突! 幻の地底遺跡だってばよ</t>
  </si>
  <si>
    <t>Nannies Takeover // Complotul Bonelor</t>
  </si>
  <si>
    <t>Nameless Gangster: Rules of the Time // 범죄와의 전쟁: 나쁜놈들 전성시대</t>
  </si>
  <si>
    <t>My Spy</t>
  </si>
  <si>
    <t>My Precious // รักแรก โคตรลืมยาก</t>
  </si>
  <si>
    <t>My Girl (Remastered in 4K) // แฟนฉัน (Remastered in 4K)</t>
  </si>
  <si>
    <t>Murder by Numbers (2002)</t>
  </si>
  <si>
    <t>Motherhood // 母性</t>
  </si>
  <si>
    <t>Mother! (2017)</t>
  </si>
  <si>
    <t>Mother Nanny // Inang Yaya</t>
  </si>
  <si>
    <t>MOTHER // MOTHER マザー</t>
  </si>
  <si>
    <t>Mission: Possible // 미션 파서블</t>
  </si>
  <si>
    <t>Mission: Impossible III</t>
  </si>
  <si>
    <t>Mission: Impossible II</t>
  </si>
  <si>
    <t>Mission: Impossible (1996)</t>
  </si>
  <si>
    <t>Missed Connections</t>
  </si>
  <si>
    <t>Miss You Already</t>
  </si>
  <si>
    <t>Miss Juneteenth</t>
  </si>
  <si>
    <t>Miss Granny (2018)</t>
  </si>
  <si>
    <t>Mia and the White Lion</t>
  </si>
  <si>
    <t>Meskina</t>
  </si>
  <si>
    <t>Master // 마스터</t>
  </si>
  <si>
    <t>Masquerade Night // マスカレード・ナイト</t>
  </si>
  <si>
    <t>Mariposa</t>
  </si>
  <si>
    <t>Major (Telugu) (2022)</t>
  </si>
  <si>
    <t>Maggie Moore(s)</t>
  </si>
  <si>
    <t>Lowriders</t>
  </si>
  <si>
    <t>Low Season // สุขสันต์วันโสด</t>
  </si>
  <si>
    <t>Love You Long Time</t>
  </si>
  <si>
    <t>Love Aaj Kal // लव आज कल 2</t>
  </si>
  <si>
    <t>Loco Por Vos</t>
  </si>
  <si>
    <t>Lo chiamavano Trinità...</t>
  </si>
  <si>
    <t>Little Women (1994)</t>
  </si>
  <si>
    <t>Life in a Year</t>
  </si>
  <si>
    <t>Life in a ... Metro // लाइफ़ इन ए... मेट्रो</t>
  </si>
  <si>
    <t>2023-04-05</t>
  </si>
  <si>
    <t>Lewis Capaldi: How I'm Feeling Now</t>
  </si>
  <si>
    <t>Les Misérables (2012)</t>
  </si>
  <si>
    <t>Last Stop 174 // Última Parada 174</t>
  </si>
  <si>
    <t>Laid-Back Camp The Movie // 映画 ゆるキャン△</t>
  </si>
  <si>
    <t>Lagi Lagi Senario</t>
  </si>
  <si>
    <t>La Belle Époque</t>
  </si>
  <si>
    <t>Kuttavum Shikshayum (2022)</t>
  </si>
  <si>
    <t>Khun Pan 2 // ขุนพันธ์ 2</t>
  </si>
  <si>
    <t>Kaytek the Wizard // Kajtek czarodziej</t>
  </si>
  <si>
    <t>Kappei // KAPPEI カッペイ</t>
  </si>
  <si>
    <t>Kannai Nambathe // Kannai Nambathey</t>
  </si>
  <si>
    <t>Kambili: The Whole 30 Yards</t>
  </si>
  <si>
    <t>Joje // 조제</t>
  </si>
  <si>
    <t>Jin &amp; Jun</t>
  </si>
  <si>
    <t>Jemputan Ke Neraka</t>
  </si>
  <si>
    <t>It Takes a Man and a Woman</t>
  </si>
  <si>
    <t>Iraivan (Telugu)</t>
  </si>
  <si>
    <t>Indiana Jones and the Raiders of the Lost Ark</t>
  </si>
  <si>
    <t>Indiana Jones and the Last Crusade</t>
  </si>
  <si>
    <t>Indiana Jones and the Kingdom of the Crystal Skull</t>
  </si>
  <si>
    <t>Indecent Proposal</t>
  </si>
  <si>
    <t>In the Cut (2003)</t>
  </si>
  <si>
    <t>In Secret</t>
  </si>
  <si>
    <t>In Bruges</t>
  </si>
  <si>
    <t>In Broad Daylight: The Narvarte Case // A plena luz: El caso Narvarte</t>
  </si>
  <si>
    <t>Impetigore // Perempuan Tanah Jahanam</t>
  </si>
  <si>
    <t>Imperfect // Imperfect: Karier, Cinta, &amp; Timbangan</t>
  </si>
  <si>
    <t>Ijakumo: The Born Again Stripper</t>
  </si>
  <si>
    <t>I Saw the Devil // 악마를 보았다</t>
  </si>
  <si>
    <t>I Hate Luv Storys // आइ हेट लव स्टोरीज़</t>
  </si>
  <si>
    <t>I Don't Expect Anyone to Believe Me // No voy a pedirle a nadie que me crea</t>
  </si>
  <si>
    <t>I Am Not an Easy Man // Je ne suis pas un homme facile</t>
  </si>
  <si>
    <t>Hunt // 헌트</t>
  </si>
  <si>
    <t>Howling // 하울링</t>
  </si>
  <si>
    <t>Houba! On the Trail of the Marsupilami // Sur la piste du Marsupilami</t>
  </si>
  <si>
    <t>HOMUNCULUS // ホムンクルス</t>
  </si>
  <si>
    <t>High &amp; Low The Movie 2 / End of Sky</t>
  </si>
  <si>
    <t>High &amp; Low The Movie</t>
  </si>
  <si>
    <t>Hey Sinamika</t>
  </si>
  <si>
    <t>Hellboy II: The Golden Army</t>
  </si>
  <si>
    <t>He Never Died</t>
  </si>
  <si>
    <t>Haunting of the Queen Mary</t>
  </si>
  <si>
    <t>Hantu Tenggek</t>
  </si>
  <si>
    <t>Hantu Kak Limah</t>
  </si>
  <si>
    <t>Hairspray (2007)</t>
  </si>
  <si>
    <t>Green Street Hooligans</t>
  </si>
  <si>
    <t>Grease</t>
  </si>
  <si>
    <t>Grace and Grace // فضل ونعمة</t>
  </si>
  <si>
    <t>Goon: Last of the Enforcers</t>
  </si>
  <si>
    <t>Good Time (2017)</t>
  </si>
  <si>
    <t>Godzilla: Resurgence // シン・ゴジラ</t>
  </si>
  <si>
    <t>God's Not Dead 2</t>
  </si>
  <si>
    <t>Gintama // 銀魂</t>
  </si>
  <si>
    <t>Generation Ikea // Pokolenie Ikea</t>
  </si>
  <si>
    <t>Gandeevadhari Arjuna (Tamil)</t>
  </si>
  <si>
    <t>Friday Night Fever // Trên bàn nhậu dưới bàn mưu</t>
  </si>
  <si>
    <t>2021-10-20</t>
  </si>
  <si>
    <t>Found</t>
  </si>
  <si>
    <t>Flight (2012)</t>
  </si>
  <si>
    <t>Fitoor // फ़ितूर</t>
  </si>
  <si>
    <t>First Love // 初恋</t>
  </si>
  <si>
    <t>Finding Your Feet</t>
  </si>
  <si>
    <t>Finding Forrester</t>
  </si>
  <si>
    <t>Fidaa (2017)</t>
  </si>
  <si>
    <t>Feng Shui (2004)</t>
  </si>
  <si>
    <t>Farang (2023)</t>
  </si>
  <si>
    <t>Failure to Launch</t>
  </si>
  <si>
    <t>Eye for an Eye (1996)</t>
  </si>
  <si>
    <t>Esabet Azeema // عصابة عظيمة</t>
  </si>
  <si>
    <t>Enforcement</t>
  </si>
  <si>
    <t>Enes Batur Hayal mi Gerçek mi?</t>
  </si>
  <si>
    <t>En liberté!</t>
  </si>
  <si>
    <t>Ein Nasser Hund</t>
  </si>
  <si>
    <t>Ee Nagaraniki Emaindi</t>
  </si>
  <si>
    <t>Earthquake Bird</t>
  </si>
  <si>
    <t>Dunkirk</t>
  </si>
  <si>
    <t>Dude</t>
  </si>
  <si>
    <t>Dronningen</t>
  </si>
  <si>
    <t>Dream Scenario</t>
  </si>
  <si>
    <t>Doi Boy // ดอยบอย</t>
  </si>
  <si>
    <t>Do Not Disturb</t>
  </si>
  <si>
    <t>Disappearance at Clifton Hill</t>
  </si>
  <si>
    <t>Dilan 1991</t>
  </si>
  <si>
    <t>Dhanak // धनक</t>
  </si>
  <si>
    <t>Der Goldene Handschuh</t>
  </si>
  <si>
    <t>Demolition (2015)</t>
  </si>
  <si>
    <t>Deliver Us from Evil // 다만 악에서 구하소서</t>
  </si>
  <si>
    <t>Deliha</t>
  </si>
  <si>
    <t>Dear Evan Hansen</t>
  </si>
  <si>
    <t>Daydreamers // Người mặt trời</t>
  </si>
  <si>
    <t>David Foster: Off the Record</t>
  </si>
  <si>
    <t>Dag För Dag</t>
  </si>
  <si>
    <t>Crazy Little Thing Called Love // สิ่งเล็กเล็กที่เรียกว่า...รัก</t>
  </si>
  <si>
    <t>Crayon Shin-chan the Movie: The Storm Called: The Kasukabe Boys of the Evening Sun // 映画 クレヨンしんちゃん 嵐を呼ぶ! 夕陽のカスカベボーイズ</t>
  </si>
  <si>
    <t>Crayon Shin-chan the Movie: Pursuit of the Balls of Darkness // 映画 クレヨンしんちゃん 暗黒タマタマ大追跡</t>
  </si>
  <si>
    <t>Crayon Shin-chan the Movie: Honeymoon Hurricane ~The Lost Hiroshi~ // クレヨンしんちゃん 新婚旅行ハリケーン 〜失われたひろし〜</t>
  </si>
  <si>
    <t>Crayon Shin-chan the Movie: Explosion! The Hot Spring's Feel Good Final Battle // 映画クレヨンしんちゃん 爆発! 温泉わくわく大決戦</t>
  </si>
  <si>
    <t>Crayon Shin-chan the Movie: Adventure in Henderland // 映画クレヨンしんちゃん ヘンダーランドの大冒険</t>
  </si>
  <si>
    <t>Cop Land</t>
  </si>
  <si>
    <t>City of Damnation // 유감스러운 도시</t>
  </si>
  <si>
    <t>CHIPS (2017)</t>
  </si>
  <si>
    <t>Chiedimi se sono felice</t>
  </si>
  <si>
    <t>Chasing Liberty</t>
  </si>
  <si>
    <t>Chalet Girl</t>
  </si>
  <si>
    <t>Carol (2015)</t>
  </si>
  <si>
    <t>Bygones Be Bygones // Olanlar Oldu</t>
  </si>
  <si>
    <t>Brother (2022)</t>
  </si>
  <si>
    <t>Bros (2022)</t>
  </si>
  <si>
    <t>2022-03-30</t>
  </si>
  <si>
    <t>Broken Idol: The Undoing of Diomedes Díaz // Diomedes: el ídolo, el misterio y la tragedia</t>
  </si>
  <si>
    <t>Breaded Life</t>
  </si>
  <si>
    <t>Bratz: The Movie</t>
  </si>
  <si>
    <t>Boy Missing // Secuestro</t>
  </si>
  <si>
    <t>Boss // बॉस</t>
  </si>
  <si>
    <t>Book Club: The Next Chapter</t>
  </si>
  <si>
    <t>Body of Lies</t>
  </si>
  <si>
    <t>BLAME!</t>
  </si>
  <si>
    <t>Blade: Trinity</t>
  </si>
  <si>
    <t>Blade Runner: The Final Cut</t>
  </si>
  <si>
    <t>Biggie: I Got a Story to Tell</t>
  </si>
  <si>
    <t>Beirut</t>
  </si>
  <si>
    <t>Bank Error in Your Favour // Erreur de la Banque en Votre Faveur</t>
  </si>
  <si>
    <t>Back to the Future Part II</t>
  </si>
  <si>
    <t>Ayalvaashi</t>
  </si>
  <si>
    <t>Attack on Finland</t>
  </si>
  <si>
    <t>Atomic Blonde</t>
  </si>
  <si>
    <t>Asteroid City</t>
  </si>
  <si>
    <t>Arthur Christmas</t>
  </si>
  <si>
    <t>Arif V 216</t>
  </si>
  <si>
    <t>2020-12-21</t>
  </si>
  <si>
    <t>ariana grande: excuse me, i love you</t>
  </si>
  <si>
    <t>Another One // واحد تاني  </t>
  </si>
  <si>
    <t>Anjaan</t>
  </si>
  <si>
    <t>Amandla</t>
  </si>
  <si>
    <t>Ali's Wedding</t>
  </si>
  <si>
    <t>Ali &amp; Ratu Ratu Queens</t>
  </si>
  <si>
    <t>Alex Cross</t>
  </si>
  <si>
    <t>Aki and Paw Paw</t>
  </si>
  <si>
    <t>Ain't Them Bodies Saints</t>
  </si>
  <si>
    <t>After the Sunset</t>
  </si>
  <si>
    <t>About Last Night (2014)</t>
  </si>
  <si>
    <t>A Winter Rose // 冬薔薇</t>
  </si>
  <si>
    <t>A Wednesday // अ वेडनेसडे</t>
  </si>
  <si>
    <t>A Violent Prosecutor // 검사외전</t>
  </si>
  <si>
    <t>A Taxi Driver // 택시운전사</t>
  </si>
  <si>
    <t>A Sun // 陽光普照 // 阳光普照</t>
  </si>
  <si>
    <t>A Stand Worthy of Men // وقفة رجالة</t>
  </si>
  <si>
    <t>2022-12-20</t>
  </si>
  <si>
    <t>A Not So Merry Christmas // Reviviendo la Navidad</t>
  </si>
  <si>
    <t>A Most Violent Year</t>
  </si>
  <si>
    <t>A Hard Day (2021)</t>
  </si>
  <si>
    <t>A Dog's Journey</t>
  </si>
  <si>
    <t>5CM</t>
  </si>
  <si>
    <t>30 for 30: Survive and Advance</t>
  </si>
  <si>
    <t>18 Presents // 18 regali</t>
  </si>
  <si>
    <t>17 Again</t>
  </si>
  <si>
    <t>'76</t>
  </si>
  <si>
    <t>You &amp; Me &amp; Me // เธอกับฉันกับฉัน</t>
  </si>
  <si>
    <t>Yevadu</t>
  </si>
  <si>
    <t>xXx</t>
  </si>
  <si>
    <t>Varane Avashyamund</t>
  </si>
  <si>
    <t>Vaashi (Malayalam)</t>
  </si>
  <si>
    <t>Thimmarusu</t>
  </si>
  <si>
    <t>The Tree of Blood // El árbol de la sangre</t>
  </si>
  <si>
    <t>The Prestige</t>
  </si>
  <si>
    <t>The Murderer // เมอร์เด้อเหรอ ฆาตกรรมอิหยังวะ</t>
  </si>
  <si>
    <t>The Killing of a Sacred Deer</t>
  </si>
  <si>
    <t>The Hand of God // È stata la mano di Dio</t>
  </si>
  <si>
    <t>The Fortress // 남한산성</t>
  </si>
  <si>
    <t>The Eight Mountains // Le otto montagne</t>
  </si>
  <si>
    <t>The Core</t>
  </si>
  <si>
    <t>The Beast // 비스트</t>
  </si>
  <si>
    <t>The Assistant (2022)</t>
  </si>
  <si>
    <t>Tegimpu</t>
  </si>
  <si>
    <t>Takkar (2023)</t>
  </si>
  <si>
    <t>Snake Eyes: G.I. Joe Origins</t>
  </si>
  <si>
    <t>Sir (2023)</t>
  </si>
  <si>
    <t>ROMA</t>
  </si>
  <si>
    <t>Reunion 1.0 // Klassentreffen 1.0</t>
  </si>
  <si>
    <t>Resistance (2020)</t>
  </si>
  <si>
    <t>Red Cliff: Theatrical Version // 赤壁</t>
  </si>
  <si>
    <t>Rang De Basanti // रंग दे बसंती</t>
  </si>
  <si>
    <t>Race 2 // रेस 2</t>
  </si>
  <si>
    <t>Psycho-Pass: Sinners of the System: Season 1 // PSYCHO-PASS サイコパス Sinners of the System: シーズン1</t>
  </si>
  <si>
    <t>Polis Evo 2</t>
  </si>
  <si>
    <t>Players // प्लेयर्स</t>
  </si>
  <si>
    <t>Pitbull Public Orders // Pitbull Nowe Porządki</t>
  </si>
  <si>
    <t>Phir Bhi Dil Hai Hindustani // फिर भी दिल है हिंदुस्तानी</t>
  </si>
  <si>
    <t>Paheli // पहेली</t>
  </si>
  <si>
    <t>Orphan (2009)</t>
  </si>
  <si>
    <t>Onoda: 10, 000 Nights in the Jungle // ONODA 一万夜を越えて</t>
  </si>
  <si>
    <t>OMG! Oh My Girl // OMG! รักจังวะ..ผิดจังหวะ</t>
  </si>
  <si>
    <t>Nikamma</t>
  </si>
  <si>
    <t>Most Eligible Bachelor</t>
  </si>
  <si>
    <t>Money Trap // Organize İşler: Sazan Sarmalı</t>
  </si>
  <si>
    <t>Mondo // มอนโด</t>
  </si>
  <si>
    <t>Miss Granny // 수상한 그녀</t>
  </si>
  <si>
    <t>Midnight Swan // ミッドナイトスワン</t>
  </si>
  <si>
    <t>Midnight Express</t>
  </si>
  <si>
    <t>Meter</t>
  </si>
  <si>
    <t>Metallica: Some Kind of Monster: Collection 1</t>
  </si>
  <si>
    <t>Madras Café // मद्रास कैफ़े</t>
  </si>
  <si>
    <t>Lust, Caution // 色，戒</t>
  </si>
  <si>
    <t>Love Today (Telugu) (2022)</t>
  </si>
  <si>
    <t>Love Like the Falling Petals // 桜のような僕の恋人</t>
  </si>
  <si>
    <t>Love Destiny The Movie // บุพเพสันนิวาส ๒</t>
  </si>
  <si>
    <t>Lost in Forest // 山中森林</t>
  </si>
  <si>
    <t>Kumari</t>
  </si>
  <si>
    <t>Kasargold</t>
  </si>
  <si>
    <t>Kannum Kannum Kollaiyadithaal</t>
  </si>
  <si>
    <t>Jigarthanda DoubleX (Hindi)</t>
  </si>
  <si>
    <t>Japan (Telugu)</t>
  </si>
  <si>
    <t>Japan (Hindi)</t>
  </si>
  <si>
    <t>Jana Gana Mana (2022)</t>
  </si>
  <si>
    <t>Jana 2022 (Telugu)</t>
  </si>
  <si>
    <t>Jaane Tu... Ya Jaane Na // जाने तू... या जाने ना</t>
  </si>
  <si>
    <t>Inside Men: The Original // 내부자들: 디 오리지널</t>
  </si>
  <si>
    <t>Inhuman Kiss // แสงกระสือ</t>
  </si>
  <si>
    <t>Illang: The Wolf Brigade // 인랑</t>
  </si>
  <si>
    <t>Hook (1991)</t>
  </si>
  <si>
    <t>High Society // 상류사회</t>
  </si>
  <si>
    <t>Her</t>
  </si>
  <si>
    <t>Haider // हैदर</t>
  </si>
  <si>
    <t>Gun City // La sombra de la ley</t>
  </si>
  <si>
    <t>Gori Tere Pyaar Mein // गोरी तेरे प्यार में</t>
  </si>
  <si>
    <t>Gintama 2: Rules Are Made To Be Broken // 銀魂2 掟は破るためにこそある</t>
  </si>
  <si>
    <t>Forensic</t>
  </si>
  <si>
    <t>Face Off 6: The Ticket of Destiny // Lật mặt 6: Tấm vé định mệnh</t>
  </si>
  <si>
    <t>Etharkkum Thunindhavan</t>
  </si>
  <si>
    <t>Dreamgirls (2006)</t>
  </si>
  <si>
    <t>Dostana // दोस्ताना</t>
  </si>
  <si>
    <t>Doctor (Telugu) (2021)</t>
  </si>
  <si>
    <t>Dağ II</t>
  </si>
  <si>
    <t>Daniel // Ser du månen, Daniel</t>
  </si>
  <si>
    <t>Dabbe: The Possession // Dabbe: Ci̇n Çarpmasi</t>
  </si>
  <si>
    <t>Dabbe 5: Curse of the Jinn // Dabbe 5: Zehr-i Cin</t>
  </si>
  <si>
    <t>Conan the Barbarian (1982)</t>
  </si>
  <si>
    <t>CODE BLUE the Movie // 劇場版 コード・ブルー -ドクターヘリ緊急救命-</t>
  </si>
  <si>
    <t>Character // キャラクター</t>
  </si>
  <si>
    <t>Chandramukhi 2 (Telugu)</t>
  </si>
  <si>
    <t>Brothers // ब्रदर्स</t>
  </si>
  <si>
    <t>Bram Stoker's Dracula</t>
  </si>
  <si>
    <t>Ante Sundaraniki (Tamil)</t>
  </si>
  <si>
    <t>Annaatthe</t>
  </si>
  <si>
    <t>Anek // अनेक</t>
  </si>
  <si>
    <t>And So The Baton Is Passed // そして、バトンは渡された</t>
  </si>
  <si>
    <t>Amigos (2023)</t>
  </si>
  <si>
    <t>A Knight's Tale</t>
  </si>
  <si>
    <t>18 Pages</t>
  </si>
  <si>
    <t>12 Years a Slave</t>
  </si>
  <si>
    <t>Zero (2018)</t>
  </si>
  <si>
    <t>Toilet: Ek Prem Katha // टॉयलेट: एक प्रेम कथा</t>
  </si>
  <si>
    <t>The Endless Trench // La trinchera infinita</t>
  </si>
  <si>
    <t>Pyaar Ka Punchnama</t>
  </si>
  <si>
    <t>Nitham Oru Vaanam</t>
  </si>
  <si>
    <t>Mohenjo Daro // मोहेंजो दारो</t>
  </si>
  <si>
    <t>Merry Christmas (Telugu) (2023)</t>
  </si>
  <si>
    <t>Mektoub, My Love: Canto Uno</t>
  </si>
  <si>
    <t>Lagaan // लगान: Once upon a time in India</t>
  </si>
  <si>
    <t>Kushi (Tamil) (2023)</t>
  </si>
  <si>
    <t>Kurup (Hindi)</t>
  </si>
  <si>
    <t>Fashion // फ़ैशन</t>
  </si>
  <si>
    <t>Chalte Chalte // चलते चलते</t>
  </si>
  <si>
    <t>Ali (2001)</t>
  </si>
  <si>
    <t>Meet Joe Black</t>
  </si>
  <si>
    <t>Don // डॉन</t>
  </si>
  <si>
    <t>Bill Russell: Legend</t>
  </si>
  <si>
    <t>Lawrence of Arabia: Restored Version</t>
  </si>
  <si>
    <t>Weathering</t>
  </si>
  <si>
    <t>2022-01-24</t>
  </si>
  <si>
    <t>Three Songs for Benazir</t>
  </si>
  <si>
    <t>Thomas &amp; Friends: Thomas and the Royal Engine</t>
  </si>
  <si>
    <t>Thomas &amp; Friends: Marvelous Machinery: A New Arrival</t>
  </si>
  <si>
    <t>Thomas &amp; Friends: Digs &amp; Discoveries: Mines of Mystery</t>
  </si>
  <si>
    <t>Thomas &amp; Friends: Digs &amp; Discoveries: All Track's Lead to Rome</t>
  </si>
  <si>
    <t>The Trader (Sovdagari)</t>
  </si>
  <si>
    <t>Super Monsters Save Christmas</t>
  </si>
  <si>
    <t>0:18</t>
  </si>
  <si>
    <t>2023-02-20</t>
  </si>
  <si>
    <t>Making All Quiet on the Western Front // Making Im Westen nichts Neues</t>
  </si>
  <si>
    <t>Little Lunch: The Halloween Horror Story</t>
  </si>
  <si>
    <t>LEGO Friends: Holiday Special</t>
  </si>
  <si>
    <t>Heart Shot</t>
  </si>
  <si>
    <t>2019-10-16</t>
  </si>
  <si>
    <t>Ghosts of Sugar Land</t>
  </si>
  <si>
    <t>Unspeakable (2017)</t>
  </si>
  <si>
    <t>Trailer Park Boys: Say Goodnight to the Bad Guys</t>
  </si>
  <si>
    <t>The Martha Mitchell Effect</t>
  </si>
  <si>
    <t>Sugar High</t>
  </si>
  <si>
    <t>Spookley the Square Pumpkin</t>
  </si>
  <si>
    <t>Rocko's Modern Life: Static Cling</t>
  </si>
  <si>
    <t>LEGO Friends The Next Chapter – New Beginnings</t>
  </si>
  <si>
    <t>Escorts</t>
  </si>
  <si>
    <t>Best Wishes, Warmest Regards: A Schitt's Creek Farewell</t>
  </si>
  <si>
    <t>With Mother: Surikae Kamen wo Tsukamaero! // 映画 おかあさんといっしょ すりかえかめんをつかまえろ!</t>
  </si>
  <si>
    <t>With Mother: Henteko Sekai Karano Dashutsu // 映画 おかあさんといっしょ ヘンテコ世界からの脱出!</t>
  </si>
  <si>
    <t>2022-08-23</t>
  </si>
  <si>
    <t>Untold: The Rise and Fall of AND1</t>
  </si>
  <si>
    <t>Risto Räppääjä ja viileä Venla</t>
  </si>
  <si>
    <t>Pororo, Dragon Castle Adventure // 뽀로로 극장판 드래곤캐슬 대모험</t>
  </si>
  <si>
    <t>Pororo and Friends: Virus Busters // 극장판 뽀로로와 친구들: 바이러스를 없애줘!</t>
  </si>
  <si>
    <t>Polly Pocket Sparkle Cove Adventure</t>
  </si>
  <si>
    <t>Me contro Te - Il film: Persi nel tempo</t>
  </si>
  <si>
    <t>Me Against You: Mr. S's Vendetta // Me contro te - Il film: La vendetta del Signor S</t>
  </si>
  <si>
    <t>Lubię wracać tam, gdzie byłem</t>
  </si>
  <si>
    <t>Hans Zimmer: Hollywood Rebel</t>
  </si>
  <si>
    <t>Guatemala: Heart of the Mayan World // Guatemala: Corazón del Mundo Maya</t>
  </si>
  <si>
    <t>Women &amp; Life // Ženy a život</t>
  </si>
  <si>
    <t>When a Stranger Calls (2006)</t>
  </si>
  <si>
    <t>Vorstadtkrokodile 2</t>
  </si>
  <si>
    <t>Violet Evergarden: Eternity and the Auto Memory Doll // ヴァイオレット・エヴァーガーデン 外伝 - 永遠と自動手記人形 -</t>
  </si>
  <si>
    <t>Velvet Colección: Grand Finale</t>
  </si>
  <si>
    <t>Two // Dos</t>
  </si>
  <si>
    <t>Tutti a Bordo</t>
  </si>
  <si>
    <t>Triple Threat</t>
  </si>
  <si>
    <t>Trading Places</t>
  </si>
  <si>
    <t>Tiger Stripes</t>
  </si>
  <si>
    <t>The Polka King</t>
  </si>
  <si>
    <t>2020-06-06</t>
  </si>
  <si>
    <t>The Night Clerk</t>
  </si>
  <si>
    <t>The Most Hated Woman in America</t>
  </si>
  <si>
    <t>The Master of Disguise</t>
  </si>
  <si>
    <t>The Lords of Flatbush</t>
  </si>
  <si>
    <t>The Little Hours</t>
  </si>
  <si>
    <t>The Last Man on Earth // El último hombre sobre la Tierra</t>
  </si>
  <si>
    <t>The Last Dolphin King // ¿Qué le pasó al rey de los delfines?</t>
  </si>
  <si>
    <t>The House of Flowers: The Movie // La casa de las flores: La película</t>
  </si>
  <si>
    <t>The Hours with You // Las horas contigo</t>
  </si>
  <si>
    <t>The Harouns // آل هارون</t>
  </si>
  <si>
    <t>The Football Factory</t>
  </si>
  <si>
    <t>The Day of the Lord // Menéndez: El día del Señor</t>
  </si>
  <si>
    <t>The Best Summer of My Life // El mejor verano de mi vida</t>
  </si>
  <si>
    <t>Swedish // Suedi</t>
  </si>
  <si>
    <t>Survive the Night (2020)</t>
  </si>
  <si>
    <t>Spiral: From the Book of Saw</t>
  </si>
  <si>
    <t>Space Brothers #0 Chuya Koyama Special Edition // 宇宙兄弟 #0 小山宙哉 Special Edition</t>
  </si>
  <si>
    <t>Skandal! Bringing Down Wirecard</t>
  </si>
  <si>
    <t>Shimmer Lake</t>
  </si>
  <si>
    <t>Sherlock Gnomes</t>
  </si>
  <si>
    <t>Seized</t>
  </si>
  <si>
    <t>Seaspiracy</t>
  </si>
  <si>
    <t>Search Out // 서치 아웃</t>
  </si>
  <si>
    <t>Se son rose</t>
  </si>
  <si>
    <t>Run &amp; Gun</t>
  </si>
  <si>
    <t>Red State</t>
  </si>
  <si>
    <t>Quicksand (2023)</t>
  </si>
  <si>
    <t>Quarantine (2008)</t>
  </si>
  <si>
    <t>Pororo, Treasure Island Adventure // 뽀로로 극장판 보물섬 대모험</t>
  </si>
  <si>
    <t>Pièce Montée</t>
  </si>
  <si>
    <t>Out of Death</t>
  </si>
  <si>
    <t>Open Season 3</t>
  </si>
  <si>
    <t>One More Time</t>
  </si>
  <si>
    <t>Ocean Waves // 海がきこえる</t>
  </si>
  <si>
    <t>Nobody Knows I'm Here // Nadie sabe que estoy aquí</t>
  </si>
  <si>
    <t>New York Minute</t>
  </si>
  <si>
    <t>Naruto the Movie: Ninja Clash in the Land of Snow // 劇場版 NARUTO -ナルト- 大活劇! 雪姫忍法帖だってばよ!!</t>
  </si>
  <si>
    <t>My Stupid Boss 2</t>
  </si>
  <si>
    <t>Mutiny of the Worker Bees // Rebelión de los Godínez</t>
  </si>
  <si>
    <t>Murderer // 살인자</t>
  </si>
  <si>
    <t>Money Shot: The Pornhub Story</t>
  </si>
  <si>
    <t>Mile 22</t>
  </si>
  <si>
    <t>Luccas Neto in: The End of Christmas // Luccas Neto em: O Fim do Natal</t>
  </si>
  <si>
    <t>Love of My Loves // Amor de mis amores</t>
  </si>
  <si>
    <t>Lost // Sesat: Yang Sudah Pergi Jangan Dipanggil Lagi</t>
  </si>
  <si>
    <t>Looney Tunes: Back in Action</t>
  </si>
  <si>
    <t>Lokillo // Lokillo en: Mi otra yo</t>
  </si>
  <si>
    <t>Little Big Mouth</t>
  </si>
  <si>
    <t>Laundry Show</t>
  </si>
  <si>
    <t>La croisière (2011)</t>
  </si>
  <si>
    <t>L'Assaut</t>
  </si>
  <si>
    <t>KL Gangster</t>
  </si>
  <si>
    <t>Kaiserschmarrndrama</t>
  </si>
  <si>
    <t>Jexi</t>
  </si>
  <si>
    <t>Izla</t>
  </si>
  <si>
    <t>It Boy // 20 ans d'écart</t>
  </si>
  <si>
    <t>Intervenção</t>
  </si>
  <si>
    <t>I love you, stupid // Te quiero, imbécil</t>
  </si>
  <si>
    <t>Hotel Artemis</t>
  </si>
  <si>
    <t>Hot Girls Wanted</t>
  </si>
  <si>
    <t>Hostel: Part III</t>
  </si>
  <si>
    <t>Holmes &amp; Watson</t>
  </si>
  <si>
    <t>Hitman (2007)</t>
  </si>
  <si>
    <t>Heartsong // Gönül</t>
  </si>
  <si>
    <t>Have a Good Trip: Adventures in Psychedelics</t>
  </si>
  <si>
    <t>Girl (2020)</t>
  </si>
  <si>
    <t>Forgiven (2020)</t>
  </si>
  <si>
    <t>Forever Rich</t>
  </si>
  <si>
    <t>For Better, for Worse // En las buenas y en las malas</t>
  </si>
  <si>
    <t>Fit in with the App // Sesuai Aplikasi</t>
  </si>
  <si>
    <t>Europa Report</t>
  </si>
  <si>
    <t>Escape from Planet Earth</t>
  </si>
  <si>
    <t>Englemageren</t>
  </si>
  <si>
    <t>El Camino Christmas</t>
  </si>
  <si>
    <t>Dream House (2011)</t>
  </si>
  <si>
    <t>Down Low</t>
  </si>
  <si>
    <t>Die Nachbarn von oben</t>
  </si>
  <si>
    <t>Die Mannschaft</t>
  </si>
  <si>
    <t>Death Can Wait // No estaba muerto, andaba de parranda</t>
  </si>
  <si>
    <t>Creep 2</t>
  </si>
  <si>
    <t>City Hunter: Shinjuku Private Eyes // 劇場版シティーハンター ＜新宿プライベート・アイズ＞</t>
  </si>
  <si>
    <t>Chloe (2009)</t>
  </si>
  <si>
    <t>Chestnut: Hero of Central Park</t>
  </si>
  <si>
    <t>Chasing Coral</t>
  </si>
  <si>
    <t>Cetto c'è senzadubbiamente</t>
  </si>
  <si>
    <t>Busco novio para mi mujer</t>
  </si>
  <si>
    <t>Brené Brown: The Call to Courage</t>
  </si>
  <si>
    <t>Breaking In (2018)</t>
  </si>
  <si>
    <t>Breaking Boundaries: The Science Of Our Planet</t>
  </si>
  <si>
    <t>Blue Jay (2016)</t>
  </si>
  <si>
    <t>Big Sky River</t>
  </si>
  <si>
    <t>Big Nunu's Little Heist</t>
  </si>
  <si>
    <t>Belle et Sébastien 3, le dernier chapitre</t>
  </si>
  <si>
    <t>Belle &amp; Sebastian: The Adventure Continues</t>
  </si>
  <si>
    <t>Barbie: Spy Squad</t>
  </si>
  <si>
    <t>Barbie as the Princess and the Pauper</t>
  </si>
  <si>
    <t>Banglo Seksyen 12</t>
  </si>
  <si>
    <t>Bad Teacher (2011)</t>
  </si>
  <si>
    <t>Anna (2013)</t>
  </si>
  <si>
    <t>Amigos... (2011)</t>
  </si>
  <si>
    <t>Altered Carbon: Resleeved // オルタード・カーボン: リスリーブド</t>
  </si>
  <si>
    <t>All Roads Lead to Rome</t>
  </si>
  <si>
    <t>Acts of Violence</t>
  </si>
  <si>
    <t>A Tour Guide // 믿을 수 있는 사람</t>
  </si>
  <si>
    <t>A Haunted House 2</t>
  </si>
  <si>
    <t>A Cut Above // Barba, Cabelo e Bigode</t>
  </si>
  <si>
    <t>(Girl)Friend // Ami-ami</t>
  </si>
  <si>
    <t>Zathura: A Space Adventure</t>
  </si>
  <si>
    <t>Zack and Miri Make a Porno</t>
  </si>
  <si>
    <t>2020-12-23</t>
  </si>
  <si>
    <t>Your Name Engraved Herein // 刻在你心底的名字</t>
  </si>
  <si>
    <t>Xico's Journey // El camino de Xico</t>
  </si>
  <si>
    <t>Wolke unterm Dach</t>
  </si>
  <si>
    <t>Windfall</t>
  </si>
  <si>
    <t>When Angels Sleep // Cuando los ángeles duermen</t>
  </si>
  <si>
    <t>What We Wanted // Was wir wollten</t>
  </si>
  <si>
    <t>What Did You Eat Yesterday? // 劇場版 きのう何食べた?</t>
  </si>
  <si>
    <t>Wes Craven's New Nightmare</t>
  </si>
  <si>
    <t>Way Down</t>
  </si>
  <si>
    <t>War of the Buttons // La Guerre Des Boutons</t>
  </si>
  <si>
    <t>Walter (2019)</t>
  </si>
  <si>
    <t>Walker // 검은 소년</t>
  </si>
  <si>
    <t>Vyšehrad: Fylm</t>
  </si>
  <si>
    <t>Vanquish</t>
  </si>
  <si>
    <t>Vampires (1998)</t>
  </si>
  <si>
    <t>Untold: Crime &amp; Penalties</t>
  </si>
  <si>
    <t>Unknown Origins // Orígenes secretos</t>
  </si>
  <si>
    <t>Unhinged (2020)</t>
  </si>
  <si>
    <t>Un Dia En El Paraiso // Un día en el paraíso</t>
  </si>
  <si>
    <t>Uma Quase Dupla</t>
  </si>
  <si>
    <t>Trolls Band Together</t>
  </si>
  <si>
    <t>Tres metros sobre el cielo</t>
  </si>
  <si>
    <t>Tre metri sopra il cielo</t>
  </si>
  <si>
    <t>Transcendence (2014)</t>
  </si>
  <si>
    <t>Tony Robbins: I Am Not Your Guru</t>
  </si>
  <si>
    <t>Tolo Tolo</t>
  </si>
  <si>
    <t>Togo</t>
  </si>
  <si>
    <t>Till Death Do Us Part: Director's Cut // Sehidup Semati: Director's Cut</t>
  </si>
  <si>
    <t>Tiger Running // เสือเผ่น ๑</t>
  </si>
  <si>
    <t>They/Them</t>
  </si>
  <si>
    <t>The Womb // Inang</t>
  </si>
  <si>
    <t>The Witches (1990)</t>
  </si>
  <si>
    <t>2022-01-06</t>
  </si>
  <si>
    <t>The Wasteland // El páramo</t>
  </si>
  <si>
    <t>The Virtuoso</t>
  </si>
  <si>
    <t>The Trip 4 - The Family goes to Miami // El paseo 4 - La familia va a Miami</t>
  </si>
  <si>
    <t>The Transporter</t>
  </si>
  <si>
    <t>The Tiger's Nest</t>
  </si>
  <si>
    <t>The Three Musketeers: Milady // Les Trois Mousquetaires: Milady</t>
  </si>
  <si>
    <t>2020-10-14</t>
  </si>
  <si>
    <t>The Three Deaths of Marisela Escobedo // Las tres muertes de Marisela Escobedo</t>
  </si>
  <si>
    <t>The Swindlers // 꾼</t>
  </si>
  <si>
    <t>The Sweeney (2012)</t>
  </si>
  <si>
    <t>The Super Parental Guardians</t>
  </si>
  <si>
    <t>The Slurb in Danger // Sams in Gefahr</t>
  </si>
  <si>
    <t>The Seventh Day</t>
  </si>
  <si>
    <t>The Sentinel (2006)</t>
  </si>
  <si>
    <t>The Secret of My Success (1987)</t>
  </si>
  <si>
    <t>The Pretty One</t>
  </si>
  <si>
    <t>The Polar Express</t>
  </si>
  <si>
    <t>The Pod Generation</t>
  </si>
  <si>
    <t>The Pez Outlaw</t>
  </si>
  <si>
    <t>The Perfect Guy</t>
  </si>
  <si>
    <t>The Paper Tigers</t>
  </si>
  <si>
    <t>The Nut Job 2: Nutty by Nature</t>
  </si>
  <si>
    <t>The Nun II</t>
  </si>
  <si>
    <t>The Novice (2021)</t>
  </si>
  <si>
    <t>The New Americans: Gaming a Revolution</t>
  </si>
  <si>
    <t>The New Adventures of Pippi Longstocking</t>
  </si>
  <si>
    <t>The Marriage App // Matrimillas</t>
  </si>
  <si>
    <t>The Lord Musang King</t>
  </si>
  <si>
    <t>The Ledge (2022)</t>
  </si>
  <si>
    <t>The Gateway (2021)</t>
  </si>
  <si>
    <t>The Furnace</t>
  </si>
  <si>
    <t>The Front Page</t>
  </si>
  <si>
    <t>The Four Seasons (1981)</t>
  </si>
  <si>
    <t>The Death of Stalin</t>
  </si>
  <si>
    <t>The Childe // 귀공자</t>
  </si>
  <si>
    <t>The Blackening</t>
  </si>
  <si>
    <t>Thai Massage // थाई मसाज</t>
  </si>
  <si>
    <t>Terra Willy // Terra Willy : Planète inconnue</t>
  </si>
  <si>
    <t>Tell Me When // Dime cuando tú</t>
  </si>
  <si>
    <t>Team Foxcatcher</t>
  </si>
  <si>
    <t>Sword Art Online the Movie -Progressive- Scherzo of Deep Night // 劇場版 ソードアート・オンライン-プログレッシブ- 冥き夕闇のスケルツォ</t>
  </si>
  <si>
    <t>Switch // 스위치</t>
  </si>
  <si>
    <t>Switch // ドラマスペシャル「スイッチ」</t>
  </si>
  <si>
    <t>Superintelligence</t>
  </si>
  <si>
    <t>Studio 666 (2022)</t>
  </si>
  <si>
    <t>Strzępy</t>
  </si>
  <si>
    <t>Solace (2015)</t>
  </si>
  <si>
    <t>Socorro, Virei uma Garota!</t>
  </si>
  <si>
    <t>Smallfoot</t>
  </si>
  <si>
    <t>Single Rider // 싱글라이더</t>
  </si>
  <si>
    <t>Sing Street</t>
  </si>
  <si>
    <t>Shéhérazade</t>
  </si>
  <si>
    <t>Shortcomings</t>
  </si>
  <si>
    <t>Shania Twain: Not Just a Girl</t>
  </si>
  <si>
    <t>See You Yesterday</t>
  </si>
  <si>
    <t>Sea of Love (1989)</t>
  </si>
  <si>
    <t>Sayu Yang Syukur</t>
  </si>
  <si>
    <t>Santa Claus Is a Stinker // Le père Noël est une ordure</t>
  </si>
  <si>
    <t>Robin Hood (2018)</t>
  </si>
  <si>
    <t>Restore Point // Bod Obnovy</t>
  </si>
  <si>
    <t>Racionais MC's: From the Streets of São Paulo // Racionais: Das Ruas de São Paulo Pro Mundo</t>
  </si>
  <si>
    <t>Pwera usog</t>
  </si>
  <si>
    <t>Pulling Strings // Amor a primera visa</t>
  </si>
  <si>
    <t>Pulimada</t>
  </si>
  <si>
    <t>Princess Aurora // 오로라 공주</t>
  </si>
  <si>
    <t>Pride and Prejudice and Zombies</t>
  </si>
  <si>
    <t>Playmobil: The Movie</t>
  </si>
  <si>
    <t>Play Misty for Me</t>
  </si>
  <si>
    <t>Pig (2021)</t>
  </si>
  <si>
    <t>Perfect Strangers // Perfetti sconosciuti</t>
  </si>
  <si>
    <t>Pearl (2022)</t>
  </si>
  <si>
    <t>Out of my league // Sul più bello</t>
  </si>
  <si>
    <t>Our Mighty Yaya</t>
  </si>
  <si>
    <t>Our Kind of Traitor</t>
  </si>
  <si>
    <t>Osman Pazarlama</t>
  </si>
  <si>
    <t>Operación Camarón</t>
  </si>
  <si>
    <t>Only You // Ikaw</t>
  </si>
  <si>
    <t>One Small Problem // Sin hijos</t>
  </si>
  <si>
    <t>On the Line // 보이스</t>
  </si>
  <si>
    <t>Official Secrets</t>
  </si>
  <si>
    <t>Office Christmas Party</t>
  </si>
  <si>
    <t>Nowhere to Run (1993)</t>
  </si>
  <si>
    <t>Nostalgia (2022)</t>
  </si>
  <si>
    <t>Northmen - A Viking Saga</t>
  </si>
  <si>
    <t>Nobody is Perfect // Va a ser que nadie es perfecto</t>
  </si>
  <si>
    <t>No Man of God</t>
  </si>
  <si>
    <t>Nightcrawler</t>
  </si>
  <si>
    <t>Naruto the Movie 3: Guardians of the Crescent Moon Kingdom // 劇場版 NARUTO -ナルト- 大興奮! みかづき島のアニマル騒動 (パニック) だってばよ</t>
  </si>
  <si>
    <t>My Big Fat Greek Wedding</t>
  </si>
  <si>
    <t>My Best Friend's Wedding // La boda de mi mejor amigo</t>
  </si>
  <si>
    <t>Mumbai Mafia: Police vs The Underworld</t>
  </si>
  <si>
    <t>Mom or Dad? // Mamma o papà?</t>
  </si>
  <si>
    <t>Minari // 미나리</t>
  </si>
  <si>
    <t>Milea // Milea: Suara dari Dilan</t>
  </si>
  <si>
    <t>Merry Men: The Real Yoruba Demons</t>
  </si>
  <si>
    <t>Merry Men 2: Another Mission</t>
  </si>
  <si>
    <t>2017-06-01</t>
  </si>
  <si>
    <t>Lucid Dream // 루시드 드림</t>
  </si>
  <si>
    <t>LSD 2: Love Sex aur Dhokha 2 // लव सेक्स धोखा 2</t>
  </si>
  <si>
    <t>Love or Money (2021)</t>
  </si>
  <si>
    <t>Love Is Colorblind</t>
  </si>
  <si>
    <t>Love at First Stream</t>
  </si>
  <si>
    <t>Loucas pra Casar</t>
  </si>
  <si>
    <t>LOL // LOL (Laughing Out Loud) ®</t>
  </si>
  <si>
    <t>Locked on You // Hedefim Sensin</t>
  </si>
  <si>
    <t>Lock Up (1989)</t>
  </si>
  <si>
    <t>Lobo feroz</t>
  </si>
  <si>
    <t>Little Spirou // Le petit Spirou</t>
  </si>
  <si>
    <t>Leon's Heart // Mi pequeño gran hombre</t>
  </si>
  <si>
    <t>Last Man Down</t>
  </si>
  <si>
    <t>Lassie Come Home // Lassie - Eine abenteuerliche Reise</t>
  </si>
  <si>
    <t>Lara Croft: Tomb Raider</t>
  </si>
  <si>
    <t>Lancaster</t>
  </si>
  <si>
    <t>Lady Macbeth</t>
  </si>
  <si>
    <t>Lady J // Mademoiselle de Joncquières</t>
  </si>
  <si>
    <t>La cité rose</t>
  </si>
  <si>
    <t>L'intervention</t>
  </si>
  <si>
    <t>Kuttey // कुत्ते</t>
  </si>
  <si>
    <t>Kolpaçino: Bir Şehir Efsanesi</t>
  </si>
  <si>
    <t>KL Gangster 2</t>
  </si>
  <si>
    <t>King of Clones // 킹 오브 클론 : 황우석 박사의 몰락</t>
  </si>
  <si>
    <t>Ketika Berhenti di Sini</t>
  </si>
  <si>
    <t>Kandahar (2023)</t>
  </si>
  <si>
    <t>Just Getting Started</t>
  </si>
  <si>
    <t>jigoku-no-hanazono ~Office Royale~ // 地獄の花園</t>
  </si>
  <si>
    <t>James Blunt: One Brit Wonder</t>
  </si>
  <si>
    <t>Ismael</t>
  </si>
  <si>
    <t>Ip Man // 葉問 // 叶问</t>
  </si>
  <si>
    <t>Inside (2023)</t>
  </si>
  <si>
    <t>Indoo Ki Jawani // इंदू की जवानी</t>
  </si>
  <si>
    <t>Imagine That (2009)</t>
  </si>
  <si>
    <t>Identity Thief</t>
  </si>
  <si>
    <t>I Believe in Santa</t>
  </si>
  <si>
    <t>Hustlers</t>
  </si>
  <si>
    <t>How to Be Really Bad // Meine teuflisch gute Freundin</t>
  </si>
  <si>
    <t>Hors normes</t>
  </si>
  <si>
    <t>Holy Goalie // Que baje Dios y lo vea</t>
  </si>
  <si>
    <t>Hitman: Agent Jun // 히트맨</t>
  </si>
  <si>
    <t>Heart of Champions</t>
  </si>
  <si>
    <t>Head to Head // راس براس</t>
  </si>
  <si>
    <t>Havana // 폭로</t>
  </si>
  <si>
    <t>Happiness Ever After</t>
  </si>
  <si>
    <t>Hampstead</t>
  </si>
  <si>
    <t>Haikyuu!! the Movie 1: The End and the Beginning // 劇場版総集編 前編 『ハイキュー!! 終わりと始まり』</t>
  </si>
  <si>
    <t>Görümce</t>
  </si>
  <si>
    <t>Grandma's Last Wishes // El testamento de la abuela</t>
  </si>
  <si>
    <t>Grand Prix (2022)</t>
  </si>
  <si>
    <t>Gonjiam: Haunted Asylum // 곤지암</t>
  </si>
  <si>
    <t>Golden Shoes</t>
  </si>
  <si>
    <t>Get Carter (2000)</t>
  </si>
  <si>
    <t>Gangsterdam</t>
  </si>
  <si>
    <t>Gamonya: Hayaller Ülkesi</t>
  </si>
  <si>
    <t>Gaga: Five Foot Two</t>
  </si>
  <si>
    <t>G.I. Joe: The Rise of Cobra</t>
  </si>
  <si>
    <t>Four to Dinner // 4 Metà</t>
  </si>
  <si>
    <t>Four Lions</t>
  </si>
  <si>
    <t>Forever (2023)</t>
  </si>
  <si>
    <t>Fool's Gold (2008)</t>
  </si>
  <si>
    <t>Fiston</t>
  </si>
  <si>
    <t>Fifty Shades of Black</t>
  </si>
  <si>
    <t>Felony (2013)</t>
  </si>
  <si>
    <t>Fatal (2010)</t>
  </si>
  <si>
    <t>Fantomas vs. Scotland Yard // Fantômas Contre Scotland Yard</t>
  </si>
  <si>
    <t>Fantomas Unleashed // Fantômas Se Déchaîne</t>
  </si>
  <si>
    <t>Evil Dead</t>
  </si>
  <si>
    <t>Escort in Love // Nessuno mi può giudicare</t>
  </si>
  <si>
    <t>Elvira I Will Give You My Life but I'm Using It // Elvira, te daría mi vida pero la estoy usando</t>
  </si>
  <si>
    <t>Eldorado: Everything the Nazis Hate</t>
  </si>
  <si>
    <t>El paseo 5</t>
  </si>
  <si>
    <t>Ek Ladki Ko Dekha Toh Aisa Laga // एक लड़की को देखा तो ऐसा लगा</t>
  </si>
  <si>
    <t>Ejen Ali The Movie</t>
  </si>
  <si>
    <t>Easy Virtue</t>
  </si>
  <si>
    <t>Doraemon The Movie: Nobita's Sky Utopia // 映画ドラえもん のび太と空の理想郷(ユートピア)</t>
  </si>
  <si>
    <t>Doraemon the Movie: Nobita in the Secret Gadget Museum // 映画ドラえもん のび太のひみつ道具博物館</t>
  </si>
  <si>
    <t>Doraemon the Movie: Nobita in the New Haunts of Evil- Peko and the Five Explorers - // 映画ドラえもん 新・のび太の大魔境～ペコと5人の探検隊～</t>
  </si>
  <si>
    <t>Doraemon the Movie: Nobita and the Birth of Japan 2016 // 映画ドラえもん 新・のび太の日本誕生</t>
  </si>
  <si>
    <t>Don't Tell Her // Faut pas lui dire</t>
  </si>
  <si>
    <t>Do Dooni Chaar // दो दूनी चार</t>
  </si>
  <si>
    <t>Did You Hear About the Morgans?</t>
  </si>
  <si>
    <t>Der Nanny</t>
  </si>
  <si>
    <t>Deep // โปรเจกต์ลับ หลับ เป็น ตาย</t>
  </si>
  <si>
    <t>Dark Places (2015)</t>
  </si>
  <si>
    <t>Dance of the Forty One // El baile de los 41</t>
  </si>
  <si>
    <t>Cómo sobrevivir a una despedida</t>
  </si>
  <si>
    <t>Curse of Chucky</t>
  </si>
  <si>
    <t>Crocodiles // Vorstadt Krokodile</t>
  </si>
  <si>
    <t>Crazy Awesome Teachers // Guru-Guru Gokil</t>
  </si>
  <si>
    <t>Crayon Shin-chan the Movie: The Storm Called!: Me and the Space Princess // 映画クレヨンしんちゃん 嵐を呼ぶ! オラと宇宙のプリンセス</t>
  </si>
  <si>
    <t>Crayon Shin-chan the Movie: The Storm Called The Jungle // 映画クレヨンしんちゃん 嵐を呼ぶジャングル</t>
  </si>
  <si>
    <t>Crayon Shin-chan the Movie: The Legend Called Buri Buri 3 Minutes Charge // 映画クレヨンしんちゃん 伝説を呼ぶ ブリブリ3分ポッキリ大進撃</t>
  </si>
  <si>
    <t>Crayon Shin-chan the Movie: Crash! Rakuga-Kingdom and Almost Four Heroes // 映画クレヨンしんちゃん 激突! ラクガキングダムとほぼ四人の勇者</t>
  </si>
  <si>
    <t>2021-03-11</t>
  </si>
  <si>
    <t>Coven of Sisters // Akelarre</t>
  </si>
  <si>
    <t>Cosmic Sin</t>
  </si>
  <si>
    <t>Confessions of a Brazilian Call Girl // Bruna Surfistinha</t>
  </si>
  <si>
    <t>Commitment // 동창생</t>
  </si>
  <si>
    <t>Come Away</t>
  </si>
  <si>
    <t>Collateral Beauty</t>
  </si>
  <si>
    <t>Child's Play 3</t>
  </si>
  <si>
    <t>Charm School // Niñas mal</t>
  </si>
  <si>
    <t>Charlie's Angels: Full Throttle</t>
  </si>
  <si>
    <t>Champion // 챔피언</t>
  </si>
  <si>
    <t>Carrie Pilby</t>
  </si>
  <si>
    <t>Call Me Kate</t>
  </si>
  <si>
    <t>C-Section // يربوا بعزكن</t>
  </si>
  <si>
    <t>Butta Bomma</t>
  </si>
  <si>
    <t>BTS - Bring the Soul: The Movie // 브링 더 소울: 더 무비</t>
  </si>
  <si>
    <t>Brother in Love // Aykut Enişte</t>
  </si>
  <si>
    <t>Breaking (2022)</t>
  </si>
  <si>
    <t>Braven</t>
  </si>
  <si>
    <t>Boss Level</t>
  </si>
  <si>
    <t>Blue Thunder (1983)</t>
  </si>
  <si>
    <t>Blasted // Blasted: Gutta vs aliens</t>
  </si>
  <si>
    <t>Blade II</t>
  </si>
  <si>
    <t>Birth of the Dragon</t>
  </si>
  <si>
    <t>Bikram: Yogi, Guru, Predator</t>
  </si>
  <si>
    <t>Bigbug</t>
  </si>
  <si>
    <t>Big Stan</t>
  </si>
  <si>
    <t>Big Eyes (2014)</t>
  </si>
  <si>
    <t>Bibi Blocksberg and the Secret of Blue Owls // Bibi Blocksberg Und Das Geheimnis Der Blauen Eulen</t>
  </si>
  <si>
    <t>Berlin Syndrome</t>
  </si>
  <si>
    <t>Benvenuti al sud</t>
  </si>
  <si>
    <t>Ben &amp; Jody</t>
  </si>
  <si>
    <t>Before Valentine's</t>
  </si>
  <si>
    <t>Bean: The Ultimate Disaster Movie</t>
  </si>
  <si>
    <t>Bayi Ajaib</t>
  </si>
  <si>
    <t>Basic</t>
  </si>
  <si>
    <t>Barely Lethal</t>
  </si>
  <si>
    <t>Baghead (2023)</t>
  </si>
  <si>
    <t>Back to the Future Part III</t>
  </si>
  <si>
    <t>Astérix: The Mansion of the Gods // Astérix: Le domaine des dieux</t>
  </si>
  <si>
    <t>Asterix &amp; Obelix at the Olympics // Asterix aux jeux olympiques</t>
  </si>
  <si>
    <t>ARQ</t>
  </si>
  <si>
    <t>American Pie 2</t>
  </si>
  <si>
    <t>American Factory</t>
  </si>
  <si>
    <t>America's Sweethearts</t>
  </si>
  <si>
    <t>All My Friends Are Dead // Wszyscy moi przyjaciele nie żyją</t>
  </si>
  <si>
    <t>All Lives // 生きとし生けるもの ディレクターズカット版</t>
  </si>
  <si>
    <t>Ali G Indahouse</t>
  </si>
  <si>
    <t>Alex Strangelove</t>
  </si>
  <si>
    <t>Alex &amp; Eve</t>
  </si>
  <si>
    <t>Airport 1975</t>
  </si>
  <si>
    <t>Air Force The Movie: Danger Close // Air Force The Movie: Selagi Bernyawa</t>
  </si>
  <si>
    <t>A Remarkable Tale // Lo nunca visto</t>
  </si>
  <si>
    <t>A Nightmare on Elm Street 5: The Dream Child</t>
  </si>
  <si>
    <t>2022-02-23</t>
  </si>
  <si>
    <t>11M: Terror in Madrid // 11M</t>
  </si>
  <si>
    <t>100 Things // 100 Dinge</t>
  </si>
  <si>
    <t>100 Meters // 100 Metros</t>
  </si>
  <si>
    <t>¡Asu Mare! Los amigos</t>
  </si>
  <si>
    <t>Zero to Hero // 媽媽的神奇小子 // 妈妈的神奇小子</t>
  </si>
  <si>
    <t>Woman in Gold</t>
  </si>
  <si>
    <t>Winny</t>
  </si>
  <si>
    <t>Wild Dog</t>
  </si>
  <si>
    <t>Wild Card (2015)</t>
  </si>
  <si>
    <t>Whistleblower // 七つの会議</t>
  </si>
  <si>
    <t>Where'd You Go, Bernadette?</t>
  </si>
  <si>
    <t>When the Game Stands Tall</t>
  </si>
  <si>
    <t>Wheels of Fortune</t>
  </si>
  <si>
    <t>What Happens to Our Nest Egg!? // 老後の資金がありません!</t>
  </si>
  <si>
    <t>We Are Family // वी आर फ़ैमिली</t>
  </si>
  <si>
    <t>Waterworld</t>
  </si>
  <si>
    <t>Vice (2018)</t>
  </si>
  <si>
    <t>Veteran // 베테랑</t>
  </si>
  <si>
    <t>Velvet Buzzsaw</t>
  </si>
  <si>
    <t>Valentina's Wedding // La boda de Valentina</t>
  </si>
  <si>
    <t>Vaathi</t>
  </si>
  <si>
    <t>U.S. Marshals</t>
  </si>
  <si>
    <t>Tyler Perry's The Family That Preys</t>
  </si>
  <si>
    <t>Tokyo Revengers // 東京リベンジャーズ</t>
  </si>
  <si>
    <t>Today We'll Talk About That Day // Hari Ini Akan Kita Ceritakan Nanti</t>
  </si>
  <si>
    <t>Through the Fire // Sauver ou périr</t>
  </si>
  <si>
    <t>The Wildflower</t>
  </si>
  <si>
    <t>The Sin // 씬</t>
  </si>
  <si>
    <t>The Riot // Sulis 1907</t>
  </si>
  <si>
    <t>The Promise (2016)</t>
  </si>
  <si>
    <t>The Prom</t>
  </si>
  <si>
    <t>The Medium // ร่างทรง</t>
  </si>
  <si>
    <t>The Man from U.N.C.L.E. (2015)</t>
  </si>
  <si>
    <t>The Lost Lotteries // ปฏิบัติการกู้หวย</t>
  </si>
  <si>
    <t>The Kings of the World // Los reyes del mundo</t>
  </si>
  <si>
    <t>The Killing Fields</t>
  </si>
  <si>
    <t>The Hater // Hejter</t>
  </si>
  <si>
    <t>The Goldfish // Die Goldfische</t>
  </si>
  <si>
    <t>The Expendables (2010)</t>
  </si>
  <si>
    <t>The Day Will Come // Der kommer en dag</t>
  </si>
  <si>
    <t>The Bubble</t>
  </si>
  <si>
    <t>The Armstrong Lie</t>
  </si>
  <si>
    <t>The 3rd Eye // Mata Batin</t>
  </si>
  <si>
    <t>Terminator 3: Rise of the Machines</t>
  </si>
  <si>
    <t>Steve Jobs</t>
  </si>
  <si>
    <t>Son of the South</t>
  </si>
  <si>
    <t>Seven Sundays (2017)</t>
  </si>
  <si>
    <t>Selfless (2015)</t>
  </si>
  <si>
    <t>Secret in Their Eyes</t>
  </si>
  <si>
    <t>Running with the Devil: The Wild World of John McAfee</t>
  </si>
  <si>
    <t>Robin-B-Hood // 寶貝計劃 // 宝贝计划</t>
  </si>
  <si>
    <t>Roadrunner: A Film About Anthony Bourdain</t>
  </si>
  <si>
    <t>Richard Jewell</t>
  </si>
  <si>
    <t>Revolutionary Road</t>
  </si>
  <si>
    <t>Rangabali</t>
  </si>
  <si>
    <t>Ranga Ranga Vaibhavanga</t>
  </si>
  <si>
    <t>Raangi</t>
  </si>
  <si>
    <t>Project Wolf Hunting // 늑대사냥</t>
  </si>
  <si>
    <t>Private Life</t>
  </si>
  <si>
    <t>Pom Poko // 平成狸合戦ぽんぽこ</t>
  </si>
  <si>
    <t>Pilecki's Report // Raport Pileckiego</t>
  </si>
  <si>
    <t>Paul, Apostle of Christ</t>
  </si>
  <si>
    <t>Paul (2011)</t>
  </si>
  <si>
    <t>Padmini (2023)</t>
  </si>
  <si>
    <t>Pad Man</t>
  </si>
  <si>
    <t>On the Come Up</t>
  </si>
  <si>
    <t>Oh, Ramona!</t>
  </si>
  <si>
    <t>October Sky</t>
  </si>
  <si>
    <t>Ocean's Thirteen</t>
  </si>
  <si>
    <t>O Candidato Honesto</t>
  </si>
  <si>
    <t>Nothing to Lose // Nada a Perder – Parte 1</t>
  </si>
  <si>
    <t>Non-Stop (2014)</t>
  </si>
  <si>
    <t>Noise // Ruido</t>
  </si>
  <si>
    <t>No Tears for the Dead // 우는 남자</t>
  </si>
  <si>
    <t>No Rest for the Wicked // No habrá paz para los malvados</t>
  </si>
  <si>
    <t>NiNoKuni // 二ノ国</t>
  </si>
  <si>
    <t>New World // 신세계</t>
  </si>
  <si>
    <t>Never Say Never // Nikdy neříkej nikdy</t>
  </si>
  <si>
    <t>Moscow on the Hudson</t>
  </si>
  <si>
    <t>Mission: Impossible - Ghost Protocol</t>
  </si>
  <si>
    <t>Mishan Impossible</t>
  </si>
  <si>
    <t>Mirrors (2008)</t>
  </si>
  <si>
    <t>Michael Clayton</t>
  </si>
  <si>
    <t>2018-11-15</t>
  </si>
  <si>
    <t>May the Devil Take You // Sebelum Iblis Menjemput</t>
  </si>
  <si>
    <t>Love Me Instead // Beni Çok Sev</t>
  </si>
  <si>
    <t>2021-11-03</t>
  </si>
  <si>
    <t>Lords of Scam // Les Rois de l’arnaque</t>
  </si>
  <si>
    <t>Legend of The Fist : The Return of Chen Zhen // 精武风云·陈真</t>
  </si>
  <si>
    <t>Ketenpere</t>
  </si>
  <si>
    <t>Kayhan: Revenge at the Reunion // Kayhan</t>
  </si>
  <si>
    <t>Kalagathalaivan</t>
  </si>
  <si>
    <t>Juror 8 // 배심원들</t>
  </si>
  <si>
    <t>Immortals (2011)</t>
  </si>
  <si>
    <t>I'm Thinking of Ending Things</t>
  </si>
  <si>
    <t>Humpty Sharma Ki Dulhania // हम्प्टी शर्मा की दुलहनिया</t>
  </si>
  <si>
    <t>How to Lose a Guy in 10 Days</t>
  </si>
  <si>
    <t>Hot Dog (2018)</t>
  </si>
  <si>
    <t>Hoping for Good News // Müjdemi İsterim</t>
  </si>
  <si>
    <t>Hollywoo</t>
  </si>
  <si>
    <t>High Crimes</t>
  </si>
  <si>
    <t>Hannibal (2001)</t>
  </si>
  <si>
    <t>Grace and Grit</t>
  </si>
  <si>
    <t>Gold (2016)</t>
  </si>
  <si>
    <t>Get Smart (2008)</t>
  </si>
  <si>
    <t>Foot Fairy (Hindi) // हादसा</t>
  </si>
  <si>
    <t>Filip</t>
  </si>
  <si>
    <t>F3: Fun and Frustration</t>
  </si>
  <si>
    <t>Eye of the Storm // 疫起</t>
  </si>
  <si>
    <t>Exorcist: The Beginning</t>
  </si>
  <si>
    <t>Emma. (2020)</t>
  </si>
  <si>
    <t>Emma (1996)</t>
  </si>
  <si>
    <t>Doraemon the Movie: Nobita's Treasure Island // 映画ドラえもん のび太の宝島</t>
  </si>
  <si>
    <t>Dogman (2023)</t>
  </si>
  <si>
    <t>Dilan 1990</t>
  </si>
  <si>
    <t>Die Hochzeit</t>
  </si>
  <si>
    <t>Demon Slayer -Kimetsu no Yaiba- The Movie: Mugen Train // 劇場版「鬼滅の刃」 無限列車編</t>
  </si>
  <si>
    <t>Deep Blue Sea</t>
  </si>
  <si>
    <t>Death Race</t>
  </si>
  <si>
    <t>Dear Jo</t>
  </si>
  <si>
    <t>Crooked Business // Hava Muhalefeti</t>
  </si>
  <si>
    <t>Critical Thinking</t>
  </si>
  <si>
    <t>Crimson Peak</t>
  </si>
  <si>
    <t>Crayon Shin-chan the Movie: Burst Serving! Kung Fu Boys ~Ramen Rebellion~ // クレヨンしんちゃん 爆盛!カンフーボーイズ〜拉麺大乱〜</t>
  </si>
  <si>
    <t>Coming to America</t>
  </si>
  <si>
    <t>Check the Store Next Door 2 // Cek Toko Sebelah 2</t>
  </si>
  <si>
    <t>Chandigarh Kare Aashiqui</t>
  </si>
  <si>
    <t>Champions (2023)</t>
  </si>
  <si>
    <t>Carmen &amp; Lola // Carmen y Lola</t>
  </si>
  <si>
    <t>Broken City</t>
  </si>
  <si>
    <t>Blade of the 47 Ronin</t>
  </si>
  <si>
    <t>BlacKkKlansman</t>
  </si>
  <si>
    <t>Black Sea</t>
  </si>
  <si>
    <t>Billu // बिल्लू बार्बर</t>
  </si>
  <si>
    <t>Bibi &amp; Tina: Tohuwabohu Total</t>
  </si>
  <si>
    <t>Bheeshma</t>
  </si>
  <si>
    <t>Better Times // Bedre Tider</t>
  </si>
  <si>
    <t>Belzebuth</t>
  </si>
  <si>
    <t>Begin Again (2013)</t>
  </si>
  <si>
    <t>Back to Burgundy // Ce qui nous lie</t>
  </si>
  <si>
    <t>Annabelle Comes Home</t>
  </si>
  <si>
    <t>Airport '77</t>
  </si>
  <si>
    <t>A Twelve Year Night // La noche de 12 años</t>
  </si>
  <si>
    <t>42</t>
  </si>
  <si>
    <t>137 Shots</t>
  </si>
  <si>
    <t>Wu Kong // 悟空传</t>
  </si>
  <si>
    <t>Woodlawn</t>
  </si>
  <si>
    <t>Untold: The Girlfriend Who Didn't Exist</t>
  </si>
  <si>
    <t>The Sky Is Pink // द स्काय इज़ पिंक</t>
  </si>
  <si>
    <t>2018-09-10</t>
  </si>
  <si>
    <t>The Resistance Banker // Bankier Van Het Verzet</t>
  </si>
  <si>
    <t>The Perfect Storm</t>
  </si>
  <si>
    <t>The Last 10 Years // 余命10年</t>
  </si>
  <si>
    <t>The Ghost (2022)</t>
  </si>
  <si>
    <t>The Game (1997)</t>
  </si>
  <si>
    <t>The Departed (2006)</t>
  </si>
  <si>
    <t>The Brave One</t>
  </si>
  <si>
    <t>Thalaivii</t>
  </si>
  <si>
    <t>Thackeray (Hindi) // ठाकरे</t>
  </si>
  <si>
    <t>Strawberry Night // ストロベリーナイト</t>
  </si>
  <si>
    <t>Sherlock Holmes: A Game of Shadows</t>
  </si>
  <si>
    <t>Shaandaar // शानदार</t>
  </si>
  <si>
    <t>Seven Pounds</t>
  </si>
  <si>
    <t>Secretly, Greatly // 은밀하게 위대하게</t>
  </si>
  <si>
    <t>2021-04-15</t>
  </si>
  <si>
    <t>Ride or Die // 彼女</t>
  </si>
  <si>
    <t>Ransomed // 비공식작전</t>
  </si>
  <si>
    <t>Phantom // फैंटम</t>
  </si>
  <si>
    <t>Parallel Mothers // Madres paralelas</t>
  </si>
  <si>
    <t>Ocean's Twelve</t>
  </si>
  <si>
    <t>Mr. Brooks</t>
  </si>
  <si>
    <t>Madam Chief Minister // मैडम चीफ़ मिनिस्टर</t>
  </si>
  <si>
    <t>Lesson in Murder // 死刑にいたる病</t>
  </si>
  <si>
    <t>Last of the Wolves // 孤狼の血 LEVEL2</t>
  </si>
  <si>
    <t>Jingle Jangle: A Christmas Journey</t>
  </si>
  <si>
    <t>Jagun Jagun</t>
  </si>
  <si>
    <t>Icarus</t>
  </si>
  <si>
    <t>Gloria (2015)</t>
  </si>
  <si>
    <t>Get on Up</t>
  </si>
  <si>
    <t>Gabbar Is Back // गब्बर इज़ बैक</t>
  </si>
  <si>
    <t>G.O.R.A</t>
  </si>
  <si>
    <t>Fukrey // फुकरे</t>
  </si>
  <si>
    <t>From the End of the World // 世界の終わりから</t>
  </si>
  <si>
    <t>Four Sisters and a Wedding</t>
  </si>
  <si>
    <t>Flu // 감기</t>
  </si>
  <si>
    <t>Ek Villain Returns // एक विलेन रिटर्न्स</t>
  </si>
  <si>
    <t>DSP</t>
  </si>
  <si>
    <t>Doctor Sleep</t>
  </si>
  <si>
    <t>Dil Se // दिल से</t>
  </si>
  <si>
    <t>Dhamaka (2022)</t>
  </si>
  <si>
    <t>Den of Thieves</t>
  </si>
  <si>
    <t>Dasara</t>
  </si>
  <si>
    <t>Chillar Party // चिल्लर पार्टी</t>
  </si>
  <si>
    <t>Barfi! // बर्फ़ी!</t>
  </si>
  <si>
    <t>Anna Karenina (2012)</t>
  </si>
  <si>
    <t>All the Money in the World</t>
  </si>
  <si>
    <t>A Time to Kill (1996)</t>
  </si>
  <si>
    <t>Toba Dreams</t>
  </si>
  <si>
    <t>The Fabelmans</t>
  </si>
  <si>
    <t>The Drug King // 마약왕</t>
  </si>
  <si>
    <t>Tazza: The High Rollers // 타짜</t>
  </si>
  <si>
    <t>Stealing Raden Saleh // Mencuri Raden Saleh</t>
  </si>
  <si>
    <t>Shyam Singha Roy</t>
  </si>
  <si>
    <t>Raajneeti // राजनीति</t>
  </si>
  <si>
    <t>Once Upon a Time in the East // Vojna policajtov</t>
  </si>
  <si>
    <t>Mersal</t>
  </si>
  <si>
    <t>Kapoor &amp; Sons // कपूर एंड संस</t>
  </si>
  <si>
    <t>Japan</t>
  </si>
  <si>
    <t>Hi Nanna (Malayalam)</t>
  </si>
  <si>
    <t>Guru // गुरु</t>
  </si>
  <si>
    <t>Godse</t>
  </si>
  <si>
    <t>Ghost Stories // घोस्ट स्टोरीज़</t>
  </si>
  <si>
    <t>DSP (Hindi)</t>
  </si>
  <si>
    <t>Drive My Car // ドライブ・マイ・カー</t>
  </si>
  <si>
    <t>Born on the Fourth of July</t>
  </si>
  <si>
    <t>Annaatthe (Hindi)</t>
  </si>
  <si>
    <t>Maamannan (Tamil)</t>
  </si>
  <si>
    <t>Bhola Shankar (Hindi)</t>
  </si>
  <si>
    <t>Beast (Telugu) (2022)</t>
  </si>
  <si>
    <t>Ante Sundaraniki</t>
  </si>
  <si>
    <t>Babylon (2022)</t>
  </si>
  <si>
    <t>2019-10-29</t>
  </si>
  <si>
    <t>The Road to El Camino: Behind the Scenes of El Camino: A Breaking Bad Movie</t>
  </si>
  <si>
    <t>0:16</t>
  </si>
  <si>
    <t>2020-03-08</t>
  </si>
  <si>
    <t>Sitara: Let Girls Dream</t>
  </si>
  <si>
    <t>Bad Exorcist: Christmas Eve // Bogdan Boner: Wigilia</t>
  </si>
  <si>
    <t>Super Monsters and the Wish Star</t>
  </si>
  <si>
    <t>Stretch Armstrong: The Breakout</t>
  </si>
  <si>
    <t>Strange Way of Life</t>
  </si>
  <si>
    <t>Lorena, Light-Footed Woman // Lorena, la de pies ligeros</t>
  </si>
  <si>
    <t>Elf Pets: A Fox Cub’s Christmas Tale</t>
  </si>
  <si>
    <t>Rooting for Roona</t>
  </si>
  <si>
    <t>ReMastered: Devil at the Crossroads</t>
  </si>
  <si>
    <t>Heroin(e)</t>
  </si>
  <si>
    <t>Hatton Garden: The Inside Story</t>
  </si>
  <si>
    <t>End Game</t>
  </si>
  <si>
    <t>Big Bang in Tunguska</t>
  </si>
  <si>
    <t>Vem är du, Mamma Mu?</t>
  </si>
  <si>
    <t>Thomas &amp; Friends: Race for the Sodor Cup</t>
  </si>
  <si>
    <t>Me Contro Te Il Film: Vacanze in Transilvania</t>
  </si>
  <si>
    <t>2019-09-15</t>
  </si>
  <si>
    <t>Los Tigres del Norte at Folsom Prison // Los Tigres del Norte en la Prisión de Folsom</t>
  </si>
  <si>
    <t>Yellow Dragon's Village // 黄龍の村</t>
  </si>
  <si>
    <t>Untold: Operation Flagrant Foul</t>
  </si>
  <si>
    <t>2019-08-28</t>
  </si>
  <si>
    <t>Travis Scott: Look Mom I Can Fly</t>
  </si>
  <si>
    <t>The Tunnel to Summer, the Exit of Goodbyes // 夏へのトンネル、さよならの出口</t>
  </si>
  <si>
    <t>The Strangers (2008)</t>
  </si>
  <si>
    <t>The Phantom (2021)</t>
  </si>
  <si>
    <t>The Masked Scammer // Le Masque</t>
  </si>
  <si>
    <t>The Campaign (2012)</t>
  </si>
  <si>
    <t>Ternet Ninja</t>
  </si>
  <si>
    <t>Sócrates</t>
  </si>
  <si>
    <t>Raya Heist</t>
  </si>
  <si>
    <t>Offspring of the Devil's Pact 2 // Anak Perjanjian Syaitan 2</t>
  </si>
  <si>
    <t>2020-11-24</t>
  </si>
  <si>
    <t>Notes for My Son // El cuaderno de Tomy</t>
  </si>
  <si>
    <t>No Good Deed (2014)</t>
  </si>
  <si>
    <t>Me contro te - Il film: Missione Giungla</t>
  </si>
  <si>
    <t>Mandibules</t>
  </si>
  <si>
    <t>Mamonas Pra Sempre</t>
  </si>
  <si>
    <t>Le crocodile du Botswanga</t>
  </si>
  <si>
    <t>Kral Şakir Oyun Zamanı</t>
  </si>
  <si>
    <t>Kapan Pindah Rumah</t>
  </si>
  <si>
    <t>Kangaroo Valley</t>
  </si>
  <si>
    <t>Jerry Lee Lewis: Trouble in Mind</t>
  </si>
  <si>
    <t>Awake (2007)</t>
  </si>
  <si>
    <t>Angel Falls Christmas</t>
  </si>
  <si>
    <t>Wise Guys // Băieți deștepți</t>
  </si>
  <si>
    <t>White Boy</t>
  </si>
  <si>
    <t>Villains (2019)</t>
  </si>
  <si>
    <t>Une famille à louer</t>
  </si>
  <si>
    <t>Two By Two</t>
  </si>
  <si>
    <t>Tremors: A Cold Day in Hell</t>
  </si>
  <si>
    <t>Tremors (1990)</t>
  </si>
  <si>
    <t>Travelin' Band: Creedence Clearwater Revival at the Royal Albert Hall</t>
  </si>
  <si>
    <t>Trailer Park Boys: Countdown to Liquor Day</t>
  </si>
  <si>
    <t>This Is Tomas // ¿Conoces a Tomás?</t>
  </si>
  <si>
    <t>The Yellow Birds</t>
  </si>
  <si>
    <t>The Wedding Year</t>
  </si>
  <si>
    <t>The Warning // El aviso</t>
  </si>
  <si>
    <t>The Throwaways</t>
  </si>
  <si>
    <t>The Three Investigators and The Dragon's Legacy // Die drei ??? - Erbe des Drachen</t>
  </si>
  <si>
    <t>The Shaolin Warrior of Brazil // O Shaolin do Sertão</t>
  </si>
  <si>
    <t>The Roommates Party // Le grand partage</t>
  </si>
  <si>
    <t>The Perfumier // Der Parfumeur</t>
  </si>
  <si>
    <t>The Other Side of the Mountain (1975)</t>
  </si>
  <si>
    <t>The Old Way</t>
  </si>
  <si>
    <t>The Lovebirds</t>
  </si>
  <si>
    <t>The Losers (2010)</t>
  </si>
  <si>
    <t>The Legend of the Chupacabra // La leyenda del Chupacabras</t>
  </si>
  <si>
    <t>The Last Days (1998)</t>
  </si>
  <si>
    <t>The House</t>
  </si>
  <si>
    <t>The Holiday Calendar</t>
  </si>
  <si>
    <t>The Good Father // この子は邪悪</t>
  </si>
  <si>
    <t>The Giver</t>
  </si>
  <si>
    <t>The Four of Us // Du Sie Er &amp; Wir</t>
  </si>
  <si>
    <t>The Eye (2008)</t>
  </si>
  <si>
    <t>The Devil's Deception // Talbis Iblis</t>
  </si>
  <si>
    <t>The Bridge Curse // 女鬼橋 // 女鬼桥</t>
  </si>
  <si>
    <t>The Awakening of Motti Wolkenbruch // Wolkenbruchs wunderliche Reise in die Arme einer Schickse</t>
  </si>
  <si>
    <t>Tag (2018)</t>
  </si>
  <si>
    <t>Syif Malam</t>
  </si>
  <si>
    <t>Stromboli</t>
  </si>
  <si>
    <t>Stop! Or My Mom Will Shoot</t>
  </si>
  <si>
    <t>Sleight</t>
  </si>
  <si>
    <t>Seventeen // Diecisiete</t>
  </si>
  <si>
    <t>Searching</t>
  </si>
  <si>
    <t>Sadako DX // 貞子 DX</t>
  </si>
  <si>
    <t>Rock Dog</t>
  </si>
  <si>
    <t>Resident Evil: Damnation</t>
  </si>
  <si>
    <t>Recep Ivedik 3</t>
  </si>
  <si>
    <t>Real Estate Sisters</t>
  </si>
  <si>
    <t>Rascals on Duty // Afacanlar: İş Başa Düştü</t>
  </si>
  <si>
    <t>Quartet (2012)</t>
  </si>
  <si>
    <t>Problemos</t>
  </si>
  <si>
    <t>Poseidon (2006)</t>
  </si>
  <si>
    <t>Photo de famille</t>
  </si>
  <si>
    <t>Ostwind - Der große Orkan</t>
  </si>
  <si>
    <t>Ostwind - Aris Ankunft</t>
  </si>
  <si>
    <t>Operation Varsity Blues: The College Admissions Scandal</t>
  </si>
  <si>
    <t>Oh Belinda // Aaahh Belinda</t>
  </si>
  <si>
    <t>Nothing Serious // 연애 빠진 로맨스</t>
  </si>
  <si>
    <t>Northern Comfort (2023)</t>
  </si>
  <si>
    <t>Neighbors // Vicini Di Casa</t>
  </si>
  <si>
    <t>Mobile Suit Gundam Hathaway // 機動戦士ガンダム 閃光のハサウェイ</t>
  </si>
  <si>
    <t>Mavka.The Forest Song // Мавка. Лісова пісня</t>
  </si>
  <si>
    <t>Marmalade</t>
  </si>
  <si>
    <t>Mantra Warrior: The Legend of the Eight Moons // นักรบมนตรา : ตำนานแปดดวงจันทร์</t>
  </si>
  <si>
    <t>Mamá se fue de viaje</t>
  </si>
  <si>
    <t>Mako // ماكو</t>
  </si>
  <si>
    <t>Luccas Neto em: O Mapa do Tesouro</t>
  </si>
  <si>
    <t>Los Futbolísimos</t>
  </si>
  <si>
    <t>Level 16</t>
  </si>
  <si>
    <t>Laws of Attraction (2004)</t>
  </si>
  <si>
    <t>Last Breath (2019)</t>
  </si>
  <si>
    <t>Kral Şakir Korsanlar Diyarı</t>
  </si>
  <si>
    <t>Koniec świata czyli Kogel Mogel 4</t>
  </si>
  <si>
    <t>Kolpaçino 3. Devre</t>
  </si>
  <si>
    <t>Klaus &amp; Barroso</t>
  </si>
  <si>
    <t>Killers (2010)</t>
  </si>
  <si>
    <t>Jumping from High Places // Per lanciarsi dalle stelle</t>
  </si>
  <si>
    <t>Jolt</t>
  </si>
  <si>
    <t>Jakarta vs Everybody</t>
  </si>
  <si>
    <t>It's Alive (1974)</t>
  </si>
  <si>
    <t>Il Grande Giorno</t>
  </si>
  <si>
    <t>Iceman (1984)</t>
  </si>
  <si>
    <t>Ibiza</t>
  </si>
  <si>
    <t>I Swear It Wasn't Me // Te juro que yo no fui</t>
  </si>
  <si>
    <t>Hudson Hawk</t>
  </si>
  <si>
    <t>How High</t>
  </si>
  <si>
    <t>Guns Akimbo</t>
  </si>
  <si>
    <t>Grandma's Wedding // La boda de la abuela</t>
  </si>
  <si>
    <t>2019-01-08</t>
  </si>
  <si>
    <t>GODZILLA The Planet Eater // GODZILLA 星を喰う者</t>
  </si>
  <si>
    <t>2018-07-17</t>
  </si>
  <si>
    <t>GODZILLA City on the Edge of Battle // GODZILLA 決戦機動増殖都市</t>
  </si>
  <si>
    <t>Gloria Bell</t>
  </si>
  <si>
    <t>GG (Good Game)</t>
  </si>
  <si>
    <t>Get Hard</t>
  </si>
  <si>
    <t>2022-10-26</t>
  </si>
  <si>
    <t>Fugitive: The Curious Case of Carlos Ghosn</t>
  </si>
  <si>
    <t>Frybread Face and Me</t>
  </si>
  <si>
    <t>Finke: There and Back</t>
  </si>
  <si>
    <t>Facing Nolan</t>
  </si>
  <si>
    <t>Elliot the Littlest Reindeer</t>
  </si>
  <si>
    <t>Eerie</t>
  </si>
  <si>
    <t>Drag Me to Hell</t>
  </si>
  <si>
    <t>Don't Look at the Demon</t>
  </si>
  <si>
    <t>Deliha 2</t>
  </si>
  <si>
    <t>Dazed and Confused</t>
  </si>
  <si>
    <t>Crayon Shin-chan the Movie: Roar! Kasukabe Animal Kingdom // 映画クレヨンしんちゃん オタケベ! カスカベ野生王国</t>
  </si>
  <si>
    <t>Conan the Destroyer</t>
  </si>
  <si>
    <t>Chopsticks // चॉपस्टिक्स</t>
  </si>
  <si>
    <t>Che bella giornata</t>
  </si>
  <si>
    <t>Charging Card // كارت شحن</t>
  </si>
  <si>
    <t>Can You Keep a Secret?</t>
  </si>
  <si>
    <t>Bull (2021)</t>
  </si>
  <si>
    <t>Brazil 2002 - Behind the Scenes of Brazil's Fifth FIFA World Cup Victory // Brasil 2002 - Os Bastidores do Penta</t>
  </si>
  <si>
    <t>Bob Ross: Happy Accidents, Betrayal &amp; Greed</t>
  </si>
  <si>
    <t>Blue Mountain State: The Rise of Thadland</t>
  </si>
  <si>
    <t>Bibi Blocksberg (2002)</t>
  </si>
  <si>
    <t>Bennett's War</t>
  </si>
  <si>
    <t>Belle &amp; Sebastian // Belle et Sébastien</t>
  </si>
  <si>
    <t>Battle: Freestyle</t>
  </si>
  <si>
    <t>Bahebak // بحبك</t>
  </si>
  <si>
    <t>Baggio: The Divine Ponytail // Il Divin Codino</t>
  </si>
  <si>
    <t>Baby Mama</t>
  </si>
  <si>
    <t>Austenland</t>
  </si>
  <si>
    <t>Asterix: The 12 Tasks // Les douze travaux d'Astérix</t>
  </si>
  <si>
    <t>Ashes in the Snow</t>
  </si>
  <si>
    <t>Anne+: The Film // Anne+: De film</t>
  </si>
  <si>
    <t>Angus, Thongs and Perfect Snogging</t>
  </si>
  <si>
    <t>2016-09-30</t>
  </si>
  <si>
    <t>Amanda Knox</t>
  </si>
  <si>
    <t>Above the Law (1988)</t>
  </si>
  <si>
    <t>A Cowgirl's Song</t>
  </si>
  <si>
    <t>50/50 (2011)</t>
  </si>
  <si>
    <t>Òlòtūré</t>
  </si>
  <si>
    <t>Willkommen bei den Hartmanns</t>
  </si>
  <si>
    <t>What's in a Name? // Le Prénom</t>
  </si>
  <si>
    <t>Welcome to Marwen</t>
  </si>
  <si>
    <t>Walk of Shame</t>
  </si>
  <si>
    <t>UFO</t>
  </si>
  <si>
    <t>U-571</t>
  </si>
  <si>
    <t>Trouble with the Curve</t>
  </si>
  <si>
    <t>Traffik (2018)</t>
  </si>
  <si>
    <t>Top Five</t>
  </si>
  <si>
    <t>Tomorrow, When The War Began (2010)</t>
  </si>
  <si>
    <t>Thirty Something, Single and Fabulous // Treintona, soltera y fantástica</t>
  </si>
  <si>
    <t>The Whole Nine Yards</t>
  </si>
  <si>
    <t>The Trapped 13: How We Survived The Thai Cave // 13 หมูป่า: เรื่องเล่าจากในถ้ำ</t>
  </si>
  <si>
    <t>The November Man</t>
  </si>
  <si>
    <t>The Meyerowitz Stories (New and Selected)</t>
  </si>
  <si>
    <t>The Marksman (2021)</t>
  </si>
  <si>
    <t>The Lesson (2023)</t>
  </si>
  <si>
    <t>The Last Runway // Leal: Solo hay una forma de vivir</t>
  </si>
  <si>
    <t>The Last Paradiso // L'ultimo Paradiso</t>
  </si>
  <si>
    <t>The Kingdom (2007)</t>
  </si>
  <si>
    <t>The King of Minami Returns ～Ginjiro’s New Enemy is a God?!～ // 新・ミナミの帝王~銀次郎の新たな敵は神様!?~</t>
  </si>
  <si>
    <t>The Hows of Us</t>
  </si>
  <si>
    <t>The House with a Clock in Its Walls</t>
  </si>
  <si>
    <t>The Figo Affair: The Transfer that Changed Football // El caso Figo: El fichaje del siglo</t>
  </si>
  <si>
    <t>The Dark Tower</t>
  </si>
  <si>
    <t>The Bros // 부라더</t>
  </si>
  <si>
    <t>The Brice Man // Brice De Nice</t>
  </si>
  <si>
    <t>The Body // द बॉडी</t>
  </si>
  <si>
    <t>The Block Island Sound</t>
  </si>
  <si>
    <t>The Bad Guys: Reign of Chaos // 나쁜 녀석들: 더 무비</t>
  </si>
  <si>
    <t>The Anthrax Attacks</t>
  </si>
  <si>
    <t>The 3rd Eye 2 // Mata Batin 2</t>
  </si>
  <si>
    <t>Taxi Driver (1976)</t>
  </si>
  <si>
    <t>Tainted Soul // Kalian Pantas Mati</t>
  </si>
  <si>
    <t>System Crasher // Systemsprenger</t>
  </si>
  <si>
    <t>Synchronic</t>
  </si>
  <si>
    <t>Supercell</t>
  </si>
  <si>
    <t>Sumpahan Malam Raya</t>
  </si>
  <si>
    <t>Stutz</t>
  </si>
  <si>
    <t>Sputnik // Спутник</t>
  </si>
  <si>
    <t>Sonora, The Devil’s Highway // Sonora</t>
  </si>
  <si>
    <t>Small Crimes</t>
  </si>
  <si>
    <t>Sleeping with Other People</t>
  </si>
  <si>
    <t>2021-12-02</t>
  </si>
  <si>
    <t>Single All The Way</t>
  </si>
  <si>
    <t>Shiny_Flakes: The Teenage Drug Lord</t>
  </si>
  <si>
    <t>Shina</t>
  </si>
  <si>
    <t>Serenity</t>
  </si>
  <si>
    <t>Sarafina!</t>
  </si>
  <si>
    <t>River Runs Red</t>
  </si>
  <si>
    <t>Resident Evil: Extinction</t>
  </si>
  <si>
    <t>Radioactive</t>
  </si>
  <si>
    <t>Race for Glory: Audi vs. Lancia</t>
  </si>
  <si>
    <t>Philipp Mickenbecker – Real Life</t>
  </si>
  <si>
    <t>Past Lives</t>
  </si>
  <si>
    <t>Ostwind 3: Aufbruch nach Ora</t>
  </si>
  <si>
    <t>Orlęta. Grodno '39</t>
  </si>
  <si>
    <t>Operações Especiais</t>
  </si>
  <si>
    <t>Open Wide</t>
  </si>
  <si>
    <t>One True Loves</t>
  </si>
  <si>
    <t>On My Own Way // Kendi Yolumda</t>
  </si>
  <si>
    <t>O Candidato Honesto 2</t>
  </si>
  <si>
    <t>Nothing to Hide // Le Jeu</t>
  </si>
  <si>
    <t>Ninkyo Gakuen // 任侠学園</t>
  </si>
  <si>
    <t>NAGA // ناقة</t>
  </si>
  <si>
    <t>Nabil El Gamil Plastic Surgeon // نبيل الجميل اخصائي تجميل</t>
  </si>
  <si>
    <t>Müstakbel Damat</t>
  </si>
  <si>
    <t>My Sister's Keeper</t>
  </si>
  <si>
    <t>Mortal World // Ölümlü Dünya</t>
  </si>
  <si>
    <t>Mixtape</t>
  </si>
  <si>
    <t>Miss Baek // 미쓰백</t>
  </si>
  <si>
    <t>Midnight Runners // 청년경찰</t>
  </si>
  <si>
    <t>Midnight in Paris</t>
  </si>
  <si>
    <t>Man in Love // 남자가 사랑할 때</t>
  </si>
  <si>
    <t>Lara Croft Tomb Raider: The Cradle of Life</t>
  </si>
  <si>
    <t>Kung Fu Jungle // 一個人的武林 // 一个人的武林</t>
  </si>
  <si>
    <t>Kodachrome</t>
  </si>
  <si>
    <t>Kill'em All (2017)</t>
  </si>
  <si>
    <t>Khan Kluay 2 // ก้านกล้วย 2</t>
  </si>
  <si>
    <t>Kardec</t>
  </si>
  <si>
    <t>K-9 (1989)</t>
  </si>
  <si>
    <t>Jussi Adler Olsen's Serie Q: Journal 64 // Journal 64</t>
  </si>
  <si>
    <t>Jim &amp; Andy: The Great Beyond - Featuring a Very Special, Contractually Obligated Mention of Tony Clifton</t>
  </si>
  <si>
    <t>Jackass 3</t>
  </si>
  <si>
    <t>It’s in the Woods // “それ”がいる森</t>
  </si>
  <si>
    <t>It Follows</t>
  </si>
  <si>
    <t>I Still Believe</t>
  </si>
  <si>
    <t>I Don't Feel at Home in This World Anymore</t>
  </si>
  <si>
    <t>Hygge</t>
  </si>
  <si>
    <t>Hanni &amp; Nanni 4 // Hanni &amp; Nanni: Mehr als beste Freunde</t>
  </si>
  <si>
    <t>Han Gong-ju // 한공주</t>
  </si>
  <si>
    <t>Half Past Dead</t>
  </si>
  <si>
    <t>Gran Torino</t>
  </si>
  <si>
    <t>Glengarry Glen Ross</t>
  </si>
  <si>
    <t>Ghosts of Girlfriends Past</t>
  </si>
  <si>
    <t>Geronimo: An American Legend</t>
  </si>
  <si>
    <t>Geng: The Adventure Begins // Geng: Pengembaraan bermula</t>
  </si>
  <si>
    <t>Four Sisters Before the Wedding</t>
  </si>
  <si>
    <t>Fisherman's Friends</t>
  </si>
  <si>
    <t>Faraaz // फ़राज़</t>
  </si>
  <si>
    <t>Exit Wounds</t>
  </si>
  <si>
    <t>Estômago: A Gastronomic Story // Estômago</t>
  </si>
  <si>
    <t>El patrón, radiografía de un crimen</t>
  </si>
  <si>
    <t>Doraemon the Movie: Nobita's Great Adventure in the Antarctic Kachi Kochi // 映画ドラえもん のび太の南極カチコチ大冒険</t>
  </si>
  <si>
    <t>Dirty Dancing (1987)</t>
  </si>
  <si>
    <t>Die Wilden Hühner und das Leben // Wilden Hühner und das Leben, Die</t>
  </si>
  <si>
    <t>Detective Conan : The Time-Bombed Skyscraper // 劇場版 名探偵コナン 時計じかけの摩天楼</t>
  </si>
  <si>
    <t>Detective Conan : Countdown to Heaven // 劇場版 名探偵コナン 天国へのカウントダウン</t>
  </si>
  <si>
    <t>Dennis the Menace (1993)</t>
  </si>
  <si>
    <t>Das fliegende Klassenzimmer</t>
  </si>
  <si>
    <t>Dangerous Game: The Legacy Murders</t>
  </si>
  <si>
    <t>Cyberbunker: The Criminal Underworld</t>
  </si>
  <si>
    <t>Crayon Shin-chan the Movie: The Storm Called: Operation Golden Spy // 映画 クレヨンしんちゃん 嵐を呼ぶ 黄金のスパイ大作戦</t>
  </si>
  <si>
    <t>Crayon Shin-chan the Movie: Serious Battle! Robot Dad Strikes Back // 映画クレヨンしんちゃん ガチンコ! 逆襲のロボとーちゃん</t>
  </si>
  <si>
    <t>Crayon Shin-chan the Movie: Fast Asleep! The Great Assault on the Dreaming World // 映画クレヨンしんちゃん 爆睡! ユメミーワールド大突撃</t>
  </si>
  <si>
    <t>Cradle 2 the Grave</t>
  </si>
  <si>
    <t>Couples Retreat</t>
  </si>
  <si>
    <t>Come Sunday</t>
  </si>
  <si>
    <t>Collision</t>
  </si>
  <si>
    <t>Collectors // 도굴</t>
  </si>
  <si>
    <t>Collateral (2004)</t>
  </si>
  <si>
    <t>Cold Copy</t>
  </si>
  <si>
    <t>Close Enemies // Frères Ennemis</t>
  </si>
  <si>
    <t>Clinical</t>
  </si>
  <si>
    <t>Chokehold // Boğa Boğa</t>
  </si>
  <si>
    <t>Charley Varrick</t>
  </si>
  <si>
    <t>Chaman Bahaar // चमन बहार</t>
  </si>
  <si>
    <t>Captain Fantastic</t>
  </si>
  <si>
    <t>Cado dalle Nubi</t>
  </si>
  <si>
    <t>C'est tout pour moi</t>
  </si>
  <si>
    <t>Bücür (2018)</t>
  </si>
  <si>
    <t>By Quantum Physics: A Nightlife Venture // 양자물리학</t>
  </si>
  <si>
    <t>Brother in Love 2 // Aykut Enişte 2</t>
  </si>
  <si>
    <t>Blade (1998)</t>
  </si>
  <si>
    <t>2016-12-12</t>
  </si>
  <si>
    <t>Bad Moms</t>
  </si>
  <si>
    <t>Baby Geniuses</t>
  </si>
  <si>
    <t>Audrie &amp; Daisy</t>
  </si>
  <si>
    <t>Ang Pangarap Kong Holdap</t>
  </si>
  <si>
    <t>And Yet, You Are So Sweet // なのに、千輝くんが甘すぎる。</t>
  </si>
  <si>
    <t>American Ultra</t>
  </si>
  <si>
    <t>American Reunion (2012)</t>
  </si>
  <si>
    <t>Ace Ventura: When Nature Calls</t>
  </si>
  <si>
    <t>Accident Man</t>
  </si>
  <si>
    <t>A Thousand and One</t>
  </si>
  <si>
    <t>22 Jump Street</t>
  </si>
  <si>
    <t>Young Guns</t>
  </si>
  <si>
    <t>War: La guerra desiderata</t>
  </si>
  <si>
    <t>Waltzing Matilda // Tancuj, Matyldo</t>
  </si>
  <si>
    <t>Unforgiven (1992)</t>
  </si>
  <si>
    <t>Toolsidas Junior // तुलसीदास जूनियर</t>
  </si>
  <si>
    <t>Theera Kadhal // Theera Kaadhal</t>
  </si>
  <si>
    <t>The Snowman (2017)</t>
  </si>
  <si>
    <t>2023-12-18</t>
  </si>
  <si>
    <t>The Rope Curse 3 // 粽邪 3：鬼門開 // 粽邪 3：鬼门开</t>
  </si>
  <si>
    <t>The Professionals (1966)</t>
  </si>
  <si>
    <t>The Old Oak</t>
  </si>
  <si>
    <t>The Net (1995)</t>
  </si>
  <si>
    <t>The Missing (2003)</t>
  </si>
  <si>
    <t>The Many Saints of Newark</t>
  </si>
  <si>
    <t>The Man from Nowhere // 아저씨</t>
  </si>
  <si>
    <t>The Last Vermeer</t>
  </si>
  <si>
    <t>The Karate Kid Part II</t>
  </si>
  <si>
    <t>The Heart of Suhita // Hati Suhita</t>
  </si>
  <si>
    <t>The Five // 더 파이브</t>
  </si>
  <si>
    <t>The Divine Fury // 사자</t>
  </si>
  <si>
    <t>The Art of War</t>
  </si>
  <si>
    <t>Thank You for Your Service (2017)</t>
  </si>
  <si>
    <t>Stuck Together // 8 Rue de l’Humanité</t>
  </si>
  <si>
    <t>Someone, Somewhere // Deux moi</t>
  </si>
  <si>
    <t>Silenced // 도가니</t>
  </si>
  <si>
    <t>Sergio</t>
  </si>
  <si>
    <t>Recep İvedik 2</t>
  </si>
  <si>
    <t>Qarib Qarib Singlle // करीब करीब सिंगल</t>
  </si>
  <si>
    <t>Postman // ไปรษณีย์ 4 โลก</t>
  </si>
  <si>
    <t>Pee Nak 2 // พี่นาค 2</t>
  </si>
  <si>
    <t>Paskal</t>
  </si>
  <si>
    <t>Only You (1994)</t>
  </si>
  <si>
    <t>Only Yesterday // おもひでぽろぽろ</t>
  </si>
  <si>
    <t>Obsessed (2009)</t>
  </si>
  <si>
    <t>My Shadow Is Your Shadow // La mia ombra è tua</t>
  </si>
  <si>
    <t>Murder on the Orient Express (1974)</t>
  </si>
  <si>
    <t>Mission: Impossible - Rogue Nation</t>
  </si>
  <si>
    <t>Miss India</t>
  </si>
  <si>
    <t>Luka Chuppi // लुका छुपी</t>
  </si>
  <si>
    <t>Lucie Aubrac</t>
  </si>
  <si>
    <t>Lost in the Stars // 消失的她</t>
  </si>
  <si>
    <t>Long Live Love!</t>
  </si>
  <si>
    <t>Let's Dance</t>
  </si>
  <si>
    <t>La Bamba</t>
  </si>
  <si>
    <t>Kuiko</t>
  </si>
  <si>
    <t>Kaapa</t>
  </si>
  <si>
    <t>Julie &amp; Julia</t>
  </si>
  <si>
    <t>Jo Pil-ho: The Dawning Rage // 악질경찰</t>
  </si>
  <si>
    <t>Iron Man (2008)</t>
  </si>
  <si>
    <t>Iratta</t>
  </si>
  <si>
    <t>Ip Man 2 // 葉問 2 // 叶问 2：宗师传奇</t>
  </si>
  <si>
    <t>In the Line of Fire (1993)</t>
  </si>
  <si>
    <t>In the Heart of the Sea</t>
  </si>
  <si>
    <t>Hopeless // 화란</t>
  </si>
  <si>
    <t>High &amp; Low The Worst</t>
  </si>
  <si>
    <t>Here Today</t>
  </si>
  <si>
    <t>Hello Ghost (2023)</t>
  </si>
  <si>
    <t>Hasee Toh Phasee // हंसी तो फंसी</t>
  </si>
  <si>
    <t>Fracture (2007)</t>
  </si>
  <si>
    <t>Eye For An Eye // Quien a hierro mata</t>
  </si>
  <si>
    <t>Elisa &amp; Marcela // Elisa y Marcela</t>
  </si>
  <si>
    <t>Doraemon the Movie: Nobita's Chronicle of the Moon Exploration // 映画ドラえもん のび太の月面探査記</t>
  </si>
  <si>
    <t>Deep Impact</t>
  </si>
  <si>
    <t>2021-02-26</t>
  </si>
  <si>
    <t>Crazy About Her // Loco por ella</t>
  </si>
  <si>
    <t>Confidential Assignment 2: International // 공조2: 인터내셔날</t>
  </si>
  <si>
    <t>Click (2006)</t>
  </si>
  <si>
    <t>Choked: Paisa Bolta Hai // चोक्ड: पैसा बोलता है</t>
  </si>
  <si>
    <t>Celal and Ceren // Celal ile Ceren</t>
  </si>
  <si>
    <t>Cat Person</t>
  </si>
  <si>
    <t>Bro</t>
  </si>
  <si>
    <t>Black Swan</t>
  </si>
  <si>
    <t>Baaghi // बागी</t>
  </si>
  <si>
    <t>Another Round // Druk</t>
  </si>
  <si>
    <t>Annie (2014)</t>
  </si>
  <si>
    <t>Alemão</t>
  </si>
  <si>
    <t>Afwaah // अफ़वाह</t>
  </si>
  <si>
    <t>8MM</t>
  </si>
  <si>
    <t>White Noise</t>
  </si>
  <si>
    <t>Virupaksha</t>
  </si>
  <si>
    <t>Violet Evergarden the Movie // 劇場版 ヴァイオレット・エヴァーガーデン</t>
  </si>
  <si>
    <t>Traffic (2000)</t>
  </si>
  <si>
    <t>tick, tick...BOOM!</t>
  </si>
  <si>
    <t>Thunivu</t>
  </si>
  <si>
    <t>The Island (2005)</t>
  </si>
  <si>
    <t>Soorma</t>
  </si>
  <si>
    <t>Sherlock Holmes (2009)</t>
  </si>
  <si>
    <t>2021-05-18</t>
  </si>
  <si>
    <t>Sardar Ka Grandson // सरदार का ग्रैंडसन</t>
  </si>
  <si>
    <t>Romeo Akbar Walter // रोमियो अकबर वॉल्टर</t>
  </si>
  <si>
    <t>Rise of the Legend // 黃飛鴻之英雄有夢 // 黄飞鸿之英雄有梦</t>
  </si>
  <si>
    <t>Riphagen - The Untouchable // Riphagen</t>
  </si>
  <si>
    <t>Outbreak (1995)</t>
  </si>
  <si>
    <t>OK Jaanu // ओके जानू</t>
  </si>
  <si>
    <t>Mubarakan // मुबारकां</t>
  </si>
  <si>
    <t>Midsommar</t>
  </si>
  <si>
    <t>Malang // मलंग</t>
  </si>
  <si>
    <t>Loving Pablo</t>
  </si>
  <si>
    <t>Love Today (2022)</t>
  </si>
  <si>
    <t>Love Per Square Foot // लव पर स्क्वेयर फ़ुट</t>
  </si>
  <si>
    <t>Honeymoon (2022)</t>
  </si>
  <si>
    <t>Hey Sinamika (Hindi)</t>
  </si>
  <si>
    <t>Fantastic Beasts and Where To Find Them</t>
  </si>
  <si>
    <t>Etharkkum Thunindhavan (Hindi)</t>
  </si>
  <si>
    <t>Dasara (Hindi)</t>
  </si>
  <si>
    <t>Brothers // Bratři</t>
  </si>
  <si>
    <t>Blood Diamond</t>
  </si>
  <si>
    <t>Bhaje Vaayu Vegam</t>
  </si>
  <si>
    <t>Zodiac (2007)</t>
  </si>
  <si>
    <t>Zero Dark Thirty</t>
  </si>
  <si>
    <t>The Tale of The Princess Kaguya // かぐや姫の物語</t>
  </si>
  <si>
    <t>The Great Gatsby (1974)</t>
  </si>
  <si>
    <t>The Age of Innocence</t>
  </si>
  <si>
    <t>Sesham Mike-il Fathima</t>
  </si>
  <si>
    <t>Saving Private Ryan</t>
  </si>
  <si>
    <t>Roohi // रूही</t>
  </si>
  <si>
    <t>Pyaar Ka Punchnama 2 // प्यार का पंचनामा 2</t>
  </si>
  <si>
    <t>Money No Enough 3 // 钱不够用3: 全部够用</t>
  </si>
  <si>
    <t>Love Actually (2003)</t>
  </si>
  <si>
    <t>Jawan: Telugu Extended Cut // जवान: तेलुगु एक्सटेंडेड कट</t>
  </si>
  <si>
    <t>Gangs of Wasseypur: Part 2 // गैंग्स ऑफ़ वासेपुर 2</t>
  </si>
  <si>
    <t>2018-02-19</t>
  </si>
  <si>
    <t>FullMetal Alchemist // 鋼の錬金術師</t>
  </si>
  <si>
    <t>Fantastic Beasts: The Crimes of Grindelwald</t>
  </si>
  <si>
    <t>Drishyam // दृश्यम</t>
  </si>
  <si>
    <t>Doctor (Tamil) (2021)</t>
  </si>
  <si>
    <t>Blade of the Immortal // 無限の住人</t>
  </si>
  <si>
    <t>Ajeeb Daastaans // अजीब दास्तान</t>
  </si>
  <si>
    <t>A Few Good Men</t>
  </si>
  <si>
    <t>Wandering // 流浪の月</t>
  </si>
  <si>
    <t>Panipat - The Great Betrayal // पानीपत</t>
  </si>
  <si>
    <t>Lakshya</t>
  </si>
  <si>
    <t>Jawan: Tamil Extended Cut // जवान: तमिल एक्सटेंडेड कट</t>
  </si>
  <si>
    <t>Hansan: Rising Dragon - REDUX // 한산 리덕스</t>
  </si>
  <si>
    <t>Chandramukhi 2 (Hindi)</t>
  </si>
  <si>
    <t>Asoka // अशोका</t>
  </si>
  <si>
    <t>Swades // स्वदेस: हम लोग</t>
  </si>
  <si>
    <t>Jigarthanda DoubleX</t>
  </si>
  <si>
    <t>Dil Chahta Hai</t>
  </si>
  <si>
    <t>A Passage to India</t>
  </si>
  <si>
    <t>Never Look Away // Werk ohne Autor</t>
  </si>
  <si>
    <t>Hum Aapke Hain Koun // हम आपके हैं कौन</t>
  </si>
  <si>
    <t>The Green Mile</t>
  </si>
  <si>
    <t>Kabhi Alvida Naa Kehna // कभी अलविदा ना कहना</t>
  </si>
  <si>
    <t>The Hateful Eight: Extended Version</t>
  </si>
  <si>
    <t>Jodhaa Akbar // जोधा अकबर</t>
  </si>
  <si>
    <t>0:12</t>
  </si>
  <si>
    <t>Zion</t>
  </si>
  <si>
    <t>Buddy Thunderstruck: The Maybe Pile</t>
  </si>
  <si>
    <t>0:13</t>
  </si>
  <si>
    <t>Bad Exorcist: Easter // Bogdan Boner: Wielkanoc</t>
  </si>
  <si>
    <t>Thomas &amp; Friends: Marvelous Machinery: World of Tomorrow</t>
  </si>
  <si>
    <t>The Powerpuff Girls Rule!!!</t>
  </si>
  <si>
    <t>Super Monsters: Vida's First Halloween</t>
  </si>
  <si>
    <t>Super Monsters: Santa’s Super Monster Helpers</t>
  </si>
  <si>
    <t>My Heroes Were Cowboys</t>
  </si>
  <si>
    <t>Little Lunch: The Nightmare Before Graduation</t>
  </si>
  <si>
    <t>2016-09-13</t>
  </si>
  <si>
    <t>Extremis</t>
  </si>
  <si>
    <t>Robin Robin</t>
  </si>
  <si>
    <t>2017-05-16</t>
  </si>
  <si>
    <t>Puss in Book: Trapped in an Epic Tale</t>
  </si>
  <si>
    <t>The Powerpuff Girls: 'Twas The Fight Before Christmas</t>
  </si>
  <si>
    <t>2020-10-20</t>
  </si>
  <si>
    <t>The Magic School Bus Rides Again The Frizz Connection</t>
  </si>
  <si>
    <t>The Magic School Bus Rides Again Kids In Space</t>
  </si>
  <si>
    <t>Strawberry Shortcake’s Perfect Holiday</t>
  </si>
  <si>
    <t>Strawberry Shortcake and the Beast of Berry Bog</t>
  </si>
  <si>
    <t>How to Catch a Serial Killer</t>
  </si>
  <si>
    <t>Pororo, Cyberspace Adventure // 뽀로로 극장판 컴퓨터 왕국 대모험</t>
  </si>
  <si>
    <t>Bamse Och Tjuvstaden</t>
  </si>
  <si>
    <t>Untold: Malice at the Palace</t>
  </si>
  <si>
    <t>Untold: Caitlyn Jenner</t>
  </si>
  <si>
    <t>Take Your Pills: Xanax</t>
  </si>
  <si>
    <t>Pororo, Dinosaur Island Adventure // 뽀로로 극장판 공룡섬 대모험</t>
  </si>
  <si>
    <t>Peppa Pig: My First Cinema Experience</t>
  </si>
  <si>
    <t>Luccas Neto em: Um Natal Muito Divertido // Luccas Neto em: Um Natal Muito Atrapalhado</t>
  </si>
  <si>
    <t>Luccas Neto em: O Mapa do Tesouro 2</t>
  </si>
  <si>
    <t>Luccas Neto em: O Hotel Magico // Luccas Neto em: O Hotel Mágico</t>
  </si>
  <si>
    <t>30 for 30: I Hate Christian Laettner</t>
  </si>
  <si>
    <t>When You Finish Saving the World</t>
  </si>
  <si>
    <t>Trauma Center (2019)</t>
  </si>
  <si>
    <t>Thunder Monk // อาตมาฟ้าผ่า</t>
  </si>
  <si>
    <t>The Women and the Murderer // Les femmes et l'assassin </t>
  </si>
  <si>
    <t>The In-Laws // Tesciowie</t>
  </si>
  <si>
    <t>The Christening // Chrzciny</t>
  </si>
  <si>
    <t>The After Party</t>
  </si>
  <si>
    <t>Surf's Up: Wave Mania</t>
  </si>
  <si>
    <t>Strays (2023)</t>
  </si>
  <si>
    <t>Rambo: First Blood</t>
  </si>
  <si>
    <t>Pihu // पीहू</t>
  </si>
  <si>
    <t>One Too Many</t>
  </si>
  <si>
    <t>New Kids Turbo</t>
  </si>
  <si>
    <t>Midnight at the Magnolia</t>
  </si>
  <si>
    <t>Max Steel (2016)</t>
  </si>
  <si>
    <t>Los Impactados</t>
  </si>
  <si>
    <t>Killer Under the Bed</t>
  </si>
  <si>
    <t>Kevin Hart &amp; Chris Rock: Headliners Only</t>
  </si>
  <si>
    <t>2021-01-28</t>
  </si>
  <si>
    <t>June &amp; Kopi</t>
  </si>
  <si>
    <t>Juanpis González: The People's President // Juanpis González: El presidente de la gente</t>
  </si>
  <si>
    <t>Into the Deep: The Submarine Murder Case</t>
  </si>
  <si>
    <t>Igor</t>
  </si>
  <si>
    <t>Héctor el Father: Conocerás la verdad</t>
  </si>
  <si>
    <t>Happy Single</t>
  </si>
  <si>
    <t>Ghetto Boys vs. The Ghost of Liang Mui // Geng Sakau Vs Hantu Ting Tong</t>
  </si>
  <si>
    <t>Emma's Chance</t>
  </si>
  <si>
    <t>Emelie</t>
  </si>
  <si>
    <t>Easy A</t>
  </si>
  <si>
    <t>2022-02-21</t>
  </si>
  <si>
    <t>Don't Kill Me // Non mi uccidere</t>
  </si>
  <si>
    <t>Detective Conan: The Scarlet Alibi // 名探偵コナン 緋色の不在証明</t>
  </si>
  <si>
    <t>Crayon Shin-chan the Movie: The Storm Called: Yakiniku Road of Honor // 映画クレヨンしんちゃん 嵐を呼ぶ 栄光のヤキニクロード</t>
  </si>
  <si>
    <t>Crayon Shin-chan the Movie: The Storm Called: The Adult Empire Strikes Back // 映画クレヨンしんちゃん 嵐を呼ぶ モーレツ! オトナ帝国の逆襲</t>
  </si>
  <si>
    <t>Cleaner</t>
  </si>
  <si>
    <t>Big Daddy (1999)</t>
  </si>
  <si>
    <t>Arlo the Alligator Boy</t>
  </si>
  <si>
    <t>2020-08-13</t>
  </si>
  <si>
    <t>An Easy Girl // Une fille facile</t>
  </si>
  <si>
    <t>All the Freckles in the World // Todas las pecas del mundo</t>
  </si>
  <si>
    <t>Aliens in the Attic</t>
  </si>
  <si>
    <t>Acampamento Intergaláctico</t>
  </si>
  <si>
    <t>A Nightmare on Elm Street 4: The Dream Master</t>
  </si>
  <si>
    <t>A Nightmare on Elm Street 2: Freddy's Revenge</t>
  </si>
  <si>
    <t>A Kindhearted Christmas</t>
  </si>
  <si>
    <t>40 Years Young // Cuarentones</t>
  </si>
  <si>
    <t>3 Ninjas: Kick Back</t>
  </si>
  <si>
    <t>You and Me // Ikaw At Ako</t>
  </si>
  <si>
    <t>Vendetta (2015)</t>
  </si>
  <si>
    <t>Under the Riccione Sun // Sotto il sole di Riccione</t>
  </si>
  <si>
    <t>Uncorked</t>
  </si>
  <si>
    <t>Uma Loucura de Mulher</t>
  </si>
  <si>
    <t>Tribhanga - Tedhi Medhi Crazy // त्रिभंगा - टेढ़ी मेढ़ी क्रेज़ी</t>
  </si>
  <si>
    <t>Trailer Park Boys: The Movie</t>
  </si>
  <si>
    <t>The Tutor (2023)</t>
  </si>
  <si>
    <t>The Tiger Rising</t>
  </si>
  <si>
    <t>The Swan Princess</t>
  </si>
  <si>
    <t>The Meddler</t>
  </si>
  <si>
    <t>The Dreamseller // O Vendedor de Sonhos</t>
  </si>
  <si>
    <t>The Coldest Game</t>
  </si>
  <si>
    <t>The Climb // L'ascension</t>
  </si>
  <si>
    <t>The Champion (2020)</t>
  </si>
  <si>
    <t>Senna: No Fear, No Limits, No Equal</t>
  </si>
  <si>
    <t>Season of the Witch (2011)</t>
  </si>
  <si>
    <t>Rumor Has It... (2005)</t>
  </si>
  <si>
    <t>Roxanne Roxanne</t>
  </si>
  <si>
    <t>Robbing Mussolini // Rapiniamo il Duce</t>
  </si>
  <si>
    <t>Resident Evil: Death Island</t>
  </si>
  <si>
    <t>Redemption Day</t>
  </si>
  <si>
    <t>Recep Ivedik</t>
  </si>
  <si>
    <t>Rahsia</t>
  </si>
  <si>
    <t>2018-04-25</t>
  </si>
  <si>
    <t>Psychokinesis // 염력</t>
  </si>
  <si>
    <t>Propriedade</t>
  </si>
  <si>
    <t>Project X (2012)</t>
  </si>
  <si>
    <t>Prisoner's Daughter</t>
  </si>
  <si>
    <t>Powder // Polvo</t>
  </si>
  <si>
    <t>Passion simple</t>
  </si>
  <si>
    <t>Ostwind</t>
  </si>
  <si>
    <t>Once Again // 어게인 1997</t>
  </si>
  <si>
    <t>My Sweet Fifteen // Meus 15 Anos</t>
  </si>
  <si>
    <t>My Best Friend // Mon meilleur ami</t>
  </si>
  <si>
    <t>Mr. &amp; Mrs. Stodola // Manželé Stodolovi</t>
  </si>
  <si>
    <t>Marmaduke (2010)</t>
  </si>
  <si>
    <t>Ma Rainey's Black Bottom</t>
  </si>
  <si>
    <t>Luccas Neto em: A Gincana na Netoland</t>
  </si>
  <si>
    <t>Love Wedding Repeat</t>
  </si>
  <si>
    <t>Letters to Juliet</t>
  </si>
  <si>
    <t>Leprechaun Returns</t>
  </si>
  <si>
    <t>Lady Driver</t>
  </si>
  <si>
    <t>La Tour Montparnasse infernale</t>
  </si>
  <si>
    <t>Just My Luck</t>
  </si>
  <si>
    <t>Insidious: Chapter 2</t>
  </si>
  <si>
    <t>Il Mammone</t>
  </si>
  <si>
    <t>Il giorno più bello</t>
  </si>
  <si>
    <t>How to Survive Your Love // Jak přežít svého muže</t>
  </si>
  <si>
    <t>Higuita: The Way of the Scorpion // Higuita: El camino del Escorpión</t>
  </si>
  <si>
    <t>Happiest Season</t>
  </si>
  <si>
    <t>Guess Who</t>
  </si>
  <si>
    <t>Grand Isle (2019)</t>
  </si>
  <si>
    <t>Gothika</t>
  </si>
  <si>
    <t>GANTZ:O</t>
  </si>
  <si>
    <t>First Match</t>
  </si>
  <si>
    <t>Feo pero sabroso</t>
  </si>
  <si>
    <t>Fantomas // Fantômas</t>
  </si>
  <si>
    <t>Face to Face with ETA: Conversations with a Terrorist // No me llame Ternera</t>
  </si>
  <si>
    <t>Elena Knows // Elena sabe</t>
  </si>
  <si>
    <t>Down with the King</t>
  </si>
  <si>
    <t>2022-06-20</t>
  </si>
  <si>
    <t>Doom of Love // Aşkın Kıyameti</t>
  </si>
  <si>
    <t>Dieci minuti</t>
  </si>
  <si>
    <t>Dhamaka // धमाका</t>
  </si>
  <si>
    <t>Detective Conan : Captured in Her Eyes // 劇場版 名探偵コナン 瞳の中の暗殺者</t>
  </si>
  <si>
    <t>Crayon Shin-chan the Movie: Super-Dimension! The Storm Called My Bride // 映画クレヨンしんちゃん 超時空! 嵐を呼ぶオラの花嫁</t>
  </si>
  <si>
    <t>Cooties</t>
  </si>
  <si>
    <t>Cook Up A Storm // 決戰食神 // 决战食神</t>
  </si>
  <si>
    <t>Class of '83 // क्लास ऑफ़ '83</t>
  </si>
  <si>
    <t>Caught by a Wave // Sulla stessa onda</t>
  </si>
  <si>
    <t>Cam</t>
  </si>
  <si>
    <t>Britney Vs Spears</t>
  </si>
  <si>
    <t>Black Holes | The Edge of All We Know</t>
  </si>
  <si>
    <t>Bibi &amp; Tina (2014)</t>
  </si>
  <si>
    <t>Até que a Sorte Nos Separe 2</t>
  </si>
  <si>
    <t>Anon</t>
  </si>
  <si>
    <t>Amina</t>
  </si>
  <si>
    <t>Amar (2017)</t>
  </si>
  <si>
    <t>Alles Is Nog Steeds Zoals Het Zou Moeten Zijn</t>
  </si>
  <si>
    <t>Abducted in Plain Sight</t>
  </si>
  <si>
    <t>A Score to Settle</t>
  </si>
  <si>
    <t>'71</t>
  </si>
  <si>
    <t>Words on Bathroom Walls</t>
  </si>
  <si>
    <t>Trash // Trash - A Esperança Vem do Lixo</t>
  </si>
  <si>
    <t>Todos queremos a alguien</t>
  </si>
  <si>
    <t>The Substitute (1996)</t>
  </si>
  <si>
    <t>The Soul Reaper // Kẻ ăn hồn</t>
  </si>
  <si>
    <t>The Policeman's Lineage // 경관의 피</t>
  </si>
  <si>
    <t>The Influence // La influencia</t>
  </si>
  <si>
    <t>The Good Boss // El Buen Patrón</t>
  </si>
  <si>
    <t>The Gangster, The Cop, The Devil // 악인전</t>
  </si>
  <si>
    <t>The Forgiven (2022)</t>
  </si>
  <si>
    <t>The Catholic School // La Scuola Cattolica</t>
  </si>
  <si>
    <t>The Bourne Identity</t>
  </si>
  <si>
    <t>The Birth of Kitaro: The Mystery of GeGeGe // 鬼太郎誕生 ゲゲゲの謎</t>
  </si>
  <si>
    <t>The Addams Family (1991)</t>
  </si>
  <si>
    <t>Taslim Ahali  // تسليم اهالي</t>
  </si>
  <si>
    <t>Tales from Earthsea // ゲド戦記</t>
  </si>
  <si>
    <t>Sounds Like Love // Fuimos canciones</t>
  </si>
  <si>
    <t>Sisters in Law // Eltilerin Savaşı</t>
  </si>
  <si>
    <t>Seriously Single</t>
  </si>
  <si>
    <t>Seeking Justice</t>
  </si>
  <si>
    <t>Save the Last Dance</t>
  </si>
  <si>
    <t>Safe Haven</t>
  </si>
  <si>
    <t>Qorin</t>
  </si>
  <si>
    <t>Pee Nak // พี่นาค</t>
  </si>
  <si>
    <t>Oxygen // Oxygène</t>
  </si>
  <si>
    <t>One Piece Stampede</t>
  </si>
  <si>
    <t>Nightlife (2020)</t>
  </si>
  <si>
    <t>My Father's Dragon</t>
  </si>
  <si>
    <t>Mia // Io sono Mia</t>
  </si>
  <si>
    <t>2022-04-16</t>
  </si>
  <si>
    <t>Man of God</t>
  </si>
  <si>
    <t>Mamasapano: Now It Can Be Told</t>
  </si>
  <si>
    <t>Made of Honor</t>
  </si>
  <si>
    <t>League of Gods // 封神傳奇 // 封神</t>
  </si>
  <si>
    <t>Labyu With An Accent</t>
  </si>
  <si>
    <t>Igualita a mí</t>
  </si>
  <si>
    <t>Groundhog Day</t>
  </si>
  <si>
    <t>Ghostbusters (1984)</t>
  </si>
  <si>
    <t>Friday Night Plan // फ़्राइडे नाइट प्लान</t>
  </si>
  <si>
    <t>Falling In Love Like In Movies // Jatuh Cinta Seperti di Film-Film</t>
  </si>
  <si>
    <t>Falling for Mala // A la mala</t>
  </si>
  <si>
    <t>Escape from Raqqa // Exfiltrés</t>
  </si>
  <si>
    <t>El Coronel No Tiene Quien Le Escriba</t>
  </si>
  <si>
    <t>Eagle Eye</t>
  </si>
  <si>
    <t>Detective Conan : The Fourteenth Target // 劇場版 名探偵コナン 14番目の標的</t>
  </si>
  <si>
    <t>Demolition Man</t>
  </si>
  <si>
    <t>Crayon Shinchan the Movie: The Tornado Legend of Ninja Mononoke // 映画クレヨンしんちゃん もののけニンジャ珍風伝</t>
  </si>
  <si>
    <t>Compadres</t>
  </si>
  <si>
    <t>Christine (1983)</t>
  </si>
  <si>
    <t>Child of Kamiari Month // 神在月のこども</t>
  </si>
  <si>
    <t>Casa Grande (2014)</t>
  </si>
  <si>
    <t>Burn Out</t>
  </si>
  <si>
    <t>BoBoiBoy Movie 2</t>
  </si>
  <si>
    <t>Battle of the Year</t>
  </si>
  <si>
    <t>Alhamour H.A. // الهامور ح.ع</t>
  </si>
  <si>
    <t>21 Jump Street (2012)</t>
  </si>
  <si>
    <t>200 Pounds Beauty // 미녀는 괴로워</t>
  </si>
  <si>
    <t>10 Cloverfield Lane</t>
  </si>
  <si>
    <t>Weathering with You // 天気の子</t>
  </si>
  <si>
    <t>Up in the Air</t>
  </si>
  <si>
    <t>Un altro Ferragosto</t>
  </si>
  <si>
    <t>To Leslie</t>
  </si>
  <si>
    <t>The Theory of Everything</t>
  </si>
  <si>
    <t>The Painted Veil</t>
  </si>
  <si>
    <t>The Lighthouse of the Orcas // El faro de las orcas</t>
  </si>
  <si>
    <t>The Infiltrator</t>
  </si>
  <si>
    <t>The Courier (2020)</t>
  </si>
  <si>
    <t>The Con-Heartist // อ้าย..คนหล่อลวง</t>
  </si>
  <si>
    <t>Tamasha // तमाशा</t>
  </si>
  <si>
    <t>Stree // स्त्री</t>
  </si>
  <si>
    <t>Spotlight (2015)</t>
  </si>
  <si>
    <t>Savages (2012)</t>
  </si>
  <si>
    <t>2017-04-14</t>
  </si>
  <si>
    <t>Sandy Wexler</t>
  </si>
  <si>
    <t>Riders of Justice // Retfærdighedens ryttere</t>
  </si>
  <si>
    <t>Parasyte: Part 2 // 寄生獣 完結編</t>
  </si>
  <si>
    <t>One for the Road (2023)</t>
  </si>
  <si>
    <t>Miracle in Cell No.7 // 7번방의 선물</t>
  </si>
  <si>
    <t>Lion's Den // Leonera</t>
  </si>
  <si>
    <t>La Corona Partida</t>
  </si>
  <si>
    <t>Jobs</t>
  </si>
  <si>
    <t>Headshot (2016)</t>
  </si>
  <si>
    <t>Glamour Girls</t>
  </si>
  <si>
    <t>Gigi &amp; Nate</t>
  </si>
  <si>
    <t>French Exit (2020)</t>
  </si>
  <si>
    <t>Firestarter (1984)</t>
  </si>
  <si>
    <t>Detective Conan : Full Score of Fear // 劇場版 名探偵コナン 戦慄の楽譜</t>
  </si>
  <si>
    <t>Chicago</t>
  </si>
  <si>
    <t>Birdy</t>
  </si>
  <si>
    <t>Beckenrand Sheriff</t>
  </si>
  <si>
    <t>Bareilly Ki Barfi // बरेली की बर्फी</t>
  </si>
  <si>
    <t>Bank Robbers: The Last Great Heist // Los Ladrones: La verdadera historia del robo del siglo</t>
  </si>
  <si>
    <t>Ashfall // 백두산</t>
  </si>
  <si>
    <t>Annabelle: Creation</t>
  </si>
  <si>
    <t>An Inconvenient Love</t>
  </si>
  <si>
    <t>American Graffiti</t>
  </si>
  <si>
    <t>Against All Odds (1984)</t>
  </si>
  <si>
    <t>A Silent Voice // 聲の形</t>
  </si>
  <si>
    <t>Widows (2018)</t>
  </si>
  <si>
    <t>War Machine</t>
  </si>
  <si>
    <t>V.I.P. // 브이아이피</t>
  </si>
  <si>
    <t>The Remains of the Day</t>
  </si>
  <si>
    <t>The Family Man (2000)</t>
  </si>
  <si>
    <t>Semmelweis</t>
  </si>
  <si>
    <t>Radhe Shyam (Hindi) // राधे श्याम</t>
  </si>
  <si>
    <t>Primal Fear</t>
  </si>
  <si>
    <t>Need for Speed</t>
  </si>
  <si>
    <t>Monica, O My Darling // मोनिका, ओ माय डार्लिंग</t>
  </si>
  <si>
    <t>Lust Stories // लस्ट स्टोरीज़</t>
  </si>
  <si>
    <t>Jab Harry Met Sejal // जब हैरी मेट सेजल</t>
  </si>
  <si>
    <t>Iraivan</t>
  </si>
  <si>
    <t>Everest (2015)</t>
  </si>
  <si>
    <t>Dune (1984)</t>
  </si>
  <si>
    <t>Dobaaraa // दोबारा</t>
  </si>
  <si>
    <t>Call Me Chihiro // ちひろさん</t>
  </si>
  <si>
    <t>Aníkúlápó</t>
  </si>
  <si>
    <t>Among Family // Aile Arasında</t>
  </si>
  <si>
    <t>A Family // ヤクザと家族 The Family</t>
  </si>
  <si>
    <t>10 Days of a Bad Man // Kötü Adamın 10 Günü</t>
  </si>
  <si>
    <t>The Shack</t>
  </si>
  <si>
    <t>The Negotiator</t>
  </si>
  <si>
    <t>The Hurt Locker</t>
  </si>
  <si>
    <t>The Girl with the Dragon Tattoo (2011)</t>
  </si>
  <si>
    <t>The Bourne Legacy</t>
  </si>
  <si>
    <t>2018-03-14</t>
  </si>
  <si>
    <t>Steel Rain // 강철비</t>
  </si>
  <si>
    <t>HOMECOMING: A film by Beyoncé</t>
  </si>
  <si>
    <t>GodFather (2022)</t>
  </si>
  <si>
    <t>Cobweb // 거미집</t>
  </si>
  <si>
    <t>Chandramukhi 2</t>
  </si>
  <si>
    <t>Bro (Hindi)</t>
  </si>
  <si>
    <t>Badrinath Ki Dulhania // बद्रीनाथ की दुल्हनिया</t>
  </si>
  <si>
    <t>Airport (1970)</t>
  </si>
  <si>
    <t>Kushi (2023)</t>
  </si>
  <si>
    <t>Inception</t>
  </si>
  <si>
    <t>Gangs of Wasseypur: Part 1 // गैंग्स ऑफ़ वासेपुर: पार्ट 1</t>
  </si>
  <si>
    <t>Fullmetal Alchemist The Final Alchemy // 鋼の錬金術師 完結編 最後の錬成</t>
  </si>
  <si>
    <t>Don 2 // डॉन 2</t>
  </si>
  <si>
    <t>Da 5 Bloods</t>
  </si>
  <si>
    <t>Badhaai Do</t>
  </si>
  <si>
    <t>Sanju // संजू</t>
  </si>
  <si>
    <t>Jagame Thandhiram</t>
  </si>
  <si>
    <t>Amores perros</t>
  </si>
  <si>
    <t>Salaar (Malayalam)</t>
  </si>
  <si>
    <t>Jersey // जर्सी</t>
  </si>
  <si>
    <t>Agneepath (2012) // अग्निपथ</t>
  </si>
  <si>
    <t>How I Fell in Love with a Gangster // Jak pokochałam gangstera</t>
  </si>
  <si>
    <t>The Lord of the Rings: The Return of the King</t>
  </si>
  <si>
    <t>Disco Inferno</t>
  </si>
  <si>
    <t>Escape The Undertaker</t>
  </si>
  <si>
    <t>Lead Me Home</t>
  </si>
  <si>
    <t>2020-12-01</t>
  </si>
  <si>
    <t>Angela's Christmas 2</t>
  </si>
  <si>
    <t>Shizukanaru Don – Yakuza Side Story 1 // 静かなるドン 第1章</t>
  </si>
  <si>
    <t>Monster Hunter: Legends of the Guild</t>
  </si>
  <si>
    <t>The Wiggles, Nursery Rhymes</t>
  </si>
  <si>
    <t>Open Season 2</t>
  </si>
  <si>
    <t>The Eternal Memory // La memoria infinita</t>
  </si>
  <si>
    <t>The End of Evangelion // 新世紀エヴァンゲリオン 劇場版 Air/まごころを、君に</t>
  </si>
  <si>
    <t>The Deep House</t>
  </si>
  <si>
    <t>Sole a Catinelle</t>
  </si>
  <si>
    <t>Omar Killed Me // Omar m'a tuer</t>
  </si>
  <si>
    <t>Mark of the Devil // La marca del demonio</t>
  </si>
  <si>
    <t>Luccas Neto in: Children's Day // Luccas Neto em: Dia das Crianças</t>
  </si>
  <si>
    <t>Lost Paradise // Paraíso perdido</t>
  </si>
  <si>
    <t>Dr. Seuss' The Cat in the Hat</t>
  </si>
  <si>
    <t>Don’t Blame Karma! // ¿Qué culpa tiene el karma?</t>
  </si>
  <si>
    <t>Detective Conan: Compilation Film “Detective Conan vs. Kid the Phantom Thief” // TVシリーズ特別編集版 名探偵コナン vs. 怪盗キッド</t>
  </si>
  <si>
    <t>Crown for Christmas</t>
  </si>
  <si>
    <t>Creep (2014)</t>
  </si>
  <si>
    <t>Cadaver // Kadaver</t>
  </si>
  <si>
    <t>BLACKPINK: Light Up the Sky</t>
  </si>
  <si>
    <t>Zengo</t>
  </si>
  <si>
    <t>Why Did You Kill Me?</t>
  </si>
  <si>
    <t>Which Brings Me to You</t>
  </si>
  <si>
    <t>Vampires vs. the Bronx</t>
  </si>
  <si>
    <t>Under the Amalfi Sun // Sotto il sole di Amalfi</t>
  </si>
  <si>
    <t>The Spy Next Door</t>
  </si>
  <si>
    <t>The Secret Diary of an Exchange Student // Diários de Intercâmbio</t>
  </si>
  <si>
    <t>The Perfection</t>
  </si>
  <si>
    <t>The Nut Job</t>
  </si>
  <si>
    <t>The Love Punch</t>
  </si>
  <si>
    <t>The Darkest Hour</t>
  </si>
  <si>
    <t>Street Flow // Banlieusards</t>
  </si>
  <si>
    <t>Source Code</t>
  </si>
  <si>
    <t>Scoob!</t>
  </si>
  <si>
    <t>2019-10-02</t>
  </si>
  <si>
    <t>Ready to Mingle // Solteras</t>
  </si>
  <si>
    <t>Race to the Summit // Duell am Abgrund</t>
  </si>
  <si>
    <t>Priest (2011)</t>
  </si>
  <si>
    <t>Porco Rosso // 紅の豚</t>
  </si>
  <si>
    <t>Papa ou Maman (2015)</t>
  </si>
  <si>
    <t>Our Lovers // Nuestros amantes</t>
  </si>
  <si>
    <t>Naruto Shippûden the Movie: Bonds // 劇場版 NARUTO -ナルト- 疾風伝 絆</t>
  </si>
  <si>
    <t>My Mother Is Crazy // Ma Mère Est Folle</t>
  </si>
  <si>
    <t>Murder by the Coast // El caso Wanninkhof - Carabantes</t>
  </si>
  <si>
    <t>Mom and Dad</t>
  </si>
  <si>
    <t>Middle School: The Worst Years of My Life</t>
  </si>
  <si>
    <t>Memories of a Murderer: The Nilsen Tapes</t>
  </si>
  <si>
    <t>La vida inmoral de la pareja ideal</t>
  </si>
  <si>
    <t>Kutsal Damacana 4</t>
  </si>
  <si>
    <t>Kung Fu Panda</t>
  </si>
  <si>
    <t>Irreplaceable You</t>
  </si>
  <si>
    <t>I Believe in Santa // Uwierz w Mikołaja</t>
  </si>
  <si>
    <t>Half Brothers</t>
  </si>
  <si>
    <t>GODZILLA Planet of the Monsters: Part 1 // GODZILLA 怪獣惑星: パート1</t>
  </si>
  <si>
    <t>Get Smart With Money</t>
  </si>
  <si>
    <t>Freestyle</t>
  </si>
  <si>
    <t>Dredd</t>
  </si>
  <si>
    <t>Divorce French Style // Papa Ou Maman 2</t>
  </si>
  <si>
    <t>Crayon Shin-chan the Movie: The Legend Called: Dance! Amigo! // 映画クレヨンしんちゃん 伝説を呼ぶ 踊れ! アミーゴ!</t>
  </si>
  <si>
    <t>2021-01-11</t>
  </si>
  <si>
    <t>Crack: Cocaine, Corruption &amp; Conspiracy</t>
  </si>
  <si>
    <t>Cold Comes the Night</t>
  </si>
  <si>
    <t>Circle (2015)</t>
  </si>
  <si>
    <t>Centauro</t>
  </si>
  <si>
    <t>Bu Tejo Sowan Jakarta</t>
  </si>
  <si>
    <t>Breakwater</t>
  </si>
  <si>
    <t>Blood and Money</t>
  </si>
  <si>
    <t>A Sunday Affair</t>
  </si>
  <si>
    <t>80 for Brady</t>
  </si>
  <si>
    <t>30 for 30: The Fab Five</t>
  </si>
  <si>
    <t>Werewolf: The Beast Among Us</t>
  </si>
  <si>
    <t>Trust (2021)</t>
  </si>
  <si>
    <t>Three Thousand Years of Longing</t>
  </si>
  <si>
    <t>Thi Mai // Thi Mai: rumbo a Vietnam</t>
  </si>
  <si>
    <t>The Roundup: No Way Out // 범죄도시3</t>
  </si>
  <si>
    <t>The Occupant // Hogar</t>
  </si>
  <si>
    <t>The Next Karate Kid</t>
  </si>
  <si>
    <t>The Mustang</t>
  </si>
  <si>
    <t>The Last Laugh</t>
  </si>
  <si>
    <t>The Forest (2016)</t>
  </si>
  <si>
    <t>The Expendables 2</t>
  </si>
  <si>
    <t>The Discovery</t>
  </si>
  <si>
    <t>The Craft: Legacy</t>
  </si>
  <si>
    <t>The Craft</t>
  </si>
  <si>
    <t>The Binding // Il legame</t>
  </si>
  <si>
    <t>St. Vincent</t>
  </si>
  <si>
    <t>Sleep // 잠</t>
  </si>
  <si>
    <t>Sevillanas de Brooklyn</t>
  </si>
  <si>
    <t>See No Evil, Hear No Evil</t>
  </si>
  <si>
    <t>Scouts Honor: The Secret Files of the Boy Scouts of America</t>
  </si>
  <si>
    <t>Runaway Mum // Matka v trapu</t>
  </si>
  <si>
    <t>Rather</t>
  </si>
  <si>
    <t>Pickpockets</t>
  </si>
  <si>
    <t>Perfect Strangers (2018) // Perfectos desconocidos</t>
  </si>
  <si>
    <t>Overdrive (2017)</t>
  </si>
  <si>
    <t>Ostwind 2</t>
  </si>
  <si>
    <t>One Shot (2021)</t>
  </si>
  <si>
    <t>Now There's 3 of Us? Sí, Mi Amor. // ¿Ahora Somos 3? Sí, mi amor!</t>
  </si>
  <si>
    <t>Naruto Shippuden: The Movie // 劇場版 NARUTO -ナルト- 疾風伝</t>
  </si>
  <si>
    <t>Monty Python's Life of Brian</t>
  </si>
  <si>
    <t>Manhunt // マンハント</t>
  </si>
  <si>
    <t>Line of Duty (2019)</t>
  </si>
  <si>
    <t>Késárí</t>
  </si>
  <si>
    <t>Khan Kluay // ก้านกล้วย</t>
  </si>
  <si>
    <t>Kandasamys: The Baby</t>
  </si>
  <si>
    <t>Jesters: The Game Changers // 광대들: 풍문조작단</t>
  </si>
  <si>
    <t>Initial D // 頭文字 D // 头文字 D</t>
  </si>
  <si>
    <t>I Am Vanessa Guillen</t>
  </si>
  <si>
    <t>Hurricane Season // Temporada de huracanes</t>
  </si>
  <si>
    <t>Hello Ghost // 我的麻吉4個鬼 // 我的麻吉 4 个鬼</t>
  </si>
  <si>
    <t>Good Luck Chuck</t>
  </si>
  <si>
    <t>Full Circle (2023)</t>
  </si>
  <si>
    <t>Eraser: Reborn</t>
  </si>
  <si>
    <t>El paseo 6 // El paseo 6 - La excursión de 11</t>
  </si>
  <si>
    <t>Dogwashers // Lavaperros</t>
  </si>
  <si>
    <t>Detective Conan : Strategy Above the Depths // 劇場版 名探偵コナン 水平線上の陰謀</t>
  </si>
  <si>
    <t>Detective Conan : Magician of the Silver Sky // 劇場版 名探偵コナン 銀翼の奇術師</t>
  </si>
  <si>
    <t>Crayon Shin-chan the Movie: Shrouded in Mystery! The Flowers of Tenkasu Academy // 映画クレヨンしんちゃん 謎メキ! 花の天カス学園</t>
  </si>
  <si>
    <t>Come Play</t>
  </si>
  <si>
    <t>Buddies from the Neighborhood // Mahalleden Arkadaslar</t>
  </si>
  <si>
    <t>Budapest</t>
  </si>
  <si>
    <t>Buckley's Chance</t>
  </si>
  <si>
    <t>Bridget Jones: The Edge of Reason</t>
  </si>
  <si>
    <t>Bibi &amp; Tina II // Bibi &amp; Tina: voll verhext</t>
  </si>
  <si>
    <t>2017-04-10</t>
  </si>
  <si>
    <t>Before I Wake</t>
  </si>
  <si>
    <t>Battle</t>
  </si>
  <si>
    <t>Até que a Sorte Nos Separe</t>
  </si>
  <si>
    <t>Appleseed Alpha</t>
  </si>
  <si>
    <t>A Quiet Place Part II</t>
  </si>
  <si>
    <t>21 &amp; Over</t>
  </si>
  <si>
    <t>Wild Chicks in Love // Die wilden Hühner und die Liebe</t>
  </si>
  <si>
    <t>Third World Romance</t>
  </si>
  <si>
    <t>The Stand at Paxton County</t>
  </si>
  <si>
    <t>The Roundup // 범죄도시2</t>
  </si>
  <si>
    <t>The Mystery of Her</t>
  </si>
  <si>
    <t>The Dry (2021)</t>
  </si>
  <si>
    <t>The Bourne Ultimatum</t>
  </si>
  <si>
    <t>That Time I Got Reincarnated as a Slime the Movie: Scarlet Bond // 劇場版 転生したらスライムだった件 紅蓮の絆編</t>
  </si>
  <si>
    <t>Thar // थार</t>
  </si>
  <si>
    <t>Security</t>
  </si>
  <si>
    <t>Punisher: War Zone</t>
  </si>
  <si>
    <t>Praise This</t>
  </si>
  <si>
    <t>Permitidos</t>
  </si>
  <si>
    <t>Ophelia (2018)</t>
  </si>
  <si>
    <t>Off Track // Ur spår</t>
  </si>
  <si>
    <t>Mr. Holmes</t>
  </si>
  <si>
    <t>Mean Dreams</t>
  </si>
  <si>
    <t>La ermita</t>
  </si>
  <si>
    <t>Kingsglaive: Final Fantasy XV</t>
  </si>
  <si>
    <t>Jogi // जोगी</t>
  </si>
  <si>
    <t>Into the Beat // Into the Beat - Dein Herz tanzt</t>
  </si>
  <si>
    <t>I, Tonya</t>
  </si>
  <si>
    <t>I Am Woman</t>
  </si>
  <si>
    <t>How to Please a Woman</t>
  </si>
  <si>
    <t>Happy Feet</t>
  </si>
  <si>
    <t>Farewell, Mr. Haffmann // Adieu Monsieur Haffmann</t>
  </si>
  <si>
    <t>Effie Gray</t>
  </si>
  <si>
    <t>Don't Buy the Seller // 타겟</t>
  </si>
  <si>
    <t>Die Wilden Hühner</t>
  </si>
  <si>
    <t>Detective Conan : Jolly Roger in the Deep Azure // 劇場版 名探偵コナン 紺碧の棺</t>
  </si>
  <si>
    <t>Dances With the Jackals 6 // Çakallarla Dans 6</t>
  </si>
  <si>
    <t>Christmas Full of Grace // Um Natal Cheio de Graça</t>
  </si>
  <si>
    <t>Chinatown Chacha // ไชน่าทาวน์ ชะช่า</t>
  </si>
  <si>
    <t>Can You See Us?</t>
  </si>
  <si>
    <t>Bibi &amp; Tina: Girls Versus Boys // Bibi &amp; Tina: Mädchen gegen Jungs</t>
  </si>
  <si>
    <t>Até Que A Sorte Nos Separe 3</t>
  </si>
  <si>
    <t>All In // 扑克王者</t>
  </si>
  <si>
    <t>A California Christmas: City Lights</t>
  </si>
  <si>
    <t>4L // 4 latas</t>
  </si>
  <si>
    <t>3 idiotas</t>
  </si>
  <si>
    <t>Tune in for Love // 유열의 음악앨범</t>
  </si>
  <si>
    <t>The Water Horse: Legend of the Deep</t>
  </si>
  <si>
    <t>The Town (2010)</t>
  </si>
  <si>
    <t>The Sum of All Fears</t>
  </si>
  <si>
    <t>The Lincoln Lawyer (2011)</t>
  </si>
  <si>
    <t>The Bounty Hunter (2010)</t>
  </si>
  <si>
    <t>Stronger</t>
  </si>
  <si>
    <t>State of Play (2009)</t>
  </si>
  <si>
    <t>Shield of Straw // 藁の楯 わらのたて</t>
  </si>
  <si>
    <t>Scott Pilgrim vs. the World</t>
  </si>
  <si>
    <t>Sabrina</t>
  </si>
  <si>
    <t>Run All Night</t>
  </si>
  <si>
    <t>Roman J. Israel, Esq.</t>
  </si>
  <si>
    <t>Picnic // 소풍</t>
  </si>
  <si>
    <t>Parenthood (1989)</t>
  </si>
  <si>
    <t>Panic Room</t>
  </si>
  <si>
    <t>Pagglait // पगलैट</t>
  </si>
  <si>
    <t>2021-11-22</t>
  </si>
  <si>
    <t>Outlaws // Las leyes de la frontera</t>
  </si>
  <si>
    <t>Oldboy // 올드보이</t>
  </si>
  <si>
    <t>2017-06-28</t>
  </si>
  <si>
    <t>Okja</t>
  </si>
  <si>
    <t>Museo</t>
  </si>
  <si>
    <t>Mobile Suit Gundam SEED FREEDOM // 機動戦士ガンダムSEED FREEDOM</t>
  </si>
  <si>
    <t>Mat Kilau</t>
  </si>
  <si>
    <t>Legal Eagles</t>
  </si>
  <si>
    <t>Khoobsurat // खूबसूरत</t>
  </si>
  <si>
    <t>Jarhead</t>
  </si>
  <si>
    <t>Glory (1989)</t>
  </si>
  <si>
    <t>Force 2 // फ़ोर्स 2</t>
  </si>
  <si>
    <t>Eraser</t>
  </si>
  <si>
    <t>Detective Conan : The Darkest Nightmare // 劇場版 名探偵コナン 純黒の悪夢</t>
  </si>
  <si>
    <t>BLUE GIANT</t>
  </si>
  <si>
    <t>Black Beach</t>
  </si>
  <si>
    <t>Alice Doesn't Live Here Anymore</t>
  </si>
  <si>
    <t>Ali Topan</t>
  </si>
  <si>
    <t>10 Days of a Good Man // İyi Adamın 10 Günü</t>
  </si>
  <si>
    <t>Wake Up Sid // वेक अप सिड</t>
  </si>
  <si>
    <t>The Quintessential Quintuplets Movie // 映画 五等分の花嫁</t>
  </si>
  <si>
    <t>The Lost Daughter</t>
  </si>
  <si>
    <t>The Interpreter (2005)</t>
  </si>
  <si>
    <t>The Confidence Man JP - Episode of the Hero - // コンフィデンスマンJP 英雄編</t>
  </si>
  <si>
    <t>Terminator Genisys</t>
  </si>
  <si>
    <t>Suzzanna: Kliwon Friday Night // Suzzanna: Malam Jumat Kliwon</t>
  </si>
  <si>
    <t>Snowpiercer (2013)</t>
  </si>
  <si>
    <t>Sicario: Day of the Soldado</t>
  </si>
  <si>
    <t>Return to Space</t>
  </si>
  <si>
    <t>Freedom Writers</t>
  </si>
  <si>
    <t>Fences</t>
  </si>
  <si>
    <t>Dasvi</t>
  </si>
  <si>
    <t>Cirkus // सर्कस</t>
  </si>
  <si>
    <t>Chinatown (1974)</t>
  </si>
  <si>
    <t>As Good as It Gets (1997)</t>
  </si>
  <si>
    <t>As Bestas</t>
  </si>
  <si>
    <t>Along with the Gods: The Last 49 Days // 신과함께-인과 연</t>
  </si>
  <si>
    <t>Ad Astra</t>
  </si>
  <si>
    <t>Valerian and the City of a Thousand Planets</t>
  </si>
  <si>
    <t>Triangle of Sadness</t>
  </si>
  <si>
    <t>The Perfect Dictatorship // La dictadura perfecta</t>
  </si>
  <si>
    <t>The Archies // द आर्चीज़</t>
  </si>
  <si>
    <t>Sakra // 天龍八部之喬峯傳</t>
  </si>
  <si>
    <t>Miss Sloane</t>
  </si>
  <si>
    <t>Ludo // लूडो</t>
  </si>
  <si>
    <t>Free State of Jones</t>
  </si>
  <si>
    <t>A Journal for Jordan</t>
  </si>
  <si>
    <t>4 Kings (2021)</t>
  </si>
  <si>
    <t>Talaash // तलाश</t>
  </si>
  <si>
    <t>Naam Shabana // नाम शबाना</t>
  </si>
  <si>
    <t>Lost City of Z</t>
  </si>
  <si>
    <t>Leo (Telugu) (2023)</t>
  </si>
  <si>
    <t>Kantara (Hindi)</t>
  </si>
  <si>
    <t>Goodbye // गुडबाय</t>
  </si>
  <si>
    <t>Gatta Kusthi</t>
  </si>
  <si>
    <t>Beast (Tamil) (2022)</t>
  </si>
  <si>
    <t>The Hunger Games: The Ballad of Songbirds and Snakes</t>
  </si>
  <si>
    <t>Pretty Guardian Sailor Moon Eternal The Movie: Part 1 / Part 2 // 劇場版美少女戦士セーラームーンEternal: 前編・後編</t>
  </si>
  <si>
    <t>Hitler - A Career // Hitler – Eine Karriere</t>
  </si>
  <si>
    <t>Don (2022)</t>
  </si>
  <si>
    <t>Waltair Veerayya</t>
  </si>
  <si>
    <t>The Lord of the Rings: The Two Towers</t>
  </si>
  <si>
    <t>Salaar (Kannada)</t>
  </si>
  <si>
    <t>0:09</t>
  </si>
  <si>
    <t>Canvas</t>
  </si>
  <si>
    <t>Super Monsters: Dia de los Monsters</t>
  </si>
  <si>
    <t>Super Monsters Save Halloween</t>
  </si>
  <si>
    <t>A StoryBots Christmas</t>
  </si>
  <si>
    <t>2020-10-06</t>
  </si>
  <si>
    <t>StarBeam: Halloween Hero</t>
  </si>
  <si>
    <t>The Speed Cubers</t>
  </si>
  <si>
    <t>The Magic School Bus Rides Again In the Zone</t>
  </si>
  <si>
    <t>Habsburgs verkuppelte Töchter</t>
  </si>
  <si>
    <t>Thomas &amp; Friends: The Mystery of Lookout Mountain</t>
  </si>
  <si>
    <t>Open Heart (2023)</t>
  </si>
  <si>
    <t>Luccas Neto em: Uma Babá Muito Esquisita</t>
  </si>
  <si>
    <t>Fun Mom Dinner</t>
  </si>
  <si>
    <t>Deive Leonardo: The Answer // Deive Leonardo: A Resposta</t>
  </si>
  <si>
    <t>Between Two Ferns: The Movie</t>
  </si>
  <si>
    <t>Barbie: Princess Charm School</t>
  </si>
  <si>
    <t>30 Minutes or Less</t>
  </si>
  <si>
    <t>Ya veremos</t>
  </si>
  <si>
    <t>White Girl</t>
  </si>
  <si>
    <t>Where Am I Going? // Quo vado?</t>
  </si>
  <si>
    <t>Wheelman</t>
  </si>
  <si>
    <t>What the Health</t>
  </si>
  <si>
    <t>2021-08-23</t>
  </si>
  <si>
    <t>The Witcher: Nightmare of the Wolf</t>
  </si>
  <si>
    <t>The Mechanic (2011)</t>
  </si>
  <si>
    <t>The Hitcher (2007)</t>
  </si>
  <si>
    <t>The Game Changers (2018)</t>
  </si>
  <si>
    <t>2023-11-20</t>
  </si>
  <si>
    <t>Stamped from the Beginning</t>
  </si>
  <si>
    <t>Roped</t>
  </si>
  <si>
    <t>Romance in Style</t>
  </si>
  <si>
    <t>Rip Tide (2017)</t>
  </si>
  <si>
    <t>Naruto Shippuden: The Movie: The Lost Tower // 劇場版 NARUTO-ナルト-疾風伝 ザ・ロストタワー</t>
  </si>
  <si>
    <t>2023-08-02</t>
  </si>
  <si>
    <t>Mark Cavendish: Never Enough</t>
  </si>
  <si>
    <t>Litus</t>
  </si>
  <si>
    <t>Johnny English</t>
  </si>
  <si>
    <t>I’ll Go Where You Go // J'irai où tu iras</t>
  </si>
  <si>
    <t>Ice Princess Lily // Tabaluga</t>
  </si>
  <si>
    <t>Hep Yek: Düğün</t>
  </si>
  <si>
    <t>Grace: The Possession</t>
  </si>
  <si>
    <t>Generation Beziehungsunfähig</t>
  </si>
  <si>
    <t>Flipped (2010)</t>
  </si>
  <si>
    <t>Fired Up! (2009)</t>
  </si>
  <si>
    <t>Fantastic Mr. Fox</t>
  </si>
  <si>
    <t>Dough // Doh</t>
  </si>
  <si>
    <t>Deuces</t>
  </si>
  <si>
    <t>Child's Play 2</t>
  </si>
  <si>
    <t>Butterfly in the Sky: The Story of Reading Rainbow</t>
  </si>
  <si>
    <t>Babysitting</t>
  </si>
  <si>
    <t>Anything for a Pop Star // Tudo por um Pop Star</t>
  </si>
  <si>
    <t>7 Women and a Murder // 7 Donne e un Mistero</t>
  </si>
  <si>
    <t>10 Minutes Gone</t>
  </si>
  <si>
    <t>Wounds</t>
  </si>
  <si>
    <t>Two Weeks Notice</t>
  </si>
  <si>
    <t>Trolls World Tour</t>
  </si>
  <si>
    <t>Trees of Peace</t>
  </si>
  <si>
    <t>The Old Ways</t>
  </si>
  <si>
    <t>The Father (2021)</t>
  </si>
  <si>
    <t>The Alpinist</t>
  </si>
  <si>
    <t>Team Siblings // Kardeş Takımı</t>
  </si>
  <si>
    <t>Tarzan (2013)</t>
  </si>
  <si>
    <t>Saw VI</t>
  </si>
  <si>
    <t>Saw V</t>
  </si>
  <si>
    <t>Penelope (2006)</t>
  </si>
  <si>
    <t>Operation Christmas Drop</t>
  </si>
  <si>
    <t>Next (2007)</t>
  </si>
  <si>
    <t>My Little Pony: The Movie</t>
  </si>
  <si>
    <t>Luccas Neto in: The Magical Hotel 2 // Luccas Neto em: O Hotel Mágico 2</t>
  </si>
  <si>
    <t>Just Another Christmas // Tudo Bem No Natal Que Vem</t>
  </si>
  <si>
    <t>It Ain't Over</t>
  </si>
  <si>
    <t>Horrible Bosses</t>
  </si>
  <si>
    <t>Hop (2011)</t>
  </si>
  <si>
    <t>Home Invasion (2016)</t>
  </si>
  <si>
    <t>His House</t>
  </si>
  <si>
    <t>Haikyu!! Movie 3: Genius and Sense // 劇場版総集編 青葉城西高校戦『ハイキュー!! 才能とセンス』</t>
  </si>
  <si>
    <t>Gizemli Ada: Mençuna</t>
  </si>
  <si>
    <t>Fletch</t>
  </si>
  <si>
    <t>Emperor (2020)</t>
  </si>
  <si>
    <t>Detective Conan : The Last Wizard of the Century // 劇場版 名探偵コナン 世紀末の魔術師</t>
  </si>
  <si>
    <t>Day of the Dead: Bloodline</t>
  </si>
  <si>
    <t>Christmas with You</t>
  </si>
  <si>
    <t>Chicuarotes</t>
  </si>
  <si>
    <t>Børning 3: Asphalt Burning // Børning 3</t>
  </si>
  <si>
    <t>Brothers in Arms (2020)</t>
  </si>
  <si>
    <t>Bizim Köyün Şarkısı</t>
  </si>
  <si>
    <t>Babysitting 2</t>
  </si>
  <si>
    <t>Baby Ruby</t>
  </si>
  <si>
    <t>American Outlaws</t>
  </si>
  <si>
    <t>Aftersun</t>
  </si>
  <si>
    <t>A Nightmare on Elm Street 3: Dream Warriors</t>
  </si>
  <si>
    <t>A Nice Girl Like You</t>
  </si>
  <si>
    <t>İllegal Hayatlar</t>
  </si>
  <si>
    <t>The Witches (2020)</t>
  </si>
  <si>
    <t>The Thin Blue Line (1988)</t>
  </si>
  <si>
    <t>The Skin of the Wolf // Bajo la piel de lobo</t>
  </si>
  <si>
    <t>The Sins // Nie cudzołóż i nie kradnij</t>
  </si>
  <si>
    <t>The Rewrite</t>
  </si>
  <si>
    <t>The Nutty Professor II: The Klumps</t>
  </si>
  <si>
    <t>The Hitman's Wife's Bodyguard</t>
  </si>
  <si>
    <t>The Good Liar</t>
  </si>
  <si>
    <t>The Expendables 4</t>
  </si>
  <si>
    <t>2023-02-13</t>
  </si>
  <si>
    <t>Squared Love All Over Again // Miłość do kwadratu jeszcze raz</t>
  </si>
  <si>
    <t>Smokey and the Bandit II</t>
  </si>
  <si>
    <t>Rumspringa - An Amish in Berlin // Rumspringa - Ein Amish in Berlin</t>
  </si>
  <si>
    <t>Quasi orfano</t>
  </si>
  <si>
    <t>2018-08-09</t>
  </si>
  <si>
    <t>Perdida</t>
  </si>
  <si>
    <t>One Night in Bangkok</t>
  </si>
  <si>
    <t>Ninja Assassin</t>
  </si>
  <si>
    <t>Nativity!</t>
  </si>
  <si>
    <t>Mist &amp; the Maiden // La Niebla Y La Doncella</t>
  </si>
  <si>
    <t>Mad Money</t>
  </si>
  <si>
    <t>Love, Sex and 30 Candles</t>
  </si>
  <si>
    <t>Lemony Snicket's A Series of Unfortunate Events</t>
  </si>
  <si>
    <t>La scuola più bella del mondo</t>
  </si>
  <si>
    <t>Jackdaw</t>
  </si>
  <si>
    <t>J2: J Retribution // J2: J Retribusi</t>
  </si>
  <si>
    <t>Ittefaq (2017)</t>
  </si>
  <si>
    <t>Her Body // Její tělo</t>
  </si>
  <si>
    <t>Furie // Hai Phượng</t>
  </si>
  <si>
    <t>El Jeremías</t>
  </si>
  <si>
    <t>E-Sarn Zombie // อีสานซอมบี้</t>
  </si>
  <si>
    <t>Dragon Quest Your Story // ドラゴンクエスト ユア・ストーリー</t>
  </si>
  <si>
    <t>Detective Conan : The Eleventh Striker // 劇場版 名探偵コナン 11人目のストライカー</t>
  </si>
  <si>
    <t>Cásese quien pueda</t>
  </si>
  <si>
    <t>Crayon Shin-chan the Movie: My Moving Story Cactus Attack // 映画クレヨンしんちゃん オラの引越し物語～サボテン大襲撃～</t>
  </si>
  <si>
    <t>Carrie (2013)</t>
  </si>
  <si>
    <t>Boudica</t>
  </si>
  <si>
    <t>ATHENA</t>
  </si>
  <si>
    <t>As If It's True</t>
  </si>
  <si>
    <t>All We Had</t>
  </si>
  <si>
    <t>Al final del camino</t>
  </si>
  <si>
    <t>A Man Apart</t>
  </si>
  <si>
    <t>6 Below: Miracle on the Mountain</t>
  </si>
  <si>
    <t>Your Name // 君の名は。</t>
  </si>
  <si>
    <t>Yakuza Princess</t>
  </si>
  <si>
    <t>Wish // 바람: Wish</t>
  </si>
  <si>
    <t>Wild Things</t>
  </si>
  <si>
    <t>Vadh // वध</t>
  </si>
  <si>
    <t>The Ruthless // Lo spietato</t>
  </si>
  <si>
    <t>The Darkness within La Luz del Mundo // La oscuridad de La Luz del Mundo</t>
  </si>
  <si>
    <t>Tear This Heart Out // Arráncame la vida</t>
  </si>
  <si>
    <t>Skylines (2020)</t>
  </si>
  <si>
    <t>Sierra Burgess Is a Loser</t>
  </si>
  <si>
    <t>Santana</t>
  </si>
  <si>
    <t>Rose Island // L'incredibile storia dell'Isola delle Rose</t>
  </si>
  <si>
    <t>Pee Nak 3 // พี่นาค 3</t>
  </si>
  <si>
    <t>Partners in Crime (Philippines Movie)</t>
  </si>
  <si>
    <t>Parasyte: Part 1 // 寄生獣</t>
  </si>
  <si>
    <t>Overcomer</t>
  </si>
  <si>
    <t>Our Secret Diary // 交換ウソ日記</t>
  </si>
  <si>
    <t>Nuovo Olimpo</t>
  </si>
  <si>
    <t>National Lampoon's Animal House</t>
  </si>
  <si>
    <t>My Happy Marriage // わたしの幸せな結婚</t>
  </si>
  <si>
    <t>My Brother is up on the Tree // اخي فوق الشجرة</t>
  </si>
  <si>
    <t>More the Merrier // Donde caben dos</t>
  </si>
  <si>
    <t>Kiss, Kiss! // Gorzko, gorzko!</t>
  </si>
  <si>
    <t>Ferry</t>
  </si>
  <si>
    <t>Dolemite Is My Name</t>
  </si>
  <si>
    <t>Detective Conan : The Raven Chaser // 劇場版 名探偵コナン 漆黒の追跡者</t>
  </si>
  <si>
    <t>Detective Conan : The Phantom of Baker Street // 劇場版 名探偵コナン ベイカー街の亡霊</t>
  </si>
  <si>
    <t>Detective Conan : Quarter of Silence // 劇場版 名探偵コナン 沈黙の15分</t>
  </si>
  <si>
    <t>Damage (2009)</t>
  </si>
  <si>
    <t>Bordertown: Mural Murders // Sorjonen: Muraalimurhat</t>
  </si>
  <si>
    <t>Black Rose // Chiếm đoạt</t>
  </si>
  <si>
    <t>Are You There God? It's Me, Margaret</t>
  </si>
  <si>
    <t>99.9 Criminal Lawyer: The Movie // 99.9-刑事専門弁護士-THE MOVIE</t>
  </si>
  <si>
    <t>3096 Days</t>
  </si>
  <si>
    <t>2010: The Year We Make Contact</t>
  </si>
  <si>
    <t>Wasp Network</t>
  </si>
  <si>
    <t>The Karate Kid Part III</t>
  </si>
  <si>
    <t>THE FABLE // ザ・ファブル</t>
  </si>
  <si>
    <t>The Bank Job</t>
  </si>
  <si>
    <t>The Bad Batch</t>
  </si>
  <si>
    <t>The Angel</t>
  </si>
  <si>
    <t>Stealth (2005)</t>
  </si>
  <si>
    <t>Starman (1984)</t>
  </si>
  <si>
    <t>No Country for Old Men</t>
  </si>
  <si>
    <t>Nausicaä of the Valley of the Wind // 風の谷のナウシカ</t>
  </si>
  <si>
    <t>Mute</t>
  </si>
  <si>
    <t>Missing Home // Ngeri-Ngeri Sedap</t>
  </si>
  <si>
    <t>Killer Elite</t>
  </si>
  <si>
    <t>Hello, Love, Goodbye</t>
  </si>
  <si>
    <t>Face to Face // وش في وش</t>
  </si>
  <si>
    <t>De Vuurlinie</t>
  </si>
  <si>
    <t>Concussion (2015)</t>
  </si>
  <si>
    <t>Blow</t>
  </si>
  <si>
    <t>Back to the Future (1985)</t>
  </si>
  <si>
    <t>An Action Hero // ऐक्शन हीरो</t>
  </si>
  <si>
    <t>Adú</t>
  </si>
  <si>
    <t>A Perfect Fit</t>
  </si>
  <si>
    <t>The Suicide Squad (Dubbed Version)</t>
  </si>
  <si>
    <t>The Sting</t>
  </si>
  <si>
    <t>The Shadow of the Day // L'ombra del giorno</t>
  </si>
  <si>
    <t>Star Trek (2009)</t>
  </si>
  <si>
    <t>She Said</t>
  </si>
  <si>
    <t>Sahara (2005)</t>
  </si>
  <si>
    <t>Ride On // 龙马精神</t>
  </si>
  <si>
    <t>Quincy</t>
  </si>
  <si>
    <t>Motichoor Chaknachoor // मोतीचूर चकनाचूर</t>
  </si>
  <si>
    <t>Mili // मिलि</t>
  </si>
  <si>
    <t>Highway Family // 고속도로 가족</t>
  </si>
  <si>
    <t>Capernaum // كفرناحوم</t>
  </si>
  <si>
    <t>Believer // 독전</t>
  </si>
  <si>
    <t>Article 15 // आर्टिकल 15</t>
  </si>
  <si>
    <t>2021-02-04</t>
  </si>
  <si>
    <t>The Yin-Yang Master: Dream Of Eternity // 陰陽師: 晴雅集 // 阴阳师: 晴雅集</t>
  </si>
  <si>
    <t>The Mask of Zorro</t>
  </si>
  <si>
    <t>Queen // क्वीन</t>
  </si>
  <si>
    <t>Only the Brave (2017)</t>
  </si>
  <si>
    <t>Meenakshi Sundareshwar // मीनाक्षी सुंदरेश्वर</t>
  </si>
  <si>
    <t>Just Mercy</t>
  </si>
  <si>
    <t>He's Just Not That Into You</t>
  </si>
  <si>
    <t>El Amor Menos Pensado</t>
  </si>
  <si>
    <t>The Conductor (2019)</t>
  </si>
  <si>
    <t>Student of the Year</t>
  </si>
  <si>
    <t>Silver Skates // Серебряные коньки</t>
  </si>
  <si>
    <t>RDX</t>
  </si>
  <si>
    <t>Ramabanam (2023)</t>
  </si>
  <si>
    <t>Dear Zindagi // डियर ज़िंदगी</t>
  </si>
  <si>
    <t>Taare Zameen Par // तारे ज़मीन पर</t>
  </si>
  <si>
    <t>Raat Akeli Hai // रात अकेली है</t>
  </si>
  <si>
    <t>Out of Africa</t>
  </si>
  <si>
    <t>Irugapatru</t>
  </si>
  <si>
    <t>Bhola Shankar</t>
  </si>
  <si>
    <t>A Ranjith Cinema</t>
  </si>
  <si>
    <t>The Yellow Sea // 황해</t>
  </si>
  <si>
    <t>Jaadugar // जादूगर</t>
  </si>
  <si>
    <t>Om Shanti Om // ओम शांति ओम</t>
  </si>
  <si>
    <t>Thomas &amp; Friends: Steam Team to the Rescue</t>
  </si>
  <si>
    <t>Super Monsters Back to School</t>
  </si>
  <si>
    <t>A Go! Go! Cory Carson Christmas</t>
  </si>
  <si>
    <t>Angela's Christmas</t>
  </si>
  <si>
    <t>Paw Patrol: Ready, Race, Rescue</t>
  </si>
  <si>
    <t>24 Hours in Tesco</t>
  </si>
  <si>
    <t>24 Hours in Lidl</t>
  </si>
  <si>
    <t>Duran Duran: There's Something You Should Know</t>
  </si>
  <si>
    <t>T'choupi</t>
  </si>
  <si>
    <t>Tom and Jerry: The Movie</t>
  </si>
  <si>
    <t>Invader Zim: Enter the Florpus</t>
  </si>
  <si>
    <t>2021-07-22</t>
  </si>
  <si>
    <t>Words Bubble Up Like Soda Pop // サイダーのように言葉が湧き上がる</t>
  </si>
  <si>
    <t>The Crew // Braqueurs</t>
  </si>
  <si>
    <t>Space Jam</t>
  </si>
  <si>
    <t>Lights Out (2016)</t>
  </si>
  <si>
    <t>La Leyenda De Las Momias De Guanajuato</t>
  </si>
  <si>
    <t>Harley &amp; Katya</t>
  </si>
  <si>
    <t>2019-12-11</t>
  </si>
  <si>
    <t>Charming</t>
  </si>
  <si>
    <t>WHAM!</t>
  </si>
  <si>
    <t>The Plagues of Breslau // Plagi Breslau</t>
  </si>
  <si>
    <t>The Knight Before Christmas</t>
  </si>
  <si>
    <t>The Craigslist Killer</t>
  </si>
  <si>
    <t>The Cold Light Of Day (2012)</t>
  </si>
  <si>
    <t>Resident Evil: Apocalypse</t>
  </si>
  <si>
    <t>Renfield</t>
  </si>
  <si>
    <t>Prey for the Devil</t>
  </si>
  <si>
    <t>Night of Hell // Malam Para Jahanam</t>
  </si>
  <si>
    <t>Loca por el trabajo</t>
  </si>
  <si>
    <t>Lavender (2016)</t>
  </si>
  <si>
    <t>Just Like Heaven</t>
  </si>
  <si>
    <t>IO</t>
  </si>
  <si>
    <t>Hilda and the Mountain King</t>
  </si>
  <si>
    <t>Fun Size</t>
  </si>
  <si>
    <t>F*ck Love Too // F*ck de Liefde 2</t>
  </si>
  <si>
    <t>Don't Be a Menace to South Central While Drinking Your Juice in the Hood</t>
  </si>
  <si>
    <t>Detective Conan: The Story of Ai Haibara: Black Iron Mystery Train // TVシリーズ特別編集版 名探偵コナン 灰原哀物語～黒鉄のミステリートレイン～</t>
  </si>
  <si>
    <t>Crayon Shin-chan the Movie: Very Tasty! B-class Gourmet Survival!! // 映画クレヨンしんちゃん バカうまっ! B級グルメサバイバル!!</t>
  </si>
  <si>
    <t>Christmas at the Drive-In</t>
  </si>
  <si>
    <t>Brahms: The Boy II</t>
  </si>
  <si>
    <t>Bla Bla Baby</t>
  </si>
  <si>
    <t>Bad Words</t>
  </si>
  <si>
    <t>A Cinderella Story</t>
  </si>
  <si>
    <t>Vivarium</t>
  </si>
  <si>
    <t>Vacation (2015)</t>
  </si>
  <si>
    <t>The Villagers // 동네사람들</t>
  </si>
  <si>
    <t>The Tax Collector</t>
  </si>
  <si>
    <t>The Silence of the Marsh // El silencio del pantano</t>
  </si>
  <si>
    <t>The Perks of Being a Wallflower</t>
  </si>
  <si>
    <t>The Laundromat</t>
  </si>
  <si>
    <t>The Kill Room</t>
  </si>
  <si>
    <t>The Haunting in Connecticut</t>
  </si>
  <si>
    <t>The Guest (2014)</t>
  </si>
  <si>
    <t>The Crimes That Bind // Crímenes de familia</t>
  </si>
  <si>
    <t>The Bye Bye Man</t>
  </si>
  <si>
    <t>The Boxtrolls</t>
  </si>
  <si>
    <t>Super Me // 超級的我 // 超级的我</t>
  </si>
  <si>
    <t>Slyth The Hunt Saga // SLYTH โปรเจกต์ ล่า</t>
  </si>
  <si>
    <t>School of Magical Animals // Die Schule der magischen Tiere</t>
  </si>
  <si>
    <t>Saw IV</t>
  </si>
  <si>
    <t>Royalteen: Princess Margrethe // Royalteen: Prinsesse Margrethe</t>
  </si>
  <si>
    <t>Predestination</t>
  </si>
  <si>
    <t>Penguin Bloom</t>
  </si>
  <si>
    <t>Part-Time Daddy // Tati Part-Time</t>
  </si>
  <si>
    <t>New Biz in the Hood // Jusqu’ici tout va bien</t>
  </si>
  <si>
    <t>Naruto Shippûden the Movie: The Will of Fire // 劇場版 NARUTO -ナルト- 疾風伝 火の意志を継ぐ者</t>
  </si>
  <si>
    <t>Mystic Singer // Sinden Gaib</t>
  </si>
  <si>
    <t>Monster</t>
  </si>
  <si>
    <t>Mister Organ</t>
  </si>
  <si>
    <t>Marei the Primo // البريمو مرعي</t>
  </si>
  <si>
    <t>Mantra Surugana</t>
  </si>
  <si>
    <t>Lost in Translation</t>
  </si>
  <si>
    <t>LOL (2012)</t>
  </si>
  <si>
    <t>Little Evil</t>
  </si>
  <si>
    <t>Krass Klassenfahrt - Der Kinofilm</t>
  </si>
  <si>
    <t>Kids on the Block // Can Dostlar</t>
  </si>
  <si>
    <t>Journey to the Center of the Earth (2008)</t>
  </si>
  <si>
    <t>Home Wrecker (2023)</t>
  </si>
  <si>
    <t>Home Again</t>
  </si>
  <si>
    <t>Godsend (2004)</t>
  </si>
  <si>
    <t>Five (2016)</t>
  </si>
  <si>
    <t>Detective Conan : The Lost Ship in The Sky // 劇場版 名探偵コナン 天空の難破船</t>
  </si>
  <si>
    <t>Cry Macho</t>
  </si>
  <si>
    <t>Coraline</t>
  </si>
  <si>
    <t>Case Départ</t>
  </si>
  <si>
    <t>Calibre</t>
  </si>
  <si>
    <t>Bulbbul // बुलबुल</t>
  </si>
  <si>
    <t>Blumhouse's Truth or Dare: Extended Director's Cut</t>
  </si>
  <si>
    <t>Athlete A</t>
  </si>
  <si>
    <t>American Psycho</t>
  </si>
  <si>
    <t>All Together Now</t>
  </si>
  <si>
    <t>Alice (2022)</t>
  </si>
  <si>
    <t>¿Qué Te Juegas?</t>
  </si>
  <si>
    <t>Welcome to the Punch</t>
  </si>
  <si>
    <t>Upin &amp; Ipin: The Lone Gibbon Kris // Upin &amp; Ipin Keris Siamang Tunggal</t>
  </si>
  <si>
    <t>Uncle Drew</t>
  </si>
  <si>
    <t>Transporter 3</t>
  </si>
  <si>
    <t>The Thing (2011)</t>
  </si>
  <si>
    <t>The Mystery of Marilyn Monroe: The Unheard Tapes</t>
  </si>
  <si>
    <t>The Last Summer</t>
  </si>
  <si>
    <t>The Half Of It</t>
  </si>
  <si>
    <t>The Entitled</t>
  </si>
  <si>
    <t>The Bourne Supremacy</t>
  </si>
  <si>
    <t>Snitch (2013)</t>
  </si>
  <si>
    <t>Second Act</t>
  </si>
  <si>
    <t>Seasons</t>
  </si>
  <si>
    <t>Rough Night</t>
  </si>
  <si>
    <t>Resident Evil: Welcome to Raccoon City</t>
  </si>
  <si>
    <t>Outstanding: A Comedy Revolution</t>
  </si>
  <si>
    <t>Next Time I'll Aim for the Heart // La prochaine fois je viserai le cœur</t>
  </si>
  <si>
    <t>My Heroine // Mon héroïne</t>
  </si>
  <si>
    <t>My Hero Academia: World Heroes' Mission // 僕のヒーローアカデミア THE MOVIE ワールド ヒーローズ ミッション</t>
  </si>
  <si>
    <t>Mirreyes vs Godinez // Mirreyes contra Godínez</t>
  </si>
  <si>
    <t>Look Away</t>
  </si>
  <si>
    <t>Late Night</t>
  </si>
  <si>
    <t>Ikaw Pa Rin ang Pipiliin Ko</t>
  </si>
  <si>
    <t>I Love Lizzy</t>
  </si>
  <si>
    <t>House Party (2023)</t>
  </si>
  <si>
    <t>Errementari: The Blacksmith and the Devil // Errementari</t>
  </si>
  <si>
    <t>English Only, Please</t>
  </si>
  <si>
    <t>Detective Conan : The Private Eyes' Requiem // 劇場版 名探偵コナン 探偵たちの鎮魂歌</t>
  </si>
  <si>
    <t>Detective Conan : Private Eye in the Distant Sea // 劇場版 名探偵コナン 絶海の探偵</t>
  </si>
  <si>
    <t>Deception - Round D Corner // धोखा - राउंड द कॉर्नर</t>
  </si>
  <si>
    <t>Dear John (2010)</t>
  </si>
  <si>
    <t>Case 39</t>
  </si>
  <si>
    <t>Bubble // バブル</t>
  </si>
  <si>
    <t>Blessed You // Mohon Doa Restu</t>
  </si>
  <si>
    <t>Bad Seeds // Mauvaises herbes</t>
  </si>
  <si>
    <t>Andragogy // Budi Pekerti</t>
  </si>
  <si>
    <t>50 First Dates</t>
  </si>
  <si>
    <t>Wendell &amp; Wild</t>
  </si>
  <si>
    <t>Under Her Control // La jefa</t>
  </si>
  <si>
    <t>The LEGO Movie 2: The Second Part</t>
  </si>
  <si>
    <t>The Exorcist: Believer</t>
  </si>
  <si>
    <t>The Adjustment Bureau</t>
  </si>
  <si>
    <t>Step Sisters</t>
  </si>
  <si>
    <t>Single, Married, Widowed, Divorced // Soltera, casada, viuda, divorciada</t>
  </si>
  <si>
    <t>Plan A Plan B // प्लान ए प्लान बी</t>
  </si>
  <si>
    <t>Mixed by Erry</t>
  </si>
  <si>
    <t>Madame Claude</t>
  </si>
  <si>
    <t>Love and Leashes // 모럴센스</t>
  </si>
  <si>
    <t>Kidnap for Romance</t>
  </si>
  <si>
    <t>I'm No Longer Here // Ya no estoy aquí</t>
  </si>
  <si>
    <t>High &amp; Low The Worst X</t>
  </si>
  <si>
    <t>Forgetting Sarah Marshall</t>
  </si>
  <si>
    <t>Extreme Job // 극한직업</t>
  </si>
  <si>
    <t>Dynasty Warriors // 真三國無雙 // 真·三国无双</t>
  </si>
  <si>
    <t>Drive // ड्राइव</t>
  </si>
  <si>
    <t>Doraemon the Movie: Nobita's New Dinosaur // 映画ドラえもん のび太の新恐竜</t>
  </si>
  <si>
    <t>Chaos Walking</t>
  </si>
  <si>
    <t>Billy Elliot</t>
  </si>
  <si>
    <t>Badla // बदला</t>
  </si>
  <si>
    <t>A California Christmas</t>
  </si>
  <si>
    <t>99 Homes</t>
  </si>
  <si>
    <t>Untouchable // Intouchables</t>
  </si>
  <si>
    <t>The Wind Rises // 風立ちぬ</t>
  </si>
  <si>
    <t>The Stranger</t>
  </si>
  <si>
    <t>The Son (2022)</t>
  </si>
  <si>
    <t>The Mortal Instruments: City of Bones</t>
  </si>
  <si>
    <t>The Ghost (Hindi) (2022)</t>
  </si>
  <si>
    <t>Smugglers // 밀수</t>
  </si>
  <si>
    <t>2024-01-26</t>
  </si>
  <si>
    <t>Sit Down with Stand Up Udom Taephanich // ซิทดาวน์ วิท สแตนด์อัพ อุดม แต้พานิช</t>
  </si>
  <si>
    <t>2020-10-28</t>
  </si>
  <si>
    <t>Secrets of the Saqqara Tomb</t>
  </si>
  <si>
    <t>Remember // 리멤버</t>
  </si>
  <si>
    <t>ManSuang // แมนสรวง</t>
  </si>
  <si>
    <t>La ley de Herodes</t>
  </si>
  <si>
    <t>2022-08-20</t>
  </si>
  <si>
    <t>Fullmetal Alchemist The Revenge of Scar // 鋼の錬金術師 完結編 復讐者スカー</t>
  </si>
  <si>
    <t>Dearly Beloved</t>
  </si>
  <si>
    <t>Bridget Jones's Baby</t>
  </si>
  <si>
    <t>Around the World in 80 Days (2004)</t>
  </si>
  <si>
    <t>Abang Adik // 富都青年</t>
  </si>
  <si>
    <t>The Upside</t>
  </si>
  <si>
    <t>The Intern (2015)</t>
  </si>
  <si>
    <t>The 6th Day</t>
  </si>
  <si>
    <t>Rush (2013)</t>
  </si>
  <si>
    <t>Red Dragon</t>
  </si>
  <si>
    <t>Moonfall</t>
  </si>
  <si>
    <t>Miami Vice (2006)</t>
  </si>
  <si>
    <t>Black // ब्लैक</t>
  </si>
  <si>
    <t>The Trial of the Chicago 7</t>
  </si>
  <si>
    <t>THE FABLE: The Killer Who Doesn't Kill // ザ・ファブル 殺さない殺し屋</t>
  </si>
  <si>
    <t>Seoul Vibe // 서울대작전</t>
  </si>
  <si>
    <t>Rurouni Kenshin: Kyoto Inferno // るろうに剣心 京都大火編</t>
  </si>
  <si>
    <t>Robin Hood: Prince of Thieves</t>
  </si>
  <si>
    <t>Pandora // 판도라</t>
  </si>
  <si>
    <t>Malaal // मलाल</t>
  </si>
  <si>
    <t>Iraivan (Hindi)</t>
  </si>
  <si>
    <t>HELL DOGS - IN THE HOUSE OF BAMBOO - // ヘルドッグス</t>
  </si>
  <si>
    <t>Codename: Tiranga // कोडनेम: तिरंगा</t>
  </si>
  <si>
    <t>(Ab)normal Desire // 正欲</t>
  </si>
  <si>
    <t>Straight Outta Compton</t>
  </si>
  <si>
    <t>Sex and the City: The Movie</t>
  </si>
  <si>
    <t>Sex and the City 2</t>
  </si>
  <si>
    <t>Carandiru</t>
  </si>
  <si>
    <t>Shabaash Mithu (Hindi) // शाबाश मिठू</t>
  </si>
  <si>
    <t>Raees // रईस</t>
  </si>
  <si>
    <t>Por</t>
  </si>
  <si>
    <t>Dragged Across Concrete</t>
  </si>
  <si>
    <t>Troy</t>
  </si>
  <si>
    <t>The Guns of Navarone</t>
  </si>
  <si>
    <t>Tenet</t>
  </si>
  <si>
    <t>Blonde</t>
  </si>
  <si>
    <t>Ae Dil Hai Mushkil // ऐ दिल है मुश्किल</t>
  </si>
  <si>
    <t>Hum Saath-Saath Hain // हम साथ-साथ हैं</t>
  </si>
  <si>
    <t>Dil Dhadakne Do // दिल धड़कने दो</t>
  </si>
  <si>
    <t>Chup Chup Ke // चुप चुप के</t>
  </si>
  <si>
    <t>Baahubali: The Beginning (Hindi Version) // बाहुबली: एक शुरुआत</t>
  </si>
  <si>
    <t>The Lord of the Rings: The Fellowship of the Ring</t>
  </si>
  <si>
    <t>A Fortunate Man // Lykke-Per</t>
  </si>
  <si>
    <t>Kabir Singh // कबीर सिंह</t>
  </si>
  <si>
    <t>A StoryBots Space Adventure</t>
  </si>
  <si>
    <t>Long Shot</t>
  </si>
  <si>
    <t>Alien Xmas</t>
  </si>
  <si>
    <t>The Vow (2023)</t>
  </si>
  <si>
    <t>Blippi The Musical</t>
  </si>
  <si>
    <t>The Best of the Wiggles</t>
  </si>
  <si>
    <t>Untold: Hall of Shame</t>
  </si>
  <si>
    <t>Shadow in the Cloud</t>
  </si>
  <si>
    <t>Para Kang Papa Mo</t>
  </si>
  <si>
    <t>My Daughter’s Killer // L'assassin de ma fille</t>
  </si>
  <si>
    <t>Luccas Neto em: Acampamento de Férias 2</t>
  </si>
  <si>
    <t>Gnomeo and Juliet</t>
  </si>
  <si>
    <t>Choose Love</t>
  </si>
  <si>
    <t>Vjeran Tomic: The Spider-Man of Paris // Vjeran Tomic : L'homme-araignée de Paris</t>
  </si>
  <si>
    <t>Umma</t>
  </si>
  <si>
    <t>2018-11-21</t>
  </si>
  <si>
    <t>The Tribe // La tribu</t>
  </si>
  <si>
    <t>Solo</t>
  </si>
  <si>
    <t>Moving On (2022)</t>
  </si>
  <si>
    <t>Men in Black II</t>
  </si>
  <si>
    <t>Malevolent</t>
  </si>
  <si>
    <t>Luccas Neto in: Summer Camp // Luccas Neto em: Acampamento de Férias</t>
  </si>
  <si>
    <t>Luccas Neto em: Duas Babás Muito Esquisitas</t>
  </si>
  <si>
    <t>Blood Father</t>
  </si>
  <si>
    <t>Black Mirror: Bandersnatch</t>
  </si>
  <si>
    <t>Backtrace</t>
  </si>
  <si>
    <t>È per il tuo bene</t>
  </si>
  <si>
    <t>Trust No One: The Hunt for the Crypto King</t>
  </si>
  <si>
    <t>The Other Shore: The Diana Nyad Story</t>
  </si>
  <si>
    <t>The Locksmith (2023)</t>
  </si>
  <si>
    <t>The Big Wedding</t>
  </si>
  <si>
    <t>Smart Casuals</t>
  </si>
  <si>
    <t>My Big Fat Greek Wedding 3</t>
  </si>
  <si>
    <t>Irrational Man</t>
  </si>
  <si>
    <t>In the Shadow of Fear // Im Schatten der Angst</t>
  </si>
  <si>
    <t>From Up on Poppy Hill // コクリコ坂から</t>
  </si>
  <si>
    <t>Friendzone</t>
  </si>
  <si>
    <t>Fearless</t>
  </si>
  <si>
    <t>Evan Almighty</t>
  </si>
  <si>
    <t>Black Barbie</t>
  </si>
  <si>
    <t>Bigfoot Junior</t>
  </si>
  <si>
    <t>American Pie</t>
  </si>
  <si>
    <t>All the Places // A todas partes</t>
  </si>
  <si>
    <t>Accident Man: Hitman's Holiday</t>
  </si>
  <si>
    <t>A Nightmare on Elm Street (1984)</t>
  </si>
  <si>
    <t>A History of Violence</t>
  </si>
  <si>
    <t>Wild Child</t>
  </si>
  <si>
    <t>Turkish for Beginners // Türkisch für Anfänger</t>
  </si>
  <si>
    <t>The Raid: Redemption</t>
  </si>
  <si>
    <t>The Perfect Match (2016)</t>
  </si>
  <si>
    <t>The DUFF</t>
  </si>
  <si>
    <t>The Baker</t>
  </si>
  <si>
    <t>Sweet &amp; Sour // 새콤달콤</t>
  </si>
  <si>
    <t>Sully</t>
  </si>
  <si>
    <t>Squared Love Everlasting // Miłość do kwadratu bez granic</t>
  </si>
  <si>
    <t>Resident Evil: Afterlife</t>
  </si>
  <si>
    <t>Raising the Bar (2016)</t>
  </si>
  <si>
    <t>R.I.P.D. 2: Rise of the Damned</t>
  </si>
  <si>
    <t>Phenomena // Fenómenas</t>
  </si>
  <si>
    <t>Pamali</t>
  </si>
  <si>
    <t>Os Parças</t>
  </si>
  <si>
    <t>Muzzle</t>
  </si>
  <si>
    <t>Mr. Right (2015)</t>
  </si>
  <si>
    <t>Monday First Screening</t>
  </si>
  <si>
    <t>Miami Bici 2</t>
  </si>
  <si>
    <t>Matar a Jesús</t>
  </si>
  <si>
    <t>Mafia Mamma</t>
  </si>
  <si>
    <t>Just Say Yes</t>
  </si>
  <si>
    <t>Jarhead 2: Field of Fire</t>
  </si>
  <si>
    <t>Get the Goat // Cabras da Peste</t>
  </si>
  <si>
    <t>El fútbol o yo</t>
  </si>
  <si>
    <t>Didi &amp; Friends The Movie</t>
  </si>
  <si>
    <t>Belfast</t>
  </si>
  <si>
    <t>A.X.L.</t>
  </si>
  <si>
    <t>Your Son // Tu hijo</t>
  </si>
  <si>
    <t>Wifelike</t>
  </si>
  <si>
    <t>When Marnie Was There // 思い出のマーニー</t>
  </si>
  <si>
    <t>The Smoke Master // O Mestre da Fumaça</t>
  </si>
  <si>
    <t>The Marquez-Castillo Siblings // Mentada de padre</t>
  </si>
  <si>
    <t>The Devil's Deal // 대외비</t>
  </si>
  <si>
    <t>The Corpse Washer // Pemandi Jenazah</t>
  </si>
  <si>
    <t>Squared Love // Miłość do kwadratu</t>
  </si>
  <si>
    <t>Return to the Blue Lagoon</t>
  </si>
  <si>
    <t>One Piece Heart of Gold // ワンピース ハート オブ ゴールド</t>
  </si>
  <si>
    <t>Mrs. Serial Killer // मिसेज़ सीरियल किलर</t>
  </si>
  <si>
    <t>2022-02-10</t>
  </si>
  <si>
    <t>Into the Wind // Pod wiatr</t>
  </si>
  <si>
    <t>Georgia Rule</t>
  </si>
  <si>
    <t>Flatliners (2017)</t>
  </si>
  <si>
    <t>Final Score (2018)</t>
  </si>
  <si>
    <t>Family Camp</t>
  </si>
  <si>
    <t>Evolution (2001)</t>
  </si>
  <si>
    <t>Endless Love (2014)</t>
  </si>
  <si>
    <t>Draft Day</t>
  </si>
  <si>
    <t>Detective Conan : The Fist of Blue Sapphire // 劇場版 名探偵コナン 紺青の拳</t>
  </si>
  <si>
    <t>Detective Conan : Dimensional Sniper // 劇場版 名探偵コナン 異次元の狙撃手</t>
  </si>
  <si>
    <t>Detective Conan : Crossroad in the Ancient Capital // 劇場版 名探偵コナン 迷宮の十字路</t>
  </si>
  <si>
    <t>Desperado</t>
  </si>
  <si>
    <t>Concrete Cowboy</t>
  </si>
  <si>
    <t>Christmas Inheritance</t>
  </si>
  <si>
    <t>Broad Peak</t>
  </si>
  <si>
    <t>The Trip // I onde dager</t>
  </si>
  <si>
    <t>The Last Thing He Wanted</t>
  </si>
  <si>
    <t>The Deepest Breath</t>
  </si>
  <si>
    <t>So Much Love to Give // Corazón loco</t>
  </si>
  <si>
    <t>Saw III</t>
  </si>
  <si>
    <t>Recep Ivedik 4</t>
  </si>
  <si>
    <t>Outlander (2008)</t>
  </si>
  <si>
    <t>Memory (2022)</t>
  </si>
  <si>
    <t>Marshall</t>
  </si>
  <si>
    <t>Luccas Neto em: Acampamento de Férias 3</t>
  </si>
  <si>
    <t>2020-05-28</t>
  </si>
  <si>
    <t>Intuition // La corazonada</t>
  </si>
  <si>
    <t>Hard Days // 最後まで行く</t>
  </si>
  <si>
    <t>Gunpowder Milkshake</t>
  </si>
  <si>
    <t>Granny's Got Talent // 헬머니</t>
  </si>
  <si>
    <t>Galaksi</t>
  </si>
  <si>
    <t>Detective Conan : Zero The Enforcer // 劇場版 名探偵コナン ゼロの執行人</t>
  </si>
  <si>
    <t>2019-06-19</t>
  </si>
  <si>
    <t>Beats</t>
  </si>
  <si>
    <t>Wrath of Man</t>
  </si>
  <si>
    <t>The Yin Yang Master // 侍神令</t>
  </si>
  <si>
    <t>The Post</t>
  </si>
  <si>
    <t>The Girl on the Train // द गर्ल ऑन द ट्रेन</t>
  </si>
  <si>
    <t>The Day I Died: Unclosed Case // 내가 죽던 날</t>
  </si>
  <si>
    <t>The BFG</t>
  </si>
  <si>
    <t>The 40-Year-Old Virgin</t>
  </si>
  <si>
    <t>Thank You for Coming // थैंक यू फ़ॉर कमिंग</t>
  </si>
  <si>
    <t>Tara VS. Bilal // तारा वर्सेस बिलाल</t>
  </si>
  <si>
    <t>Snow White &amp; the Huntsman</t>
  </si>
  <si>
    <t>Pamela, a love story</t>
  </si>
  <si>
    <t>Ocean's Eleven (2001)</t>
  </si>
  <si>
    <t>2021-04-12</t>
  </si>
  <si>
    <t>New Gods: Nezha Reborn // 新神榜：哪吒重生</t>
  </si>
  <si>
    <t>iNumber Number: Jozi Gold</t>
  </si>
  <si>
    <t>Doctor G // डॉक्टर G</t>
  </si>
  <si>
    <t>Disobedience</t>
  </si>
  <si>
    <t>Barber's Tales // Mga Kuwentong Barbero</t>
  </si>
  <si>
    <t>Kubi // 首</t>
  </si>
  <si>
    <t>Invasion // Вторжение</t>
  </si>
  <si>
    <t>The Mauritanian</t>
  </si>
  <si>
    <t>Mudbound</t>
  </si>
  <si>
    <t>Mimi (2021)</t>
  </si>
  <si>
    <t>Gods of Egypt</t>
  </si>
  <si>
    <t>Gandeevadhari Arjuna</t>
  </si>
  <si>
    <t>First They Killed My Father</t>
  </si>
  <si>
    <t>Conjuring Kannappan (Telugu)</t>
  </si>
  <si>
    <t>Brokeback Mountain</t>
  </si>
  <si>
    <t>A Star Is Born (2018)</t>
  </si>
  <si>
    <t>Thunivu (Hindi)</t>
  </si>
  <si>
    <t>PK</t>
  </si>
  <si>
    <t>Mom (2017)</t>
  </si>
  <si>
    <t>Major Grom: Plague Doctor // Майор Гром: Чумной Доктор</t>
  </si>
  <si>
    <t>Major (Hindi) (2022)</t>
  </si>
  <si>
    <t>Dungeons &amp; Dragons: Honor Among Thieves</t>
  </si>
  <si>
    <t>Black Hawk Down</t>
  </si>
  <si>
    <t>Merry Christmas (Tamil) (2023)</t>
  </si>
  <si>
    <t>Alienoid Part 1 // 외계+인 1부</t>
  </si>
  <si>
    <t>GodFather (Hindi) (2022)</t>
  </si>
  <si>
    <t>Main Hoon Na</t>
  </si>
  <si>
    <t>It Chapter Two</t>
  </si>
  <si>
    <t>Saaho // साहो</t>
  </si>
  <si>
    <t>Kal Ho Naa Ho // कल हो ना हो</t>
  </si>
  <si>
    <t>Happy New Year // हैप्पी न्यू इयर</t>
  </si>
  <si>
    <t>2024-02-12</t>
  </si>
  <si>
    <t>Bad Exorcist: Valentine's Day // Bogdan Boner: Walentynki</t>
  </si>
  <si>
    <t>The Swan</t>
  </si>
  <si>
    <t>The Rat Catcher</t>
  </si>
  <si>
    <t>2023-09-30</t>
  </si>
  <si>
    <t>Poison</t>
  </si>
  <si>
    <t>Paw Patrol: Jet to the Rescue</t>
  </si>
  <si>
    <t>Fire in Paradise</t>
  </si>
  <si>
    <t>The Parachute Murder Plot</t>
  </si>
  <si>
    <t>30 for 30: Deion's Double Play</t>
  </si>
  <si>
    <t>The Minimalists: Less Is Now</t>
  </si>
  <si>
    <t>Dancing with the Birds</t>
  </si>
  <si>
    <t>Battle of the Baddest</t>
  </si>
  <si>
    <t>Unknown: Killer Robots</t>
  </si>
  <si>
    <t>Wedding Games // União Instável</t>
  </si>
  <si>
    <t>Earth and Blood // La terre et le sang</t>
  </si>
  <si>
    <t>Despite Everything // A pesar de todo</t>
  </si>
  <si>
    <t>The Wonderful Story of Henry Sugar and Three More</t>
  </si>
  <si>
    <t>The Decline // Jusqu'au déclin</t>
  </si>
  <si>
    <t>The Bouncer // Lukas</t>
  </si>
  <si>
    <t>Ome Cor</t>
  </si>
  <si>
    <t>Ibiza (2019)</t>
  </si>
  <si>
    <t>Fantastic Fungi</t>
  </si>
  <si>
    <t>Tricky Old Dogs // Les vieux fourneaux</t>
  </si>
  <si>
    <t>The Footballer Fraudster</t>
  </si>
  <si>
    <t>Texas Chainsaw</t>
  </si>
  <si>
    <t>Roger Corman's Operation Rogue</t>
  </si>
  <si>
    <t>Rattlesnake</t>
  </si>
  <si>
    <t>One Man and His Cow // La vache</t>
  </si>
  <si>
    <t>Norma (2023)</t>
  </si>
  <si>
    <t>Maria</t>
  </si>
  <si>
    <t>Marcel the Shell with Shoes On</t>
  </si>
  <si>
    <t>JJ+E // Vinterviken</t>
  </si>
  <si>
    <t>I'm Glad It's Christmas</t>
  </si>
  <si>
    <t>Accused (2023)</t>
  </si>
  <si>
    <t>47 Meters Down</t>
  </si>
  <si>
    <t>Wrath of the Titans</t>
  </si>
  <si>
    <t>The Curse of La Llorona</t>
  </si>
  <si>
    <t>The Courier (2019)</t>
  </si>
  <si>
    <t>The Cabin in the Woods</t>
  </si>
  <si>
    <t>Sue-On</t>
  </si>
  <si>
    <t>Special Correspondents</t>
  </si>
  <si>
    <t>Sex Tape (2014)</t>
  </si>
  <si>
    <t>Scrooge: A Christmas Carol</t>
  </si>
  <si>
    <t>Our Father</t>
  </si>
  <si>
    <t>Orphan: First Kill</t>
  </si>
  <si>
    <t>Never Back Down 3</t>
  </si>
  <si>
    <t>Naruto Shippuden the Movie: Blood Prison // 劇場版 NARUTO-ナルト- ブラッド・プリズン</t>
  </si>
  <si>
    <t>Monty Python and the Holy Grail</t>
  </si>
  <si>
    <t>Meet the Blacks</t>
  </si>
  <si>
    <t>Marry Me, Dude // Épouse-moi mon pote</t>
  </si>
  <si>
    <t>Luccas Neto em: O Plano dos Vilões</t>
  </si>
  <si>
    <t>Journey to Bethlehem</t>
  </si>
  <si>
    <t>Jak ukradłem 100 milionów</t>
  </si>
  <si>
    <t>How to Make Out // T’as Pécho?</t>
  </si>
  <si>
    <t>2022-06-14</t>
  </si>
  <si>
    <t>Halftime</t>
  </si>
  <si>
    <t>FYRE: The Greatest Party That Never Happened</t>
  </si>
  <si>
    <t>Blankman</t>
  </si>
  <si>
    <t>A Week Away</t>
  </si>
  <si>
    <t>13: The Musical</t>
  </si>
  <si>
    <t>The Wrath of God // La ira de Dios</t>
  </si>
  <si>
    <t>The Stepfather (2009)</t>
  </si>
  <si>
    <t>The Rundown</t>
  </si>
  <si>
    <t>The Glass House (2001)</t>
  </si>
  <si>
    <t>The Contractor (2007)</t>
  </si>
  <si>
    <t>Strained</t>
  </si>
  <si>
    <t>Nightbooks</t>
  </si>
  <si>
    <t>Margin Call</t>
  </si>
  <si>
    <t>Locked-in Society // Eingeschlossene Gesellschaft</t>
  </si>
  <si>
    <t>I Am Legend (2007)</t>
  </si>
  <si>
    <t>Christmas with the Kranks</t>
  </si>
  <si>
    <t>Christmas on Mistletoe Farm</t>
  </si>
  <si>
    <t>Chaos (2005)</t>
  </si>
  <si>
    <t>Casper</t>
  </si>
  <si>
    <t>Adventureland</t>
  </si>
  <si>
    <t>2021-11-29</t>
  </si>
  <si>
    <t>14 Peaks: Nothing Is Impossible</t>
  </si>
  <si>
    <t>Underworld: Evolution</t>
  </si>
  <si>
    <t>The Unbearable Weight of Massive Talent</t>
  </si>
  <si>
    <t>The Leisure Seeker</t>
  </si>
  <si>
    <t>The Healer (2017)</t>
  </si>
  <si>
    <t>The Age of Adaline</t>
  </si>
  <si>
    <t>Song of the South // Đất rừng phương nam</t>
  </si>
  <si>
    <t>RED (2010)</t>
  </si>
  <si>
    <t>My Zombabe</t>
  </si>
  <si>
    <t>Let's Go Karaoke! // カラオケ行こ!</t>
  </si>
  <si>
    <t>In the Earth</t>
  </si>
  <si>
    <t>Fatal Intuition // 그놈이다</t>
  </si>
  <si>
    <t>Closer (2004)</t>
  </si>
  <si>
    <t>American Symphony</t>
  </si>
  <si>
    <t>2019-06-20</t>
  </si>
  <si>
    <t>The Wolf's Call // Le Chant du Loup</t>
  </si>
  <si>
    <t>Starfish // स्टारफ़िश</t>
  </si>
  <si>
    <t>Serena (2014)</t>
  </si>
  <si>
    <t>Prayers for the Stolen // Noche de fuego</t>
  </si>
  <si>
    <t>Penduko</t>
  </si>
  <si>
    <t>Paradise Highway</t>
  </si>
  <si>
    <t>One Piece Film: Strong World</t>
  </si>
  <si>
    <t>One Piece Film: Gold</t>
  </si>
  <si>
    <t>Mr. Car and the Knights Templar // Pan Samochodzik i templariusze</t>
  </si>
  <si>
    <t>Moxie</t>
  </si>
  <si>
    <t>Love &amp; Other Drugs</t>
  </si>
  <si>
    <t>Dancing Queens</t>
  </si>
  <si>
    <t>Cats (2019)</t>
  </si>
  <si>
    <t>Captive State</t>
  </si>
  <si>
    <t>Beyond the Lights</t>
  </si>
  <si>
    <t>All Hail // Granizo</t>
  </si>
  <si>
    <t>Worth</t>
  </si>
  <si>
    <t>War of the Worlds (2005)</t>
  </si>
  <si>
    <t>The Expendables 3</t>
  </si>
  <si>
    <t>The 8th Night // 제8일의 밤</t>
  </si>
  <si>
    <t>Shooting Stars (2023)</t>
  </si>
  <si>
    <t>Scream VI</t>
  </si>
  <si>
    <t>Rogue Agent</t>
  </si>
  <si>
    <t>Mechamato Movie</t>
  </si>
  <si>
    <t>Lansky</t>
  </si>
  <si>
    <t>Darkest Hour (2017)</t>
  </si>
  <si>
    <t>A Man // ある男</t>
  </si>
  <si>
    <t>12 Mighty Orphans</t>
  </si>
  <si>
    <t>V for Vendetta</t>
  </si>
  <si>
    <t>The Wandering Earth // 流浪地球</t>
  </si>
  <si>
    <t>The Night Comes for Us</t>
  </si>
  <si>
    <t>2021-01-07</t>
  </si>
  <si>
    <t>Pieces of a Woman</t>
  </si>
  <si>
    <t>Not Friends // เพื่อน(ไม่)สนิท</t>
  </si>
  <si>
    <t>Marie Antoinette (2006)</t>
  </si>
  <si>
    <t>How Do You Know</t>
  </si>
  <si>
    <t>Awakenings</t>
  </si>
  <si>
    <t>Terminator 2: Judgment Day</t>
  </si>
  <si>
    <t>Knives Out</t>
  </si>
  <si>
    <t>Rurouni Kenshin: The Legend Ends // るろうに剣心 伝説の最期編</t>
  </si>
  <si>
    <t>Parasite // 기생충</t>
  </si>
  <si>
    <t>GoodFellas</t>
  </si>
  <si>
    <t>Along with the Gods: The Two Worlds // 신과함께-죄와 벌</t>
  </si>
  <si>
    <t>Hulk</t>
  </si>
  <si>
    <t>Mission: Impossible - Fallout</t>
  </si>
  <si>
    <t>Minnal Murali</t>
  </si>
  <si>
    <t>Amadeus</t>
  </si>
  <si>
    <t>Kuch Kuch Hota Hai // कुछ कुछ होता है</t>
  </si>
  <si>
    <t>Erax</t>
  </si>
  <si>
    <t>Elf Pets: Santa’s Reindeer Rescue</t>
  </si>
  <si>
    <t>Two Distant Strangers</t>
  </si>
  <si>
    <t>StarBeam: Beaming in the New Year</t>
  </si>
  <si>
    <t>The Seven Deadly Sins: Grudge of Edinburgh Part 1 // 七つの大罪 怨嗟のエジンバラ 前編</t>
  </si>
  <si>
    <t>Puff: Wonders of the Reef</t>
  </si>
  <si>
    <t>LOL Surprise! Winter Fashion Show</t>
  </si>
  <si>
    <t>Jessica Darling's It List</t>
  </si>
  <si>
    <t>A Trip to Infinity</t>
  </si>
  <si>
    <t>Chabak - Night of Murder and Romance // 차박-살인과 낭만의 밤</t>
  </si>
  <si>
    <t>View from the Top</t>
  </si>
  <si>
    <t>Two Can Play That Game</t>
  </si>
  <si>
    <t>Trespassers // 侵入者たちの晩餐</t>
  </si>
  <si>
    <t>The Hunt (2020)</t>
  </si>
  <si>
    <t>The Empty Chair: Final Exam // Bangku Kosong: Ujian Terakhir</t>
  </si>
  <si>
    <t>The Ant Bully</t>
  </si>
  <si>
    <t>Red Dot</t>
  </si>
  <si>
    <t>La leyenda del Charro Negro</t>
  </si>
  <si>
    <t>Influencer Girl // Dziewczyna Influencera</t>
  </si>
  <si>
    <t>Héroes de barrio</t>
  </si>
  <si>
    <t>Haikyu!! Movie 4: Battle of Concepts // 劇場版総集編 白鳥沢学園高校戦『ハイキュー!! コンセプトの戦い』</t>
  </si>
  <si>
    <t>Going for Gold (2018)</t>
  </si>
  <si>
    <t>Cult of Chucky</t>
  </si>
  <si>
    <t>Captain Nova</t>
  </si>
  <si>
    <t>Bad Trip</t>
  </si>
  <si>
    <t>Who's a Good Boy? // El Guau</t>
  </si>
  <si>
    <t>Wedding for Money // Nuntă pe bani</t>
  </si>
  <si>
    <t>The Transporter Refueled</t>
  </si>
  <si>
    <t>The Tournament (2009)</t>
  </si>
  <si>
    <t>The Social Dilemma</t>
  </si>
  <si>
    <t>The Lost Patient // Le patient</t>
  </si>
  <si>
    <t>The Life Ahead // La vita davanti a sé</t>
  </si>
  <si>
    <t>The Breakfast Club</t>
  </si>
  <si>
    <t>Ronaldo</t>
  </si>
  <si>
    <t>Richie Rich (1994)</t>
  </si>
  <si>
    <t>Kuroko's Basketball: Last Game // 劇場版 黒子のバスケ LAST GAME</t>
  </si>
  <si>
    <t>Get the Grift // Os Salafrários</t>
  </si>
  <si>
    <t>A Woman With No Filter // Una mujer sin filtro</t>
  </si>
  <si>
    <t>Villain (2020)</t>
  </si>
  <si>
    <t>Um Suburbano Sortudo</t>
  </si>
  <si>
    <t>The Wave // Bølgen</t>
  </si>
  <si>
    <t>The Swarm // La Nuée</t>
  </si>
  <si>
    <t>The Killer // O Matador</t>
  </si>
  <si>
    <t>Per tutta la vita</t>
  </si>
  <si>
    <t>Paradise Beach</t>
  </si>
  <si>
    <t>Night Raiders</t>
  </si>
  <si>
    <t>Murder to Mercy: The Cyntoia Brown Story</t>
  </si>
  <si>
    <t>Mr. Deeds</t>
  </si>
  <si>
    <t>Metal Lords</t>
  </si>
  <si>
    <t>Kultus Iblis</t>
  </si>
  <si>
    <t>I Like It But It Scares Me // Me gusta, pero me asusta</t>
  </si>
  <si>
    <t>Going in Style (2017)</t>
  </si>
  <si>
    <t>For the Good of Others // El mal ajeno</t>
  </si>
  <si>
    <t>Bridget Jones's Diary</t>
  </si>
  <si>
    <t>A Classic Horror Story</t>
  </si>
  <si>
    <t>#realityhigh</t>
  </si>
  <si>
    <t>The Wolfman</t>
  </si>
  <si>
    <t>The End We Start From</t>
  </si>
  <si>
    <t>The 'Burbs</t>
  </si>
  <si>
    <t>Spiderhead</t>
  </si>
  <si>
    <t>Revenger // 리벤져</t>
  </si>
  <si>
    <t>Os Homens São de Marte… e É pra Lá que Eu Vou! // Homens são de Marte e prá lá que eu vou</t>
  </si>
  <si>
    <t>Monster-in-Law</t>
  </si>
  <si>
    <t>Land of the Lost (2009)</t>
  </si>
  <si>
    <t>Grudge // Kin</t>
  </si>
  <si>
    <t>Familia</t>
  </si>
  <si>
    <t>Bleach</t>
  </si>
  <si>
    <t>Beyond Skyline</t>
  </si>
  <si>
    <t>What's Love Got to Do with It? (2022)</t>
  </si>
  <si>
    <t>Victoria &amp; Abdul</t>
  </si>
  <si>
    <t>Tô Ryca</t>
  </si>
  <si>
    <t>The Young Victoria</t>
  </si>
  <si>
    <t>The Lady of Silence: The Mataviejitas Murders // La Dama del Silencio: El caso Mataviejitas</t>
  </si>
  <si>
    <t>The American (2010)</t>
  </si>
  <si>
    <t>School Life // La vie scolaire</t>
  </si>
  <si>
    <t>San Andreas</t>
  </si>
  <si>
    <t>Sabotage (2014)</t>
  </si>
  <si>
    <t>Rumah Masa Depan</t>
  </si>
  <si>
    <t>Mother/Android</t>
  </si>
  <si>
    <t>I Love You Two Thousand // 14 อีกครั้ง</t>
  </si>
  <si>
    <t>Gunjan Saxena: The Kargil Girl // गुंजन सक्सेना: द कारगिल गर्ल</t>
  </si>
  <si>
    <t>Green Lantern (2011)</t>
  </si>
  <si>
    <t>Detective Conan : The Scarlet Bullet // 劇場版 名探偵コナン 緋色の弾丸</t>
  </si>
  <si>
    <t>Detective Conan : Sunflowers of Inferno // 劇場版 名探偵コナン 業火の向日葵</t>
  </si>
  <si>
    <t>Criminal (2016)</t>
  </si>
  <si>
    <t>Contraband (2012)</t>
  </si>
  <si>
    <t>Whisper of the Heart (1995) // 耳をすませば</t>
  </si>
  <si>
    <t>We're the Millers</t>
  </si>
  <si>
    <t>The Prince &amp; Me</t>
  </si>
  <si>
    <t>The Gambler (2014)</t>
  </si>
  <si>
    <t>Recep İvedik 5</t>
  </si>
  <si>
    <t>Jesus Revolution</t>
  </si>
  <si>
    <t>300</t>
  </si>
  <si>
    <t>Unstoppable // 성난황소</t>
  </si>
  <si>
    <t>The Collini Case // Der Fall Collini</t>
  </si>
  <si>
    <t>Stepmom</t>
  </si>
  <si>
    <t>Red // Pula</t>
  </si>
  <si>
    <t>Johnny</t>
  </si>
  <si>
    <t>Edge of Darkness (2010)</t>
  </si>
  <si>
    <t>Downton Abbey (2019)</t>
  </si>
  <si>
    <t>Alien: Covenant</t>
  </si>
  <si>
    <t>The Pledge (2001)</t>
  </si>
  <si>
    <t>Silent Hill</t>
  </si>
  <si>
    <t>Seven (1995)</t>
  </si>
  <si>
    <t>Prometheus (2012)</t>
  </si>
  <si>
    <t>Mystery of the Dragon Seal: Journey to China</t>
  </si>
  <si>
    <t>Drifting Home // 雨を告げる漂流団地</t>
  </si>
  <si>
    <t>Double XL // डबल XL</t>
  </si>
  <si>
    <t>Apostle</t>
  </si>
  <si>
    <t>The Fugitive (1993)</t>
  </si>
  <si>
    <t>Night in Paradise // 낙원의 밤</t>
  </si>
  <si>
    <t>Malbatt: Misi Bakara</t>
  </si>
  <si>
    <t>In Love and Deep Water // クレイジークルーズ</t>
  </si>
  <si>
    <t>Concrete Utopia // 콘크리트 유토피아</t>
  </si>
  <si>
    <t>Blue Beetle</t>
  </si>
  <si>
    <t>A Beautiful Mind</t>
  </si>
  <si>
    <t>12 Strong</t>
  </si>
  <si>
    <t>Sir (Hindi) (2023)</t>
  </si>
  <si>
    <t>Munich – The Edge of War</t>
  </si>
  <si>
    <t>Dange // दंगे</t>
  </si>
  <si>
    <t>Angels &amp; Demons</t>
  </si>
  <si>
    <t>Dilwale (2015)</t>
  </si>
  <si>
    <t>Laal Singh Chaddha // लाल सिंह चड्ढा</t>
  </si>
  <si>
    <t>Citation</t>
  </si>
  <si>
    <t>The Patriot (2000)</t>
  </si>
  <si>
    <t>Ala Vaikunthapurramuloo</t>
  </si>
  <si>
    <t>Baahubali 2: The Conclusion (Hindi Version) // बाहुबली 2: द कनक्लूज़न (हिंदी)</t>
  </si>
  <si>
    <t>Salaar (English)</t>
  </si>
  <si>
    <t>About Dry Grasses // Kuru Otlar Üstüne</t>
  </si>
  <si>
    <t>2020-12-05</t>
  </si>
  <si>
    <t>Mighty Express: A Mighty Christmas</t>
  </si>
  <si>
    <t>An Elf's Story: The Elf on the Shelf</t>
  </si>
  <si>
    <t>2019-12-09</t>
  </si>
  <si>
    <t>A Family Reunion Christmas</t>
  </si>
  <si>
    <t>Strawberry Shortcake’s Spring Spectacular</t>
  </si>
  <si>
    <t>Spirit Riding Free: Spirit of Christmas</t>
  </si>
  <si>
    <t>Ordinary Men: The "Forgotten Holocaust"</t>
  </si>
  <si>
    <t>Solo una vez</t>
  </si>
  <si>
    <t>Ilary Blasi: The One and Only // Unica</t>
  </si>
  <si>
    <t>V for Vengeance</t>
  </si>
  <si>
    <t>Tell Me Who I Am</t>
  </si>
  <si>
    <t>Hello, Goodbye, and Everything in Between</t>
  </si>
  <si>
    <t>David Attenborough: A Life on Our Planet</t>
  </si>
  <si>
    <t>Ace Ventura: Pet Detective (1994)</t>
  </si>
  <si>
    <t>A Christmas Miracle for Daisy</t>
  </si>
  <si>
    <t>The Wonder Weeks // Oei Ik Groei</t>
  </si>
  <si>
    <t>The Remaining</t>
  </si>
  <si>
    <t>The Client List (2010)</t>
  </si>
  <si>
    <t>The Brazilian Holocaust // Holocausto Brasileiro</t>
  </si>
  <si>
    <t>Slender Man</t>
  </si>
  <si>
    <t>Pee-wee's Big Holiday</t>
  </si>
  <si>
    <t>Parallel Roads // Rumbos paralelos</t>
  </si>
  <si>
    <t>No Ritmo da Fé</t>
  </si>
  <si>
    <t>My Little Pony: A New Generation: Sing-Along</t>
  </si>
  <si>
    <t>2023-08-25</t>
  </si>
  <si>
    <t>Killer Book Club // El club de los lectores criminales</t>
  </si>
  <si>
    <t>2019-05-16</t>
  </si>
  <si>
    <t>Good Sam</t>
  </si>
  <si>
    <t>Daddy Day Care</t>
  </si>
  <si>
    <t>Brain on Fire</t>
  </si>
  <si>
    <t>Unplugging</t>
  </si>
  <si>
    <t>Premonition (2007)</t>
  </si>
  <si>
    <t>Jagdsaison</t>
  </si>
  <si>
    <t>Jackass Forever</t>
  </si>
  <si>
    <t>In Family I Trust // Gente que viene y bah</t>
  </si>
  <si>
    <t>Death at a Funeral (2010)</t>
  </si>
  <si>
    <t>Charlie's Angels (2000)</t>
  </si>
  <si>
    <t>Carrossel 2: O Sumiço de Maria Joaquina</t>
  </si>
  <si>
    <t>Bastille Day</t>
  </si>
  <si>
    <t>Those Happy Days // Nos jours heureux</t>
  </si>
  <si>
    <t>The Titan</t>
  </si>
  <si>
    <t>TAU</t>
  </si>
  <si>
    <t>Single in Seoul // 싱글 인 서울</t>
  </si>
  <si>
    <t>Nobody Sleeps in the Woods Tonight 2 // W lesie dziś nie zaśnie nikt 2</t>
  </si>
  <si>
    <t>Margaux</t>
  </si>
  <si>
    <t>Knock at the Cabin</t>
  </si>
  <si>
    <t>Keys to the Heart</t>
  </si>
  <si>
    <t>Firstborn (1984)</t>
  </si>
  <si>
    <t>Feast // Apag</t>
  </si>
  <si>
    <t>Evil Dead Rise</t>
  </si>
  <si>
    <t>Dad Wanted // Se busca papá</t>
  </si>
  <si>
    <t>Charlotte's Web (2006)</t>
  </si>
  <si>
    <t>Above Suspicion (2019)</t>
  </si>
  <si>
    <t>A Castle For Christmas</t>
  </si>
  <si>
    <t>1408</t>
  </si>
  <si>
    <t>2022-07-11</t>
  </si>
  <si>
    <t>Valley of the Dead // Malnazidos</t>
  </si>
  <si>
    <t>Trinil</t>
  </si>
  <si>
    <t>The Obscure Spring // Las oscuras primaveras</t>
  </si>
  <si>
    <t>The Last Witch Hunter</t>
  </si>
  <si>
    <t>The Greatest Showman</t>
  </si>
  <si>
    <t>The Company Men</t>
  </si>
  <si>
    <t>One Piece Film Z</t>
  </si>
  <si>
    <t>My Hero Academia: Heroes Rising // 僕のヒーローアカデミア THE MOVIE ヒーローズ : ライジング</t>
  </si>
  <si>
    <t>Minha Vida Em Marte</t>
  </si>
  <si>
    <t>La Luna (2023)</t>
  </si>
  <si>
    <t>In for a Murder // W jak morderstwo</t>
  </si>
  <si>
    <t>Five Nights at Freddy's</t>
  </si>
  <si>
    <t>Contagion (2011)</t>
  </si>
  <si>
    <t>Black Island // Schwarze Insel</t>
  </si>
  <si>
    <t>American Pie Presents: The Naked Mile</t>
  </si>
  <si>
    <t>A Boy Called Christmas</t>
  </si>
  <si>
    <t>30 for 30: Four Falls of Buffalo</t>
  </si>
  <si>
    <t>Trip Ubusan: The Lolas vs Zombies</t>
  </si>
  <si>
    <t>The Rhythm Section</t>
  </si>
  <si>
    <t>The Protege</t>
  </si>
  <si>
    <t>Sydney White</t>
  </si>
  <si>
    <t>Skater Girl</t>
  </si>
  <si>
    <t>Sex, Drink &amp; Teambuilding // Jedeme na Teambuilding</t>
  </si>
  <si>
    <t>Recep İvedik 6</t>
  </si>
  <si>
    <t>Night School (2018)</t>
  </si>
  <si>
    <t>Mercury Rising</t>
  </si>
  <si>
    <t>Marauders</t>
  </si>
  <si>
    <t>Knight and Day</t>
  </si>
  <si>
    <t>Jack the Giant Slayer</t>
  </si>
  <si>
    <t>Inseparables</t>
  </si>
  <si>
    <t>Heart Parade // Parada serc</t>
  </si>
  <si>
    <t>Furies // Thanh Sói</t>
  </si>
  <si>
    <t>A Bag of Marbles // Un sac de billes</t>
  </si>
  <si>
    <t>The Lobster</t>
  </si>
  <si>
    <t>The Founder (2016)</t>
  </si>
  <si>
    <t>Solo Química</t>
  </si>
  <si>
    <t>Parker</t>
  </si>
  <si>
    <t>My Father's Violin // Babamın Kemanı</t>
  </si>
  <si>
    <t>Hanna (2011)</t>
  </si>
  <si>
    <t>Everything Is for Love // Her Şey Aşk İçin</t>
  </si>
  <si>
    <t>Dragon // 武俠 // 武侠</t>
  </si>
  <si>
    <t>Detective Conan : The Crimson Love Letter // 劇場版 名探偵コナン から紅の恋歌</t>
  </si>
  <si>
    <t>2023-10-13</t>
  </si>
  <si>
    <t>Ìjọ̀gbọ̀n</t>
  </si>
  <si>
    <t>RED 2</t>
  </si>
  <si>
    <t>No Limit // Sous emprise</t>
  </si>
  <si>
    <t>The Two Popes</t>
  </si>
  <si>
    <t>The Legacy of the Bones // Legado en los huesos</t>
  </si>
  <si>
    <t>The Glass Castle</t>
  </si>
  <si>
    <t>Starship Troopers (1997)</t>
  </si>
  <si>
    <t>Marry My Dead Body // 關於我和鬼變成家人的那件事 // 关于我和鬼变成家人的那件事</t>
  </si>
  <si>
    <t>Castle in the Sky // 天空の城ラピュタ</t>
  </si>
  <si>
    <t>Aadikeshava</t>
  </si>
  <si>
    <t>Time to Hunt // 사냥의 시간</t>
  </si>
  <si>
    <t>Race (2016)</t>
  </si>
  <si>
    <t>Legend (2015)</t>
  </si>
  <si>
    <t>BAD LANDS // BAD LANDS バッド・ランズ</t>
  </si>
  <si>
    <t>Guntur Kaaram (Tamil)</t>
  </si>
  <si>
    <t>American Gangster (2007)</t>
  </si>
  <si>
    <t>'83</t>
  </si>
  <si>
    <t>Kushi (Hindi) (2023)</t>
  </si>
  <si>
    <t>Adipurush // आदिपुरुष</t>
  </si>
  <si>
    <t>Forgive Us Our Trespasses</t>
  </si>
  <si>
    <t>Captain Underpants Mega Blissmas</t>
  </si>
  <si>
    <t>American Girl: Corinne Tan</t>
  </si>
  <si>
    <t>Untold: Johnny Football</t>
  </si>
  <si>
    <t>Luccas Neto em: O Meu Aniversário</t>
  </si>
  <si>
    <t>The Purge (2013)</t>
  </si>
  <si>
    <t>Rafa Márquez: El Capitán</t>
  </si>
  <si>
    <t>Curve</t>
  </si>
  <si>
    <t>Chronicle</t>
  </si>
  <si>
    <t>Carrossel, O Filme</t>
  </si>
  <si>
    <t>Zombieland</t>
  </si>
  <si>
    <t>You Get Me</t>
  </si>
  <si>
    <t>Tokyo Revengers 2: Bloody Halloween - Destiny // 東京リベンジャーズ2 血のハロウィン編 -運命-</t>
  </si>
  <si>
    <t>The Boy Next Door</t>
  </si>
  <si>
    <t>Superhero Movie</t>
  </si>
  <si>
    <t>Silent Night (2021)</t>
  </si>
  <si>
    <t>Rich in Love 2 // Ricos de Amor 2</t>
  </si>
  <si>
    <t>Midnight Sun (2018)</t>
  </si>
  <si>
    <t>2021-12-26</t>
  </si>
  <si>
    <t>Lulli</t>
  </si>
  <si>
    <t>Leatherface</t>
  </si>
  <si>
    <t>Kidnapping Stella</t>
  </si>
  <si>
    <t>Il sesso degli angeli</t>
  </si>
  <si>
    <t>Crawl (2019)</t>
  </si>
  <si>
    <t>Brotherly Love (2015)</t>
  </si>
  <si>
    <t>Without Saying Goodbye // Hasta que nos volvamos a encontrar</t>
  </si>
  <si>
    <t>Think Like a Dog</t>
  </si>
  <si>
    <t>The Scorpion King</t>
  </si>
  <si>
    <t>The Open House</t>
  </si>
  <si>
    <t>Sixteen Candles</t>
  </si>
  <si>
    <t>Rumble (2021)</t>
  </si>
  <si>
    <t>Rising High // Betonrausch</t>
  </si>
  <si>
    <t>Pitch Perfect 3</t>
  </si>
  <si>
    <t>Love Like Honey // Miłość jak miód</t>
  </si>
  <si>
    <t>EuroTrip</t>
  </si>
  <si>
    <t>Clean (2022)</t>
  </si>
  <si>
    <t>Are We Done Yet? (2007)</t>
  </si>
  <si>
    <t>All My Life (2020)</t>
  </si>
  <si>
    <t>The Ugly Truth</t>
  </si>
  <si>
    <t>The Boy (2016)</t>
  </si>
  <si>
    <t>Paper Lives // Kağıttan Hayatlar</t>
  </si>
  <si>
    <t>Kicking &amp; Screaming (2005)</t>
  </si>
  <si>
    <t>2021-06-02</t>
  </si>
  <si>
    <t>Carnaval</t>
  </si>
  <si>
    <t>6 Days</t>
  </si>
  <si>
    <t>Usury Academy // 사채소년</t>
  </si>
  <si>
    <t>The Year I Started Masturbating // Året jag slutade prestera och började onanera</t>
  </si>
  <si>
    <t>The Seven Deadly Sins the Movie: Prisoners of the Sky // 劇場版 七つの大罪 天空の囚われ人</t>
  </si>
  <si>
    <t>Pirate Dad // Un papá pirata</t>
  </si>
  <si>
    <t>My Best Friend's Girl (2008)</t>
  </si>
  <si>
    <t>Inkabi</t>
  </si>
  <si>
    <t>Here Comes the Boom</t>
  </si>
  <si>
    <t>Gerald's Game</t>
  </si>
  <si>
    <t>Double Dad // Pai Em Dobro</t>
  </si>
  <si>
    <t>Daredevil</t>
  </si>
  <si>
    <t>Cocaine Cowboys 2</t>
  </si>
  <si>
    <t>Big Momma's House</t>
  </si>
  <si>
    <t>Anonymously Yours // Anónima</t>
  </si>
  <si>
    <t>Alive and Safe 3: Dead or Alive // Sağ Salim 3: Ölü ya da Diri</t>
  </si>
  <si>
    <t>What a Girl Wants</t>
  </si>
  <si>
    <t>Limitless (2011)</t>
  </si>
  <si>
    <t>If Allah Wrote It, Let It Break It // Allah Yazdıysa Bozsun</t>
  </si>
  <si>
    <t>Fighting (2009)</t>
  </si>
  <si>
    <t>Elysium (2013)</t>
  </si>
  <si>
    <t>Crypto Boy</t>
  </si>
  <si>
    <t>A Walk in the Woods</t>
  </si>
  <si>
    <t>Wheel of Love // Skolowani</t>
  </si>
  <si>
    <t>Twin Murders: the Silence of the White City // El silencio de la ciudad blanca</t>
  </si>
  <si>
    <t>The Secret Life of Walter Mitty</t>
  </si>
  <si>
    <t>The Condemned (2007)</t>
  </si>
  <si>
    <t>Miss Congeniality</t>
  </si>
  <si>
    <t>Mine (2016)</t>
  </si>
  <si>
    <t>Lakeview Terrace</t>
  </si>
  <si>
    <t>Halloween Ends</t>
  </si>
  <si>
    <t>Gridlocked</t>
  </si>
  <si>
    <t>From Today, It's My Turn!!: The Movie // 今日から俺は!! 劇場版</t>
  </si>
  <si>
    <t>2018-02-21</t>
  </si>
  <si>
    <t>Forgotten // 기억의 밤</t>
  </si>
  <si>
    <t>El Conde</t>
  </si>
  <si>
    <t>Copshop</t>
  </si>
  <si>
    <t>Violent Night</t>
  </si>
  <si>
    <t>Summit Fever</t>
  </si>
  <si>
    <t>Stowaway</t>
  </si>
  <si>
    <t>Pitch Perfect 2</t>
  </si>
  <si>
    <t>Operation Fortune: Ruse de guerre</t>
  </si>
  <si>
    <t>G-Men // Gメン</t>
  </si>
  <si>
    <t>Recurrence // Pipa</t>
  </si>
  <si>
    <t>Notting Hill</t>
  </si>
  <si>
    <t>Knowing</t>
  </si>
  <si>
    <t>Eurovision Song Contest: The Story of Fire Saga</t>
  </si>
  <si>
    <t>The Social Network</t>
  </si>
  <si>
    <t>The Power of the Dog</t>
  </si>
  <si>
    <t>Girl, Interrupted</t>
  </si>
  <si>
    <t>Constantine (2005)</t>
  </si>
  <si>
    <t>La La Land (2016)</t>
  </si>
  <si>
    <t>Hold the Dark</t>
  </si>
  <si>
    <t>Hereditary</t>
  </si>
  <si>
    <t>Courageous</t>
  </si>
  <si>
    <t>Lust Stories 2 // लस्ट स्टोरीज़ 2</t>
  </si>
  <si>
    <t>Godzilla (1998)</t>
  </si>
  <si>
    <t>Beasts of No Nation</t>
  </si>
  <si>
    <t>Robin Hood (2010)</t>
  </si>
  <si>
    <t>2020-07-24</t>
  </si>
  <si>
    <t>Offering to the Storm // Ofrenda a la tormenta</t>
  </si>
  <si>
    <t>Miss Shetty Mr. Polishetty</t>
  </si>
  <si>
    <t>Noryang: Deadly Sea // 노량: 죽음의 바다</t>
  </si>
  <si>
    <t>John Wick: Chapter 4</t>
  </si>
  <si>
    <t>Bonnie &amp; Clyde</t>
  </si>
  <si>
    <t>2021-06-01</t>
  </si>
  <si>
    <t>Super Monsters: Once Upon a Rhyme</t>
  </si>
  <si>
    <t>2023-08-01</t>
  </si>
  <si>
    <t>Untold: Jake Paul the Problem Child</t>
  </si>
  <si>
    <t>The Ogglies // Die Olchis - Willkommen in Schmuddelfing</t>
  </si>
  <si>
    <t>Spirit Untamed</t>
  </si>
  <si>
    <t>Lola (2024)</t>
  </si>
  <si>
    <t>Zoom: Academy for Superheroes</t>
  </si>
  <si>
    <t>White Fang</t>
  </si>
  <si>
    <t>The Water Man</t>
  </si>
  <si>
    <t>The Rental</t>
  </si>
  <si>
    <t>Piranha (2010)</t>
  </si>
  <si>
    <t>Ghost Ship (2002)</t>
  </si>
  <si>
    <t>Bridge to Terabithia (2007)</t>
  </si>
  <si>
    <t>Baby Boom czyli Kogel Mogel 5</t>
  </si>
  <si>
    <t>A Christmas Prince: The Royal Wedding</t>
  </si>
  <si>
    <t>47 Meters Down: Uncaged</t>
  </si>
  <si>
    <t>Watcher (2022)</t>
  </si>
  <si>
    <t>She's All That</t>
  </si>
  <si>
    <t>Saw II</t>
  </si>
  <si>
    <t>Kampon</t>
  </si>
  <si>
    <t>Just Short of Perfect // Amor Sem Medida</t>
  </si>
  <si>
    <t>Good on Paper</t>
  </si>
  <si>
    <t>Superagente Makey</t>
  </si>
  <si>
    <t>Run Rabbit Run</t>
  </si>
  <si>
    <t>Pamali: The Corpse Village // Pamali: Dusun Pocong</t>
  </si>
  <si>
    <t>Nerve (2016)</t>
  </si>
  <si>
    <t>Naked</t>
  </si>
  <si>
    <t>La Lista De Los Deseos</t>
  </si>
  <si>
    <t>La Guerra dei Nonni</t>
  </si>
  <si>
    <t>I Am Not Big Bird</t>
  </si>
  <si>
    <t>Early Birds</t>
  </si>
  <si>
    <t>Don’t Listen</t>
  </si>
  <si>
    <t>Alpha (2018)</t>
  </si>
  <si>
    <t>The Wedding Ringer</t>
  </si>
  <si>
    <t>The Nanny Diaries</t>
  </si>
  <si>
    <t>Old People</t>
  </si>
  <si>
    <t>MILF</t>
  </si>
  <si>
    <t>Fatale</t>
  </si>
  <si>
    <t>Blacklight (2022)</t>
  </si>
  <si>
    <t>Twins (1988)</t>
  </si>
  <si>
    <t>The Tourist (2010)</t>
  </si>
  <si>
    <t>The Father Who Moves Mountains // Tata Mută Munții</t>
  </si>
  <si>
    <t>The Big Ugly</t>
  </si>
  <si>
    <t>Takers</t>
  </si>
  <si>
    <t>Something Borrowed</t>
  </si>
  <si>
    <t>Nanny McPhee and the Big Bang</t>
  </si>
  <si>
    <t>Life (1999)</t>
  </si>
  <si>
    <t>Freud's Last Session</t>
  </si>
  <si>
    <t>Fenced In // Vizinhos</t>
  </si>
  <si>
    <t>Falling in Love (1984)</t>
  </si>
  <si>
    <t>Wish You Were the One</t>
  </si>
  <si>
    <t>Unforgivable // 비밀</t>
  </si>
  <si>
    <t>The Other Boleyn Girl (2008)</t>
  </si>
  <si>
    <t>The Machine (2023)</t>
  </si>
  <si>
    <t>Tallulah</t>
  </si>
  <si>
    <t>Dinner</t>
  </si>
  <si>
    <t>Deadly Illusions (2021)</t>
  </si>
  <si>
    <t>The Taming of the Shrewd // Poskromienie złośnicy</t>
  </si>
  <si>
    <t>The Chronicles of Riddick</t>
  </si>
  <si>
    <t>Polowanie</t>
  </si>
  <si>
    <t>Ghostbusters: Answer the Call</t>
  </si>
  <si>
    <t>Chef (2014)</t>
  </si>
  <si>
    <t>The Hitman’s Bodyguard</t>
  </si>
  <si>
    <t>The Guernsey Literary and Potato Peel Pie Society</t>
  </si>
  <si>
    <t>Riddick</t>
  </si>
  <si>
    <t>All Day and a Night</t>
  </si>
  <si>
    <t>The Fault in Our Stars</t>
  </si>
  <si>
    <t>2019-05-30</t>
  </si>
  <si>
    <t>Svaha: The Sixth Finger // 사바하</t>
  </si>
  <si>
    <t>Operation Mincemeat</t>
  </si>
  <si>
    <t>The Ninth Gate</t>
  </si>
  <si>
    <t>Baby Boy</t>
  </si>
  <si>
    <t>Green Snake // 白蛇 2：青蛇劫起</t>
  </si>
  <si>
    <t>Chernobyl 1986 // Чернобыль</t>
  </si>
  <si>
    <t>Blackhat</t>
  </si>
  <si>
    <t>Space Sweepers // 승리호</t>
  </si>
  <si>
    <t>Papillon (2017)</t>
  </si>
  <si>
    <t>L.A. Confidential</t>
  </si>
  <si>
    <t>Dhak Dhak // धक धक</t>
  </si>
  <si>
    <t>Bhool Bhulaiyaa 2</t>
  </si>
  <si>
    <t>Midway (2019)</t>
  </si>
  <si>
    <t>Jerry Maguire</t>
  </si>
  <si>
    <t>Furioza</t>
  </si>
  <si>
    <t>Coach Carter</t>
  </si>
  <si>
    <t>Sooryavanshi // सूर्यवंशी</t>
  </si>
  <si>
    <t>Zindagi Na Milegi Dobara // ज़िंदगी ना मिलेगी दोबारा</t>
  </si>
  <si>
    <t>Raw (Hindi) (2022)</t>
  </si>
  <si>
    <t>CBI 5: The Brain</t>
  </si>
  <si>
    <t>A Go! Go! Cory Carson Summer Camp</t>
  </si>
  <si>
    <t>Strawberry Shortcake’s Summer Vacation</t>
  </si>
  <si>
    <t>Go! Go! Cory Carson: The Chrissy</t>
  </si>
  <si>
    <t>LOL Surprise: The Movie</t>
  </si>
  <si>
    <t>The Final Destination</t>
  </si>
  <si>
    <t>Luccas Neto em: Uma Aventura no Zoológico</t>
  </si>
  <si>
    <t>La leyenda de la Nahuala</t>
  </si>
  <si>
    <t>Disquiet (2023)</t>
  </si>
  <si>
    <t>A Merry Christmas Wish</t>
  </si>
  <si>
    <t>A Christmas Prince: The Royal Baby</t>
  </si>
  <si>
    <t>The One (2001)</t>
  </si>
  <si>
    <t>Power</t>
  </si>
  <si>
    <t>Not Another Teen Movie</t>
  </si>
  <si>
    <t>My Summer Prince</t>
  </si>
  <si>
    <t>Gravity (2013)</t>
  </si>
  <si>
    <t>Downfall: The Case Against Boeing</t>
  </si>
  <si>
    <t>Christmas as Usual</t>
  </si>
  <si>
    <t>Baby Bumps // Telle mère, telle fille</t>
  </si>
  <si>
    <t>Avengement (2019)</t>
  </si>
  <si>
    <t>The Roommate (2011)</t>
  </si>
  <si>
    <t>The Grudge (2020)</t>
  </si>
  <si>
    <t>Running with the Devil (2019)</t>
  </si>
  <si>
    <t>Nelma Kodama: The Queen of Dirty Money // Doleira: A História de Nelma Kodama</t>
  </si>
  <si>
    <t>My Big Fat Greek Wedding 2</t>
  </si>
  <si>
    <t>Maybe I Do</t>
  </si>
  <si>
    <t>iBOY</t>
  </si>
  <si>
    <t>Great White</t>
  </si>
  <si>
    <t>Brightburn</t>
  </si>
  <si>
    <t>Babe</t>
  </si>
  <si>
    <t>Nanny McPhee</t>
  </si>
  <si>
    <t>In My Dreams</t>
  </si>
  <si>
    <t>Holy Punch // 목스박</t>
  </si>
  <si>
    <t>Amateur</t>
  </si>
  <si>
    <t>A Nightmare on Elm Street (2010)</t>
  </si>
  <si>
    <t>7 Prisoners // 7 Prisioneiros</t>
  </si>
  <si>
    <t>Zombieland: Double Tap</t>
  </si>
  <si>
    <t>True Memoirs of an International Assassin</t>
  </si>
  <si>
    <t>The Taming of the Shrewd 2 // Poskromienie złośnicy 2</t>
  </si>
  <si>
    <t>The (Almost) Legends // Los (casi) ídolos de Bahía Colorada</t>
  </si>
  <si>
    <t>Step Up</t>
  </si>
  <si>
    <t>Snatch (2000)</t>
  </si>
  <si>
    <t>Scorpion King 5: Book of Souls</t>
  </si>
  <si>
    <t>Pokémon the Movie: Secrets of the Jungle</t>
  </si>
  <si>
    <t>Our Souls at Night</t>
  </si>
  <si>
    <t>Money Monster</t>
  </si>
  <si>
    <t>How I Became a Superhero // Comment je suis devenu super-héros</t>
  </si>
  <si>
    <t>Hell or High Water</t>
  </si>
  <si>
    <t>Game Over, Man!</t>
  </si>
  <si>
    <t>When the Bough Breaks (2016)</t>
  </si>
  <si>
    <t>The Retirement Plan</t>
  </si>
  <si>
    <t>The Privilege // Das Privileg – Die Auserwählten</t>
  </si>
  <si>
    <t>The Hating Game</t>
  </si>
  <si>
    <t>Insidious (2010)</t>
  </si>
  <si>
    <t>Blueback</t>
  </si>
  <si>
    <t>Abduction (2011)</t>
  </si>
  <si>
    <t>The Photographer Of Mauthausen // El fotógrafo de Mauthausen</t>
  </si>
  <si>
    <t>Royalteen // Royalteen: Arvingen</t>
  </si>
  <si>
    <t>Double Jeopardy (1999)</t>
  </si>
  <si>
    <t>Dante's Peak</t>
  </si>
  <si>
    <t>Polis Evo 3</t>
  </si>
  <si>
    <t>Ocean's 8</t>
  </si>
  <si>
    <t>No Strings Attached (2011)</t>
  </si>
  <si>
    <t>Men in Black: International</t>
  </si>
  <si>
    <t>Boy Erased</t>
  </si>
  <si>
    <t>The Eagle (2011)</t>
  </si>
  <si>
    <t>The Bone Collector</t>
  </si>
  <si>
    <t>My Brother, My Sister // Mio fratello, mia sorella</t>
  </si>
  <si>
    <t>Land of Bad</t>
  </si>
  <si>
    <t>Holy Spider // عنکبوت مقدس</t>
  </si>
  <si>
    <t>Get Rich or Die Tryin'</t>
  </si>
  <si>
    <t>Edge of Tomorrow</t>
  </si>
  <si>
    <t>Como caído del cielo</t>
  </si>
  <si>
    <t>Áfàméfùnà: An Nwa Boi Story</t>
  </si>
  <si>
    <t>The Ghazi Attack // द गाज़ी अटैक</t>
  </si>
  <si>
    <t>Dream // 드림</t>
  </si>
  <si>
    <t>90 Minutes in Heaven</t>
  </si>
  <si>
    <t>P.S. I Love You</t>
  </si>
  <si>
    <t>Out (2023)</t>
  </si>
  <si>
    <t>Donnie Brasco</t>
  </si>
  <si>
    <t>Wild Is the Wind</t>
  </si>
  <si>
    <t>The Invisible Guardian // El guardián invisible</t>
  </si>
  <si>
    <t>City of God // Cidade de Deus</t>
  </si>
  <si>
    <t>The Queenstown Kings</t>
  </si>
  <si>
    <t>Marriage Story</t>
  </si>
  <si>
    <t>Whitney Houston: I Wanna Dance with Somebody</t>
  </si>
  <si>
    <t>The Last Days of American Crime</t>
  </si>
  <si>
    <t>Jackie Brown</t>
  </si>
  <si>
    <t>Leo (Tamil) (2023)</t>
  </si>
  <si>
    <t>Heat (1995)</t>
  </si>
  <si>
    <t>Making of Chicken Run: Dawn of the Nugget</t>
  </si>
  <si>
    <t>State of Alabama vs. Brittany Smith</t>
  </si>
  <si>
    <t>2019-04-16</t>
  </si>
  <si>
    <t>Super Monsters Furever Friends</t>
  </si>
  <si>
    <t>Go Buster</t>
  </si>
  <si>
    <t>The Cat Returns // 猫の恩返し</t>
  </si>
  <si>
    <t>Longest Third Date</t>
  </si>
  <si>
    <t>Rosa Peral's Tapes // Las cintas de Rosa Peral</t>
  </si>
  <si>
    <t>Salma's Big Wish // Día de Muertos</t>
  </si>
  <si>
    <t>A Shaun the Sheep Movie: Farmageddon</t>
  </si>
  <si>
    <t>Retribution (2021)</t>
  </si>
  <si>
    <t>Primbon</t>
  </si>
  <si>
    <t>Mummies</t>
  </si>
  <si>
    <t>Hate to Love: Nickelback</t>
  </si>
  <si>
    <t>Hatching // Pahanhautoja</t>
  </si>
  <si>
    <t>Bullet to the Head</t>
  </si>
  <si>
    <t>The Trap (2019)</t>
  </si>
  <si>
    <t>Show Dogs</t>
  </si>
  <si>
    <t>Premium Rush</t>
  </si>
  <si>
    <t>Love at First Kiss // Eres tú</t>
  </si>
  <si>
    <t>Hellhole // Ostatnia wieczerza</t>
  </si>
  <si>
    <t>Guadalupe Reyes</t>
  </si>
  <si>
    <t>Freaks – You're One of Us // Freaks – Du bist eine von uns</t>
  </si>
  <si>
    <t>Death Wish (1974)</t>
  </si>
  <si>
    <t>Buried: The 1982 Alpine Meadows Avalanche</t>
  </si>
  <si>
    <t>A 2nd Chance</t>
  </si>
  <si>
    <t>Year One (2009)</t>
  </si>
  <si>
    <t>The Nutty Professor (1996)</t>
  </si>
  <si>
    <t>The Misfits (2021)</t>
  </si>
  <si>
    <t>The Djinn's Curse // ของแขก</t>
  </si>
  <si>
    <t>Cocaine Bear</t>
  </si>
  <si>
    <t>Big Momma's House 2</t>
  </si>
  <si>
    <t>Ancika // Ancika: Dia Yang Bersamaku 1995</t>
  </si>
  <si>
    <t>A Babysitter's Guide to Monster Hunting</t>
  </si>
  <si>
    <t>Wine Country</t>
  </si>
  <si>
    <t>The Starling</t>
  </si>
  <si>
    <t>The Mask (1994)</t>
  </si>
  <si>
    <t>Saw</t>
  </si>
  <si>
    <t>Rambo: Last Blood</t>
  </si>
  <si>
    <t>My Best Friend Anne Frank // Mijn beste vriendin Anne Frank</t>
  </si>
  <si>
    <t>The Quick and the Dead (1995)</t>
  </si>
  <si>
    <t>Rich in Love // Ricos de Amor</t>
  </si>
  <si>
    <t>Rampage (2018)</t>
  </si>
  <si>
    <t>Blockers</t>
  </si>
  <si>
    <t>To the Bone</t>
  </si>
  <si>
    <t>This Is the End (2013)</t>
  </si>
  <si>
    <t>The Taking of Pelham 123 (2009)</t>
  </si>
  <si>
    <t>The Princess Switch 3: Romancing the Star</t>
  </si>
  <si>
    <t>The Lodge (2019)</t>
  </si>
  <si>
    <t>The Call // 콜</t>
  </si>
  <si>
    <t>Illusions for Sale: The Rise and Fall of Generation Zoe // El vendedor de ilusiones: El caso Generación Zoe</t>
  </si>
  <si>
    <t>All The Bright Places</t>
  </si>
  <si>
    <t>Super 8</t>
  </si>
  <si>
    <t>Peninsula // 반도</t>
  </si>
  <si>
    <t>Man in Love // 當男人戀愛時 // 当男人恋爱时</t>
  </si>
  <si>
    <t>Fack ju Göhte 3</t>
  </si>
  <si>
    <t>Astérix &amp; Obélix: The Middle Kingdom // Astérix &amp; Obélix : L'empire du Milieu</t>
  </si>
  <si>
    <t>Terminator Salvation</t>
  </si>
  <si>
    <t>Mona Lisa Smile</t>
  </si>
  <si>
    <t>Battle: Los Angeles</t>
  </si>
  <si>
    <t>Ammonite</t>
  </si>
  <si>
    <t>Bleed for This</t>
  </si>
  <si>
    <t>The White Tiger</t>
  </si>
  <si>
    <t>Mad (2023)</t>
  </si>
  <si>
    <t>Love &amp; Basketball</t>
  </si>
  <si>
    <t>Home for Rent // บ้านเช่า บูชายัญ</t>
  </si>
  <si>
    <t>Hellboy (2004)</t>
  </si>
  <si>
    <t>The Whole Truth // ปริศนารูหลอน</t>
  </si>
  <si>
    <t>The Great Debaters</t>
  </si>
  <si>
    <t>Power Rangers (2017)</t>
  </si>
  <si>
    <t>Harry Potter and the Deathly Hallows: Part 2</t>
  </si>
  <si>
    <t>Rurouni Kenshin: Origins // るろうに剣心</t>
  </si>
  <si>
    <t>Random Hearts</t>
  </si>
  <si>
    <t>Merry Men 3: Nemesis</t>
  </si>
  <si>
    <t>Gangs of Godavari</t>
  </si>
  <si>
    <t>Seven Years in Tibet</t>
  </si>
  <si>
    <t>HIT: The First Case // हिट: पहली केस</t>
  </si>
  <si>
    <t>Harry Potter and the Deathly Hallows: Part 1</t>
  </si>
  <si>
    <t>Yeh Jawaani Hai Deewani // ये जवानी है दीवानी</t>
  </si>
  <si>
    <t>The Hateful Eight</t>
  </si>
  <si>
    <t>Kabhi Khushi Kabhie Gham // कभी खुशी कभी ग़म</t>
  </si>
  <si>
    <t>Chico Bon Bon and the Very Berry Holiday</t>
  </si>
  <si>
    <t>Horizon (2024)</t>
  </si>
  <si>
    <t>30 for 30: Broke</t>
  </si>
  <si>
    <t>Spy Kids 3: Game Over</t>
  </si>
  <si>
    <t>Sentinelle</t>
  </si>
  <si>
    <t>211</t>
  </si>
  <si>
    <t>Sahara</t>
  </si>
  <si>
    <t>Rush Hour 2</t>
  </si>
  <si>
    <t>My Octopus Teacher</t>
  </si>
  <si>
    <t>Land (2021)</t>
  </si>
  <si>
    <t>2019-02-28</t>
  </si>
  <si>
    <t>Isn't It Romantic</t>
  </si>
  <si>
    <t>Coffee &amp; Kareem</t>
  </si>
  <si>
    <t>Choose or Die</t>
  </si>
  <si>
    <t>The Paramedic // El practicante</t>
  </si>
  <si>
    <t>The In-Laws 2 // Tesciowie 2</t>
  </si>
  <si>
    <t>The Babadook</t>
  </si>
  <si>
    <t>Paul Blart: Mall Cop 2</t>
  </si>
  <si>
    <t>Jackass 4.5</t>
  </si>
  <si>
    <t>Hypnotic</t>
  </si>
  <si>
    <t>Hostel (2005)</t>
  </si>
  <si>
    <t>Happy Ending</t>
  </si>
  <si>
    <t>Bad Neighbours 2</t>
  </si>
  <si>
    <t>A Christmas Prince</t>
  </si>
  <si>
    <t>When We First Met</t>
  </si>
  <si>
    <t>Street Flow 2 // Banlieusards 2</t>
  </si>
  <si>
    <t>Step Up: Revolution</t>
  </si>
  <si>
    <t>Miss Potter</t>
  </si>
  <si>
    <t>Capturing the Killer Nurse</t>
  </si>
  <si>
    <t>My Bloody Valentine (2009)</t>
  </si>
  <si>
    <t>Insidious: Chapter 3</t>
  </si>
  <si>
    <t>Good Luck to You, Leo Grande</t>
  </si>
  <si>
    <t>Crouching Tiger, Hidden Dragon: Sword of Destiny</t>
  </si>
  <si>
    <t>Confess, Fletch</t>
  </si>
  <si>
    <t>The Smurfs (2011)</t>
  </si>
  <si>
    <t>2018-02-04</t>
  </si>
  <si>
    <t>The Cloverfield Paradox</t>
  </si>
  <si>
    <t>The Bombardment // Skyggen i mit øje</t>
  </si>
  <si>
    <t>Silverton Siege</t>
  </si>
  <si>
    <t>The Truman Show</t>
  </si>
  <si>
    <t>The Blue Lagoon</t>
  </si>
  <si>
    <t>Re/Member // カラダ探し</t>
  </si>
  <si>
    <t>Code Name: Emperor // Código: Emperador</t>
  </si>
  <si>
    <t>Boundaries (2018)</t>
  </si>
  <si>
    <t>A Bad Moms Christmas</t>
  </si>
  <si>
    <t>True Grit (2010)</t>
  </si>
  <si>
    <t>The Last House on the Left (2009)</t>
  </si>
  <si>
    <t>Revenge</t>
  </si>
  <si>
    <t>Freelance (2023)</t>
  </si>
  <si>
    <t>You Don't Mess with the Zohan</t>
  </si>
  <si>
    <t>The Last of the Mohicans (1992)</t>
  </si>
  <si>
    <t>Promising Young Woman</t>
  </si>
  <si>
    <t>Fack ju Göhte 2</t>
  </si>
  <si>
    <t>Dampyr</t>
  </si>
  <si>
    <t>Chabuca</t>
  </si>
  <si>
    <t>Kathal - A Jackfruit Mystery // कटहल - ए जैकफ़्रूट मिस्ट्री</t>
  </si>
  <si>
    <t>The Best Man Holiday</t>
  </si>
  <si>
    <t>Rocketman (2019)</t>
  </si>
  <si>
    <t>Fierce // Jak zostać gwiazdą</t>
  </si>
  <si>
    <t>Ginny Weds Sunny // गिन्नी वेड्स सन्नी</t>
  </si>
  <si>
    <t>The Blues Brothers</t>
  </si>
  <si>
    <t>Gumraah // गुमराह</t>
  </si>
  <si>
    <t>Dawn of the Planet of the Apes</t>
  </si>
  <si>
    <t>Mrs. Chatterjee vs Norway // मिसेज़ चैटर्जी vs नॉर्वे</t>
  </si>
  <si>
    <t>Rurouni Kenshin: The Final // るろうに剣心 最終章 The Final</t>
  </si>
  <si>
    <t>Public Enemies (2009)</t>
  </si>
  <si>
    <t>Fast X</t>
  </si>
  <si>
    <t>How I Became a Gangster // Jak zostalem gangsterem. Historia prawdziwa</t>
  </si>
  <si>
    <t>Hi Nanna (Tamil)</t>
  </si>
  <si>
    <t>True: Grabbleapple Harvest</t>
  </si>
  <si>
    <t>The Elephant Whisperers</t>
  </si>
  <si>
    <t>PAW Patrol: Mighty Pups</t>
  </si>
  <si>
    <t>Dragons: Rescue Riders: Huttsgalor Holiday</t>
  </si>
  <si>
    <t>The Seven Deadly Sins: Grudge of Edinburgh Part 2 // 七つの大罪 怨嗟のエジンバラ 後編</t>
  </si>
  <si>
    <t>ReMastered: Who Shot the Sheriff</t>
  </si>
  <si>
    <t>Free Rein: The Twelve Neighs of Christmas</t>
  </si>
  <si>
    <t>Blackout (2022)</t>
  </si>
  <si>
    <t>Daughter of the Wolf</t>
  </si>
  <si>
    <t>Someone Great</t>
  </si>
  <si>
    <t>Primal (2019)</t>
  </si>
  <si>
    <t>A Day and a Half // En dag och en halv</t>
  </si>
  <si>
    <t>The Package</t>
  </si>
  <si>
    <t>Talk to Me (2022)</t>
  </si>
  <si>
    <t>Force of Nature</t>
  </si>
  <si>
    <t>Fistful of Vengeance</t>
  </si>
  <si>
    <t>The Tuxedo (2002)</t>
  </si>
  <si>
    <t>The Sidemen Story</t>
  </si>
  <si>
    <t>Spy Kids 2: The Island of Lost Dreams</t>
  </si>
  <si>
    <t>Galaxy Quest</t>
  </si>
  <si>
    <t>Bogeyman // البعبع</t>
  </si>
  <si>
    <t>The New Adventures of Aladdin // Les Nouvelles Aventures d'Aladin</t>
  </si>
  <si>
    <t>Paddington 2</t>
  </si>
  <si>
    <t>My Girl (1991)</t>
  </si>
  <si>
    <t>Kick-Ass 2</t>
  </si>
  <si>
    <t>Johnny English Reborn</t>
  </si>
  <si>
    <t>Wind River</t>
  </si>
  <si>
    <t>Our Season // 3일의 휴가</t>
  </si>
  <si>
    <t>Bad Country</t>
  </si>
  <si>
    <t>Fack ju Göhte</t>
  </si>
  <si>
    <t>G.I. Joe: Retaliation</t>
  </si>
  <si>
    <t>Double World // 征途</t>
  </si>
  <si>
    <t>The Tinder Swindler</t>
  </si>
  <si>
    <t>Incantation // 咒</t>
  </si>
  <si>
    <t>GomBurZa</t>
  </si>
  <si>
    <t>Triple 9</t>
  </si>
  <si>
    <t>Mortal World 2 // Ölümlü Dünya 2</t>
  </si>
  <si>
    <t>Becky &amp; Badette</t>
  </si>
  <si>
    <t>비상선언</t>
  </si>
  <si>
    <t>On the Basis of Sex</t>
  </si>
  <si>
    <t>Inferno (2016)</t>
  </si>
  <si>
    <t>Drawing Closer // 余命一年の僕が、余命半年の君と出会った話。</t>
  </si>
  <si>
    <t>2023-05-16</t>
  </si>
  <si>
    <t>Anna Nicole Smith: You Don't Know Me</t>
  </si>
  <si>
    <t>Yaksha: Ruthless Operations // 야차</t>
  </si>
  <si>
    <t>About Time (2013)</t>
  </si>
  <si>
    <t>A Taste of Sin</t>
  </si>
  <si>
    <t>To Kill a Tiger // टू किल ए टाइगर</t>
  </si>
  <si>
    <t>American Sniper</t>
  </si>
  <si>
    <t>One Flew Over the Cuckoo's Nest</t>
  </si>
  <si>
    <t>Mai (2024)</t>
  </si>
  <si>
    <t>The Shawshank Redemption</t>
  </si>
  <si>
    <t>Perfume: The Story of a Murderer</t>
  </si>
  <si>
    <t>Inglourious Basterds</t>
  </si>
  <si>
    <t>2020-08-01</t>
  </si>
  <si>
    <t>Super Monsters: The New Class</t>
  </si>
  <si>
    <t>2022-11-28</t>
  </si>
  <si>
    <t>The Action Pack Saves Christmas</t>
  </si>
  <si>
    <t>2024-04-19</t>
  </si>
  <si>
    <t>Creating a Universe - The Making of Rebel Moon</t>
  </si>
  <si>
    <t>A Trash Truck Christmas</t>
  </si>
  <si>
    <t>Car Crash: Who’s Lying?</t>
  </si>
  <si>
    <t>The Seven Deadly Sins: Cursed by Light // 七つの大罪 光に呪われし者たち</t>
  </si>
  <si>
    <t>Best. Christmas. Ever!</t>
  </si>
  <si>
    <t>The Devil Inside</t>
  </si>
  <si>
    <t>Jules (2023)</t>
  </si>
  <si>
    <t>Ice Cold: Murder, Coffee and Jessica Wongso</t>
  </si>
  <si>
    <t>The Price of Family // Natale a tutti i costi</t>
  </si>
  <si>
    <t>Luccas Neto em: Acampamento de Férias 4, O Desafio Final</t>
  </si>
  <si>
    <t>In His Shadow // Le Roi des ombres</t>
  </si>
  <si>
    <t>Confessions of an Invisible Girl // Confissões de uma Garota Excluída</t>
  </si>
  <si>
    <t>There's Someone Inside Your House</t>
  </si>
  <si>
    <t>The Wedding Guest</t>
  </si>
  <si>
    <t>My Hero Academia: Two Heroes // 僕のヒーローアカデミア THE MOVIE ~二人の英雄~</t>
  </si>
  <si>
    <t>Burn After Reading</t>
  </si>
  <si>
    <t>Blue Miracle</t>
  </si>
  <si>
    <t>Walk. Ride. Rodeo.</t>
  </si>
  <si>
    <t>The Redeem Team</t>
  </si>
  <si>
    <t>The Cave (2005)</t>
  </si>
  <si>
    <t>Siksa Neraka</t>
  </si>
  <si>
    <t>Men in Black</t>
  </si>
  <si>
    <t>Anacondas: The Hunt for the Blood Orchid</t>
  </si>
  <si>
    <t>Vengeance (2017)</t>
  </si>
  <si>
    <t>The Hurricane Heist</t>
  </si>
  <si>
    <t>Hot Tub Time Machine</t>
  </si>
  <si>
    <t>Dog (2022)</t>
  </si>
  <si>
    <t>All Good Things</t>
  </si>
  <si>
    <t>172 Days</t>
  </si>
  <si>
    <t>This Is Where I Leave You</t>
  </si>
  <si>
    <t>The Smurfs 2</t>
  </si>
  <si>
    <t>Peppermint (2018)</t>
  </si>
  <si>
    <t>28 Days</t>
  </si>
  <si>
    <t>Perfect Stranger</t>
  </si>
  <si>
    <t>Pelé (2016)</t>
  </si>
  <si>
    <t>I Used to Be Famous</t>
  </si>
  <si>
    <t>Detective Conan : The Bride of Halloween // 劇場版 名探偵コナン ハロウィンの花嫁　</t>
  </si>
  <si>
    <t>Big Mommas: Like Father, Like Son</t>
  </si>
  <si>
    <t>Basma // بسمة</t>
  </si>
  <si>
    <t>Voyagers (2021)</t>
  </si>
  <si>
    <t>Leave No Trace (2018)</t>
  </si>
  <si>
    <t>2021-01-29</t>
  </si>
  <si>
    <t>The Dig</t>
  </si>
  <si>
    <t>Don't Blame the Kid // ¿Qué culpa tiene el niño?</t>
  </si>
  <si>
    <t>City of Lies</t>
  </si>
  <si>
    <t>The Hours</t>
  </si>
  <si>
    <t>Assassin's Creed</t>
  </si>
  <si>
    <t>The Three Musketeers: D'Artagnan // Les Trois Mousquetaires : D'Artagnan</t>
  </si>
  <si>
    <t>The Midnight Sky</t>
  </si>
  <si>
    <t>Sky High // Hasta el cielo</t>
  </si>
  <si>
    <t>Hitch</t>
  </si>
  <si>
    <t>Silver Linings Playbook</t>
  </si>
  <si>
    <t>RedLife // เรดไลฟ์</t>
  </si>
  <si>
    <t>Adire</t>
  </si>
  <si>
    <t>The Karate Kid (1984)</t>
  </si>
  <si>
    <t>The Blind Side</t>
  </si>
  <si>
    <t>Mirage // Durante la tormenta</t>
  </si>
  <si>
    <t>King Arthur: Legend of the Sword</t>
  </si>
  <si>
    <t>Mallari</t>
  </si>
  <si>
    <t>Call Me by Your Name</t>
  </si>
  <si>
    <t>Annie (1982)</t>
  </si>
  <si>
    <t>Sense and Sensibility (1995)</t>
  </si>
  <si>
    <t>Miracle in Cell No. 7 // 7. Koğuştaki Mucize</t>
  </si>
  <si>
    <t>Haseen Dillruba // हसीन दिलरुबा</t>
  </si>
  <si>
    <t>Sukhee // सुखी</t>
  </si>
  <si>
    <t>Princess Mononoke // もののけ姫</t>
  </si>
  <si>
    <t>War for the Planet of the Apes</t>
  </si>
  <si>
    <t>Shehzada // शहज़ादा</t>
  </si>
  <si>
    <t>Wonder Woman 1984</t>
  </si>
  <si>
    <t>The Da Vinci Code</t>
  </si>
  <si>
    <t>The Dark Knight Rises</t>
  </si>
  <si>
    <t>Once Upon a Time in Hollywood</t>
  </si>
  <si>
    <t>Salaar (Tamil)</t>
  </si>
  <si>
    <t>¡Que viva México!</t>
  </si>
  <si>
    <t>The Spooky Tale of Captain Underpants Hack-a-ween</t>
  </si>
  <si>
    <t>Malibu Rescue</t>
  </si>
  <si>
    <t>30 for 30: Nature Boy</t>
  </si>
  <si>
    <t>The Brothers Grimsby</t>
  </si>
  <si>
    <t>New Order // Nuevo orden</t>
  </si>
  <si>
    <t>Minha Mãe É Uma Peça</t>
  </si>
  <si>
    <t>Blackfish</t>
  </si>
  <si>
    <t>B&amp;B Merry</t>
  </si>
  <si>
    <t>A Brush with Christmas</t>
  </si>
  <si>
    <t>Teenage Mutant Ninja Turtles (2007)</t>
  </si>
  <si>
    <t>Taken 2</t>
  </si>
  <si>
    <t>Stand by Me (1986)</t>
  </si>
  <si>
    <t>The Road to El Dorado</t>
  </si>
  <si>
    <t>2020-07-23</t>
  </si>
  <si>
    <t>The Larva Island Movie</t>
  </si>
  <si>
    <t>S.W.A.T.: Firefight</t>
  </si>
  <si>
    <t>Luccas Neto in: A Babá Operação Game Over</t>
  </si>
  <si>
    <t>Haunt (2019)</t>
  </si>
  <si>
    <t>Big Game (2014)</t>
  </si>
  <si>
    <t>Bartkowiak</t>
  </si>
  <si>
    <t>Victim/Suspect</t>
  </si>
  <si>
    <t>Journey 2: The Mysterious Island</t>
  </si>
  <si>
    <t>A Quiet Place (2018)</t>
  </si>
  <si>
    <t>2023-07-17</t>
  </si>
  <si>
    <t>Unknown: Cave of Bones</t>
  </si>
  <si>
    <t>The House Bunny</t>
  </si>
  <si>
    <t>Lady Bird</t>
  </si>
  <si>
    <t>Happy Together // Mutluyuz</t>
  </si>
  <si>
    <t>A Man of Reason // 보호자</t>
  </si>
  <si>
    <t>24 Hours with Gaspar // 24 Jam Bersama Gaspar</t>
  </si>
  <si>
    <t>The Hangover: Part III</t>
  </si>
  <si>
    <t>STAND BY ME Doraemon 2 // STAND BY ME ドラえもん 2</t>
  </si>
  <si>
    <t>Eli</t>
  </si>
  <si>
    <t>Death Note</t>
  </si>
  <si>
    <t>There's Something in the Barn</t>
  </si>
  <si>
    <t>Teenage Mutant Ninja Turtles: Mutant Mayhem</t>
  </si>
  <si>
    <t>Susuk // Susuk: Kutukan Kecantikan</t>
  </si>
  <si>
    <t>Life (2017)</t>
  </si>
  <si>
    <t>JUNG_E // 정이</t>
  </si>
  <si>
    <t>It's Kind of a Funny Story</t>
  </si>
  <si>
    <t>Air Mata di Ujung Sajadah</t>
  </si>
  <si>
    <t>The Siege of Jadotville</t>
  </si>
  <si>
    <t>Still Time // Era ora</t>
  </si>
  <si>
    <t>Léon: The Professional</t>
  </si>
  <si>
    <t>The Wonder</t>
  </si>
  <si>
    <t>2019-01-17</t>
  </si>
  <si>
    <t>Rock My Heart</t>
  </si>
  <si>
    <t>Road Trip</t>
  </si>
  <si>
    <t>Peter Pan (2003)</t>
  </si>
  <si>
    <t>Father Figures (2017)</t>
  </si>
  <si>
    <t>Detective Conan : Black Iron Submarine // 劇場版 名探偵コナン 黒鉄の魚影</t>
  </si>
  <si>
    <t>You've Got This // Ahí te encargo</t>
  </si>
  <si>
    <t>Superfly (2018)</t>
  </si>
  <si>
    <t>Fear Street Part 3: 1666</t>
  </si>
  <si>
    <t>Unlocked // 스마트폰을 떨어뜨렸을 뿐인데</t>
  </si>
  <si>
    <t>Taken 3</t>
  </si>
  <si>
    <t>One Piece Film: Red</t>
  </si>
  <si>
    <t>Last Night in Soho</t>
  </si>
  <si>
    <t>Indigo (2023)</t>
  </si>
  <si>
    <t>Valley of Shadows // Valle de sombras</t>
  </si>
  <si>
    <t>News of the World</t>
  </si>
  <si>
    <t>Love at Second Sight // Mon Inconnue</t>
  </si>
  <si>
    <t>21 (2008)</t>
  </si>
  <si>
    <t>Thundu</t>
  </si>
  <si>
    <t>The River (1984)</t>
  </si>
  <si>
    <t>The Matrix Revolutions</t>
  </si>
  <si>
    <t>The Book of Clarence</t>
  </si>
  <si>
    <t>Nope</t>
  </si>
  <si>
    <t>The Last Wife // Người vợ cuối cùng</t>
  </si>
  <si>
    <t>The Best of Enemies (2019)</t>
  </si>
  <si>
    <t>Unbroken (2014)</t>
  </si>
  <si>
    <t>Legends of the Fall</t>
  </si>
  <si>
    <t>Bruised</t>
  </si>
  <si>
    <t>Harry Potter and the Order of the Phoenix</t>
  </si>
  <si>
    <t>The Big 4</t>
  </si>
  <si>
    <t>Harry Potter and the Half-Blood Prince</t>
  </si>
  <si>
    <t>True: Happy Hearts Day</t>
  </si>
  <si>
    <t>Free Rein: Valentine's Day</t>
  </si>
  <si>
    <t>Barbie: Skipper and the Big Babysitting Adventure</t>
  </si>
  <si>
    <t>The Footballer, His Wife and the Crash</t>
  </si>
  <si>
    <t>Pokémon: The Arceus Chronicles</t>
  </si>
  <si>
    <t>Poisoned: The Dirty Truth About Your Food</t>
  </si>
  <si>
    <t>Earwig and the Witch</t>
  </si>
  <si>
    <t>Liar Liar (1997)</t>
  </si>
  <si>
    <t>Janky Promoters</t>
  </si>
  <si>
    <t>Desierto</t>
  </si>
  <si>
    <t>Spy Kids</t>
  </si>
  <si>
    <t>Crawlspace (2022)</t>
  </si>
  <si>
    <t>Blazing Saddles</t>
  </si>
  <si>
    <t>Sly</t>
  </si>
  <si>
    <t>2020-11-19</t>
  </si>
  <si>
    <t>The Princess Switch: Switched Again</t>
  </si>
  <si>
    <t>The Woman in the Window</t>
  </si>
  <si>
    <t>The Bridge Curse: Ritual // 女鬼橋2: 怨鬼樓 // 女鬼桥 2：怨鬼楼</t>
  </si>
  <si>
    <t>Klaus</t>
  </si>
  <si>
    <t>Devil in a Blue Dress</t>
  </si>
  <si>
    <t>Burnt</t>
  </si>
  <si>
    <t>Always Be My Maybe</t>
  </si>
  <si>
    <t>All India Rank // ऑल इंडिया रैंक (AIR)</t>
  </si>
  <si>
    <t>XXX: State of the Union</t>
  </si>
  <si>
    <t>The Purge: Anarchy</t>
  </si>
  <si>
    <t>Maximum Risk</t>
  </si>
  <si>
    <t>Doing Hard Time</t>
  </si>
  <si>
    <t>1922</t>
  </si>
  <si>
    <t>In a Valley of Violence</t>
  </si>
  <si>
    <t>Desperados</t>
  </si>
  <si>
    <t>The Haunted Hotel // Panggonan Wingit</t>
  </si>
  <si>
    <t>The Gift (2015)</t>
  </si>
  <si>
    <t>Rustin</t>
  </si>
  <si>
    <t>Holiday in the Vineyards</t>
  </si>
  <si>
    <t>Danny Collins</t>
  </si>
  <si>
    <t>Bird on a Wire (1990)</t>
  </si>
  <si>
    <t>Along for the Ride</t>
  </si>
  <si>
    <t>Kindergarten Cop</t>
  </si>
  <si>
    <t>Geostorm</t>
  </si>
  <si>
    <t>Dangerous Liaisons // Les Liaisons dangereuses</t>
  </si>
  <si>
    <t>Love &amp; Gelato</t>
  </si>
  <si>
    <t>Isi &amp; Ossi</t>
  </si>
  <si>
    <t>A Walk Among the Tombstones</t>
  </si>
  <si>
    <t>Lumberjack the Monster // 怪物の木こり</t>
  </si>
  <si>
    <t>Dead Man Down</t>
  </si>
  <si>
    <t>A Very Good Girl</t>
  </si>
  <si>
    <t>Tyler Perry's Why Did I Get Married Too?</t>
  </si>
  <si>
    <t>Angel Has Fallen</t>
  </si>
  <si>
    <t>Unfaithful (2002)</t>
  </si>
  <si>
    <t>Long Shot (2019)</t>
  </si>
  <si>
    <t>Rebecca</t>
  </si>
  <si>
    <t>Dream Girl 2 // ड्रीम गर्ल 2</t>
  </si>
  <si>
    <t>Mission Majnu // मिशन मजनू</t>
  </si>
  <si>
    <t>Kingdom2: Far and Away // キングダム2 遥かなる大地へ</t>
  </si>
  <si>
    <t>Darlings // डार्लिंग्स</t>
  </si>
  <si>
    <t>Conjuring Kannappan</t>
  </si>
  <si>
    <t>Carter // 카터</t>
  </si>
  <si>
    <t>Devotion</t>
  </si>
  <si>
    <t>Catch Me If You Can (2002)</t>
  </si>
  <si>
    <t>Cast Away (2000)</t>
  </si>
  <si>
    <t>Harry Potter and the Goblet of Fire</t>
  </si>
  <si>
    <t>Scent of a Woman (1992)</t>
  </si>
  <si>
    <t>God's Crooked Lines // Los renglones torcidos de Dios</t>
  </si>
  <si>
    <t>A Go! Go! Cory Carson Halloween</t>
  </si>
  <si>
    <t>Mighty Morphin Power Rangers: Once &amp; Always</t>
  </si>
  <si>
    <t>Rabbids Invasion Special: Mission to Mars</t>
  </si>
  <si>
    <t>La Leyenda de la Llorona</t>
  </si>
  <si>
    <t>Surviving Paradise: A Family Tale</t>
  </si>
  <si>
    <t>Scary Movie 3</t>
  </si>
  <si>
    <t>Jumper</t>
  </si>
  <si>
    <t>Johnny English Strikes Again</t>
  </si>
  <si>
    <t>Beverly Hills Ninja</t>
  </si>
  <si>
    <t>Spy Kids: All the Time in the World</t>
  </si>
  <si>
    <t>River Wild</t>
  </si>
  <si>
    <t>The Whole Truth (2016)</t>
  </si>
  <si>
    <t>Backcountry</t>
  </si>
  <si>
    <t>As Above, So Below (2014)</t>
  </si>
  <si>
    <t>Where the Tracks End // El último vagón</t>
  </si>
  <si>
    <t>The Great Seduction // La gran seducción</t>
  </si>
  <si>
    <t>Rush Hour (1998)</t>
  </si>
  <si>
    <t>Love Tactics // Aşk Taktikleri</t>
  </si>
  <si>
    <t>Infinite Storm</t>
  </si>
  <si>
    <t>Warriors of Future // 明日戰記 // 明日战记</t>
  </si>
  <si>
    <t>TLC Forever</t>
  </si>
  <si>
    <t>Three of Us // थ्री ऑफ़ अस</t>
  </si>
  <si>
    <t>The Strays</t>
  </si>
  <si>
    <t>2020-11-26</t>
  </si>
  <si>
    <t>Mosul // الموصل</t>
  </si>
  <si>
    <t>Mary and The Witch's Flower // メアリと魔女の花</t>
  </si>
  <si>
    <t>2020-01-07</t>
  </si>
  <si>
    <t>Live Twice, Love Once // Vivir dos veces</t>
  </si>
  <si>
    <t>Mr. Harrigan's Phone</t>
  </si>
  <si>
    <t>Insidious: The Last Key</t>
  </si>
  <si>
    <t>Falling for Figaro</t>
  </si>
  <si>
    <t>A Whisker Away // 泣きたい私は猫をかぶる</t>
  </si>
  <si>
    <t>One Day (2011)</t>
  </si>
  <si>
    <t>I Am Mother</t>
  </si>
  <si>
    <t>Honeymoon with My Mother // Amor de madre</t>
  </si>
  <si>
    <t>A Man of Action // Un hombre de acción</t>
  </si>
  <si>
    <t>Pitch Perfect</t>
  </si>
  <si>
    <t>How to Be a Latin Lover</t>
  </si>
  <si>
    <t>Hillbilly Elegy</t>
  </si>
  <si>
    <t>Aftermath (2021)</t>
  </si>
  <si>
    <t>Marley &amp; Me</t>
  </si>
  <si>
    <t>The International</t>
  </si>
  <si>
    <t>Lohusa</t>
  </si>
  <si>
    <t>What Happened to Monday</t>
  </si>
  <si>
    <t>The Mummy (1999)</t>
  </si>
  <si>
    <t>The Mexican</t>
  </si>
  <si>
    <t>The Terminal</t>
  </si>
  <si>
    <t>The Mirror Has Two Faces</t>
  </si>
  <si>
    <t>Spider-Man 2</t>
  </si>
  <si>
    <t>Black Box // Boîte Noire</t>
  </si>
  <si>
    <t>Adagio</t>
  </si>
  <si>
    <t>The Red Sea Diving Resort</t>
  </si>
  <si>
    <t>The Big Short</t>
  </si>
  <si>
    <t>The Next Three Days</t>
  </si>
  <si>
    <t>4 Kings 2</t>
  </si>
  <si>
    <t>Mission Raniganj: The Great Bharat Rescue // मिशन रानीगंज: द ग्रेट भारत रेस्क्यू</t>
  </si>
  <si>
    <t>Kingdom // キングダム</t>
  </si>
  <si>
    <t>Gangubai Kathiawadi // गंगूबाई काठियावाड़ी</t>
  </si>
  <si>
    <t>If Anything Happens I Love You</t>
  </si>
  <si>
    <t>True: Wuzzle Wegg Day</t>
  </si>
  <si>
    <t>Carmen Sandiego: To Steal or Not to Steal</t>
  </si>
  <si>
    <t>Blippi's Spooky Spell Halloween</t>
  </si>
  <si>
    <t>The Land Before Time (1988)</t>
  </si>
  <si>
    <t>Malibu Rescue: The Next Wave</t>
  </si>
  <si>
    <t>The Little Rascals (1994)</t>
  </si>
  <si>
    <t>The Shallows</t>
  </si>
  <si>
    <t>The Hatchet Wielding Hitchhiker</t>
  </si>
  <si>
    <t>Seed of Chucky</t>
  </si>
  <si>
    <t>Ouija (2014)</t>
  </si>
  <si>
    <t>Good Boys (2019)</t>
  </si>
  <si>
    <t>Firedrake the Silver Dragon</t>
  </si>
  <si>
    <t>2023-10-06</t>
  </si>
  <si>
    <t>A Deadly Invitation // Invitación a un asesinato</t>
  </si>
  <si>
    <t>STAND BY ME Doraemon // STAND BY ME ドラえもん</t>
  </si>
  <si>
    <t>Peter Rabbit (2018)</t>
  </si>
  <si>
    <t>Women on the Edge // No me rompan</t>
  </si>
  <si>
    <t>Herself</t>
  </si>
  <si>
    <t>Happy Death Day (2017)</t>
  </si>
  <si>
    <t>2020-01-22</t>
  </si>
  <si>
    <t>Airplane Mode // Modo Avião</t>
  </si>
  <si>
    <t>Family of Two (A Mother and Son Story)</t>
  </si>
  <si>
    <t>Disappear Completely // Desaparecer por completo</t>
  </si>
  <si>
    <t>Too Much Love // Çok Aşk</t>
  </si>
  <si>
    <t>Escape Room (2019)</t>
  </si>
  <si>
    <t>Bruce Almighty</t>
  </si>
  <si>
    <t>The Contractor (2022)</t>
  </si>
  <si>
    <t>Layer Cake</t>
  </si>
  <si>
    <t>Veronica // Verónica</t>
  </si>
  <si>
    <t>The Burning Sea // Nordsjøen</t>
  </si>
  <si>
    <t>Heatwave (2022)</t>
  </si>
  <si>
    <t>Wanted (2008)</t>
  </si>
  <si>
    <t>Scary Stories to Tell in the Dark</t>
  </si>
  <si>
    <t>The Italian Job (2003)</t>
  </si>
  <si>
    <t>The Girl Next Door (2004)</t>
  </si>
  <si>
    <t>Barbie (2023)</t>
  </si>
  <si>
    <t>Bumblebee</t>
  </si>
  <si>
    <t>Passengers (2016)</t>
  </si>
  <si>
    <t>Mr. Malcolm's List</t>
  </si>
  <si>
    <t>Kong: Skull Island</t>
  </si>
  <si>
    <t>Two Is a Family // Demain tout commence</t>
  </si>
  <si>
    <t>Looper</t>
  </si>
  <si>
    <t>Chappie</t>
  </si>
  <si>
    <t>Gridiron Gang</t>
  </si>
  <si>
    <t>Downton Abbey: A New Era</t>
  </si>
  <si>
    <t>A Jazzman's Blues</t>
  </si>
  <si>
    <t>Uncut Gems</t>
  </si>
  <si>
    <t>The Good Shepherd</t>
  </si>
  <si>
    <t>Memoirs of a Geisha</t>
  </si>
  <si>
    <t>Tu Jhoothi Main Makkaar // तू झूठी मैं मक्कार</t>
  </si>
  <si>
    <t>Schindler's List</t>
  </si>
  <si>
    <t>Johnny Test's Ultimate Meatloaf Quest</t>
  </si>
  <si>
    <t>Ivy + Bean: Doomed to Dance</t>
  </si>
  <si>
    <t>Barbie in a Mermaid Tale</t>
  </si>
  <si>
    <t>Wrong Turn (2003)</t>
  </si>
  <si>
    <t>Joe Kidd</t>
  </si>
  <si>
    <t>Una película de huevos</t>
  </si>
  <si>
    <t>Noise</t>
  </si>
  <si>
    <t>Final Destination 5</t>
  </si>
  <si>
    <t>Young Adult</t>
  </si>
  <si>
    <t>DJ Cinderella // Cinderela Pop</t>
  </si>
  <si>
    <t>Role Models (2008)</t>
  </si>
  <si>
    <t>Resident Evil: Retribution</t>
  </si>
  <si>
    <t>Seal Team</t>
  </si>
  <si>
    <t>Hunt for the Wilderpeople</t>
  </si>
  <si>
    <t>Daddy's Little Girls</t>
  </si>
  <si>
    <t>Hard Target 2</t>
  </si>
  <si>
    <t>The Wedding Planner</t>
  </si>
  <si>
    <t>Pompeii</t>
  </si>
  <si>
    <t>Love Hurts // Amar te duele</t>
  </si>
  <si>
    <t>Love Hard</t>
  </si>
  <si>
    <t>Felon</t>
  </si>
  <si>
    <t>Close (2022)</t>
  </si>
  <si>
    <t>Cargo</t>
  </si>
  <si>
    <t>Addicted (2014)</t>
  </si>
  <si>
    <t>Luccas Neto: Príncipe Lu e a Lenda do Dragão</t>
  </si>
  <si>
    <t>Ladies in Black</t>
  </si>
  <si>
    <t>The Perfect Family // La familia perfecta</t>
  </si>
  <si>
    <t>The Last Letter From Your Lover</t>
  </si>
  <si>
    <t>Separation (2021)</t>
  </si>
  <si>
    <t>Afterlife of the Party</t>
  </si>
  <si>
    <t>A Dangerous Practice // Predestinado</t>
  </si>
  <si>
    <t>Dark Shadows (2012)</t>
  </si>
  <si>
    <t>Never Back Down</t>
  </si>
  <si>
    <t>Maudie</t>
  </si>
  <si>
    <t>Instant Daddy</t>
  </si>
  <si>
    <t>30 Days of Night</t>
  </si>
  <si>
    <t>S.W.A.T. (2003)</t>
  </si>
  <si>
    <t>It's Complicated</t>
  </si>
  <si>
    <t>Instructions Not Included // No se aceptan devoluciones</t>
  </si>
  <si>
    <t>The Notebook (2004)</t>
  </si>
  <si>
    <t>Beyond the Universe // Depois do Universo</t>
  </si>
  <si>
    <t>Shazam! (2019)</t>
  </si>
  <si>
    <t>Little Women (2019)</t>
  </si>
  <si>
    <t>12.12: The Day // 서울의 봄</t>
  </si>
  <si>
    <t>13 Bombs // 13 Bom Di Jakarta</t>
  </si>
  <si>
    <t>Creation of the Gods I: Kingdom of Storms // 封神第一部: 朝歌风云</t>
  </si>
  <si>
    <t>Spider-Man: No Way Home (Extended Version)</t>
  </si>
  <si>
    <t>Blade Runner 2049</t>
  </si>
  <si>
    <t>Mighty Express: Train Trouble</t>
  </si>
  <si>
    <t>Blippi's School Supply Scavenger Hunt</t>
  </si>
  <si>
    <t>Barbie Big City Big Dreams</t>
  </si>
  <si>
    <t>National Security (2003)</t>
  </si>
  <si>
    <t>Escape Room: Tournament Of Champions</t>
  </si>
  <si>
    <t>Private Lesson // Özel Ders</t>
  </si>
  <si>
    <t>Don't Breathe (2016)</t>
  </si>
  <si>
    <t>The Engineer</t>
  </si>
  <si>
    <t>The Beguiled (2017)</t>
  </si>
  <si>
    <t>Jigsaw (2017)</t>
  </si>
  <si>
    <t>Arrietty // 借りぐらしのアリエッティ</t>
  </si>
  <si>
    <t>The Ritual</t>
  </si>
  <si>
    <t>The Catcher Was a Spy</t>
  </si>
  <si>
    <t>Father of the Year</t>
  </si>
  <si>
    <t>Aladdin 2 // Alad'2</t>
  </si>
  <si>
    <t>Company of Heroes</t>
  </si>
  <si>
    <t>Uma fada veio me visitar</t>
  </si>
  <si>
    <t>The Commuter</t>
  </si>
  <si>
    <t>The Change-Up</t>
  </si>
  <si>
    <t>Citizen of a Kind // 시민덕희</t>
  </si>
  <si>
    <t>The Imitation Game (2014)</t>
  </si>
  <si>
    <t>Rogue City // Bronx</t>
  </si>
  <si>
    <t>Miss Shampoo // 請問，還有哪裡需要加強 // 请问，还有哪里需要加强</t>
  </si>
  <si>
    <t>Fatal Attraction (1987)</t>
  </si>
  <si>
    <t>Crazy, Stupid, Love.</t>
  </si>
  <si>
    <t>1917</t>
  </si>
  <si>
    <t>Spider-Man (2002)</t>
  </si>
  <si>
    <t>Charlie's Angels (2019)</t>
  </si>
  <si>
    <t>Sicario (2015)</t>
  </si>
  <si>
    <t>The Pirates: The Last Royal Treasure // 해적: 도깨비 깃발</t>
  </si>
  <si>
    <t>Harriet</t>
  </si>
  <si>
    <t>Shutter Island</t>
  </si>
  <si>
    <t>Shastry Virudh Shastry // शास्त्री विरुद्ध शास्त्री</t>
  </si>
  <si>
    <t>Apollo 13</t>
  </si>
  <si>
    <t>Khufiya // खुफ़िया</t>
  </si>
  <si>
    <t>The English Patient</t>
  </si>
  <si>
    <t>Scarface</t>
  </si>
  <si>
    <t>Mighty Little Bheem: I Love Taj Mahal</t>
  </si>
  <si>
    <t>2022-12-05</t>
  </si>
  <si>
    <t>Mighty Express: Mighty Trains Race</t>
  </si>
  <si>
    <t>GO! The Unforgettable Party // GO! La fiesta inolvidable</t>
  </si>
  <si>
    <t>The Soccer Football Movie</t>
  </si>
  <si>
    <t>Poms</t>
  </si>
  <si>
    <t>Rush Hour 3</t>
  </si>
  <si>
    <t>Riverdance: The Animated Adventure</t>
  </si>
  <si>
    <t>Masterminds (2016)</t>
  </si>
  <si>
    <t>That's Amor</t>
  </si>
  <si>
    <t>Brazen</t>
  </si>
  <si>
    <t>Ava</t>
  </si>
  <si>
    <t>After We Fell</t>
  </si>
  <si>
    <t>The Hangover: Part II</t>
  </si>
  <si>
    <t>THE CRAZIES (2010)</t>
  </si>
  <si>
    <t>In the Tall Grass</t>
  </si>
  <si>
    <t>Take Care of Maya</t>
  </si>
  <si>
    <t>Revolver (2005)</t>
  </si>
  <si>
    <t>Holidate</t>
  </si>
  <si>
    <t>Go Karts</t>
  </si>
  <si>
    <t>Too Old for Fairy Tales // Za duży na bajki</t>
  </si>
  <si>
    <t>The Edge of Seventeen</t>
  </si>
  <si>
    <t>The Chalk Line // Jaula</t>
  </si>
  <si>
    <t>First Daughter</t>
  </si>
  <si>
    <t>Whiplash (2014)</t>
  </si>
  <si>
    <t>Lost in Perfection // 惡女 // 恶女</t>
  </si>
  <si>
    <t>Elite Squad // Tropa de Elite</t>
  </si>
  <si>
    <t>Blood Vessel</t>
  </si>
  <si>
    <t>Heaven in Hell</t>
  </si>
  <si>
    <t>Greater</t>
  </si>
  <si>
    <t>Godzilla: King of the Monsters</t>
  </si>
  <si>
    <t>Bohemian Rhapsody</t>
  </si>
  <si>
    <t>Harry Potter and the Prisoner of Azkaban</t>
  </si>
  <si>
    <t>The Pianist (2002)</t>
  </si>
  <si>
    <t>Oppenheimer (2023)</t>
  </si>
  <si>
    <t>True: Winter Wishes</t>
  </si>
  <si>
    <t>Dragons: Rescue Riders: Hunt for the Golden Dragon</t>
  </si>
  <si>
    <t>Fall Into Winter</t>
  </si>
  <si>
    <t>The Autopsy of Jane Doe</t>
  </si>
  <si>
    <t>Prey</t>
  </si>
  <si>
    <t>Big Fat Liar</t>
  </si>
  <si>
    <t>Tonight You're Sleeping with Me // Dzisiaj śpisz ze mną</t>
  </si>
  <si>
    <t>Stolen Vacation // Viaje todo robado</t>
  </si>
  <si>
    <t>Kung Fu Hustle // 功夫</t>
  </si>
  <si>
    <t>Honest Thief</t>
  </si>
  <si>
    <t>Screw Mickiewicz // Piep*zyć Mickiewicza</t>
  </si>
  <si>
    <t>Mama (2013)</t>
  </si>
  <si>
    <t>Nobody Sleeps in the Woods Tonight // W lesie dziś nie zaśnie nikt</t>
  </si>
  <si>
    <t>A Life Too Short: The Isabella Nardoni Case // Isabella: o Caso Nardoni</t>
  </si>
  <si>
    <t>Maid in Manhattan</t>
  </si>
  <si>
    <t>Below Zero // Bajocero</t>
  </si>
  <si>
    <t>An Unfinished Life</t>
  </si>
  <si>
    <t>Eight for Silver</t>
  </si>
  <si>
    <t>The Girl in the Spider's Web</t>
  </si>
  <si>
    <t>The Week Of</t>
  </si>
  <si>
    <t>The Nice Guys</t>
  </si>
  <si>
    <t>The Pursuit of Happyness (2006)</t>
  </si>
  <si>
    <t>The Book of Eli</t>
  </si>
  <si>
    <t>C’è ancora domani</t>
  </si>
  <si>
    <t>Mystic River</t>
  </si>
  <si>
    <t>22 July</t>
  </si>
  <si>
    <t>Interstellar</t>
  </si>
  <si>
    <t>Scary Movie 2</t>
  </si>
  <si>
    <t>2023-07-03</t>
  </si>
  <si>
    <t>Unknown: The Lost Pyramid</t>
  </si>
  <si>
    <t>The Tiger's Apprentice</t>
  </si>
  <si>
    <t>Jade</t>
  </si>
  <si>
    <t>A Second Chance:  Rivals!</t>
  </si>
  <si>
    <t>Restless // Sans répit</t>
  </si>
  <si>
    <t>10 Days With Dad // 10 Jours Sans Maman</t>
  </si>
  <si>
    <t>The Fundamentals of Caring</t>
  </si>
  <si>
    <t>First Sunday</t>
  </si>
  <si>
    <t>Don't Breathe 2</t>
  </si>
  <si>
    <t>Annabelle</t>
  </si>
  <si>
    <t>Ride Along 2</t>
  </si>
  <si>
    <t>My Oni Girl // 好きでも嫌いなあまのじゃく</t>
  </si>
  <si>
    <t>Kiki’s Delivery Service // 魔女の宅急便</t>
  </si>
  <si>
    <t>Hubie Halloween</t>
  </si>
  <si>
    <t>Miracles from Heaven</t>
  </si>
  <si>
    <t>Night Teeth</t>
  </si>
  <si>
    <t>Top Gun</t>
  </si>
  <si>
    <t>God's Not Dead</t>
  </si>
  <si>
    <t>2018-03-12</t>
  </si>
  <si>
    <t>Annihilation</t>
  </si>
  <si>
    <t>You've Got Mail</t>
  </si>
  <si>
    <t>2023-07-21</t>
  </si>
  <si>
    <t>They Cloned Tyrone</t>
  </si>
  <si>
    <t>Southpaw (2015)</t>
  </si>
  <si>
    <t>2018-10-03</t>
  </si>
  <si>
    <t>Operation Finale</t>
  </si>
  <si>
    <t>The Forgotten Battle // De Slag om de Schelde</t>
  </si>
  <si>
    <t>Jack Reacher</t>
  </si>
  <si>
    <t>The Dark Knight (2008)</t>
  </si>
  <si>
    <t>Harry Potter and the Chamber of Secrets</t>
  </si>
  <si>
    <t>You vs. Wild: Out Cold</t>
  </si>
  <si>
    <t>Ivy + Bean: The Ghost That Had to Go</t>
  </si>
  <si>
    <t>Pinkfong Sing-Along Movie 3: Catch the Gingerbread Man // 핑크퐁 시네마 콘서트 3: 진저브레드맨을 잡아라</t>
  </si>
  <si>
    <t>Inside the Mind of a Cat</t>
  </si>
  <si>
    <t>The Devil on Trial</t>
  </si>
  <si>
    <t>The Animal</t>
  </si>
  <si>
    <t>The Accidental Twins // Hermanos por accidente</t>
  </si>
  <si>
    <t>No One Gets Out Alive</t>
  </si>
  <si>
    <t>El paseo 7</t>
  </si>
  <si>
    <t>Crank</t>
  </si>
  <si>
    <t>Benji</t>
  </si>
  <si>
    <t>Blue Lagoon: The Awakening</t>
  </si>
  <si>
    <t>Anaconda</t>
  </si>
  <si>
    <t>Underworld: Blood Wars</t>
  </si>
  <si>
    <t>Mr Bean's Holiday</t>
  </si>
  <si>
    <t>Fatal Affair</t>
  </si>
  <si>
    <t>Smokey and the Bandit</t>
  </si>
  <si>
    <t>Nappily Ever After</t>
  </si>
  <si>
    <t>Seventh Son</t>
  </si>
  <si>
    <t>No Escape (2015)</t>
  </si>
  <si>
    <t>A Walk to Remember</t>
  </si>
  <si>
    <t>The Babysitter: Killer Queen</t>
  </si>
  <si>
    <t>Miss Bala (2019)</t>
  </si>
  <si>
    <t>Keeping Up with the Joneses (2016)</t>
  </si>
  <si>
    <t>Fall (2022)</t>
  </si>
  <si>
    <t>2023-01-16</t>
  </si>
  <si>
    <t>Bank of Dave</t>
  </si>
  <si>
    <t>Places in the Heart</t>
  </si>
  <si>
    <t>The Lost Husband</t>
  </si>
  <si>
    <t>Pineapple Express</t>
  </si>
  <si>
    <t>Schumacher</t>
  </si>
  <si>
    <t>Sajini Shinde Ka Viral Video // सजनी शिंदे का वायरल वीडियो</t>
  </si>
  <si>
    <t>Tin &amp; Tina</t>
  </si>
  <si>
    <t>Deliver Us from Evil (2014)</t>
  </si>
  <si>
    <t>Das perfekte Geheimnis</t>
  </si>
  <si>
    <t>To Catch a Killer (2023)</t>
  </si>
  <si>
    <t>The In Between</t>
  </si>
  <si>
    <t>The Outpost (2020)</t>
  </si>
  <si>
    <t>Ghostbusters: Afterlife</t>
  </si>
  <si>
    <t>DeAr</t>
  </si>
  <si>
    <t>Warrior (2011)</t>
  </si>
  <si>
    <t>Shake, Rattle &amp; Roll Extreme</t>
  </si>
  <si>
    <t>OMG 2</t>
  </si>
  <si>
    <t>Sara - Imagination and Discoveries // Sara - Imaginação e Descobertas</t>
  </si>
  <si>
    <t>Gnome Alone</t>
  </si>
  <si>
    <t>Catering Christmas</t>
  </si>
  <si>
    <t>Sleepless (2017)</t>
  </si>
  <si>
    <t>After Ever Happy</t>
  </si>
  <si>
    <t>My Son (2021)</t>
  </si>
  <si>
    <t>Like Mike</t>
  </si>
  <si>
    <t>Masterpiece Contemporary: Page Eight</t>
  </si>
  <si>
    <t>Fear Street Part 2: 1978</t>
  </si>
  <si>
    <t>8 Mile</t>
  </si>
  <si>
    <t>American Made</t>
  </si>
  <si>
    <t>Mrs. Harris Goes to Paris</t>
  </si>
  <si>
    <t>Total Recall (2012)</t>
  </si>
  <si>
    <t>May December</t>
  </si>
  <si>
    <t>Medieval</t>
  </si>
  <si>
    <t>47 Ronin (2013)</t>
  </si>
  <si>
    <t>The Takedown // Loin du périph</t>
  </si>
  <si>
    <t>The First Slam Dunk</t>
  </si>
  <si>
    <t>Jaws</t>
  </si>
  <si>
    <t>The Reader</t>
  </si>
  <si>
    <t>Green Book</t>
  </si>
  <si>
    <t>Recep Ivedik 7 // Recep İvedik 7</t>
  </si>
  <si>
    <t>Rurouni Kenshin: The Beginning // るろうに剣心 最終章 The Beginning</t>
  </si>
  <si>
    <t>The Talented Mr. Ripley</t>
  </si>
  <si>
    <t>The Matrix Reloaded</t>
  </si>
  <si>
    <t>Batman Begins</t>
  </si>
  <si>
    <t>Leo (Hindi) (2023)</t>
  </si>
  <si>
    <t>The Godfather</t>
  </si>
  <si>
    <t>2021-04-06</t>
  </si>
  <si>
    <t>The Last Kids on Earth: Happy Apocalypse to You</t>
  </si>
  <si>
    <t>Unknown: Cosmic Time Machine</t>
  </si>
  <si>
    <t>The Benchwarmers</t>
  </si>
  <si>
    <t>The Babysitter</t>
  </si>
  <si>
    <t>Proud Mary</t>
  </si>
  <si>
    <t>Salt (2010)</t>
  </si>
  <si>
    <t>Love Tactics 2 // Aşk Taktikleri 2</t>
  </si>
  <si>
    <t>The Last Airbender</t>
  </si>
  <si>
    <t>The Main Event</t>
  </si>
  <si>
    <t>Hard Feelings // Hammerharte Jungs</t>
  </si>
  <si>
    <t>Beverly Hills Cop III</t>
  </si>
  <si>
    <t>The Dirt</t>
  </si>
  <si>
    <t>Como si fuera la primera vez</t>
  </si>
  <si>
    <t>The Informer</t>
  </si>
  <si>
    <t>Tyler Perry's Madea's Witness Protection</t>
  </si>
  <si>
    <t>I Care a Lot</t>
  </si>
  <si>
    <t>Greenland</t>
  </si>
  <si>
    <t>Things Heard &amp; Seen</t>
  </si>
  <si>
    <t>Tears of the Sun</t>
  </si>
  <si>
    <t>Lone Survivor</t>
  </si>
  <si>
    <t>Training Day (2001)</t>
  </si>
  <si>
    <t>The Pale Blue Eye</t>
  </si>
  <si>
    <t>Silverado</t>
  </si>
  <si>
    <t>Kill Bill: Vol. 2</t>
  </si>
  <si>
    <t>Kill Boksoon // 길복순</t>
  </si>
  <si>
    <t>Transformers: Revenge of the Fallen</t>
  </si>
  <si>
    <t>RRR (Hindi)</t>
  </si>
  <si>
    <t>Mercy (2023)</t>
  </si>
  <si>
    <t>Paul Blart: Mall Cop</t>
  </si>
  <si>
    <t>Love, Guaranteed</t>
  </si>
  <si>
    <t>A Rainy Day in New York</t>
  </si>
  <si>
    <t>Last Seen Alive (2022)</t>
  </si>
  <si>
    <t>Neighbors (2014)</t>
  </si>
  <si>
    <t>Gold Brick // Cash</t>
  </si>
  <si>
    <t>Falling for Christmas</t>
  </si>
  <si>
    <t>I See You</t>
  </si>
  <si>
    <t>The Volcano: Rescue from Whakaari</t>
  </si>
  <si>
    <t>Man On The Run</t>
  </si>
  <si>
    <t>The Wolf and the Lion</t>
  </si>
  <si>
    <t>The Princess Switch</t>
  </si>
  <si>
    <t>Taxi 5</t>
  </si>
  <si>
    <t>M3GAN</t>
  </si>
  <si>
    <t>Hope Springs (2012)</t>
  </si>
  <si>
    <t>Dawn of the Dead (2004)</t>
  </si>
  <si>
    <t>Ted (2012)</t>
  </si>
  <si>
    <t>Anger Management (2003)</t>
  </si>
  <si>
    <t>After We Collided</t>
  </si>
  <si>
    <t>What's Your Number?</t>
  </si>
  <si>
    <t>Replicas</t>
  </si>
  <si>
    <t>Street Kings</t>
  </si>
  <si>
    <t>Black and Blue (2019)</t>
  </si>
  <si>
    <t>What to Expect When You're Expecting</t>
  </si>
  <si>
    <t>Blumhouse's Fantasy Island</t>
  </si>
  <si>
    <t>Yesterday (2019)</t>
  </si>
  <si>
    <t>Scream (2022)</t>
  </si>
  <si>
    <t>The Outsider</t>
  </si>
  <si>
    <t>The Zookeeper's Wife</t>
  </si>
  <si>
    <t>The Ballad of Buster Scruggs</t>
  </si>
  <si>
    <t>The Woman King</t>
  </si>
  <si>
    <t>The Devil All The Time</t>
  </si>
  <si>
    <t>Everything Everywhere All at Once</t>
  </si>
  <si>
    <t>Man of Steel</t>
  </si>
  <si>
    <t>The Wolf of Wall Street</t>
  </si>
  <si>
    <t>Latte and the Magic Waterstone</t>
  </si>
  <si>
    <t>Cloudy with a Chance of Meatballs (2009)</t>
  </si>
  <si>
    <t>Countdown</t>
  </si>
  <si>
    <t>R.I.P.D.</t>
  </si>
  <si>
    <t>Three Identical Strangers</t>
  </si>
  <si>
    <t>Dr. Cheon and the Lost Talisman // 천박사 퇴마 연구소: 설경의 비밀</t>
  </si>
  <si>
    <t>Mechanic: Resurrection</t>
  </si>
  <si>
    <t>How to Train Your Dragon</t>
  </si>
  <si>
    <t>The Christmas Chronicles</t>
  </si>
  <si>
    <t>My Best Friend's Wedding (1997)</t>
  </si>
  <si>
    <t>Inside Man: Most Wanted</t>
  </si>
  <si>
    <t>Freaks (2018)</t>
  </si>
  <si>
    <t>Trollhunters: Rise of the Titans</t>
  </si>
  <si>
    <t>Risen (2016)</t>
  </si>
  <si>
    <t>Resident Evil: The Final Chapter</t>
  </si>
  <si>
    <t>Dirty Grandpa</t>
  </si>
  <si>
    <t>Beautiful Rebel // Sei nell'anima</t>
  </si>
  <si>
    <t>Think Like a Man</t>
  </si>
  <si>
    <t>Warcraft</t>
  </si>
  <si>
    <t>The 355</t>
  </si>
  <si>
    <t>The Mist (2007)</t>
  </si>
  <si>
    <t>Waves (2019)</t>
  </si>
  <si>
    <t>El infierno</t>
  </si>
  <si>
    <t>Shaun the Sheep: The Flight Before Christmas</t>
  </si>
  <si>
    <t>The Marine</t>
  </si>
  <si>
    <t>Beast (English) (2022)</t>
  </si>
  <si>
    <t>Sniper: Legacy</t>
  </si>
  <si>
    <t>Heaven Is for Real</t>
  </si>
  <si>
    <t>Message from the King</t>
  </si>
  <si>
    <t>Love Again (2023)</t>
  </si>
  <si>
    <t>Lyle, Lyle, Crocodile</t>
  </si>
  <si>
    <t>Dumb and Dumber (1994)</t>
  </si>
  <si>
    <t>Ghost Rider</t>
  </si>
  <si>
    <t>Love, Simon</t>
  </si>
  <si>
    <t>I Came By</t>
  </si>
  <si>
    <t>Welcome Home Roscoe Jenkins</t>
  </si>
  <si>
    <t>The Foreigner</t>
  </si>
  <si>
    <t>Magic Mike's Last Dance</t>
  </si>
  <si>
    <t>Agak Laen</t>
  </si>
  <si>
    <t>Tillu Square</t>
  </si>
  <si>
    <t>Bridesmaids (2011)</t>
  </si>
  <si>
    <t>Shazam! Fury of the Gods</t>
  </si>
  <si>
    <t>Eat Pray Love</t>
  </si>
  <si>
    <t>Pulp Fiction</t>
  </si>
  <si>
    <t>Prisoners (2013)</t>
  </si>
  <si>
    <t>Transformers: Dark of the Moon</t>
  </si>
  <si>
    <t>Larva Pendant</t>
  </si>
  <si>
    <t>Ivy + Bean</t>
  </si>
  <si>
    <t>Living with Leopards</t>
  </si>
  <si>
    <t>The Star (2017)</t>
  </si>
  <si>
    <t>Shark Tale</t>
  </si>
  <si>
    <t>Wer</t>
  </si>
  <si>
    <t>Toscana</t>
  </si>
  <si>
    <t>The Intruders (2015)</t>
  </si>
  <si>
    <t>Remembering Gene Wilder</t>
  </si>
  <si>
    <t>Isla bonita</t>
  </si>
  <si>
    <t>Paddington (2014)</t>
  </si>
  <si>
    <t>Kingdom: Ashin of the North // 킹덤: 아신전</t>
  </si>
  <si>
    <t>The Doomsday Cult of Antares de la Luz // Antares de la Luz: La secta del fin del mundo</t>
  </si>
  <si>
    <t>Resident Evil (2002)</t>
  </si>
  <si>
    <t>It Could Happen to You (1994)</t>
  </si>
  <si>
    <t>Tower Heist</t>
  </si>
  <si>
    <t>Infinite</t>
  </si>
  <si>
    <t>High Plains Drifter</t>
  </si>
  <si>
    <t>The Circle</t>
  </si>
  <si>
    <t>The 5th Wave</t>
  </si>
  <si>
    <t>Missing (2023)</t>
  </si>
  <si>
    <t>2024-01-15</t>
  </si>
  <si>
    <t>maboroshi // アリスとテレスのまぼろし工場</t>
  </si>
  <si>
    <t>The Last Mercenary // Le dernier mercenaire</t>
  </si>
  <si>
    <t>Sand Castle</t>
  </si>
  <si>
    <t>Love in the Villa</t>
  </si>
  <si>
    <t>The Punisher (2004)</t>
  </si>
  <si>
    <t>Something's Gotta Give</t>
  </si>
  <si>
    <t>The Parades // パレード</t>
  </si>
  <si>
    <t>The Legend of Zorro</t>
  </si>
  <si>
    <t>Fight Club (1999)</t>
  </si>
  <si>
    <t>Molly's Game</t>
  </si>
  <si>
    <t>12th Fail // 12th फ़ेल</t>
  </si>
  <si>
    <t>Missing: The Lucie Blackman Case</t>
  </si>
  <si>
    <t>Rise of the Teenage Mutant Ninja Turtles: The Movie</t>
  </si>
  <si>
    <t>The Takeover</t>
  </si>
  <si>
    <t>Scary Movie (2000)</t>
  </si>
  <si>
    <t>Escape Plan 2: Hades</t>
  </si>
  <si>
    <t>Arctic Dogs</t>
  </si>
  <si>
    <t>Bodies Bodies Bodies</t>
  </si>
  <si>
    <t>Tammy (2014)</t>
  </si>
  <si>
    <t>Ehrengard: The Art of Seduction // Ehrengard: Forførelsens kunst</t>
  </si>
  <si>
    <t>There Is a What-If // El hubiera sí existe</t>
  </si>
  <si>
    <t>Queens on the Run // Fuga de reinas</t>
  </si>
  <si>
    <t>Awake</t>
  </si>
  <si>
    <t>Faster (2010)</t>
  </si>
  <si>
    <t>The Conference // Konferensen</t>
  </si>
  <si>
    <t>Plus One (2019)</t>
  </si>
  <si>
    <t>All-Time High // Nouveaux riches</t>
  </si>
  <si>
    <t>The Magician's Elephant</t>
  </si>
  <si>
    <t>Girl in the Picture</t>
  </si>
  <si>
    <t>Against The Ice</t>
  </si>
  <si>
    <t>She's the Man</t>
  </si>
  <si>
    <t>Someone Borrowed // Esposa de Aluguel</t>
  </si>
  <si>
    <t>Whiskey Tango Foxtrot</t>
  </si>
  <si>
    <t>Room (2015)</t>
  </si>
  <si>
    <t>Escape Plan</t>
  </si>
  <si>
    <t>Harry Potter and the Sorcerer's Stone</t>
  </si>
  <si>
    <t>True: Friendship Day</t>
  </si>
  <si>
    <t>2021-02-16</t>
  </si>
  <si>
    <t>Animals on the Loose: A You vs. Wild Movie</t>
  </si>
  <si>
    <t>Pinkfong Sing-Along Movie 2: Wonderstar Concert</t>
  </si>
  <si>
    <t>The Antisocial Network: Memes to Mayhem</t>
  </si>
  <si>
    <t>Duplex</t>
  </si>
  <si>
    <t>The Curse of Bridge Hollow</t>
  </si>
  <si>
    <t>Tooth Fairy (2010)</t>
  </si>
  <si>
    <t>Sextuplets</t>
  </si>
  <si>
    <t>Life of a King</t>
  </si>
  <si>
    <t>The Lego Batman Movie</t>
  </si>
  <si>
    <t>Ex Machina</t>
  </si>
  <si>
    <t>2023-01-23</t>
  </si>
  <si>
    <t>Narvik</t>
  </si>
  <si>
    <t>Friends with Benefits (2011)</t>
  </si>
  <si>
    <t>Dumplin'</t>
  </si>
  <si>
    <t>Ender's Game</t>
  </si>
  <si>
    <t>The Huntsman: Winter's War</t>
  </si>
  <si>
    <t>This Is 40</t>
  </si>
  <si>
    <t>The Suicide Squad</t>
  </si>
  <si>
    <t>Captain Phillips</t>
  </si>
  <si>
    <t>The Swimmers</t>
  </si>
  <si>
    <t>Jaane Jaan // जाने जान</t>
  </si>
  <si>
    <t>Spider-Man 3</t>
  </si>
  <si>
    <t>The Guardian of the Monarchs // El Guardián de las Monarcas</t>
  </si>
  <si>
    <t>Work It</t>
  </si>
  <si>
    <t>Firestarter (2022)</t>
  </si>
  <si>
    <t>Ouija: Origin of Evil</t>
  </si>
  <si>
    <t>Little Chicken's Egg-cellent Adventure // Un gallo con muchos huevos</t>
  </si>
  <si>
    <t>What Happens in Vegas</t>
  </si>
  <si>
    <t>Simón</t>
  </si>
  <si>
    <t>Tall Girl 2</t>
  </si>
  <si>
    <t>Caged Wings // Mi soledad tiene alas</t>
  </si>
  <si>
    <t>The Pope's Exorcist</t>
  </si>
  <si>
    <t>Forever My Girl</t>
  </si>
  <si>
    <t>Footloose (1984)</t>
  </si>
  <si>
    <t>Chor Nikal Ke Bhaga // चोर निकल के भागा</t>
  </si>
  <si>
    <t>Gone Baby Gone</t>
  </si>
  <si>
    <t>The Christmas Chronicles: Part Two</t>
  </si>
  <si>
    <t>Believer 2 // 독전 2</t>
  </si>
  <si>
    <t>Arrival (2016)</t>
  </si>
  <si>
    <t>Transformers (2007)</t>
  </si>
  <si>
    <t>Annapoorni // Annapoorani</t>
  </si>
  <si>
    <t>Django Unchained</t>
  </si>
  <si>
    <t>Crime Diaries: The Celebrity Stylist // Historia de un Crimen: Mauricio Leal</t>
  </si>
  <si>
    <t>Stuart Little 2</t>
  </si>
  <si>
    <t>Stuart Little</t>
  </si>
  <si>
    <t>Over the Hedge</t>
  </si>
  <si>
    <t>Open Season (2006)</t>
  </si>
  <si>
    <t>Mother's Day // Dzień Matki</t>
  </si>
  <si>
    <t>Lost Bullet // Balle perdue</t>
  </si>
  <si>
    <t>Are We There Yet? (2005)</t>
  </si>
  <si>
    <t>Ice Soldiers</t>
  </si>
  <si>
    <t>Ella Enchanted</t>
  </si>
  <si>
    <t>Dangerous</t>
  </si>
  <si>
    <t>Rim of the World</t>
  </si>
  <si>
    <t>Halloween Kills</t>
  </si>
  <si>
    <t>Fear Street Part 1: 1994</t>
  </si>
  <si>
    <t>Meet the Parents (2000)</t>
  </si>
  <si>
    <t>Law Abiding Citizen</t>
  </si>
  <si>
    <t>Insidious: The Red Door</t>
  </si>
  <si>
    <t>I Am All Girls</t>
  </si>
  <si>
    <t>Morning Glory (2010)</t>
  </si>
  <si>
    <t>Monte Carlo (2011)</t>
  </si>
  <si>
    <t>Malignant (2021)</t>
  </si>
  <si>
    <t>Look Both Ways</t>
  </si>
  <si>
    <t>Mad Max: Fury Road</t>
  </si>
  <si>
    <t>Lady Chatterley's Lover</t>
  </si>
  <si>
    <t>Wonder Woman (2017)</t>
  </si>
  <si>
    <t>Spider-Man: No Way Home</t>
  </si>
  <si>
    <t>Barbie &amp; Stacie to the Rescue</t>
  </si>
  <si>
    <t>Marmaduke</t>
  </si>
  <si>
    <t>Spoiled Brats // Pourris gâtés</t>
  </si>
  <si>
    <t>A Dog's Purpose</t>
  </si>
  <si>
    <t>Soulcatcher // Operacja: Soulcatcher</t>
  </si>
  <si>
    <t>Ghislaine Maxwell: Filthy Rich</t>
  </si>
  <si>
    <t>The Sleepover</t>
  </si>
  <si>
    <t>Trapped (2002)</t>
  </si>
  <si>
    <t>Next Gen</t>
  </si>
  <si>
    <t>The Nest (2020)</t>
  </si>
  <si>
    <t>Shaolin Soccer // 少林足球</t>
  </si>
  <si>
    <t>Mother's Day (2016)</t>
  </si>
  <si>
    <t>Guillermo del Toro’s Pinocchio</t>
  </si>
  <si>
    <t>Allied</t>
  </si>
  <si>
    <t>Patriots Day</t>
  </si>
  <si>
    <t>Merry Christmas (Hindi) // मेरी क्रिसमस (हिंदी)</t>
  </si>
  <si>
    <t>Spirit Riding Free: Ride Along Adventure</t>
  </si>
  <si>
    <t>2020-02-11</t>
  </si>
  <si>
    <t>Captain Underpants Epic Choice-o-Rama</t>
  </si>
  <si>
    <t>Taken (2008)</t>
  </si>
  <si>
    <t>Barnyard</t>
  </si>
  <si>
    <t>Sniper: Rogue Mission</t>
  </si>
  <si>
    <t>Apaixonada</t>
  </si>
  <si>
    <t>Yara</t>
  </si>
  <si>
    <t>Knock Knock (2015)</t>
  </si>
  <si>
    <t>Dangerous Lies</t>
  </si>
  <si>
    <t>Sweet Family // Dulce Familia</t>
  </si>
  <si>
    <t>2 Hearts</t>
  </si>
  <si>
    <t>Teenage Mutant Ninja Turtles (2014)</t>
  </si>
  <si>
    <t>Once Upon a Crime // 赤ずきん、旅の途中で死体と出会う</t>
  </si>
  <si>
    <t>Spectral</t>
  </si>
  <si>
    <t>Dumb and Dumber To</t>
  </si>
  <si>
    <t>Rango (2011)</t>
  </si>
  <si>
    <t>Venom (2018)</t>
  </si>
  <si>
    <t>In the Shadow of the Moon</t>
  </si>
  <si>
    <t>War Room</t>
  </si>
  <si>
    <t>2020-06-02</t>
  </si>
  <si>
    <t>True: Rainbow Rescue</t>
  </si>
  <si>
    <t>Open Season: Scared Silly</t>
  </si>
  <si>
    <t>Holiday in the Wild</t>
  </si>
  <si>
    <t>The Perfect Date</t>
  </si>
  <si>
    <t>Extinction</t>
  </si>
  <si>
    <t>2017-12-30</t>
  </si>
  <si>
    <t>Unlocked</t>
  </si>
  <si>
    <t>The Hangover</t>
  </si>
  <si>
    <t>Little Fockers</t>
  </si>
  <si>
    <t>21 Bridges</t>
  </si>
  <si>
    <t>The Mule (2018)</t>
  </si>
  <si>
    <t>Jersey Girl (2004)</t>
  </si>
  <si>
    <t>The Stronghold // Bac Nord</t>
  </si>
  <si>
    <t>In the Land of Saints and Sinners</t>
  </si>
  <si>
    <t>The Clovehitch Killer</t>
  </si>
  <si>
    <t>White Boy Rick</t>
  </si>
  <si>
    <t>The Conjuring</t>
  </si>
  <si>
    <t>Shaft</t>
  </si>
  <si>
    <t>A Million Ways to Die in the West</t>
  </si>
  <si>
    <t>Olympus Has Fallen</t>
  </si>
  <si>
    <t>The Guilty</t>
  </si>
  <si>
    <t>End of the Road</t>
  </si>
  <si>
    <t>65</t>
  </si>
  <si>
    <t>#Alive // #살아있다</t>
  </si>
  <si>
    <t>The Running Man (1987)</t>
  </si>
  <si>
    <t>Resort to Love</t>
  </si>
  <si>
    <t>Down the Rabbit Hole // Fiesta en la madriguera</t>
  </si>
  <si>
    <t>Jumanji</t>
  </si>
  <si>
    <t>Thunder Force</t>
  </si>
  <si>
    <t>The Divergent Series: Allegiant - Part 1</t>
  </si>
  <si>
    <t>Zom 100: Bucket List of the Dead // ゾン100〜ゾンビになるまでにしたい100のこと〜</t>
  </si>
  <si>
    <t>Pain &amp; Gain</t>
  </si>
  <si>
    <t>First Knight</t>
  </si>
  <si>
    <t>The Boss Baby: Christmas Bonus</t>
  </si>
  <si>
    <t>November Criminals</t>
  </si>
  <si>
    <t>Miss Americana</t>
  </si>
  <si>
    <t>Army of One (2020)</t>
  </si>
  <si>
    <t>Sausage Party</t>
  </si>
  <si>
    <t>Intrusion</t>
  </si>
  <si>
    <t>Tall Girl</t>
  </si>
  <si>
    <t>The Last Stand (2013)</t>
  </si>
  <si>
    <t>Birds of Prey (And the Fantabulous Emancipation of One Harley Quinn) (2020)</t>
  </si>
  <si>
    <t>A Madea Family Funeral</t>
  </si>
  <si>
    <t>Bird Box Barcelona</t>
  </si>
  <si>
    <t>The Ridiculous 6</t>
  </si>
  <si>
    <t>Burlesque (2010)</t>
  </si>
  <si>
    <t>Lost in the Night // Perdidos en la noche</t>
  </si>
  <si>
    <t>The Conjuring 2</t>
  </si>
  <si>
    <t>The Flash (2022)</t>
  </si>
  <si>
    <t>13 Hours: The Secret Soldiers of Benghazi</t>
  </si>
  <si>
    <t>King Kong (2005)</t>
  </si>
  <si>
    <t>Cat Burglar</t>
  </si>
  <si>
    <t>Barbie &amp; Chelsea: The Lost Birthday</t>
  </si>
  <si>
    <t>Rescued by Ruby</t>
  </si>
  <si>
    <t>Ride Along (2014)</t>
  </si>
  <si>
    <t>The Noel Diary</t>
  </si>
  <si>
    <t>Meninas Não Choram</t>
  </si>
  <si>
    <t>Deepwater Horizon</t>
  </si>
  <si>
    <t>The Do-Over</t>
  </si>
  <si>
    <t>Extremely Wicked, Shockingly Evil and Vile</t>
  </si>
  <si>
    <t>Kill Bill: Vol. 1</t>
  </si>
  <si>
    <t>Train to Busan // 부산행</t>
  </si>
  <si>
    <t>Arkansas</t>
  </si>
  <si>
    <t>Bad Boys (1995)</t>
  </si>
  <si>
    <t>Polar</t>
  </si>
  <si>
    <t>Crisis (2021)</t>
  </si>
  <si>
    <t>Do Revenge</t>
  </si>
  <si>
    <t>Don't Worry Darling</t>
  </si>
  <si>
    <t>Spider-Man: Far from Home</t>
  </si>
  <si>
    <t>Octonauts &amp; the Caves of Sac Actun</t>
  </si>
  <si>
    <t>Antz</t>
  </si>
  <si>
    <t>Beethoven (1992)</t>
  </si>
  <si>
    <t>Bride Wars (2009)</t>
  </si>
  <si>
    <t>The Platform // El hoyo</t>
  </si>
  <si>
    <t>Infiesto</t>
  </si>
  <si>
    <t>Focus (2015)</t>
  </si>
  <si>
    <t>Soul Surfer</t>
  </si>
  <si>
    <t>American Underdog: The Kurt Warner Story</t>
  </si>
  <si>
    <t>Black Clover: Sword of the Wizard King // ブラッククローバー 魔法帝の剣</t>
  </si>
  <si>
    <t>The Boy Who Harnessed the Wind</t>
  </si>
  <si>
    <t>Meet the Fockers</t>
  </si>
  <si>
    <t>Nocturnal Animals</t>
  </si>
  <si>
    <t>Cowboys &amp; Aliens</t>
  </si>
  <si>
    <t>The Divergent Series: Insurgent</t>
  </si>
  <si>
    <t>Father Stu</t>
  </si>
  <si>
    <t>Hacksaw Ridge</t>
  </si>
  <si>
    <t>Barbie Princess Adventure</t>
  </si>
  <si>
    <t>Lost Girls</t>
  </si>
  <si>
    <t>Clifford the Big Red Dog (2021)</t>
  </si>
  <si>
    <t>Legion (2010)</t>
  </si>
  <si>
    <t>Fractured</t>
  </si>
  <si>
    <t>Never Back Down 2: The Beatdown</t>
  </si>
  <si>
    <t>Black Crab // Svart krabba</t>
  </si>
  <si>
    <t>The Re-Education of Molly Singer</t>
  </si>
  <si>
    <t>A Fall from Grace</t>
  </si>
  <si>
    <t>The Peacemaker (1997)</t>
  </si>
  <si>
    <t>2023-12-26</t>
  </si>
  <si>
    <t>Kho Gaye Hum Kahan // खो गए हम कहां</t>
  </si>
  <si>
    <t>It (2017)</t>
  </si>
  <si>
    <t>The Great Gatsby (2013)</t>
  </si>
  <si>
    <t>2024-05-08</t>
  </si>
  <si>
    <t>The Final: Attack on Wembley</t>
  </si>
  <si>
    <t>Texas Chainsaw Massacre</t>
  </si>
  <si>
    <t>Surf's Up</t>
  </si>
  <si>
    <t>Time Trap</t>
  </si>
  <si>
    <t>UglyDolls</t>
  </si>
  <si>
    <t>Blood and Bone</t>
  </si>
  <si>
    <t>A Dog's Way Home</t>
  </si>
  <si>
    <t>The Abandoned // 查無此心 // 查无此心</t>
  </si>
  <si>
    <t>She's Out of My League</t>
  </si>
  <si>
    <t>School of Rock (2003)</t>
  </si>
  <si>
    <t>How to Be Single</t>
  </si>
  <si>
    <t>Beckett</t>
  </si>
  <si>
    <t>Mamma Mia! Here We Go Again</t>
  </si>
  <si>
    <t>Enough (2002)</t>
  </si>
  <si>
    <t>Bright</t>
  </si>
  <si>
    <t>20th Century Girl // 20세기 소녀</t>
  </si>
  <si>
    <t>Finding ‘Ohana</t>
  </si>
  <si>
    <t>A Man Called Otto</t>
  </si>
  <si>
    <t>The Lost World: Jurassic Park</t>
  </si>
  <si>
    <t>Big George Foreman: The Miraculous Story of the Once and Future Heavyweight Champion of the World</t>
  </si>
  <si>
    <t>Brawl in Cell Block 99</t>
  </si>
  <si>
    <t>Vicky and Her Mystery // Mystère</t>
  </si>
  <si>
    <t>Shark Bait</t>
  </si>
  <si>
    <t>Extinct</t>
  </si>
  <si>
    <t>Wanderlust (2012)</t>
  </si>
  <si>
    <t>The Royal Treatment</t>
  </si>
  <si>
    <t>Summer Vacation // Vacaciones de verano</t>
  </si>
  <si>
    <t>Lesson Plan // Plan lekcji</t>
  </si>
  <si>
    <t>The Quake // Skjelvet</t>
  </si>
  <si>
    <t>Ponyo // 崖の上のポニョ</t>
  </si>
  <si>
    <t>2 Guns</t>
  </si>
  <si>
    <t>To All The Boys: Always And Forever</t>
  </si>
  <si>
    <t>Luckiest Girl Alive</t>
  </si>
  <si>
    <t>Outside the Wire</t>
  </si>
  <si>
    <t>My All American</t>
  </si>
  <si>
    <t>Now You See Me 2</t>
  </si>
  <si>
    <t>The King</t>
  </si>
  <si>
    <t>Dragons: Rescue Riders: Secrets of the Songwing</t>
  </si>
  <si>
    <t>The Hard Way (2019)</t>
  </si>
  <si>
    <t>The Peanut Butter Falcon</t>
  </si>
  <si>
    <t>Playing with Fire (2019)</t>
  </si>
  <si>
    <t>Homefront (2013)</t>
  </si>
  <si>
    <t>Brian Banks</t>
  </si>
  <si>
    <t>A Part of You // En Del Av Dig</t>
  </si>
  <si>
    <t>Like Father</t>
  </si>
  <si>
    <t>Kate</t>
  </si>
  <si>
    <t>After</t>
  </si>
  <si>
    <t>The Mummy (2017)</t>
  </si>
  <si>
    <t>The Conjuring: The Devil Made Me Do It</t>
  </si>
  <si>
    <t>The Vault (2021)</t>
  </si>
  <si>
    <t>Gemini Man (2019)</t>
  </si>
  <si>
    <t>El Camino: A Breaking Bad Movie</t>
  </si>
  <si>
    <t>Kingdom 3: The Flame of Destiny // キングダム 運命の炎</t>
  </si>
  <si>
    <t>Erin Brockovich</t>
  </si>
  <si>
    <t>The Revenant (2015)</t>
  </si>
  <si>
    <t>Chicken Run</t>
  </si>
  <si>
    <t>Bigfoot Family</t>
  </si>
  <si>
    <t>Run</t>
  </si>
  <si>
    <t>The Silence</t>
  </si>
  <si>
    <t>The Ruins</t>
  </si>
  <si>
    <t>Cloudy with a Chance of Meatballs 2</t>
  </si>
  <si>
    <t>Old Henry</t>
  </si>
  <si>
    <t>Untraceable</t>
  </si>
  <si>
    <t>Norbit</t>
  </si>
  <si>
    <t>Beverly Hills Cop II</t>
  </si>
  <si>
    <t>300: Rise of an Empire</t>
  </si>
  <si>
    <t>Horrible Bosses 2</t>
  </si>
  <si>
    <t>Central Intelligence</t>
  </si>
  <si>
    <t>I Feel Pretty</t>
  </si>
  <si>
    <t>The Florida Project</t>
  </si>
  <si>
    <t>Baywatch (2017)</t>
  </si>
  <si>
    <t>Knocked Up</t>
  </si>
  <si>
    <t>White House Down</t>
  </si>
  <si>
    <t>Redeeming Love</t>
  </si>
  <si>
    <t>The Pig, the Snake and the Pigeon // 周處除三害 // 周处除三害</t>
  </si>
  <si>
    <t>Gladiator (2000)</t>
  </si>
  <si>
    <t>Underwater</t>
  </si>
  <si>
    <t>I'll See You in My Dreams (2015)</t>
  </si>
  <si>
    <t>Paws of Fury: The Legend of Hank</t>
  </si>
  <si>
    <t>The Beast // La Belva</t>
  </si>
  <si>
    <t>Otherhood</t>
  </si>
  <si>
    <t>The Black Phone</t>
  </si>
  <si>
    <t>Loving Adults // Kærlighed for voksne</t>
  </si>
  <si>
    <t>Animal Crackers</t>
  </si>
  <si>
    <t>Cindy la Regia</t>
  </si>
  <si>
    <t>Mamma Mia! (2008)</t>
  </si>
  <si>
    <t>Rewind (2023)</t>
  </si>
  <si>
    <t>Now You See Me</t>
  </si>
  <si>
    <t>Transformers: Age of Extinction</t>
  </si>
  <si>
    <t>Sharkdog's Fintastic Halloween</t>
  </si>
  <si>
    <t>Last Call for Istanbul // İstanbul için son çağrı</t>
  </si>
  <si>
    <t>Monster House (2006)</t>
  </si>
  <si>
    <t>Hancock (2008)</t>
  </si>
  <si>
    <t>Falling Inn Love</t>
  </si>
  <si>
    <t>Chupa</t>
  </si>
  <si>
    <t>Overhaul // Carga Máxima</t>
  </si>
  <si>
    <t>You Are Not Alone: Fighting the Wolf Pack // No estás sola: La lucha contra La Manada</t>
  </si>
  <si>
    <t>The Outfit (2022)</t>
  </si>
  <si>
    <t>Monster Trucks</t>
  </si>
  <si>
    <t>X (2022)</t>
  </si>
  <si>
    <t>Five Feet Apart</t>
  </si>
  <si>
    <t>Outlaw King</t>
  </si>
  <si>
    <t>The Karate Kid (2010)</t>
  </si>
  <si>
    <t>Batman v Superman: Dawn of Justice</t>
  </si>
  <si>
    <t>My Neighbor Totoro // となりのトトロ</t>
  </si>
  <si>
    <t>Escape Plan: The Extractors</t>
  </si>
  <si>
    <t>The Weekend Away</t>
  </si>
  <si>
    <t>2024-06-01</t>
  </si>
  <si>
    <t>Too Old for Fairy Tales 2 // Za duży na bajki 2</t>
  </si>
  <si>
    <t>The Heartbreak Agency // Die Liebeskümmerer</t>
  </si>
  <si>
    <t>Fear (1996)</t>
  </si>
  <si>
    <t>You Do You // Merve Kült</t>
  </si>
  <si>
    <t>Men in Black 3</t>
  </si>
  <si>
    <t>No Manches Frida</t>
  </si>
  <si>
    <t>SAS: Rise of the Black Swan</t>
  </si>
  <si>
    <t>Fried Green Tomatoes</t>
  </si>
  <si>
    <t>Forrest Gump</t>
  </si>
  <si>
    <t>Transformers: The Last Knight</t>
  </si>
  <si>
    <t>Your Lucky Day</t>
  </si>
  <si>
    <t>Wedding Season</t>
  </si>
  <si>
    <t>The Perfect Find</t>
  </si>
  <si>
    <t>The Legend of Hercules</t>
  </si>
  <si>
    <t>xXx: Return of Xander Cage</t>
  </si>
  <si>
    <t>Boyz n the Hood</t>
  </si>
  <si>
    <t>Superbad</t>
  </si>
  <si>
    <t>The Longest Yard (2005)</t>
  </si>
  <si>
    <t>Slumberland</t>
  </si>
  <si>
    <t>Van Helsing (2004)</t>
  </si>
  <si>
    <t>The Amazing Spider-Man 2</t>
  </si>
  <si>
    <t>Bad Boys II</t>
  </si>
  <si>
    <t>Hi Papa (Hindi)</t>
  </si>
  <si>
    <t>Guntur Kaaram</t>
  </si>
  <si>
    <t>Blue Streak</t>
  </si>
  <si>
    <t>A Tourist's Guide to Love</t>
  </si>
  <si>
    <t>Waist Deep</t>
  </si>
  <si>
    <t>Unthinkable</t>
  </si>
  <si>
    <t>The Unholy (2021)</t>
  </si>
  <si>
    <t>The Meg</t>
  </si>
  <si>
    <t>True: Tricky Treat Day</t>
  </si>
  <si>
    <t>Go! Go! Cory Carson: Chrissy Takes the Wheel</t>
  </si>
  <si>
    <t>Cleveland Abduction</t>
  </si>
  <si>
    <t>Sniper: G.R.I.T. - Global Response &amp; Intelligence Team</t>
  </si>
  <si>
    <t>Sisu</t>
  </si>
  <si>
    <t>Jurassic Park III</t>
  </si>
  <si>
    <t>London Has Fallen</t>
  </si>
  <si>
    <t>Tell Them You Love Me</t>
  </si>
  <si>
    <t>Pokémon Detective Pikachu</t>
  </si>
  <si>
    <t>Lifemark</t>
  </si>
  <si>
    <t>Rust Creek</t>
  </si>
  <si>
    <t>27 Dresses</t>
  </si>
  <si>
    <t>The Monuments Men</t>
  </si>
  <si>
    <t>Blood Red Sky</t>
  </si>
  <si>
    <t>Jawan: Extended Cut // जवान: एक्सटेंडेड कट</t>
  </si>
  <si>
    <t>Society of the Snow: Who Were We on the Mountain? // La sociedad de la nieve: ¿Quiénes fuimos en la montaña?</t>
  </si>
  <si>
    <t>Barbie Epic Road Trip</t>
  </si>
  <si>
    <t>The Silencing</t>
  </si>
  <si>
    <t>Good Burger</t>
  </si>
  <si>
    <t>Emily the Criminal</t>
  </si>
  <si>
    <t>Goosebumps (2015)</t>
  </si>
  <si>
    <t>The Frozen Ground</t>
  </si>
  <si>
    <t>The Interview (2014)</t>
  </si>
  <si>
    <t>Ted 2</t>
  </si>
  <si>
    <t>Crazy Rich Asians</t>
  </si>
  <si>
    <t>Maestro</t>
  </si>
  <si>
    <t>The Hunger Games: Mockingjay - Part 2</t>
  </si>
  <si>
    <t>The Harder They Fall</t>
  </si>
  <si>
    <t>The Possession of Hannah Grace</t>
  </si>
  <si>
    <t>The Miracle Club</t>
  </si>
  <si>
    <t>He's All That</t>
  </si>
  <si>
    <t>Chickenhare and the Hamster of Darkness</t>
  </si>
  <si>
    <t>Close</t>
  </si>
  <si>
    <t>Cuando acecha la maldad</t>
  </si>
  <si>
    <t>Partiu América</t>
  </si>
  <si>
    <t>Talladega Nights: The Ballad of Ricky Bobby</t>
  </si>
  <si>
    <t>In Time</t>
  </si>
  <si>
    <t>Murder on The Orient Express (2017)</t>
  </si>
  <si>
    <t>Spider-Man: Into the Spider-Verse</t>
  </si>
  <si>
    <t>The Good Nurse</t>
  </si>
  <si>
    <t>Bird Box</t>
  </si>
  <si>
    <t>The Bad Guys: A Very Bad Holiday</t>
  </si>
  <si>
    <t>Lost Bullet 2 // Balle perdue 2</t>
  </si>
  <si>
    <t>War (2007)</t>
  </si>
  <si>
    <t>Project Power</t>
  </si>
  <si>
    <t>Mending the Line</t>
  </si>
  <si>
    <t>Fantastic Beasts: The Secrets of Dumbledore</t>
  </si>
  <si>
    <t>The Dictator</t>
  </si>
  <si>
    <t>American Murder: The Family Next Door</t>
  </si>
  <si>
    <t>Thank You, I'm Sorry // Tack och förlåt</t>
  </si>
  <si>
    <t>Sister Death // Hermana Muerte</t>
  </si>
  <si>
    <t>Fun with Dick &amp; Jane</t>
  </si>
  <si>
    <t>Made in Italy (2020)</t>
  </si>
  <si>
    <t>Curry &amp; Cyanide - The Jolly Joseph Case</t>
  </si>
  <si>
    <t>Dora and the Lost City of Gold</t>
  </si>
  <si>
    <t>Monster Hunter</t>
  </si>
  <si>
    <t>Zero to Hero // Rodeio Rock</t>
  </si>
  <si>
    <t>Persuasion</t>
  </si>
  <si>
    <t>The Next 365 Days</t>
  </si>
  <si>
    <t>The Hunger Games: Mockingjay - Part 1</t>
  </si>
  <si>
    <t>The Matrix</t>
  </si>
  <si>
    <t>Venom: Let There Be Carnage</t>
  </si>
  <si>
    <t>Interceptor</t>
  </si>
  <si>
    <t>The Purge: Election Year</t>
  </si>
  <si>
    <t>Xtreme // Xtremo</t>
  </si>
  <si>
    <t>Suzume // すずめの戸締まり</t>
  </si>
  <si>
    <t>Maharaj // महाराज</t>
  </si>
  <si>
    <t>Spider-Man: Homecoming</t>
  </si>
  <si>
    <t>Don't Look Up</t>
  </si>
  <si>
    <t>Anweshippin Kandethum</t>
  </si>
  <si>
    <t>Guntur Kaaram (Hindi)</t>
  </si>
  <si>
    <t>The Wonderful Story of Henry Sugar</t>
  </si>
  <si>
    <t>My Little Pony: A New Generation</t>
  </si>
  <si>
    <t>Gifted Hands: The Ben Carson Story</t>
  </si>
  <si>
    <t>Pets United</t>
  </si>
  <si>
    <t>The First Purge</t>
  </si>
  <si>
    <t>One More Shot (2024)</t>
  </si>
  <si>
    <t>The Other Guys</t>
  </si>
  <si>
    <t>Bloodshot (2020)</t>
  </si>
  <si>
    <t>True Spirit</t>
  </si>
  <si>
    <t>Knights of the Zodiac</t>
  </si>
  <si>
    <t>365 Days: This Day</t>
  </si>
  <si>
    <t>The Unforgivable</t>
  </si>
  <si>
    <t>The Last Kingdom: Seven Kings Must Die</t>
  </si>
  <si>
    <t>Instant Family</t>
  </si>
  <si>
    <t>The Twilight Saga: Eclipse</t>
  </si>
  <si>
    <t>Moneyball (2011)</t>
  </si>
  <si>
    <t>The Irishman</t>
  </si>
  <si>
    <t>Safe (2012)</t>
  </si>
  <si>
    <t>Step Brothers</t>
  </si>
  <si>
    <t>How It Ends</t>
  </si>
  <si>
    <t>The Dressmaker (2015)</t>
  </si>
  <si>
    <t>Shot Caller</t>
  </si>
  <si>
    <t>Finding You (2021)</t>
  </si>
  <si>
    <t>Godzilla (2014)</t>
  </si>
  <si>
    <t>2020-09-23</t>
  </si>
  <si>
    <t>Enola Holmes</t>
  </si>
  <si>
    <t>Downsizing</t>
  </si>
  <si>
    <t>Gone Girl</t>
  </si>
  <si>
    <t>Alvin and the Chipmunks</t>
  </si>
  <si>
    <t>Daddy Daughter Trip</t>
  </si>
  <si>
    <t>13 Going on 30</t>
  </si>
  <si>
    <t>Home Team</t>
  </si>
  <si>
    <t>The Deep End of the Ocean</t>
  </si>
  <si>
    <t>Storks</t>
  </si>
  <si>
    <t>The Boy in the Striped Pajamas</t>
  </si>
  <si>
    <t>Pokémon: Mewtwo Strikes Back - Evolution // ミュウツーの逆襲 EVOLUTION</t>
  </si>
  <si>
    <t>Think Like a Man Too</t>
  </si>
  <si>
    <t>DC League of Super-Pets</t>
  </si>
  <si>
    <t>The Choice (2016)</t>
  </si>
  <si>
    <t>Senior Year</t>
  </si>
  <si>
    <t>The Kissing Booth 3</t>
  </si>
  <si>
    <t>What Men Want</t>
  </si>
  <si>
    <t>Girls Trip</t>
  </si>
  <si>
    <t>Dark Waters (2019)</t>
  </si>
  <si>
    <t>Jujutsu Kaisen 0: The Movie // 劇場版 呪術廻戦 0</t>
  </si>
  <si>
    <t>Sweet Girl</t>
  </si>
  <si>
    <t>Hi Nanna</t>
  </si>
  <si>
    <t>2021-03-30</t>
  </si>
  <si>
    <t>Octonauts &amp; the Ring of Fire</t>
  </si>
  <si>
    <t>2020-02-12</t>
  </si>
  <si>
    <t>To All the Boys: P.S. I Still Love You</t>
  </si>
  <si>
    <t>The Ice Road</t>
  </si>
  <si>
    <t>Seraphim Falls</t>
  </si>
  <si>
    <t>The Twilight Saga: Breaking Dawn: Part 1</t>
  </si>
  <si>
    <t>Jason Bourne</t>
  </si>
  <si>
    <t>Kleks Academy // Akademia pana Kleksa</t>
  </si>
  <si>
    <t>Man on Fire (2004)</t>
  </si>
  <si>
    <t>Hell Camp: Teen Nightmare</t>
  </si>
  <si>
    <t>The Willoughbys</t>
  </si>
  <si>
    <t>Hotel Transylvania 3: Summer Vacation</t>
  </si>
  <si>
    <t>A Journey</t>
  </si>
  <si>
    <t>The Twilight Saga: New Moon</t>
  </si>
  <si>
    <t>The Holiday (2006)</t>
  </si>
  <si>
    <t>All Quiet on the Western Front // Im Westen nichts Neues</t>
  </si>
  <si>
    <t>Red Eye (2005)</t>
  </si>
  <si>
    <t>Duck Duck Goose</t>
  </si>
  <si>
    <t>Miller's Girl</t>
  </si>
  <si>
    <t>Dog Gone</t>
  </si>
  <si>
    <t>Sniper: Ghost Shooter</t>
  </si>
  <si>
    <t>Mowgli: Legend of the Jungle</t>
  </si>
  <si>
    <t>Suicide Squad</t>
  </si>
  <si>
    <t>Spirited Away // 千と千尋の神隠し</t>
  </si>
  <si>
    <t>Twenty-Something, Divorced and Fabulous // Veinteañera, divorciada y fantástica</t>
  </si>
  <si>
    <t>The Angry Birds Movie 2</t>
  </si>
  <si>
    <t>Alone (2020)</t>
  </si>
  <si>
    <t>How to Train Your Dragon 2</t>
  </si>
  <si>
    <t>A Day to Die</t>
  </si>
  <si>
    <t>Pacific Rim: Uprising</t>
  </si>
  <si>
    <t>The Loud House Movie</t>
  </si>
  <si>
    <t>Viking Wolf // Vikingulven</t>
  </si>
  <si>
    <t>Teenage Mutant Ninja Turtles 2</t>
  </si>
  <si>
    <t>Pride &amp; Prejudice</t>
  </si>
  <si>
    <t>Good Will Hunting</t>
  </si>
  <si>
    <t>Octonauts &amp; the Great Barrier Reef</t>
  </si>
  <si>
    <t>Barbie Mermaid Power</t>
  </si>
  <si>
    <t>Teen Titans Go! To the Movies</t>
  </si>
  <si>
    <t>Point Blank</t>
  </si>
  <si>
    <t>Jungle Beat: The Movie</t>
  </si>
  <si>
    <t>A Soweto Love Story</t>
  </si>
  <si>
    <t>How the Grinch Stole Christmas</t>
  </si>
  <si>
    <t>A Madea Homecoming</t>
  </si>
  <si>
    <t>Old</t>
  </si>
  <si>
    <t>Faraway</t>
  </si>
  <si>
    <t>Paradise</t>
  </si>
  <si>
    <t>Howl’s Moving Castle // ハウルの動く城</t>
  </si>
  <si>
    <t>Enola Holmes 2</t>
  </si>
  <si>
    <t>CJ7 // 長江七號 // 长江七号</t>
  </si>
  <si>
    <t>Cold Meat</t>
  </si>
  <si>
    <t>Wrong Place</t>
  </si>
  <si>
    <t>Make Me Believe // Sen İnandır</t>
  </si>
  <si>
    <t>The Descendants</t>
  </si>
  <si>
    <t>Bad Boys for Life</t>
  </si>
  <si>
    <t>Inside Man (2006)</t>
  </si>
  <si>
    <t>Pacific Rim</t>
  </si>
  <si>
    <t>Army of the Dead</t>
  </si>
  <si>
    <t>A Vampire in the Family // Meu Cunhado é Um Vampiro</t>
  </si>
  <si>
    <t>The Back-Up Plan</t>
  </si>
  <si>
    <t>Beverly Hills Cop (1984)</t>
  </si>
  <si>
    <t>Pixels (2015)</t>
  </si>
  <si>
    <t>2022-03-21</t>
  </si>
  <si>
    <t>In Good Hands // Sen Yaşamaya Bak</t>
  </si>
  <si>
    <t>Love and Monsters</t>
  </si>
  <si>
    <t>Why Did I Get Married?</t>
  </si>
  <si>
    <t>The Equalizer 2</t>
  </si>
  <si>
    <t>Jurassic World: Fallen Kingdom</t>
  </si>
  <si>
    <t>Blippi's Big Dino Adventure</t>
  </si>
  <si>
    <t>Love is in the Air</t>
  </si>
  <si>
    <t>Upgrade</t>
  </si>
  <si>
    <t>Happiness for Beginners</t>
  </si>
  <si>
    <t>I Can Only Imagine</t>
  </si>
  <si>
    <t>Fatherhood</t>
  </si>
  <si>
    <t>The Impossible</t>
  </si>
  <si>
    <t>Ambulance (2022)</t>
  </si>
  <si>
    <t>The Martian</t>
  </si>
  <si>
    <t>Dr. Seuss' The Lorax</t>
  </si>
  <si>
    <t>Goosebumps 2: Haunted Halloween</t>
  </si>
  <si>
    <t>A Perfect Pairing</t>
  </si>
  <si>
    <t>War Dogs (2016)</t>
  </si>
  <si>
    <t>Kiss the Girls</t>
  </si>
  <si>
    <t>Jumanji: The Next Level</t>
  </si>
  <si>
    <t>The Matrix Resurrections</t>
  </si>
  <si>
    <t>Flushed Away</t>
  </si>
  <si>
    <t>The SpongeBob SquarePants Movie</t>
  </si>
  <si>
    <t>Old Dads</t>
  </si>
  <si>
    <t>Secret Magic Control Agency</t>
  </si>
  <si>
    <t>We Have a Ghost</t>
  </si>
  <si>
    <t>The Kissing Booth 2</t>
  </si>
  <si>
    <t>2023-04-08</t>
  </si>
  <si>
    <t>Hunger // คนหิว เกมกระหาย</t>
  </si>
  <si>
    <t>Morbius</t>
  </si>
  <si>
    <t>The Invitation (2022)</t>
  </si>
  <si>
    <t>Tyler Perry's The Single Moms Club</t>
  </si>
  <si>
    <t>Hotel Mumbai</t>
  </si>
  <si>
    <t>Real Steel</t>
  </si>
  <si>
    <t>Tad, The Lost Explorer and the Emerald Tablet // Tadeo Jones 3. La tabla esmeralda</t>
  </si>
  <si>
    <t>Peter Rabbit 2</t>
  </si>
  <si>
    <t>Little Man (2006)</t>
  </si>
  <si>
    <t>On the Line (2022)</t>
  </si>
  <si>
    <t>King Richard</t>
  </si>
  <si>
    <t>2020-05-13</t>
  </si>
  <si>
    <t>The Wrong Missy</t>
  </si>
  <si>
    <t>Queen Bees (2021)</t>
  </si>
  <si>
    <t>Fast &amp; Furious</t>
  </si>
  <si>
    <t>Fifty Shades Darker</t>
  </si>
  <si>
    <t>2012</t>
  </si>
  <si>
    <t>Mysteries of the Terracotta Warriors</t>
  </si>
  <si>
    <t>S.W.A.T.: Under Siege</t>
  </si>
  <si>
    <t>The Black Book</t>
  </si>
  <si>
    <t>Salaar</t>
  </si>
  <si>
    <t>The Batman (2022)</t>
  </si>
  <si>
    <t>How to Rob a Bank</t>
  </si>
  <si>
    <t>Dumb Money</t>
  </si>
  <si>
    <t>Joker (2019)</t>
  </si>
  <si>
    <t>Amar Singh Chamkila // अमर सिंह चमकीला</t>
  </si>
  <si>
    <t>Jurassic World: Dominion</t>
  </si>
  <si>
    <t>Charlie and the Chocolate Factory</t>
  </si>
  <si>
    <t>Wild (2014)</t>
  </si>
  <si>
    <t>Cold Pursuit</t>
  </si>
  <si>
    <t>See You on Venus</t>
  </si>
  <si>
    <t>Tyson's Run</t>
  </si>
  <si>
    <t>Ticket to Paradise (2022)</t>
  </si>
  <si>
    <t>Fair Play</t>
  </si>
  <si>
    <t>Battleship</t>
  </si>
  <si>
    <t>Dog Gone Trouble</t>
  </si>
  <si>
    <t>Happy Gilmore</t>
  </si>
  <si>
    <t>The Secret: Dare to Dream</t>
  </si>
  <si>
    <t>The Favourite</t>
  </si>
  <si>
    <t>Colombiana</t>
  </si>
  <si>
    <t>The Hunger Games: Catching Fire</t>
  </si>
  <si>
    <t>Blood &amp; Gold</t>
  </si>
  <si>
    <t>Get Out (2017)</t>
  </si>
  <si>
    <t>The Twilight Saga: Breaking Dawn: Part 2</t>
  </si>
  <si>
    <t>Justice League (2017)</t>
  </si>
  <si>
    <t>Miraculous World: New York, United Heroez</t>
  </si>
  <si>
    <t>Barbie Dolphin Magic</t>
  </si>
  <si>
    <t>The Croods: A New Age</t>
  </si>
  <si>
    <t>Four Good Days</t>
  </si>
  <si>
    <t>Set It Up</t>
  </si>
  <si>
    <t>Fast &amp; Furious 6</t>
  </si>
  <si>
    <t>Ballerina // 발레리나</t>
  </si>
  <si>
    <t>Faithfully Yours</t>
  </si>
  <si>
    <t>2019-07-18</t>
  </si>
  <si>
    <t>Secret Obsession</t>
  </si>
  <si>
    <t>That's My Boy (2012)</t>
  </si>
  <si>
    <t>Mr. &amp; Mrs. Smith (2005)</t>
  </si>
  <si>
    <t>Penguins of Madagascar: The Movie</t>
  </si>
  <si>
    <t>The Bad Guys (2022)</t>
  </si>
  <si>
    <t>A Beautiful Life</t>
  </si>
  <si>
    <t>Letters to God</t>
  </si>
  <si>
    <t>Hustle</t>
  </si>
  <si>
    <t>The Hunger Games</t>
  </si>
  <si>
    <t>Glass Onion: A Knives Out Mystery</t>
  </si>
  <si>
    <t>Chip and Potato: Chip’s Holiday</t>
  </si>
  <si>
    <t>Bita e os Animais</t>
  </si>
  <si>
    <t>Nobody (2021)</t>
  </si>
  <si>
    <t>The Guilt Trip</t>
  </si>
  <si>
    <t>WILL // WIL</t>
  </si>
  <si>
    <t>World War Z</t>
  </si>
  <si>
    <t>Girls to Buy // Dziewczyny z Dubaju</t>
  </si>
  <si>
    <t>From the Ashes // جرس إنذار</t>
  </si>
  <si>
    <t>The Lego Movie</t>
  </si>
  <si>
    <t>2 Fast 2 Furious</t>
  </si>
  <si>
    <t>Under the Tuscan Sun</t>
  </si>
  <si>
    <t>Godzilla vs. Kong</t>
  </si>
  <si>
    <t>Jack Reacher: Never Go Back</t>
  </si>
  <si>
    <t>The Price of Nonna's Inheritance // Ricchi a tutti i costi</t>
  </si>
  <si>
    <t>Sniper: Reloaded</t>
  </si>
  <si>
    <t>Bee Movie</t>
  </si>
  <si>
    <t>Alvin and the Chipmunks: The Road Chip</t>
  </si>
  <si>
    <t>After Everything</t>
  </si>
  <si>
    <t>Redemption (2013)</t>
  </si>
  <si>
    <t>The Postcard Killings</t>
  </si>
  <si>
    <t>Trolls Holiday Special</t>
  </si>
  <si>
    <t>Home Alone 2: Lost in New York</t>
  </si>
  <si>
    <t>Lou</t>
  </si>
  <si>
    <t>Divergent</t>
  </si>
  <si>
    <t>The After</t>
  </si>
  <si>
    <t>The Flintstones (1994)</t>
  </si>
  <si>
    <t>Wingwomen // Voleuses</t>
  </si>
  <si>
    <t>Death Whisperer // ธี่หยด</t>
  </si>
  <si>
    <t>Alvin and the Chipmunks: The Squeakquel</t>
  </si>
  <si>
    <t>Day Shift</t>
  </si>
  <si>
    <t>Split (2016)</t>
  </si>
  <si>
    <t>Murder Mubarak // मर्डर मुबारक</t>
  </si>
  <si>
    <t>Elvis (2022)</t>
  </si>
  <si>
    <t>Lucy (2014)</t>
  </si>
  <si>
    <t>2019-12-13</t>
  </si>
  <si>
    <t>6 Underground</t>
  </si>
  <si>
    <t>Paw Patrol: The Movie</t>
  </si>
  <si>
    <t>Bitconned</t>
  </si>
  <si>
    <t>Burning Betrayal // O Lado Bom de Ser Traída</t>
  </si>
  <si>
    <t>The SpongeBob Movie: Sponge Out of Water</t>
  </si>
  <si>
    <t>Feel the Beat</t>
  </si>
  <si>
    <t>Shirley</t>
  </si>
  <si>
    <t>The Old Guard</t>
  </si>
  <si>
    <t>2024-01-05</t>
  </si>
  <si>
    <t>Good Grief</t>
  </si>
  <si>
    <t>Bade Miyan Chote Miyan // बड़े मियां छोटे मियां</t>
  </si>
  <si>
    <t>Marry Me (2022)</t>
  </si>
  <si>
    <t>Crossroads (2002)</t>
  </si>
  <si>
    <t>Madagascar: Escape 2 Africa</t>
  </si>
  <si>
    <t>Shrek the Third</t>
  </si>
  <si>
    <t>Furious 7</t>
  </si>
  <si>
    <t>Article 370 // आर्टिकल 370</t>
  </si>
  <si>
    <t>Safe House (2012)</t>
  </si>
  <si>
    <t>Megan Leavey</t>
  </si>
  <si>
    <t>Jurassic Park</t>
  </si>
  <si>
    <t>Murder Mystery</t>
  </si>
  <si>
    <t>To All the Boys I’ve Loved Before</t>
  </si>
  <si>
    <t>My Name Is Vendetta // Il Mio Nome è Vendetta</t>
  </si>
  <si>
    <t>The Fast and the Furious: Tokyo Drift</t>
  </si>
  <si>
    <t>You People</t>
  </si>
  <si>
    <t>Mortal Engines</t>
  </si>
  <si>
    <t>Army of Thieves</t>
  </si>
  <si>
    <t>Tom and Jerry</t>
  </si>
  <si>
    <t>Over the Moon</t>
  </si>
  <si>
    <t>Jurassic World</t>
  </si>
  <si>
    <t>AKA</t>
  </si>
  <si>
    <t>2019-03-13</t>
  </si>
  <si>
    <t>Triple Frontier</t>
  </si>
  <si>
    <t>Inheritance (2020)</t>
  </si>
  <si>
    <t>Pain Hustlers</t>
  </si>
  <si>
    <t>Sonic the Hedgehog (2020)</t>
  </si>
  <si>
    <t>Nimona</t>
  </si>
  <si>
    <t>The Fast and the Furious</t>
  </si>
  <si>
    <t>The Man from Toronto</t>
  </si>
  <si>
    <t>NYAD</t>
  </si>
  <si>
    <t>F9: The Fast Saga</t>
  </si>
  <si>
    <t>Me Time</t>
  </si>
  <si>
    <t>The Adam Project</t>
  </si>
  <si>
    <t>Four Brothers</t>
  </si>
  <si>
    <t>Space Jam: A New Legacy</t>
  </si>
  <si>
    <t>Baki Hanma VS Kengan Ashura // 範馬刃牙VSケンガンアシュラ</t>
  </si>
  <si>
    <t>Captain Underpants: The First Epic Movie</t>
  </si>
  <si>
    <t>The Monkey King</t>
  </si>
  <si>
    <t>Skyscraper (2018)</t>
  </si>
  <si>
    <t>The Vow (2012)</t>
  </si>
  <si>
    <t>Extraction</t>
  </si>
  <si>
    <t>Fast Five</t>
  </si>
  <si>
    <t>Shrek Forever After</t>
  </si>
  <si>
    <t>Fifty Shades Freed</t>
  </si>
  <si>
    <t>Maze Runner: Death Cure</t>
  </si>
  <si>
    <t>Mortal Kombat (2021)</t>
  </si>
  <si>
    <t>365 Days (2020)</t>
  </si>
  <si>
    <t>Twilight (2008)</t>
  </si>
  <si>
    <t>Black Adam</t>
  </si>
  <si>
    <t>Noah (2014)</t>
  </si>
  <si>
    <t>Woody Woodpecker (2017)</t>
  </si>
  <si>
    <t>Troll</t>
  </si>
  <si>
    <t>Monster High: The Movie</t>
  </si>
  <si>
    <t>Dracula Untold</t>
  </si>
  <si>
    <t>Mean Girls (2004)</t>
  </si>
  <si>
    <t>You Are So Not Invited to My Bat Mitzvah</t>
  </si>
  <si>
    <t>Fifty Shades of Grey</t>
  </si>
  <si>
    <t>Forgotten Love // Znachor</t>
  </si>
  <si>
    <t>Fury (2014)</t>
  </si>
  <si>
    <t>Roald Dahl's Matilda The Musical</t>
  </si>
  <si>
    <t>Where the Crawdads Sing</t>
  </si>
  <si>
    <t>The Kissing Booth</t>
  </si>
  <si>
    <t>Jumanji: Welcome to the Jungle</t>
  </si>
  <si>
    <t>Ready Player One</t>
  </si>
  <si>
    <t>Alvin and the Chipmunks: Chipwrecked</t>
  </si>
  <si>
    <t>Sniper: Assassin's End</t>
  </si>
  <si>
    <t>Locked In</t>
  </si>
  <si>
    <t>Vivo</t>
  </si>
  <si>
    <t>Home Alone (1990)</t>
  </si>
  <si>
    <t>Bionic // Biônicos</t>
  </si>
  <si>
    <t>Through My Window 2: Across the Sea // A través de mi ventana 2: A través del mar</t>
  </si>
  <si>
    <t>Secrets of the Neanderthals</t>
  </si>
  <si>
    <t>The Forever Purge</t>
  </si>
  <si>
    <t>Security (2017)</t>
  </si>
  <si>
    <t>Maze Runner: The Scorch Trials</t>
  </si>
  <si>
    <t>The School for Good and Evil</t>
  </si>
  <si>
    <t>Spirit: Stallion of the Cimarron</t>
  </si>
  <si>
    <t>Uncharted (2022)</t>
  </si>
  <si>
    <t>Stillwater (2021)</t>
  </si>
  <si>
    <t>The Bricklayer</t>
  </si>
  <si>
    <t>The Amazing Spider-Man (2012)</t>
  </si>
  <si>
    <t>2024-05-19</t>
  </si>
  <si>
    <t>Golden Kamuy // ゴールデンカムイ</t>
  </si>
  <si>
    <t>Ballerina (2016)</t>
  </si>
  <si>
    <t>Love at First Sight</t>
  </si>
  <si>
    <t>Kill Me If You Dare // Zabij mnie, kochanie</t>
  </si>
  <si>
    <t>Hunter Killer</t>
  </si>
  <si>
    <t>Bullet Train</t>
  </si>
  <si>
    <t>Pinkfong &amp; Baby Shark's Space Adventure // 핑크퐁 시네마 콘서트: 우주대탐험</t>
  </si>
  <si>
    <t>My Name Is Loh Kiwan // 로기완</t>
  </si>
  <si>
    <t>YES DAY</t>
  </si>
  <si>
    <t>The Out-Laws</t>
  </si>
  <si>
    <t>Through My Window // A través de mi ventana</t>
  </si>
  <si>
    <t>Hellboy (2019)</t>
  </si>
  <si>
    <t>Mission: Impossible - Dead Reckoning</t>
  </si>
  <si>
    <t>Hack Your Health: The Secrets of Your Gut</t>
  </si>
  <si>
    <t>Smile (2022)</t>
  </si>
  <si>
    <t>Gran Turismo: Based on a True Story</t>
  </si>
  <si>
    <t>Bhakshak // भक्षक</t>
  </si>
  <si>
    <t>Baby Driver</t>
  </si>
  <si>
    <t>Barbarian</t>
  </si>
  <si>
    <t>Just Go With It</t>
  </si>
  <si>
    <t>The Casagrandes Movie</t>
  </si>
  <si>
    <t>Ford v. Ferrari</t>
  </si>
  <si>
    <t>Those Who Wish Me Dead</t>
  </si>
  <si>
    <t>Miraculous: Ladybug &amp; Cat Noir, The Movie</t>
  </si>
  <si>
    <t>Rest In Peace // Descansar en paz</t>
  </si>
  <si>
    <t>The SpongeBob Movie: Sponge on the Run</t>
  </si>
  <si>
    <t>Wonder</t>
  </si>
  <si>
    <t>Blended (2014)</t>
  </si>
  <si>
    <t>The Judge (2014)</t>
  </si>
  <si>
    <t>Thanksgiving (2023)</t>
  </si>
  <si>
    <t>The Highwaymen</t>
  </si>
  <si>
    <t>The Fate of the Furious</t>
  </si>
  <si>
    <t>Spider-Man: Across the Spider-Verse</t>
  </si>
  <si>
    <t>In Good Hands 2 // Sen Büyümeye Bak</t>
  </si>
  <si>
    <t>The Lost City (2022)</t>
  </si>
  <si>
    <t>Murder Mystery 2</t>
  </si>
  <si>
    <t>Spy Kids: Armageddon</t>
  </si>
  <si>
    <t>The Proposal (2009)</t>
  </si>
  <si>
    <t>Shooter (2007)</t>
  </si>
  <si>
    <t>Puss in Boots: The Last Wish</t>
  </si>
  <si>
    <t>Meg 2: The Trench</t>
  </si>
  <si>
    <t>Transporter 2</t>
  </si>
  <si>
    <t>The Adventures of Sharkboy and Lavagirl</t>
  </si>
  <si>
    <t>The Book of Life (2014)</t>
  </si>
  <si>
    <t>Aquaman (2018)</t>
  </si>
  <si>
    <t>Hidden Strike</t>
  </si>
  <si>
    <t>The Killer</t>
  </si>
  <si>
    <t>Dunki // डंकी</t>
  </si>
  <si>
    <t>Grown Ups 2</t>
  </si>
  <si>
    <t>Your Place or Mine</t>
  </si>
  <si>
    <t>Ultraman: Rising</t>
  </si>
  <si>
    <t>City Hunter // シティーハンター</t>
  </si>
  <si>
    <t>Queenpins</t>
  </si>
  <si>
    <t>The Maze Runner</t>
  </si>
  <si>
    <t>Wish Dragon</t>
  </si>
  <si>
    <t>Purple Hearts</t>
  </si>
  <si>
    <t>The Hill (2023)</t>
  </si>
  <si>
    <t>Sniper: Ultimate Kill</t>
  </si>
  <si>
    <t>Spenser Confidential</t>
  </si>
  <si>
    <t>The Mitchells vs. The Machines</t>
  </si>
  <si>
    <t>John Wick: Chapter 2</t>
  </si>
  <si>
    <t>The Equalizer (2014)</t>
  </si>
  <si>
    <t>The Emoji Movie</t>
  </si>
  <si>
    <t>Cat &amp; Dog // Chien et chat</t>
  </si>
  <si>
    <t>White Chicks</t>
  </si>
  <si>
    <t>The Legend of Tarzan (2016)</t>
  </si>
  <si>
    <t>John Wick</t>
  </si>
  <si>
    <t>Stolen</t>
  </si>
  <si>
    <t>Nowhere</t>
  </si>
  <si>
    <t>Exodus: Gods and Kings</t>
  </si>
  <si>
    <t>Luther: The Fallen Sun</t>
  </si>
  <si>
    <t>Minions: The Rise of Gru</t>
  </si>
  <si>
    <t>Ashes // Kül</t>
  </si>
  <si>
    <t>Minions &amp; More Volume 1</t>
  </si>
  <si>
    <t>The Accountant (2016)</t>
  </si>
  <si>
    <t>American Assassin</t>
  </si>
  <si>
    <t>Shaitaan // शैतान</t>
  </si>
  <si>
    <t>The Gray Man</t>
  </si>
  <si>
    <t>The Kitchen</t>
  </si>
  <si>
    <t>Reptile</t>
  </si>
  <si>
    <t>Deep Fear (2023)</t>
  </si>
  <si>
    <t>No Hard Feelings (2023)</t>
  </si>
  <si>
    <t>Matilda (1996)</t>
  </si>
  <si>
    <t>Grown Ups (2010)</t>
  </si>
  <si>
    <t>The Boss Baby: Family Business</t>
  </si>
  <si>
    <t>A Simple Favor</t>
  </si>
  <si>
    <t>The Devil Wears Prada</t>
  </si>
  <si>
    <t>Inheritance // Spadek</t>
  </si>
  <si>
    <t>Anna (2019)</t>
  </si>
  <si>
    <t>Family Switch</t>
  </si>
  <si>
    <t>2016-08-18</t>
  </si>
  <si>
    <t>Kung Fu Panda 3</t>
  </si>
  <si>
    <t>Disturbia</t>
  </si>
  <si>
    <t>Transformers: Rise of the Beasts</t>
  </si>
  <si>
    <t>The Great Wall (2016)</t>
  </si>
  <si>
    <t>Heart of Stone</t>
  </si>
  <si>
    <t>The Beautiful Game</t>
  </si>
  <si>
    <t>John Wick: Chapter 3 - Parabellum</t>
  </si>
  <si>
    <t>The Boss Baby: Get That Baby!</t>
  </si>
  <si>
    <t>Scoop</t>
  </si>
  <si>
    <t>Pretty Woman (1990)</t>
  </si>
  <si>
    <t>Crew // क्रू</t>
  </si>
  <si>
    <t>The Angry Birds Movie</t>
  </si>
  <si>
    <t>Fighter // फ़ाइटर</t>
  </si>
  <si>
    <t>Home (2015)</t>
  </si>
  <si>
    <t>Turbo (2013)</t>
  </si>
  <si>
    <t>Mindcage</t>
  </si>
  <si>
    <t>Laapataa Ladies // लापता लेडीज़</t>
  </si>
  <si>
    <t>Einstein and the Bomb</t>
  </si>
  <si>
    <t>Back to the Outback</t>
  </si>
  <si>
    <t>The Little Things (2021)</t>
  </si>
  <si>
    <t>Hotel Transylvania (2012)</t>
  </si>
  <si>
    <t>Code 8 (2019)</t>
  </si>
  <si>
    <t>Art of Love // Romantik Hırsız</t>
  </si>
  <si>
    <t>The Sea Beast</t>
  </si>
  <si>
    <t>0:15</t>
  </si>
  <si>
    <t>Headspace: Unwind Your Mind</t>
  </si>
  <si>
    <t>Animal // ऐनिमल</t>
  </si>
  <si>
    <t>Smurfs: The Lost Village</t>
  </si>
  <si>
    <t>Dune (2021)</t>
  </si>
  <si>
    <t>Shrek 2</t>
  </si>
  <si>
    <t>Unfrosted</t>
  </si>
  <si>
    <t>Minions &amp; More Volume 2</t>
  </si>
  <si>
    <t>Madagascar (2005)</t>
  </si>
  <si>
    <t>Ruby Gillman, Teenage Kraken</t>
  </si>
  <si>
    <t>Glass (2019)</t>
  </si>
  <si>
    <t>The Courier // El correo</t>
  </si>
  <si>
    <t>Chicken Run: Dawn of the Nugget</t>
  </si>
  <si>
    <t>The Greatest Night in Pop</t>
  </si>
  <si>
    <t>The Secret Life of Pets</t>
  </si>
  <si>
    <t>2021-11-12</t>
  </si>
  <si>
    <t>Red Notice</t>
  </si>
  <si>
    <t>Extraction 2</t>
  </si>
  <si>
    <t>Despicable Me</t>
  </si>
  <si>
    <t>2024-04-29</t>
  </si>
  <si>
    <t>Honeymoonish // شهر زي العسل</t>
  </si>
  <si>
    <t>Love, Divided // Pared con pared</t>
  </si>
  <si>
    <t>A Family Affair</t>
  </si>
  <si>
    <t>Ice Age: Collision Course</t>
  </si>
  <si>
    <t>Madame Web</t>
  </si>
  <si>
    <t>The Mother</t>
  </si>
  <si>
    <t>Godzilla Minus One // ゴジラ-1.0</t>
  </si>
  <si>
    <t>Anyone But You</t>
  </si>
  <si>
    <t>No Pressure // Nic na siłę</t>
  </si>
  <si>
    <t>Ice Age: Dawn of the Dinosaurs</t>
  </si>
  <si>
    <t>We Can Be Heroes</t>
  </si>
  <si>
    <t>The Croods</t>
  </si>
  <si>
    <t>Sonic the Hedgehog 2</t>
  </si>
  <si>
    <t>Spaceman</t>
  </si>
  <si>
    <t>Dr. Seuss' The Grinch</t>
  </si>
  <si>
    <t>Hit Man</t>
  </si>
  <si>
    <t>Thelma the Unicorn</t>
  </si>
  <si>
    <t>Through My Window 3: Looking at You // A través de mi ventana 3: A través de tu mirada</t>
  </si>
  <si>
    <t>Sing (2016)</t>
  </si>
  <si>
    <t>Despicable Me 2</t>
  </si>
  <si>
    <t>Heart of the Hunter</t>
  </si>
  <si>
    <t>Players</t>
  </si>
  <si>
    <t>Hotel Transylvania 2</t>
  </si>
  <si>
    <t>Lover, Stalker, Killer</t>
  </si>
  <si>
    <t>Top Gun: Maverick</t>
  </si>
  <si>
    <t>Sixty Minutes // 60 Minuten</t>
  </si>
  <si>
    <t>Sing 2</t>
  </si>
  <si>
    <t>Leave the World Behind</t>
  </si>
  <si>
    <t>Colors of Evil: Red // Kolory zła: Czerwień</t>
  </si>
  <si>
    <t>Trolls</t>
  </si>
  <si>
    <t>Code 8 Part II</t>
  </si>
  <si>
    <t>Orion and the Dark</t>
  </si>
  <si>
    <t>The Wages of Fear // Le salaire de la peur</t>
  </si>
  <si>
    <t>What Jennifer Did</t>
  </si>
  <si>
    <t>The Abyss // Avgrunden</t>
  </si>
  <si>
    <t>Trigger Warning</t>
  </si>
  <si>
    <t>The Tearsmith // Fabbricante di lacrime</t>
  </si>
  <si>
    <t>Mea Culpa</t>
  </si>
  <si>
    <t>The Equalizer 3</t>
  </si>
  <si>
    <t>Badland Hunters // 황야</t>
  </si>
  <si>
    <t>Leo</t>
  </si>
  <si>
    <t>Rebel Moon — Part One: A Child of Fire</t>
  </si>
  <si>
    <t>Rebel Moon — Part Two: The Scargiver</t>
  </si>
  <si>
    <t>Shrek</t>
  </si>
  <si>
    <t>Woody Woodpecker Goes to Camp</t>
  </si>
  <si>
    <t>Despicable Me 3</t>
  </si>
  <si>
    <t>The Boss Baby</t>
  </si>
  <si>
    <t>Irish Wish</t>
  </si>
  <si>
    <t>Minions</t>
  </si>
  <si>
    <t>Atlas</t>
  </si>
  <si>
    <t>Mother of the Bride</t>
  </si>
  <si>
    <t>The Super Mario Bros. Movie</t>
  </si>
  <si>
    <t>Under Paris // Sous la Seine</t>
  </si>
  <si>
    <t>Society of the Snow // La sociedad de la nieve</t>
  </si>
  <si>
    <t>Lift</t>
  </si>
  <si>
    <t>Damsel</t>
  </si>
  <si>
    <t>Total</t>
  </si>
  <si>
    <t>ESOP</t>
  </si>
  <si>
    <t>CAGR</t>
  </si>
  <si>
    <t>Terminal value</t>
  </si>
  <si>
    <t>Discount rate</t>
  </si>
  <si>
    <t>ROIC</t>
  </si>
  <si>
    <t>NPV</t>
  </si>
  <si>
    <t>Total value</t>
  </si>
  <si>
    <t>Per share</t>
  </si>
  <si>
    <t>Curent price</t>
  </si>
  <si>
    <t>Upside</t>
  </si>
  <si>
    <t>NOPAT</t>
  </si>
  <si>
    <t>Disney+</t>
  </si>
  <si>
    <t>Paramount+</t>
  </si>
  <si>
    <t>BBC iPlayer</t>
  </si>
  <si>
    <t>Founded</t>
  </si>
  <si>
    <t>Founders</t>
  </si>
  <si>
    <t>Reed Hastings</t>
  </si>
  <si>
    <t>Marc Randolph</t>
  </si>
  <si>
    <t>Q125</t>
  </si>
  <si>
    <t>y/y</t>
  </si>
  <si>
    <t>Net adds</t>
  </si>
  <si>
    <t>https://www.nielsen.com/data-center/top-ten/</t>
  </si>
  <si>
    <t>ARM</t>
  </si>
  <si>
    <t>Acquisitions</t>
  </si>
  <si>
    <t>CEO</t>
  </si>
  <si>
    <t>Greg Peters</t>
  </si>
  <si>
    <t>Ted Sarandos</t>
  </si>
  <si>
    <t>CFO</t>
  </si>
  <si>
    <t>Spencer Neumann</t>
  </si>
  <si>
    <t xml:space="preserve">CMO </t>
  </si>
  <si>
    <t>Marian Lee</t>
  </si>
  <si>
    <t>https://www.youtube/netflixir</t>
  </si>
  <si>
    <t>Total Streaming revenue</t>
  </si>
  <si>
    <t>(Thousands)</t>
  </si>
  <si>
    <t>AppleTV+</t>
  </si>
  <si>
    <t>Youtube</t>
  </si>
  <si>
    <t>Prime Video</t>
  </si>
  <si>
    <t>Peacock</t>
  </si>
  <si>
    <t>Max</t>
  </si>
  <si>
    <t>Share of UK TV Time - Q125</t>
  </si>
  <si>
    <t>Linear</t>
  </si>
  <si>
    <t>Unidentified</t>
  </si>
  <si>
    <t>Other streaming/video sharing</t>
  </si>
  <si>
    <t>Netflix</t>
  </si>
  <si>
    <t>Disney</t>
  </si>
  <si>
    <t>LATIN</t>
  </si>
  <si>
    <t>margin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</si>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</sst>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;@"/>
    <numFmt numFmtId="165" formatCode="0\x"/>
    <numFmt numFmtId="166" formatCode="yyyy/mm/dd"/>
    <numFmt numFmtId="169" formatCode="0.0%"/>
  </numFmts>
  <fonts count="17"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2"/>
      <name val="Calibri (Body)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aial"/>
    </font>
    <font>
      <b/>
      <sz val="10"/>
      <color theme="1"/>
      <name val="Araial"/>
    </font>
    <font>
      <sz val="10"/>
      <color theme="2"/>
      <name val="Arial"/>
      <family val="2"/>
    </font>
    <font>
      <b/>
      <sz val="10"/>
      <color theme="2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BFBFBF"/>
      <name val="Arial"/>
      <family val="2"/>
    </font>
    <font>
      <b/>
      <sz val="12"/>
      <color theme="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0">
    <xf numFmtId="0" fontId="0" fillId="0" borderId="0"/>
    <xf numFmtId="0" fontId="1" fillId="0" borderId="0"/>
    <xf numFmtId="3" fontId="2" fillId="0" borderId="0">
      <alignment horizontal="right"/>
    </xf>
    <xf numFmtId="49" fontId="2" fillId="0" borderId="0">
      <alignment horizontal="center"/>
    </xf>
    <xf numFmtId="3" fontId="2" fillId="0" borderId="0">
      <alignment horizontal="right"/>
    </xf>
    <xf numFmtId="166" fontId="2" fillId="0" borderId="0">
      <alignment horizontal="center"/>
    </xf>
    <xf numFmtId="49" fontId="2" fillId="0" borderId="0">
      <alignment horizontal="center"/>
    </xf>
    <xf numFmtId="49" fontId="2" fillId="0" borderId="0">
      <alignment horizontal="left"/>
    </xf>
    <xf numFmtId="166" fontId="2" fillId="0" borderId="0">
      <alignment horizontal="center"/>
    </xf>
    <xf numFmtId="0" fontId="15" fillId="0" borderId="0" applyNumberFormat="0" applyFill="0" applyBorder="0" applyAlignment="0" applyProtection="0"/>
  </cellStyleXfs>
  <cellXfs count="56">
    <xf numFmtId="0" fontId="0" fillId="0" borderId="0" xfId="0"/>
    <xf numFmtId="3" fontId="0" fillId="3" borderId="0" xfId="0" applyNumberFormat="1" applyFill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4" fontId="0" fillId="0" borderId="0" xfId="0" applyNumberFormat="1"/>
    <xf numFmtId="9" fontId="0" fillId="0" borderId="0" xfId="0" applyNumberFormat="1"/>
    <xf numFmtId="2" fontId="0" fillId="0" borderId="0" xfId="0" applyNumberFormat="1"/>
    <xf numFmtId="3" fontId="4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/>
    <xf numFmtId="0" fontId="5" fillId="3" borderId="0" xfId="0" applyFont="1" applyFill="1"/>
    <xf numFmtId="0" fontId="6" fillId="0" borderId="0" xfId="0" applyFont="1"/>
    <xf numFmtId="3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5" fontId="5" fillId="0" borderId="0" xfId="0" applyNumberFormat="1" applyFont="1"/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49" fontId="9" fillId="0" borderId="0" xfId="7" applyFont="1">
      <alignment horizontal="left"/>
    </xf>
    <xf numFmtId="49" fontId="9" fillId="0" borderId="0" xfId="6" applyFont="1">
      <alignment horizontal="center"/>
    </xf>
    <xf numFmtId="166" fontId="9" fillId="0" borderId="0" xfId="5" applyFont="1">
      <alignment horizontal="center"/>
    </xf>
    <xf numFmtId="3" fontId="9" fillId="0" borderId="0" xfId="4" applyFont="1">
      <alignment horizontal="right"/>
    </xf>
    <xf numFmtId="49" fontId="9" fillId="0" borderId="0" xfId="3" applyFont="1">
      <alignment horizontal="center"/>
    </xf>
    <xf numFmtId="3" fontId="9" fillId="0" borderId="0" xfId="2" applyFont="1">
      <alignment horizontal="right"/>
    </xf>
    <xf numFmtId="0" fontId="3" fillId="3" borderId="0" xfId="1" applyFont="1" applyFill="1"/>
    <xf numFmtId="0" fontId="3" fillId="2" borderId="0" xfId="1" applyFont="1" applyFill="1"/>
    <xf numFmtId="49" fontId="10" fillId="2" borderId="0" xfId="1" applyNumberFormat="1" applyFont="1" applyFill="1" applyAlignment="1">
      <alignment horizontal="left" vertical="top"/>
    </xf>
    <xf numFmtId="49" fontId="11" fillId="2" borderId="0" xfId="1" applyNumberFormat="1" applyFont="1" applyFill="1" applyAlignment="1">
      <alignment horizontal="left" vertical="top"/>
    </xf>
    <xf numFmtId="0" fontId="12" fillId="3" borderId="0" xfId="1" applyFont="1" applyFill="1"/>
    <xf numFmtId="0" fontId="12" fillId="3" borderId="0" xfId="1" applyFont="1" applyFill="1" applyAlignment="1">
      <alignment horizontal="right"/>
    </xf>
    <xf numFmtId="3" fontId="12" fillId="3" borderId="0" xfId="1" applyNumberFormat="1" applyFont="1" applyFill="1"/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3" fillId="0" borderId="0" xfId="1" applyFont="1"/>
    <xf numFmtId="166" fontId="9" fillId="0" borderId="0" xfId="8" applyFont="1">
      <alignment horizontal="center"/>
    </xf>
    <xf numFmtId="0" fontId="8" fillId="3" borderId="0" xfId="1" applyFont="1" applyFill="1"/>
    <xf numFmtId="0" fontId="5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3" fontId="5" fillId="0" borderId="0" xfId="0" applyNumberFormat="1" applyFont="1" applyAlignment="1">
      <alignment horizontal="left"/>
    </xf>
    <xf numFmtId="3" fontId="5" fillId="3" borderId="0" xfId="0" applyNumberFormat="1" applyFont="1" applyFill="1" applyAlignment="1">
      <alignment horizontal="left"/>
    </xf>
    <xf numFmtId="3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16" fillId="0" borderId="0" xfId="9" applyNumberFormat="1" applyFont="1" applyAlignment="1">
      <alignment horizontal="left"/>
    </xf>
    <xf numFmtId="3" fontId="0" fillId="3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4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9" fontId="5" fillId="0" borderId="0" xfId="0" applyNumberFormat="1" applyFont="1"/>
    <xf numFmtId="0" fontId="6" fillId="0" borderId="0" xfId="0" applyFont="1" applyAlignment="1">
      <alignment horizontal="right"/>
    </xf>
  </cellXfs>
  <cellStyles count="10">
    <cellStyle name="AvailStyle" xfId="6" xr:uid="{1E2EF435-9BA4-434D-9EFC-BC63BA300D81}"/>
    <cellStyle name="HoursStyle" xfId="4" xr:uid="{6DCEF3FF-754D-4A9F-A620-FABF54BF6771}"/>
    <cellStyle name="Hyperlink" xfId="9" builtinId="8"/>
    <cellStyle name="Normal" xfId="0" builtinId="0"/>
    <cellStyle name="Normal 2" xfId="1" xr:uid="{07869AF4-6CB0-4CF4-9B57-638107D88A6A}"/>
    <cellStyle name="ReleaseStyle" xfId="5" xr:uid="{3B6D73F2-37BE-4B57-9BBB-D982663B8037}"/>
    <cellStyle name="ReleaseStyle 2" xfId="8" xr:uid="{F91E26FC-3BA1-4039-8573-A6CE265576E0}"/>
    <cellStyle name="RuntimeStyle" xfId="3" xr:uid="{DD59B043-33B9-4A88-AB5D-0966DC6EC04A}"/>
    <cellStyle name="TitleStyle" xfId="7" xr:uid="{6E93C9FF-94D4-4A32-A760-446A4D29AB82}"/>
    <cellStyle name="ViewsStyle" xfId="2" xr:uid="{09393EC2-BFBF-45FF-8C16-8DBFFD00EE0C}"/>
  </cellStyles>
  <dxfs count="18"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 outline="0"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71450" y="0"/>
    <xdr:ext cx="1536700" cy="64541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EB895AA7-9BE1-4DC6-BB54-62EBA95E14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0"/>
          <a:ext cx="1536700" cy="645414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4</xdr:row>
      <xdr:rowOff>0</xdr:rowOff>
    </xdr:from>
    <xdr:to>
      <xdr:col>20</xdr:col>
      <xdr:colOff>28575</xdr:colOff>
      <xdr:row>90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4278BD-D239-2587-A92D-74F7DCC7944F}"/>
            </a:ext>
          </a:extLst>
        </xdr:cNvPr>
        <xdr:cNvCxnSpPr/>
      </xdr:nvCxnSpPr>
      <xdr:spPr>
        <a:xfrm>
          <a:off x="12792075" y="647700"/>
          <a:ext cx="0" cy="14020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4</xdr:row>
      <xdr:rowOff>19050</xdr:rowOff>
    </xdr:from>
    <xdr:to>
      <xdr:col>37</xdr:col>
      <xdr:colOff>9525</xdr:colOff>
      <xdr:row>93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FAFA968-4FFB-47EB-83D8-F91D8977AC20}"/>
            </a:ext>
          </a:extLst>
        </xdr:cNvPr>
        <xdr:cNvCxnSpPr/>
      </xdr:nvCxnSpPr>
      <xdr:spPr>
        <a:xfrm>
          <a:off x="23088600" y="666750"/>
          <a:ext cx="0" cy="13192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absoluteAnchor>
    <xdr:pos x="152400" y="0"/>
    <xdr:ext cx="1536700" cy="64541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A1A2324-88AB-405F-AB06-BE5097AAFE2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0"/>
          <a:ext cx="1536700" cy="645414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39700" y="78317"/>
    <xdr:ext cx="1536700" cy="64541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A8E899A-735C-40EE-88AA-26A5002B70A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00" y="78317"/>
          <a:ext cx="1536700" cy="645414"/>
        </a:xfrm>
        <a:prstGeom prst="rect">
          <a:avLst/>
        </a:prstGeom>
      </xdr:spPr>
    </xdr:pic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39700" y="78317"/>
    <xdr:ext cx="1536700" cy="64541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E014C55-F714-4D1F-91AA-F3151A4DDAB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00" y="78317"/>
          <a:ext cx="1536700" cy="645414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F95C9-F86F-47BF-A164-7D182A65180E}" name="Table2" displayName="Table2" ref="B7:G6808" totalsRowShown="0" headerRowDxfId="17" dataDxfId="15" headerRowBorderDxfId="16" headerRowCellStyle="Normal 2">
  <autoFilter ref="B7:G6808" xr:uid="{40DF95C9-F86F-47BF-A164-7D182A65180E}"/>
  <sortState xmlns:xlrd2="http://schemas.microsoft.com/office/spreadsheetml/2017/richdata2" ref="B8:G6808">
    <sortCondition descending="1" ref="E7:E6808"/>
  </sortState>
  <tableColumns count="6">
    <tableColumn id="1" xr3:uid="{3BD166BA-9A49-4FD6-9CF6-5052AA5465F8}" name="Title" dataDxfId="14" dataCellStyle="TitleStyle"/>
    <tableColumn id="2" xr3:uid="{96C98E3B-8F81-4DF6-A780-B515EB733DD1}" name="Available Globally?" dataDxfId="13" dataCellStyle="AvailStyle"/>
    <tableColumn id="3" xr3:uid="{B71149E9-1AC1-4764-81A7-71BF207944CE}" name="Release Date" dataDxfId="12" dataCellStyle="ReleaseStyle"/>
    <tableColumn id="4" xr3:uid="{CA2D5E2E-1781-4134-B63D-A761ED2BC4E9}" name="Hours Viewed" dataDxfId="11" dataCellStyle="HoursStyle"/>
    <tableColumn id="5" xr3:uid="{3705E26B-12E5-4D26-A041-5CF1954F1CFA}" name="Runtime" dataDxfId="10" dataCellStyle="RuntimeStyle"/>
    <tableColumn id="6" xr3:uid="{958A3FB4-F9A7-44C5-B58A-6A18E6021CBA}" name="Views" dataDxfId="9" dataCellStyle="ViewsStyl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A7BF3-C9FA-41F4-A8F0-030FED09C2E9}" name="Table1" displayName="Table1" ref="B7:G9367" totalsRowShown="0" headerRowDxfId="8" dataDxfId="6" headerRowBorderDxfId="7" headerRowCellStyle="Normal 2">
  <autoFilter ref="B7:G9367" xr:uid="{CDCA7BF3-C9FA-41F4-A8F0-030FED09C2E9}"/>
  <sortState xmlns:xlrd2="http://schemas.microsoft.com/office/spreadsheetml/2017/richdata2" ref="B8:G9367">
    <sortCondition descending="1" ref="G7:G9367"/>
  </sortState>
  <tableColumns count="6">
    <tableColumn id="1" xr3:uid="{3FB44850-FB02-4FF9-9655-9B151B68D8B1}" name="Title" dataDxfId="5" dataCellStyle="TitleStyle"/>
    <tableColumn id="2" xr3:uid="{7B741324-6071-4360-9623-FD7D9E8B751A}" name="Available Globally?" dataDxfId="4" dataCellStyle="AvailStyle"/>
    <tableColumn id="3" xr3:uid="{027E6218-FA3D-4F5D-B440-DB123A2D3D04}" name="Release Date" dataDxfId="3" dataCellStyle="ReleaseStyle 2"/>
    <tableColumn id="4" xr3:uid="{4DDEF48A-ACF4-4987-8EF4-405E95263BF2}" name="Hours Viewed" dataDxfId="2" dataCellStyle="HoursStyle"/>
    <tableColumn id="5" xr3:uid="{56E374CD-5934-4E23-815E-84E243F33DDE}" name="Runtime" dataDxfId="1" dataCellStyle="RuntimeStyle"/>
    <tableColumn id="6" xr3:uid="{A3C2ACD3-8039-4A04-BE03-275FB364FCCC}" name="Views" dataDxfId="0" dataCellStyle="ViewsSty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/netflixir" TargetMode="External"/><Relationship Id="rId1" Type="http://schemas.openxmlformats.org/officeDocument/2006/relationships/hyperlink" Target="https://www.nielsen.com/data-center/top-ten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15DD-BEEA-4435-9F3E-EB53F67418F4}">
  <dimension ref="B1:N35"/>
  <sheetViews>
    <sheetView topLeftCell="A4" workbookViewId="0">
      <selection activeCell="H20" sqref="H20"/>
    </sheetView>
  </sheetViews>
  <sheetFormatPr defaultRowHeight="12.75"/>
  <cols>
    <col min="1" max="1" width="2.5703125" style="16" customWidth="1"/>
    <col min="2" max="2" width="12" style="16" customWidth="1"/>
    <col min="3" max="3" width="12" style="42" bestFit="1" customWidth="1"/>
    <col min="4" max="4" width="11.28515625" style="47" customWidth="1"/>
    <col min="5" max="16384" width="9.140625" style="16"/>
  </cols>
  <sheetData>
    <row r="1" spans="2:14" s="13" customFormat="1">
      <c r="C1" s="43"/>
      <c r="D1" s="46"/>
    </row>
    <row r="2" spans="2:14" s="13" customFormat="1">
      <c r="C2" s="43"/>
      <c r="D2" s="46"/>
    </row>
    <row r="3" spans="2:14" s="13" customFormat="1">
      <c r="C3" s="43"/>
      <c r="D3" s="46"/>
    </row>
    <row r="4" spans="2:14" s="13" customFormat="1">
      <c r="C4" s="43"/>
      <c r="D4" s="46"/>
    </row>
    <row r="6" spans="2:14" ht="12.75" customHeight="1">
      <c r="B6" s="49" t="s">
        <v>19390</v>
      </c>
    </row>
    <row r="7" spans="2:14" ht="12.75" customHeight="1">
      <c r="B7" s="42"/>
      <c r="G7" s="55" t="s">
        <v>19377</v>
      </c>
      <c r="H7" s="39" t="s">
        <v>19405</v>
      </c>
    </row>
    <row r="8" spans="2:14" ht="12.75" customHeight="1">
      <c r="B8" s="47" t="s">
        <v>19394</v>
      </c>
      <c r="C8" s="47" t="s">
        <v>19395</v>
      </c>
      <c r="F8" s="16" t="s">
        <v>0</v>
      </c>
      <c r="G8" s="15">
        <v>4617.098</v>
      </c>
      <c r="H8" s="54">
        <f>+G8/$G$12</f>
        <v>0.43793845677254084</v>
      </c>
      <c r="L8" s="16" t="s">
        <v>24</v>
      </c>
      <c r="M8" s="17">
        <v>973</v>
      </c>
    </row>
    <row r="9" spans="2:14" ht="12.75" customHeight="1">
      <c r="B9" s="42" t="s">
        <v>19370</v>
      </c>
      <c r="C9" s="47" t="s">
        <v>19397</v>
      </c>
      <c r="F9" s="16" t="s">
        <v>2</v>
      </c>
      <c r="G9" s="15">
        <v>3404.6759999999999</v>
      </c>
      <c r="H9" s="54">
        <f t="shared" ref="H9:H11" si="0">+G9/$G$12</f>
        <v>0.32293846768045797</v>
      </c>
      <c r="L9" s="16" t="s">
        <v>25</v>
      </c>
      <c r="M9" s="15">
        <f>+Model!T29</f>
        <v>436.96199999999999</v>
      </c>
      <c r="N9" s="39" t="s">
        <v>19377</v>
      </c>
    </row>
    <row r="10" spans="2:14" ht="12.75" customHeight="1">
      <c r="B10" s="47" t="s">
        <v>19393</v>
      </c>
      <c r="C10" s="47" t="s">
        <v>19396</v>
      </c>
      <c r="F10" s="16" t="s">
        <v>19404</v>
      </c>
      <c r="G10" s="15">
        <v>1261.934</v>
      </c>
      <c r="H10" s="54">
        <f t="shared" si="0"/>
        <v>0.11969627426335754</v>
      </c>
      <c r="L10" s="16" t="s">
        <v>26</v>
      </c>
      <c r="M10" s="15">
        <f>+M8*M9</f>
        <v>425164.02600000001</v>
      </c>
      <c r="N10" s="39"/>
    </row>
    <row r="11" spans="2:14" ht="12.75" customHeight="1">
      <c r="B11" s="42" t="s">
        <v>19371</v>
      </c>
      <c r="C11" s="42" t="s">
        <v>19372</v>
      </c>
      <c r="F11" s="16" t="s">
        <v>4</v>
      </c>
      <c r="G11" s="15">
        <v>1259.0930000000001</v>
      </c>
      <c r="H11" s="54">
        <f t="shared" si="0"/>
        <v>0.1194268012836437</v>
      </c>
      <c r="L11" s="16" t="s">
        <v>27</v>
      </c>
      <c r="M11" s="15">
        <f>+Model!T39</f>
        <v>8370.99</v>
      </c>
      <c r="N11" s="39" t="s">
        <v>19377</v>
      </c>
    </row>
    <row r="12" spans="2:14" ht="12.75" customHeight="1">
      <c r="B12" s="42"/>
      <c r="G12" s="15">
        <f>+SUM(G8:G11)</f>
        <v>10542.800999999999</v>
      </c>
      <c r="H12" s="54"/>
      <c r="L12" s="16" t="s">
        <v>28</v>
      </c>
      <c r="M12" s="15">
        <f>+Model!T49</f>
        <v>15016.918</v>
      </c>
      <c r="N12" s="39" t="s">
        <v>19377</v>
      </c>
    </row>
    <row r="13" spans="2:14" ht="12.75" customHeight="1">
      <c r="B13" s="49" t="s">
        <v>19380</v>
      </c>
      <c r="L13" s="16" t="s">
        <v>29</v>
      </c>
      <c r="M13" s="15">
        <f>+M10-M11+M12</f>
        <v>431809.95400000003</v>
      </c>
    </row>
    <row r="14" spans="2:14" ht="12.75" customHeight="1">
      <c r="B14" s="42"/>
      <c r="L14" s="16" t="s">
        <v>81</v>
      </c>
      <c r="M14" s="15">
        <f>+SUM(Model!Q88:T88)</f>
        <v>7445.9400000000005</v>
      </c>
    </row>
    <row r="15" spans="2:14" ht="12.75" customHeight="1">
      <c r="B15" s="14" t="s">
        <v>19398</v>
      </c>
      <c r="D15" s="48"/>
      <c r="E15" s="14"/>
      <c r="G15" s="44"/>
      <c r="M15" s="18">
        <f>+M13/M14</f>
        <v>57.992671711026411</v>
      </c>
    </row>
    <row r="16" spans="2:14" ht="12.75" customHeight="1">
      <c r="B16" s="42" t="s">
        <v>19399</v>
      </c>
      <c r="C16" s="53">
        <v>0.499</v>
      </c>
      <c r="D16" s="45"/>
      <c r="E16" s="39"/>
      <c r="G16" s="42"/>
    </row>
    <row r="17" spans="2:13" ht="12.75" customHeight="1">
      <c r="B17" s="42" t="s">
        <v>19400</v>
      </c>
      <c r="C17" s="53">
        <v>0.17100000000000001</v>
      </c>
      <c r="D17" s="45"/>
      <c r="E17" s="39"/>
      <c r="G17" s="42"/>
      <c r="L17" s="16" t="s">
        <v>19373</v>
      </c>
      <c r="M17" s="16">
        <v>1997</v>
      </c>
    </row>
    <row r="18" spans="2:13" ht="12.75" customHeight="1">
      <c r="B18" s="42" t="s">
        <v>19401</v>
      </c>
      <c r="C18" s="53">
        <v>0.113</v>
      </c>
      <c r="D18" s="45"/>
      <c r="E18" s="39"/>
      <c r="G18" s="42"/>
      <c r="L18" s="16" t="s">
        <v>19374</v>
      </c>
      <c r="M18" s="16" t="s">
        <v>19375</v>
      </c>
    </row>
    <row r="19" spans="2:13" ht="12.75" customHeight="1">
      <c r="B19" s="42" t="s">
        <v>19402</v>
      </c>
      <c r="C19" s="53">
        <v>0.09</v>
      </c>
      <c r="D19" s="45"/>
      <c r="E19" s="39"/>
      <c r="G19" s="42"/>
      <c r="M19" s="16" t="s">
        <v>19376</v>
      </c>
    </row>
    <row r="20" spans="2:13" ht="12.75" customHeight="1">
      <c r="B20" s="42" t="s">
        <v>19394</v>
      </c>
      <c r="C20" s="53">
        <v>7.0000000000000007E-2</v>
      </c>
      <c r="D20" s="45"/>
      <c r="E20" s="39"/>
      <c r="G20" s="42"/>
      <c r="L20" s="16" t="s">
        <v>19383</v>
      </c>
      <c r="M20" s="16" t="s">
        <v>19384</v>
      </c>
    </row>
    <row r="21" spans="2:13" ht="12.75" customHeight="1">
      <c r="B21" s="42" t="s">
        <v>19403</v>
      </c>
      <c r="C21" s="53">
        <v>2.9000000000000001E-2</v>
      </c>
      <c r="D21" s="45"/>
      <c r="E21" s="39"/>
      <c r="G21" s="42"/>
      <c r="M21" s="16" t="s">
        <v>19385</v>
      </c>
    </row>
    <row r="22" spans="2:13" ht="12.75" customHeight="1">
      <c r="B22" s="42" t="s">
        <v>19395</v>
      </c>
      <c r="C22" s="53">
        <v>2.8000000000000001E-2</v>
      </c>
      <c r="D22" s="45"/>
      <c r="E22" s="39"/>
      <c r="G22" s="42"/>
      <c r="L22" s="16" t="s">
        <v>19386</v>
      </c>
      <c r="M22" s="16" t="s">
        <v>19387</v>
      </c>
    </row>
    <row r="23" spans="2:13" ht="12.75" customHeight="1">
      <c r="B23" s="42"/>
      <c r="D23" s="45"/>
      <c r="E23" s="39"/>
      <c r="G23" s="42"/>
      <c r="L23" s="16" t="s">
        <v>19388</v>
      </c>
      <c r="M23" s="16" t="s">
        <v>19389</v>
      </c>
    </row>
    <row r="24" spans="2:13" ht="12.75" customHeight="1">
      <c r="B24" s="42"/>
      <c r="D24" s="45"/>
      <c r="E24" s="39"/>
      <c r="G24" s="42"/>
    </row>
    <row r="25" spans="2:13" ht="12.75" customHeight="1">
      <c r="B25" s="42"/>
      <c r="D25" s="45"/>
      <c r="E25" s="39"/>
    </row>
    <row r="26" spans="2:13" ht="12.75" customHeight="1">
      <c r="D26" s="45"/>
      <c r="E26" s="39"/>
    </row>
    <row r="27" spans="2:13" ht="12.75" customHeight="1"/>
    <row r="28" spans="2:13" ht="12.75" customHeight="1"/>
    <row r="29" spans="2:13" ht="12.75" customHeight="1"/>
    <row r="30" spans="2:13" ht="12.75" customHeight="1">
      <c r="B30" s="42"/>
    </row>
    <row r="31" spans="2:13" ht="12.75" customHeight="1"/>
    <row r="32" spans="2:13" ht="12.75" customHeight="1"/>
    <row r="33" ht="12.75" customHeight="1"/>
    <row r="34" ht="12.75" customHeight="1"/>
    <row r="35" ht="12.75" customHeight="1"/>
  </sheetData>
  <hyperlinks>
    <hyperlink ref="B13" r:id="rId1" xr:uid="{17C81E94-DD7C-4C18-AC68-FBFD9552E8D9}"/>
    <hyperlink ref="B6" r:id="rId2" xr:uid="{8D7DB4BD-9E0B-45B9-B432-D6A27AACAB6B}"/>
  </hyperlinks>
  <pageMargins left="0.7" right="0.7" top="0.75" bottom="0.75" header="0.3" footer="0.3"/>
  <pageSetup paperSize="9" orientation="portrait" horizontalDpi="360" verticalDpi="36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2321-C85E-4E0F-BF46-A2A95AB202B5}">
  <dimension ref="B1:EW100"/>
  <sheetViews>
    <sheetView tabSelected="1" workbookViewId="0">
      <pane xSplit="2" ySplit="7" topLeftCell="P59" activePane="bottomRight" state="frozen"/>
      <selection pane="topRight" activeCell="C1" sqref="C1"/>
      <selection pane="bottomLeft" activeCell="A3" sqref="A3"/>
      <selection pane="bottomRight" activeCell="W19" sqref="W19"/>
    </sheetView>
  </sheetViews>
  <sheetFormatPr defaultRowHeight="12.75"/>
  <cols>
    <col min="1" max="1" width="2.28515625" style="5" customWidth="1"/>
    <col min="2" max="2" width="22.42578125" style="5" customWidth="1"/>
    <col min="3" max="3" width="11.28515625" style="5" customWidth="1"/>
    <col min="4" max="16" width="9.140625" style="5"/>
    <col min="17" max="17" width="9.140625" style="5" customWidth="1"/>
    <col min="18" max="19" width="9.140625" style="5"/>
    <col min="20" max="20" width="9.140625" style="5" customWidth="1"/>
    <col min="21" max="21" width="9.7109375" style="3" bestFit="1" customWidth="1"/>
    <col min="22" max="23" width="9.7109375" style="3" customWidth="1"/>
    <col min="24" max="53" width="9.140625" style="5"/>
    <col min="54" max="54" width="15.140625" style="5" bestFit="1" customWidth="1"/>
    <col min="55" max="16384" width="9.140625" style="5"/>
  </cols>
  <sheetData>
    <row r="1" spans="2:52" s="1" customFormat="1">
      <c r="U1" s="50"/>
      <c r="V1" s="50"/>
      <c r="W1" s="50"/>
    </row>
    <row r="2" spans="2:52" s="1" customFormat="1">
      <c r="U2" s="50"/>
      <c r="V2" s="50"/>
      <c r="W2" s="50"/>
    </row>
    <row r="3" spans="2:52" s="1" customFormat="1">
      <c r="U3" s="50"/>
      <c r="V3" s="50"/>
      <c r="W3" s="50"/>
    </row>
    <row r="4" spans="2:52" s="1" customFormat="1">
      <c r="U4" s="50"/>
      <c r="V4" s="50"/>
      <c r="W4" s="50"/>
    </row>
    <row r="6" spans="2:52" s="2" customFormat="1">
      <c r="D6" s="2">
        <v>44286</v>
      </c>
      <c r="E6" s="2">
        <v>44377</v>
      </c>
      <c r="F6" s="2">
        <v>44469</v>
      </c>
      <c r="G6" s="2">
        <v>44561</v>
      </c>
      <c r="H6" s="2">
        <v>44651</v>
      </c>
      <c r="I6" s="2">
        <v>44742</v>
      </c>
      <c r="J6" s="2">
        <v>44834</v>
      </c>
      <c r="K6" s="2">
        <v>44926</v>
      </c>
      <c r="L6" s="2">
        <v>45016</v>
      </c>
      <c r="M6" s="2">
        <v>45107</v>
      </c>
      <c r="N6" s="2">
        <v>45199</v>
      </c>
      <c r="O6" s="2">
        <v>45291</v>
      </c>
      <c r="P6" s="2">
        <v>45382</v>
      </c>
      <c r="Q6" s="2">
        <v>45473</v>
      </c>
      <c r="R6" s="2">
        <v>45565</v>
      </c>
      <c r="S6" s="2">
        <v>45657</v>
      </c>
      <c r="T6" s="2">
        <v>45747</v>
      </c>
      <c r="U6" s="3"/>
      <c r="V6" s="3"/>
      <c r="W6" s="3"/>
    </row>
    <row r="7" spans="2:52" s="3" customFormat="1"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  <c r="P7" s="3" t="s">
        <v>17</v>
      </c>
      <c r="Q7" s="3" t="s">
        <v>18</v>
      </c>
      <c r="R7" s="3" t="s">
        <v>19</v>
      </c>
      <c r="S7" s="3" t="s">
        <v>20</v>
      </c>
      <c r="T7" s="3" t="s">
        <v>19377</v>
      </c>
      <c r="U7" s="3" t="s">
        <v>19406</v>
      </c>
      <c r="V7" s="3" t="s">
        <v>19407</v>
      </c>
      <c r="W7" s="3" t="s">
        <v>19408</v>
      </c>
      <c r="Y7" s="4">
        <v>2012</v>
      </c>
      <c r="Z7" s="4">
        <v>2013</v>
      </c>
      <c r="AA7" s="4">
        <v>2014</v>
      </c>
      <c r="AB7" s="4">
        <f t="shared" ref="AB7:AZ7" si="0">+AA7+1</f>
        <v>2015</v>
      </c>
      <c r="AC7" s="4">
        <f t="shared" si="0"/>
        <v>2016</v>
      </c>
      <c r="AD7" s="4">
        <f t="shared" si="0"/>
        <v>2017</v>
      </c>
      <c r="AE7" s="4">
        <f t="shared" si="0"/>
        <v>2018</v>
      </c>
      <c r="AF7" s="4">
        <f t="shared" si="0"/>
        <v>2019</v>
      </c>
      <c r="AG7" s="4">
        <f t="shared" si="0"/>
        <v>2020</v>
      </c>
      <c r="AH7" s="4">
        <f t="shared" si="0"/>
        <v>2021</v>
      </c>
      <c r="AI7" s="4">
        <f t="shared" si="0"/>
        <v>2022</v>
      </c>
      <c r="AJ7" s="4">
        <f t="shared" si="0"/>
        <v>2023</v>
      </c>
      <c r="AK7" s="4">
        <f t="shared" si="0"/>
        <v>2024</v>
      </c>
      <c r="AL7" s="4">
        <f t="shared" si="0"/>
        <v>2025</v>
      </c>
      <c r="AM7" s="4">
        <f t="shared" si="0"/>
        <v>2026</v>
      </c>
      <c r="AN7" s="4">
        <f t="shared" si="0"/>
        <v>2027</v>
      </c>
      <c r="AO7" s="4">
        <f t="shared" si="0"/>
        <v>2028</v>
      </c>
      <c r="AP7" s="4">
        <f t="shared" si="0"/>
        <v>2029</v>
      </c>
      <c r="AQ7" s="4">
        <f t="shared" si="0"/>
        <v>2030</v>
      </c>
      <c r="AR7" s="4">
        <f t="shared" si="0"/>
        <v>2031</v>
      </c>
      <c r="AS7" s="4">
        <f t="shared" si="0"/>
        <v>2032</v>
      </c>
      <c r="AT7" s="4">
        <f t="shared" si="0"/>
        <v>2033</v>
      </c>
      <c r="AU7" s="4">
        <f t="shared" si="0"/>
        <v>2034</v>
      </c>
      <c r="AV7" s="4">
        <f t="shared" si="0"/>
        <v>2035</v>
      </c>
      <c r="AW7" s="4">
        <f t="shared" si="0"/>
        <v>2036</v>
      </c>
      <c r="AX7" s="4">
        <f t="shared" si="0"/>
        <v>2037</v>
      </c>
      <c r="AY7" s="4">
        <f t="shared" si="0"/>
        <v>2038</v>
      </c>
      <c r="AZ7" s="4">
        <f t="shared" si="0"/>
        <v>2039</v>
      </c>
    </row>
    <row r="8" spans="2:52" s="40" customFormat="1">
      <c r="B8" s="41" t="s">
        <v>19381</v>
      </c>
      <c r="P8" s="40">
        <f>+(P16/P11)/3</f>
        <v>1.1585522362593749E-2</v>
      </c>
      <c r="Q8" s="40">
        <f>+(Q16/Q11)/3</f>
        <v>1.1476575171590784E-2</v>
      </c>
      <c r="R8" s="40">
        <f>+(R16/R11)/3</f>
        <v>1.1583549094510469E-2</v>
      </c>
      <c r="S8" s="40">
        <f>+(S16/S11)/3</f>
        <v>1.1324178508041969E-2</v>
      </c>
    </row>
    <row r="9" spans="2:52" s="3" customFormat="1"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2:52">
      <c r="B10" s="5" t="s">
        <v>23</v>
      </c>
      <c r="D10" s="5">
        <f>+Geographic!C6+Geographic!C15+Geographic!C24+Geographic!C33</f>
        <v>3976</v>
      </c>
      <c r="E10" s="5">
        <f>+Geographic!D6+Geographic!D15+Geographic!D24+Geographic!D33</f>
        <v>1541</v>
      </c>
      <c r="F10" s="5">
        <f>+Geographic!E6+Geographic!E15+Geographic!E24+Geographic!E33</f>
        <v>4383</v>
      </c>
      <c r="G10" s="5">
        <f>+Geographic!F6+Geographic!F15+Geographic!F24+Geographic!F33</f>
        <v>8281</v>
      </c>
      <c r="H10" s="5">
        <f>+Geographic!G6+Geographic!G15+Geographic!G24+Geographic!G33</f>
        <v>-203</v>
      </c>
      <c r="I10" s="5">
        <f>+Geographic!H6+Geographic!H15+Geographic!H24+Geographic!H33</f>
        <v>-969</v>
      </c>
      <c r="J10" s="5">
        <f>+Geographic!I6+Geographic!I15+Geographic!I24+Geographic!I33</f>
        <v>2413</v>
      </c>
      <c r="K10" s="5">
        <f>+Geographic!J6+Geographic!J15+Geographic!J24+Geographic!J33</f>
        <v>7662</v>
      </c>
      <c r="L10" s="5">
        <f>+Geographic!K6+Geographic!K15+Geographic!K24+Geographic!K33</f>
        <v>1751</v>
      </c>
      <c r="M10" s="5">
        <f>+Geographic!L6+Geographic!L15+Geographic!L24+Geographic!L33</f>
        <v>5892</v>
      </c>
      <c r="N10" s="5">
        <f>+Geographic!M6+Geographic!M15+Geographic!M24+Geographic!M33</f>
        <v>8763</v>
      </c>
      <c r="O10" s="5">
        <f>+Geographic!N6+Geographic!N15+Geographic!N24+Geographic!N33</f>
        <v>13123</v>
      </c>
      <c r="P10" s="5">
        <f>+Geographic!O6+Geographic!O15+Geographic!O24+Geographic!O33</f>
        <v>9326</v>
      </c>
      <c r="Q10" s="5">
        <f>+Geographic!P6+Geographic!P15+Geographic!P24+Geographic!P33</f>
        <v>8045</v>
      </c>
      <c r="R10" s="5">
        <f>+Geographic!Q6+Geographic!Q15+Geographic!Q24+Geographic!Q33</f>
        <v>5073</v>
      </c>
      <c r="S10" s="5">
        <v>18910</v>
      </c>
    </row>
    <row r="11" spans="2:52" s="6" customFormat="1">
      <c r="B11" s="6" t="s">
        <v>89</v>
      </c>
      <c r="D11" s="6">
        <f>+Geographic!C7+Geographic!C16+Geographic!C25+Geographic!C34</f>
        <v>207639</v>
      </c>
      <c r="E11" s="6">
        <f>+Geographic!D7+Geographic!D16+Geographic!D25+Geographic!D34</f>
        <v>209180</v>
      </c>
      <c r="F11" s="6">
        <f>+Geographic!E7+Geographic!E16+Geographic!E25+Geographic!E34</f>
        <v>213563</v>
      </c>
      <c r="G11" s="6">
        <f>+Geographic!F7+Geographic!F16+Geographic!F25+Geographic!F34</f>
        <v>221844</v>
      </c>
      <c r="H11" s="6">
        <f>+Geographic!G7+Geographic!G16+Geographic!G25+Geographic!G34</f>
        <v>188641</v>
      </c>
      <c r="I11" s="6">
        <f>+Geographic!H7+Geographic!H16+Geographic!H25+Geographic!H34</f>
        <v>220672</v>
      </c>
      <c r="J11" s="6">
        <f>+Geographic!I7+Geographic!I16+Geographic!I25+Geographic!I34</f>
        <v>223085</v>
      </c>
      <c r="K11" s="6">
        <f>+Geographic!J7+Geographic!J16+Geographic!J25+Geographic!J34</f>
        <v>230747</v>
      </c>
      <c r="L11" s="6">
        <f>+Geographic!K7+Geographic!K16+Geographic!K25+Geographic!K34</f>
        <v>232498</v>
      </c>
      <c r="M11" s="6">
        <f>+Geographic!L7+Geographic!L16+Geographic!L25+Geographic!L34</f>
        <v>238390</v>
      </c>
      <c r="N11" s="6">
        <f>+Geographic!M7+Geographic!M16+Geographic!M25+Geographic!M34</f>
        <v>171769</v>
      </c>
      <c r="O11" s="6">
        <f>+Geographic!N7+Geographic!N16+Geographic!N25+Geographic!N34</f>
        <v>260276</v>
      </c>
      <c r="P11" s="6">
        <f>+Geographic!O7+Geographic!O16+Geographic!O25+Geographic!O34</f>
        <v>269602</v>
      </c>
      <c r="Q11" s="6">
        <f>+Geographic!P7+Geographic!P16+Geographic!P25+Geographic!P34</f>
        <v>277647</v>
      </c>
      <c r="R11" s="6">
        <f>+Geographic!Q7+Geographic!Q16+Geographic!Q25+Geographic!Q34</f>
        <v>282720</v>
      </c>
      <c r="S11" s="6">
        <f>+Geographic!R7+Geographic!R16+Geographic!R25+Geographic!R34</f>
        <v>301626</v>
      </c>
      <c r="U11" s="40"/>
      <c r="V11" s="40"/>
      <c r="W11" s="40"/>
    </row>
    <row r="12" spans="2:52" s="8" customFormat="1">
      <c r="B12" s="8" t="s">
        <v>19378</v>
      </c>
      <c r="H12" s="8">
        <f t="shared" ref="H12:R12" si="1">+H11/D11-1</f>
        <v>-9.1495335654669829E-2</v>
      </c>
      <c r="I12" s="8">
        <f t="shared" si="1"/>
        <v>5.4938330624342724E-2</v>
      </c>
      <c r="J12" s="8">
        <f t="shared" si="1"/>
        <v>4.4586374980684962E-2</v>
      </c>
      <c r="K12" s="8">
        <f t="shared" si="1"/>
        <v>4.0131804330971299E-2</v>
      </c>
      <c r="L12" s="8">
        <f t="shared" si="1"/>
        <v>0.23248922556602225</v>
      </c>
      <c r="M12" s="8">
        <f t="shared" si="1"/>
        <v>8.0291110788863085E-2</v>
      </c>
      <c r="N12" s="8">
        <f t="shared" si="1"/>
        <v>-0.23002891274626258</v>
      </c>
      <c r="O12" s="8">
        <f t="shared" si="1"/>
        <v>0.12797132790458821</v>
      </c>
      <c r="P12" s="8">
        <f t="shared" si="1"/>
        <v>0.15958846957823303</v>
      </c>
      <c r="Q12" s="8">
        <f t="shared" si="1"/>
        <v>0.16467553169176563</v>
      </c>
      <c r="R12" s="8">
        <f t="shared" si="1"/>
        <v>0.64593145445336475</v>
      </c>
      <c r="S12" s="8">
        <f>+S11/O11-1</f>
        <v>0.15886981511933485</v>
      </c>
      <c r="U12" s="3"/>
      <c r="V12" s="3"/>
      <c r="W12" s="3"/>
    </row>
    <row r="13" spans="2:52" s="8" customFormat="1">
      <c r="U13" s="3"/>
      <c r="V13" s="3"/>
      <c r="W13" s="3"/>
    </row>
    <row r="14" spans="2:52">
      <c r="B14" s="5" t="s">
        <v>19379</v>
      </c>
      <c r="O14" s="5">
        <v>13</v>
      </c>
      <c r="R14" s="5">
        <v>5</v>
      </c>
      <c r="S14" s="5">
        <v>19</v>
      </c>
    </row>
    <row r="15" spans="2:52">
      <c r="C15" s="10" t="s">
        <v>19360</v>
      </c>
      <c r="U15" s="40"/>
      <c r="V15" s="40"/>
      <c r="W15" s="40"/>
      <c r="X15" s="10"/>
    </row>
    <row r="16" spans="2:52" s="6" customFormat="1">
      <c r="B16" s="6" t="s">
        <v>21</v>
      </c>
      <c r="C16" s="11">
        <f>+(R16/D16)^(1/15)-1</f>
        <v>2.1285483237748037E-2</v>
      </c>
      <c r="D16" s="6">
        <v>7163.2820000000002</v>
      </c>
      <c r="E16" s="6">
        <v>7483.4669999999996</v>
      </c>
      <c r="F16" s="6">
        <v>7483.4669999999996</v>
      </c>
      <c r="G16" s="6">
        <v>7709.3180000000002</v>
      </c>
      <c r="H16" s="6">
        <v>7867.7669999999998</v>
      </c>
      <c r="I16" s="6">
        <v>7970.1409999999996</v>
      </c>
      <c r="J16" s="6">
        <v>7925.5889999999999</v>
      </c>
      <c r="K16" s="6">
        <v>7852.0529999999999</v>
      </c>
      <c r="L16" s="6">
        <v>8161.5029999999997</v>
      </c>
      <c r="M16" s="6">
        <v>8187.3010000000004</v>
      </c>
      <c r="N16" s="6">
        <v>8541.6679999999997</v>
      </c>
      <c r="O16" s="6">
        <v>8832.8250000000007</v>
      </c>
      <c r="P16" s="6">
        <v>9370.44</v>
      </c>
      <c r="Q16" s="6">
        <v>9559.31</v>
      </c>
      <c r="R16" s="6">
        <v>9824.7029999999995</v>
      </c>
      <c r="S16" s="6">
        <v>10247</v>
      </c>
      <c r="T16" s="6">
        <v>10542.800999999999</v>
      </c>
      <c r="U16" s="40">
        <f>+T16*1.15</f>
        <v>12124.221149999998</v>
      </c>
      <c r="V16" s="40"/>
      <c r="W16" s="40"/>
      <c r="X16" s="11"/>
      <c r="Y16" s="6">
        <v>3609.2820000000002</v>
      </c>
      <c r="Z16" s="6">
        <v>4374.5619999999999</v>
      </c>
      <c r="AA16" s="6">
        <v>5504.6559999999999</v>
      </c>
      <c r="AB16" s="6">
        <v>6779.5110000000004</v>
      </c>
      <c r="AC16" s="6">
        <v>8830.6689999999999</v>
      </c>
      <c r="AD16" s="6">
        <v>11692.713</v>
      </c>
      <c r="AE16" s="6">
        <v>15794.341</v>
      </c>
      <c r="AF16" s="6">
        <v>20156.447</v>
      </c>
      <c r="AG16" s="6">
        <v>24996.056</v>
      </c>
      <c r="AH16" s="6">
        <v>29697.844000000001</v>
      </c>
      <c r="AI16" s="6">
        <v>31615.55</v>
      </c>
      <c r="AJ16" s="6">
        <v>33723.296999999999</v>
      </c>
      <c r="AK16" s="6">
        <f>+SUM(P16:S16)</f>
        <v>39001.453000000001</v>
      </c>
      <c r="AL16" s="6">
        <v>44500</v>
      </c>
      <c r="AM16" s="6">
        <f>+AL16*1.1</f>
        <v>48950.000000000007</v>
      </c>
      <c r="AN16" s="6">
        <f t="shared" ref="AN16:AZ16" si="2">+AM16*1.1</f>
        <v>53845.000000000015</v>
      </c>
      <c r="AO16" s="6">
        <f t="shared" si="2"/>
        <v>59229.500000000022</v>
      </c>
      <c r="AP16" s="6">
        <f t="shared" si="2"/>
        <v>65152.450000000026</v>
      </c>
      <c r="AQ16" s="6">
        <f t="shared" si="2"/>
        <v>71667.695000000036</v>
      </c>
      <c r="AR16" s="6">
        <f t="shared" si="2"/>
        <v>78834.464500000046</v>
      </c>
      <c r="AS16" s="6">
        <f t="shared" si="2"/>
        <v>86717.910950000063</v>
      </c>
      <c r="AT16" s="6">
        <f t="shared" si="2"/>
        <v>95389.702045000071</v>
      </c>
      <c r="AU16" s="6">
        <f t="shared" si="2"/>
        <v>104928.67224950009</v>
      </c>
      <c r="AV16" s="6">
        <f t="shared" si="2"/>
        <v>115421.53947445011</v>
      </c>
      <c r="AW16" s="6">
        <f t="shared" si="2"/>
        <v>126963.69342189514</v>
      </c>
      <c r="AX16" s="6">
        <f t="shared" si="2"/>
        <v>139660.06276408467</v>
      </c>
      <c r="AY16" s="6">
        <f t="shared" si="2"/>
        <v>153626.06904049314</v>
      </c>
      <c r="AZ16" s="6">
        <f t="shared" si="2"/>
        <v>168988.67594454245</v>
      </c>
    </row>
    <row r="17" spans="2:153">
      <c r="B17" s="5" t="s">
        <v>31</v>
      </c>
      <c r="C17" s="11">
        <f>+(R17/D17)^(1/15)-1</f>
        <v>1.8859781013056409E-2</v>
      </c>
      <c r="D17" s="5">
        <v>3868.511</v>
      </c>
      <c r="E17" s="5">
        <v>4206.5889999999999</v>
      </c>
      <c r="F17" s="5">
        <v>4206.5889999999999</v>
      </c>
      <c r="G17" s="5">
        <v>5239.5749999999998</v>
      </c>
      <c r="H17" s="5">
        <v>4284.7049999999999</v>
      </c>
      <c r="I17" s="5">
        <v>4690.7550000000001</v>
      </c>
      <c r="J17" s="5">
        <v>4788.665</v>
      </c>
      <c r="K17" s="5">
        <v>5404.16</v>
      </c>
      <c r="L17" s="5">
        <v>4803.625</v>
      </c>
      <c r="M17" s="5">
        <v>4673.47</v>
      </c>
      <c r="N17" s="5">
        <v>4930.7879999999996</v>
      </c>
      <c r="O17" s="5">
        <v>5307.4849999999997</v>
      </c>
      <c r="P17" s="5">
        <v>4977.0730000000003</v>
      </c>
      <c r="Q17" s="5">
        <v>5174.143</v>
      </c>
      <c r="R17" s="5">
        <v>5119.884</v>
      </c>
      <c r="S17" s="5">
        <v>5767.3639999999996</v>
      </c>
      <c r="T17" s="5">
        <v>5263.1469999999999</v>
      </c>
      <c r="X17" s="11"/>
      <c r="Y17" s="5">
        <v>2652.058</v>
      </c>
      <c r="Z17" s="5">
        <v>3117.203</v>
      </c>
      <c r="AA17" s="5">
        <v>3752.76</v>
      </c>
      <c r="AB17" s="5">
        <v>4591.4759999999997</v>
      </c>
      <c r="AC17" s="5">
        <v>6029.9009999999998</v>
      </c>
      <c r="AD17" s="5">
        <v>7659.6660000000002</v>
      </c>
      <c r="AE17" s="5">
        <v>9967.5380000000005</v>
      </c>
      <c r="AF17" s="5">
        <v>12440.213</v>
      </c>
      <c r="AG17" s="5">
        <v>15276.319</v>
      </c>
      <c r="AH17" s="5">
        <v>17332.683000000001</v>
      </c>
      <c r="AI17" s="5">
        <v>19168.285</v>
      </c>
      <c r="AJ17" s="5">
        <v>19715.367999999999</v>
      </c>
      <c r="AK17" s="5">
        <f>+SUM(P17:S17)</f>
        <v>21038.464</v>
      </c>
      <c r="AL17" s="5">
        <f>+AK17*1</f>
        <v>21038.464</v>
      </c>
      <c r="AM17" s="5">
        <f t="shared" ref="AM17:AZ17" si="3">+AL17*1.09</f>
        <v>22931.925760000002</v>
      </c>
      <c r="AN17" s="5">
        <f t="shared" si="3"/>
        <v>24995.799078400003</v>
      </c>
      <c r="AO17" s="5">
        <f t="shared" si="3"/>
        <v>27245.420995456006</v>
      </c>
      <c r="AP17" s="5">
        <f t="shared" si="3"/>
        <v>29697.508885047049</v>
      </c>
      <c r="AQ17" s="5">
        <f t="shared" si="3"/>
        <v>32370.284684701284</v>
      </c>
      <c r="AR17" s="5">
        <f t="shared" si="3"/>
        <v>35283.610306324401</v>
      </c>
      <c r="AS17" s="5">
        <f t="shared" si="3"/>
        <v>38459.135233893598</v>
      </c>
      <c r="AT17" s="5">
        <f t="shared" si="3"/>
        <v>41920.457404944027</v>
      </c>
      <c r="AU17" s="5">
        <f t="shared" si="3"/>
        <v>45693.298571388994</v>
      </c>
      <c r="AV17" s="5">
        <f t="shared" si="3"/>
        <v>49805.695442814009</v>
      </c>
      <c r="AW17" s="5">
        <f t="shared" si="3"/>
        <v>54288.208032667273</v>
      </c>
      <c r="AX17" s="5">
        <f t="shared" si="3"/>
        <v>59174.146755607333</v>
      </c>
      <c r="AY17" s="5">
        <f t="shared" si="3"/>
        <v>64499.819963611997</v>
      </c>
      <c r="AZ17" s="5">
        <f t="shared" si="3"/>
        <v>70304.803760337076</v>
      </c>
    </row>
    <row r="18" spans="2:153" s="6" customFormat="1">
      <c r="B18" s="6" t="s">
        <v>30</v>
      </c>
      <c r="C18" s="11"/>
      <c r="D18" s="6">
        <f t="shared" ref="D18:Q18" si="4">+D16-D17</f>
        <v>3294.7710000000002</v>
      </c>
      <c r="E18" s="6">
        <f t="shared" si="4"/>
        <v>3276.8779999999997</v>
      </c>
      <c r="F18" s="6">
        <f t="shared" si="4"/>
        <v>3276.8779999999997</v>
      </c>
      <c r="G18" s="6">
        <f t="shared" si="4"/>
        <v>2469.7430000000004</v>
      </c>
      <c r="H18" s="6">
        <f t="shared" si="4"/>
        <v>3583.0619999999999</v>
      </c>
      <c r="I18" s="6">
        <f t="shared" si="4"/>
        <v>3279.3859999999995</v>
      </c>
      <c r="J18" s="6">
        <f t="shared" si="4"/>
        <v>3136.924</v>
      </c>
      <c r="K18" s="6">
        <f t="shared" si="4"/>
        <v>2447.893</v>
      </c>
      <c r="L18" s="6">
        <f t="shared" si="4"/>
        <v>3357.8779999999997</v>
      </c>
      <c r="M18" s="6">
        <f t="shared" si="4"/>
        <v>3513.8310000000001</v>
      </c>
      <c r="N18" s="6">
        <f t="shared" si="4"/>
        <v>3610.88</v>
      </c>
      <c r="O18" s="6">
        <f t="shared" si="4"/>
        <v>3525.3400000000011</v>
      </c>
      <c r="P18" s="6">
        <f t="shared" si="4"/>
        <v>4393.3670000000002</v>
      </c>
      <c r="Q18" s="6">
        <f t="shared" si="4"/>
        <v>4385.1669999999995</v>
      </c>
      <c r="R18" s="6">
        <f t="shared" ref="R18:T18" si="5">+R16-R17</f>
        <v>4704.8189999999995</v>
      </c>
      <c r="S18" s="6">
        <f t="shared" si="5"/>
        <v>4479.6360000000004</v>
      </c>
      <c r="T18" s="6">
        <f t="shared" si="5"/>
        <v>5279.6539999999995</v>
      </c>
      <c r="U18" s="3"/>
      <c r="V18" s="3"/>
      <c r="W18" s="3"/>
      <c r="X18" s="11"/>
      <c r="Y18" s="6">
        <f t="shared" ref="Y18:Z18" si="6">+Y16-Y17</f>
        <v>957.22400000000016</v>
      </c>
      <c r="Z18" s="6">
        <f t="shared" si="6"/>
        <v>1257.3589999999999</v>
      </c>
      <c r="AA18" s="6">
        <f t="shared" ref="AA18:AB18" si="7">+AA16-AA17</f>
        <v>1751.8959999999997</v>
      </c>
      <c r="AB18" s="6">
        <f t="shared" si="7"/>
        <v>2188.0350000000008</v>
      </c>
      <c r="AC18" s="6">
        <f t="shared" ref="AC18:AD18" si="8">+AC16-AC17</f>
        <v>2800.768</v>
      </c>
      <c r="AD18" s="6">
        <f t="shared" si="8"/>
        <v>4033.0469999999996</v>
      </c>
      <c r="AE18" s="6">
        <f t="shared" ref="AE18:AF18" si="9">+AE16-AE17</f>
        <v>5826.8029999999999</v>
      </c>
      <c r="AF18" s="6">
        <f t="shared" si="9"/>
        <v>7716.2340000000004</v>
      </c>
      <c r="AG18" s="6">
        <f t="shared" ref="AG18:AH18" si="10">+AG16-AG17</f>
        <v>9719.737000000001</v>
      </c>
      <c r="AH18" s="6">
        <f t="shared" si="10"/>
        <v>12365.161</v>
      </c>
      <c r="AI18" s="6">
        <f t="shared" ref="AI18:AM18" si="11">+AI16-AI17</f>
        <v>12447.264999999999</v>
      </c>
      <c r="AJ18" s="6">
        <f t="shared" si="11"/>
        <v>14007.929</v>
      </c>
      <c r="AK18" s="6">
        <f t="shared" si="11"/>
        <v>17962.989000000001</v>
      </c>
      <c r="AL18" s="6">
        <f>+AL16-AL17</f>
        <v>23461.536</v>
      </c>
      <c r="AM18" s="6">
        <f t="shared" si="11"/>
        <v>26018.074240000005</v>
      </c>
      <c r="AN18" s="6">
        <f t="shared" ref="AN18:AZ18" si="12">+AN16-AN17</f>
        <v>28849.200921600011</v>
      </c>
      <c r="AO18" s="6">
        <f t="shared" si="12"/>
        <v>31984.079004544015</v>
      </c>
      <c r="AP18" s="6">
        <f t="shared" si="12"/>
        <v>35454.941114952977</v>
      </c>
      <c r="AQ18" s="6">
        <f t="shared" si="12"/>
        <v>39297.410315298752</v>
      </c>
      <c r="AR18" s="6">
        <f t="shared" si="12"/>
        <v>43550.854193675645</v>
      </c>
      <c r="AS18" s="6">
        <f t="shared" si="12"/>
        <v>48258.775716106466</v>
      </c>
      <c r="AT18" s="6">
        <f t="shared" si="12"/>
        <v>53469.244640056044</v>
      </c>
      <c r="AU18" s="6">
        <f t="shared" si="12"/>
        <v>59235.373678111093</v>
      </c>
      <c r="AV18" s="6">
        <f t="shared" si="12"/>
        <v>65615.844031636108</v>
      </c>
      <c r="AW18" s="6">
        <f t="shared" si="12"/>
        <v>72675.485389227862</v>
      </c>
      <c r="AX18" s="6">
        <f t="shared" si="12"/>
        <v>80485.916008477332</v>
      </c>
      <c r="AY18" s="6">
        <f t="shared" si="12"/>
        <v>89126.24907688114</v>
      </c>
      <c r="AZ18" s="6">
        <f t="shared" si="12"/>
        <v>98683.872184205378</v>
      </c>
    </row>
    <row r="19" spans="2:153">
      <c r="B19" s="5" t="s">
        <v>32</v>
      </c>
      <c r="C19" s="11">
        <f>+(R19/D19)^(1/15)-1</f>
        <v>1.5228489986797822E-2</v>
      </c>
      <c r="D19" s="5">
        <v>512.51199999999994</v>
      </c>
      <c r="E19" s="5">
        <v>635.94799999999998</v>
      </c>
      <c r="F19" s="5">
        <v>635.94799999999998</v>
      </c>
      <c r="G19" s="5">
        <v>792.71299999999997</v>
      </c>
      <c r="H19" s="5">
        <v>555.97799999999995</v>
      </c>
      <c r="I19" s="5">
        <v>574.96</v>
      </c>
      <c r="J19" s="5">
        <v>567.95399999999995</v>
      </c>
      <c r="K19" s="5">
        <v>831.61</v>
      </c>
      <c r="L19" s="5">
        <v>555.36199999999997</v>
      </c>
      <c r="M19" s="5">
        <v>627.16800000000001</v>
      </c>
      <c r="N19" s="5">
        <v>558.73599999999999</v>
      </c>
      <c r="O19" s="5">
        <v>916.61699999999996</v>
      </c>
      <c r="P19" s="5">
        <v>654.34</v>
      </c>
      <c r="Q19" s="5">
        <v>644.08399999999995</v>
      </c>
      <c r="R19" s="5">
        <v>642.92600000000004</v>
      </c>
      <c r="S19" s="5">
        <v>976.20399999999995</v>
      </c>
      <c r="T19" s="5">
        <v>688.37</v>
      </c>
      <c r="X19" s="11"/>
      <c r="Y19" s="5">
        <v>439.20800000000003</v>
      </c>
      <c r="Z19" s="5">
        <v>469.94200000000001</v>
      </c>
      <c r="AA19" s="5">
        <v>607.18600000000004</v>
      </c>
      <c r="AB19" s="5">
        <v>824.09199999999998</v>
      </c>
      <c r="AC19" s="5">
        <v>991.07799999999997</v>
      </c>
      <c r="AD19" s="5">
        <v>1278.0219999999999</v>
      </c>
      <c r="AE19" s="5">
        <v>2369.4690000000001</v>
      </c>
      <c r="AF19" s="5">
        <v>2652.462</v>
      </c>
      <c r="AG19" s="5">
        <v>2228.3620000000001</v>
      </c>
      <c r="AH19" s="5">
        <v>2545.1460000000002</v>
      </c>
      <c r="AI19" s="5">
        <v>2530.502</v>
      </c>
      <c r="AJ19" s="5">
        <v>2657.8829999999998</v>
      </c>
      <c r="AK19" s="5">
        <f>+SUM(P19:S19)</f>
        <v>2917.5540000000001</v>
      </c>
      <c r="AL19" s="5">
        <f>+AK19*1.06</f>
        <v>3092.6072400000003</v>
      </c>
      <c r="AM19" s="5">
        <f t="shared" ref="AM19:AZ19" si="13">+AL19*1.06</f>
        <v>3278.1636744000007</v>
      </c>
      <c r="AN19" s="5">
        <f t="shared" si="13"/>
        <v>3474.8534948640008</v>
      </c>
      <c r="AO19" s="5">
        <f t="shared" si="13"/>
        <v>3683.344704555841</v>
      </c>
      <c r="AP19" s="5">
        <f t="shared" si="13"/>
        <v>3904.3453868291917</v>
      </c>
      <c r="AQ19" s="5">
        <f t="shared" si="13"/>
        <v>4138.6061100389434</v>
      </c>
      <c r="AR19" s="5">
        <f t="shared" si="13"/>
        <v>4386.9224766412799</v>
      </c>
      <c r="AS19" s="5">
        <f t="shared" si="13"/>
        <v>4650.1378252397571</v>
      </c>
      <c r="AT19" s="5">
        <f t="shared" si="13"/>
        <v>4929.1460947541427</v>
      </c>
      <c r="AU19" s="5">
        <f t="shared" si="13"/>
        <v>5224.8948604393918</v>
      </c>
      <c r="AV19" s="5">
        <f t="shared" si="13"/>
        <v>5538.3885520657559</v>
      </c>
      <c r="AW19" s="5">
        <f t="shared" si="13"/>
        <v>5870.6918651897013</v>
      </c>
      <c r="AX19" s="5">
        <f t="shared" si="13"/>
        <v>6222.9333771010834</v>
      </c>
      <c r="AY19" s="5">
        <f t="shared" si="13"/>
        <v>6596.3093797271486</v>
      </c>
      <c r="AZ19" s="5">
        <f t="shared" si="13"/>
        <v>6992.0879425107778</v>
      </c>
    </row>
    <row r="20" spans="2:153">
      <c r="B20" s="5" t="s">
        <v>80</v>
      </c>
      <c r="C20" s="11">
        <f>+(R20/D20)^(1/15)-1</f>
        <v>2.2663927060606825E-2</v>
      </c>
      <c r="D20" s="5">
        <v>525.20699999999999</v>
      </c>
      <c r="E20" s="5">
        <v>563.88699999999994</v>
      </c>
      <c r="F20" s="5">
        <v>563.88699999999994</v>
      </c>
      <c r="G20" s="5">
        <v>647.47</v>
      </c>
      <c r="H20" s="5">
        <v>657.53</v>
      </c>
      <c r="I20" s="5">
        <v>716.846</v>
      </c>
      <c r="J20" s="5">
        <v>662.73900000000003</v>
      </c>
      <c r="K20" s="5">
        <v>673.92600000000004</v>
      </c>
      <c r="L20" s="5">
        <v>687.27499999999998</v>
      </c>
      <c r="M20" s="5">
        <v>657.98299999999995</v>
      </c>
      <c r="N20" s="5">
        <v>657.15899999999999</v>
      </c>
      <c r="O20" s="5">
        <v>673.34100000000001</v>
      </c>
      <c r="P20" s="5">
        <v>702.47299999999996</v>
      </c>
      <c r="Q20" s="5">
        <v>711.25400000000002</v>
      </c>
      <c r="R20" s="5">
        <v>735.06299999999999</v>
      </c>
      <c r="S20" s="5">
        <v>776.505</v>
      </c>
      <c r="T20" s="5">
        <v>822.82299999999998</v>
      </c>
      <c r="X20" s="11"/>
      <c r="Y20" s="5">
        <v>329.00799999999998</v>
      </c>
      <c r="Z20" s="5">
        <v>378.76900000000001</v>
      </c>
      <c r="AA20" s="5">
        <v>472.32100000000003</v>
      </c>
      <c r="AB20" s="5">
        <v>650.78800000000001</v>
      </c>
      <c r="AC20" s="5">
        <v>852.09799999999996</v>
      </c>
      <c r="AD20" s="5">
        <v>1052.778</v>
      </c>
      <c r="AE20" s="5">
        <v>1221.8140000000001</v>
      </c>
      <c r="AF20" s="5">
        <v>1545.1489999999999</v>
      </c>
      <c r="AG20" s="5">
        <v>1829.6</v>
      </c>
      <c r="AH20" s="5">
        <v>2273.8850000000002</v>
      </c>
      <c r="AI20" s="5">
        <v>2711.0410000000002</v>
      </c>
      <c r="AJ20" s="5">
        <v>2675.7579999999998</v>
      </c>
      <c r="AK20" s="5">
        <f>+SUM(P20:S20)</f>
        <v>2925.2950000000001</v>
      </c>
      <c r="AL20" s="5">
        <f>+AK20*1.09</f>
        <v>3188.5715500000001</v>
      </c>
      <c r="AM20" s="5">
        <f t="shared" ref="AM20:AZ20" si="14">+AL20*1.09</f>
        <v>3475.5429895000002</v>
      </c>
      <c r="AN20" s="5">
        <f t="shared" si="14"/>
        <v>3788.3418585550007</v>
      </c>
      <c r="AO20" s="5">
        <f t="shared" si="14"/>
        <v>4129.2926258249508</v>
      </c>
      <c r="AP20" s="5">
        <f t="shared" si="14"/>
        <v>4500.9289621491971</v>
      </c>
      <c r="AQ20" s="5">
        <f t="shared" si="14"/>
        <v>4906.0125687426253</v>
      </c>
      <c r="AR20" s="5">
        <f t="shared" si="14"/>
        <v>5347.5536999294618</v>
      </c>
      <c r="AS20" s="5">
        <f t="shared" si="14"/>
        <v>5828.833532923114</v>
      </c>
      <c r="AT20" s="5">
        <f t="shared" si="14"/>
        <v>6353.4285508861949</v>
      </c>
      <c r="AU20" s="5">
        <f t="shared" si="14"/>
        <v>6925.237120465953</v>
      </c>
      <c r="AV20" s="5">
        <f t="shared" si="14"/>
        <v>7548.5084613078898</v>
      </c>
      <c r="AW20" s="5">
        <f t="shared" si="14"/>
        <v>8227.8742228255996</v>
      </c>
      <c r="AX20" s="5">
        <f t="shared" si="14"/>
        <v>8968.3829028799046</v>
      </c>
      <c r="AY20" s="5">
        <f t="shared" si="14"/>
        <v>9775.5373641390961</v>
      </c>
      <c r="AZ20" s="5">
        <f t="shared" si="14"/>
        <v>10655.335726911615</v>
      </c>
    </row>
    <row r="21" spans="2:153">
      <c r="B21" s="5" t="s">
        <v>34</v>
      </c>
      <c r="C21" s="11">
        <f>+(R21/D21)^(1/15)-1</f>
        <v>2.289417463293697E-2</v>
      </c>
      <c r="D21" s="5">
        <v>297.19600000000003</v>
      </c>
      <c r="E21" s="5">
        <v>321.79000000000002</v>
      </c>
      <c r="F21" s="5">
        <v>321.79000000000002</v>
      </c>
      <c r="G21" s="5">
        <v>397.79</v>
      </c>
      <c r="H21" s="5">
        <v>397.928</v>
      </c>
      <c r="I21" s="5">
        <v>409.29700000000003</v>
      </c>
      <c r="J21" s="5">
        <v>373.21300000000002</v>
      </c>
      <c r="K21" s="5">
        <v>392.45299999999997</v>
      </c>
      <c r="L21" s="5">
        <v>400.92399999999998</v>
      </c>
      <c r="M21" s="5">
        <v>401.49700000000001</v>
      </c>
      <c r="N21" s="5">
        <v>478.59100000000001</v>
      </c>
      <c r="O21" s="5">
        <v>439.27300000000002</v>
      </c>
      <c r="P21" s="5">
        <v>404.02</v>
      </c>
      <c r="Q21" s="5">
        <v>426.99200000000002</v>
      </c>
      <c r="R21" s="5">
        <v>417.35300000000001</v>
      </c>
      <c r="S21" s="5">
        <v>453.67399999999998</v>
      </c>
      <c r="T21" s="5">
        <v>421.46199999999999</v>
      </c>
      <c r="X21" s="11"/>
      <c r="Y21" s="5">
        <v>139.01599999999999</v>
      </c>
      <c r="Z21" s="5">
        <v>180.30099999999999</v>
      </c>
      <c r="AA21" s="5">
        <v>269.74099999999999</v>
      </c>
      <c r="AB21" s="5">
        <v>407.32900000000001</v>
      </c>
      <c r="AC21" s="5">
        <v>577.79899999999998</v>
      </c>
      <c r="AD21" s="5">
        <v>863.56799999999998</v>
      </c>
      <c r="AE21" s="5">
        <v>630.29399999999998</v>
      </c>
      <c r="AF21" s="5">
        <v>914.36900000000003</v>
      </c>
      <c r="AG21" s="5">
        <v>1076.4860000000001</v>
      </c>
      <c r="AH21" s="5">
        <v>1351.6210000000001</v>
      </c>
      <c r="AI21" s="5">
        <v>1572.8910000000001</v>
      </c>
      <c r="AJ21" s="5">
        <v>1720.2850000000001</v>
      </c>
      <c r="AK21" s="5">
        <f>+SUM(P21:S21)</f>
        <v>1702.039</v>
      </c>
      <c r="AL21" s="5">
        <f>+AK21*1.12</f>
        <v>1906.2836800000002</v>
      </c>
      <c r="AM21" s="5">
        <f t="shared" ref="AM21:AZ21" si="15">+AL21*1.12</f>
        <v>2135.0377216000006</v>
      </c>
      <c r="AN21" s="5">
        <f t="shared" si="15"/>
        <v>2391.2422481920007</v>
      </c>
      <c r="AO21" s="5">
        <f t="shared" si="15"/>
        <v>2678.1913179750409</v>
      </c>
      <c r="AP21" s="5">
        <f t="shared" si="15"/>
        <v>2999.5742761320462</v>
      </c>
      <c r="AQ21" s="5">
        <f t="shared" si="15"/>
        <v>3359.5231892678921</v>
      </c>
      <c r="AR21" s="5">
        <f t="shared" si="15"/>
        <v>3762.6659719800396</v>
      </c>
      <c r="AS21" s="5">
        <f t="shared" si="15"/>
        <v>4214.1858886176451</v>
      </c>
      <c r="AT21" s="5">
        <f t="shared" si="15"/>
        <v>4719.8881952517631</v>
      </c>
      <c r="AU21" s="5">
        <f t="shared" si="15"/>
        <v>5286.2747786819755</v>
      </c>
      <c r="AV21" s="5">
        <f t="shared" si="15"/>
        <v>5920.6277521238135</v>
      </c>
      <c r="AW21" s="5">
        <f t="shared" si="15"/>
        <v>6631.1030823786714</v>
      </c>
      <c r="AX21" s="5">
        <f t="shared" si="15"/>
        <v>7426.835452264113</v>
      </c>
      <c r="AY21" s="5">
        <f t="shared" si="15"/>
        <v>8318.055706535808</v>
      </c>
      <c r="AZ21" s="5">
        <f t="shared" si="15"/>
        <v>9316.2223913201051</v>
      </c>
    </row>
    <row r="22" spans="2:153">
      <c r="B22" s="5" t="s">
        <v>35</v>
      </c>
      <c r="D22" s="5">
        <f t="shared" ref="D22:Q22" si="16">+SUM(D19:D21)</f>
        <v>1334.915</v>
      </c>
      <c r="E22" s="5">
        <f t="shared" si="16"/>
        <v>1521.625</v>
      </c>
      <c r="F22" s="5">
        <f t="shared" si="16"/>
        <v>1521.625</v>
      </c>
      <c r="G22" s="5">
        <f t="shared" si="16"/>
        <v>1837.973</v>
      </c>
      <c r="H22" s="5">
        <f t="shared" si="16"/>
        <v>1611.4359999999997</v>
      </c>
      <c r="I22" s="5">
        <f t="shared" si="16"/>
        <v>1701.1030000000001</v>
      </c>
      <c r="J22" s="5">
        <f t="shared" si="16"/>
        <v>1603.9059999999999</v>
      </c>
      <c r="K22" s="5">
        <f t="shared" si="16"/>
        <v>1897.989</v>
      </c>
      <c r="L22" s="5">
        <f t="shared" si="16"/>
        <v>1643.5609999999999</v>
      </c>
      <c r="M22" s="5">
        <f t="shared" si="16"/>
        <v>1686.6479999999999</v>
      </c>
      <c r="N22" s="5">
        <f t="shared" si="16"/>
        <v>1694.4859999999999</v>
      </c>
      <c r="O22" s="5">
        <f t="shared" si="16"/>
        <v>2029.2310000000002</v>
      </c>
      <c r="P22" s="5">
        <f t="shared" si="16"/>
        <v>1760.8330000000001</v>
      </c>
      <c r="Q22" s="5">
        <f t="shared" si="16"/>
        <v>1782.33</v>
      </c>
      <c r="R22" s="5">
        <f t="shared" ref="R22:T22" si="17">+SUM(R19:R21)</f>
        <v>1795.3420000000001</v>
      </c>
      <c r="S22" s="5">
        <f t="shared" si="17"/>
        <v>2206.3829999999998</v>
      </c>
      <c r="T22" s="5">
        <f t="shared" si="17"/>
        <v>1932.655</v>
      </c>
      <c r="Y22" s="5">
        <f t="shared" ref="Y22:Z22" si="18">+SUM(Y19:Y21)</f>
        <v>907.23199999999997</v>
      </c>
      <c r="Z22" s="5">
        <f t="shared" si="18"/>
        <v>1029.0119999999999</v>
      </c>
      <c r="AA22" s="5">
        <f t="shared" ref="AA22:AB22" si="19">+SUM(AA19:AA21)</f>
        <v>1349.248</v>
      </c>
      <c r="AB22" s="5">
        <f t="shared" si="19"/>
        <v>1882.2090000000001</v>
      </c>
      <c r="AC22" s="5">
        <f t="shared" ref="AC22:AD22" si="20">+SUM(AC19:AC21)</f>
        <v>2420.9749999999999</v>
      </c>
      <c r="AD22" s="5">
        <f t="shared" si="20"/>
        <v>3194.3680000000004</v>
      </c>
      <c r="AE22" s="5">
        <f t="shared" ref="AE22:AF22" si="21">+SUM(AE19:AE21)</f>
        <v>4221.5770000000002</v>
      </c>
      <c r="AF22" s="5">
        <f t="shared" si="21"/>
        <v>5111.9799999999996</v>
      </c>
      <c r="AG22" s="5">
        <f t="shared" ref="AG22:AH22" si="22">+SUM(AG19:AG21)</f>
        <v>5134.4480000000003</v>
      </c>
      <c r="AH22" s="5">
        <f t="shared" si="22"/>
        <v>6170.652000000001</v>
      </c>
      <c r="AI22" s="5">
        <f t="shared" ref="AI22:AK22" si="23">+SUM(AI19:AI21)</f>
        <v>6814.4339999999993</v>
      </c>
      <c r="AJ22" s="5">
        <f t="shared" si="23"/>
        <v>7053.9259999999995</v>
      </c>
      <c r="AK22" s="5">
        <f t="shared" si="23"/>
        <v>7544.8879999999999</v>
      </c>
      <c r="AL22" s="5">
        <f>+SUM(AL19:AL21)</f>
        <v>8187.4624700000004</v>
      </c>
      <c r="AM22" s="5">
        <f t="shared" ref="AM22" si="24">+SUM(AM19:AM21)</f>
        <v>8888.744385500002</v>
      </c>
      <c r="AN22" s="5">
        <f t="shared" ref="AN22:AZ22" si="25">+SUM(AN19:AN21)</f>
        <v>9654.4376016110018</v>
      </c>
      <c r="AO22" s="5">
        <f t="shared" si="25"/>
        <v>10490.828648355833</v>
      </c>
      <c r="AP22" s="5">
        <f t="shared" si="25"/>
        <v>11404.848625110437</v>
      </c>
      <c r="AQ22" s="5">
        <f t="shared" si="25"/>
        <v>12404.141868049461</v>
      </c>
      <c r="AR22" s="5">
        <f t="shared" si="25"/>
        <v>13497.14214855078</v>
      </c>
      <c r="AS22" s="5">
        <f t="shared" si="25"/>
        <v>14693.157246780516</v>
      </c>
      <c r="AT22" s="5">
        <f t="shared" si="25"/>
        <v>16002.462840892102</v>
      </c>
      <c r="AU22" s="5">
        <f t="shared" si="25"/>
        <v>17436.40675958732</v>
      </c>
      <c r="AV22" s="5">
        <f t="shared" si="25"/>
        <v>19007.524765497459</v>
      </c>
      <c r="AW22" s="5">
        <f t="shared" si="25"/>
        <v>20729.669170393972</v>
      </c>
      <c r="AX22" s="5">
        <f t="shared" si="25"/>
        <v>22618.1517322451</v>
      </c>
      <c r="AY22" s="5">
        <f t="shared" si="25"/>
        <v>24689.902450402053</v>
      </c>
      <c r="AZ22" s="5">
        <f t="shared" si="25"/>
        <v>26963.6460607425</v>
      </c>
    </row>
    <row r="23" spans="2:153" s="6" customFormat="1">
      <c r="B23" s="6" t="s">
        <v>36</v>
      </c>
      <c r="D23" s="6">
        <f t="shared" ref="D23:Q23" si="26">+D18-D22</f>
        <v>1959.8560000000002</v>
      </c>
      <c r="E23" s="6">
        <f t="shared" si="26"/>
        <v>1755.2529999999997</v>
      </c>
      <c r="F23" s="6">
        <f t="shared" si="26"/>
        <v>1755.2529999999997</v>
      </c>
      <c r="G23" s="6">
        <f t="shared" si="26"/>
        <v>631.77000000000044</v>
      </c>
      <c r="H23" s="6">
        <f t="shared" si="26"/>
        <v>1971.6260000000002</v>
      </c>
      <c r="I23" s="6">
        <f t="shared" si="26"/>
        <v>1578.2829999999994</v>
      </c>
      <c r="J23" s="6">
        <f t="shared" si="26"/>
        <v>1533.018</v>
      </c>
      <c r="K23" s="6">
        <f t="shared" si="26"/>
        <v>549.904</v>
      </c>
      <c r="L23" s="6">
        <f t="shared" si="26"/>
        <v>1714.3169999999998</v>
      </c>
      <c r="M23" s="6">
        <f t="shared" si="26"/>
        <v>1827.1830000000002</v>
      </c>
      <c r="N23" s="6">
        <f t="shared" si="26"/>
        <v>1916.3940000000002</v>
      </c>
      <c r="O23" s="6">
        <f t="shared" si="26"/>
        <v>1496.1090000000008</v>
      </c>
      <c r="P23" s="6">
        <f t="shared" si="26"/>
        <v>2632.5340000000001</v>
      </c>
      <c r="Q23" s="6">
        <f t="shared" si="26"/>
        <v>2602.8369999999995</v>
      </c>
      <c r="R23" s="6">
        <f t="shared" ref="R23" si="27">+R18-R22</f>
        <v>2909.4769999999994</v>
      </c>
      <c r="S23" s="6">
        <v>2190</v>
      </c>
      <c r="T23" s="6">
        <f>+T18-T22</f>
        <v>3346.9989999999998</v>
      </c>
      <c r="U23" s="40">
        <f>+U16*U32</f>
        <v>4000.9929794999994</v>
      </c>
      <c r="V23" s="40"/>
      <c r="W23" s="40"/>
      <c r="Y23" s="6">
        <f t="shared" ref="Y23:Z23" si="28">+Y18-Y22</f>
        <v>49.992000000000189</v>
      </c>
      <c r="Z23" s="6">
        <f t="shared" si="28"/>
        <v>228.34699999999998</v>
      </c>
      <c r="AA23" s="6">
        <f t="shared" ref="AA23:AB23" si="29">+AA18-AA22</f>
        <v>402.64799999999968</v>
      </c>
      <c r="AB23" s="6">
        <f t="shared" si="29"/>
        <v>305.8260000000007</v>
      </c>
      <c r="AC23" s="6">
        <f t="shared" ref="AC23:AD23" si="30">+AC18-AC22</f>
        <v>379.79300000000012</v>
      </c>
      <c r="AD23" s="6">
        <f t="shared" si="30"/>
        <v>838.67899999999918</v>
      </c>
      <c r="AE23" s="6">
        <f t="shared" ref="AE23:AF23" si="31">+AE18-AE22</f>
        <v>1605.2259999999997</v>
      </c>
      <c r="AF23" s="6">
        <f t="shared" si="31"/>
        <v>2604.2540000000008</v>
      </c>
      <c r="AG23" s="6">
        <f t="shared" ref="AG23:AH23" si="32">+AG18-AG22</f>
        <v>4585.2890000000007</v>
      </c>
      <c r="AH23" s="6">
        <f t="shared" si="32"/>
        <v>6194.5089999999991</v>
      </c>
      <c r="AI23" s="6">
        <f t="shared" ref="AI23:AJ23" si="33">+AI18-AI22</f>
        <v>5632.8310000000001</v>
      </c>
      <c r="AJ23" s="6">
        <f t="shared" si="33"/>
        <v>6954.0030000000006</v>
      </c>
      <c r="AK23" s="6">
        <f>+AK16*0.28</f>
        <v>10920.406840000001</v>
      </c>
      <c r="AL23" s="6">
        <f>+AL16*0.27</f>
        <v>12015</v>
      </c>
      <c r="AM23" s="6">
        <f>+AM16*0.27</f>
        <v>13216.500000000004</v>
      </c>
      <c r="AN23" s="6">
        <f t="shared" ref="AN23:AZ23" si="34">+AN18-AN22</f>
        <v>19194.763319989012</v>
      </c>
      <c r="AO23" s="6">
        <f t="shared" si="34"/>
        <v>21493.250356188182</v>
      </c>
      <c r="AP23" s="6">
        <f t="shared" si="34"/>
        <v>24050.09248984254</v>
      </c>
      <c r="AQ23" s="6">
        <f t="shared" si="34"/>
        <v>26893.268447249291</v>
      </c>
      <c r="AR23" s="6">
        <f t="shared" si="34"/>
        <v>30053.712045124863</v>
      </c>
      <c r="AS23" s="6">
        <f t="shared" si="34"/>
        <v>33565.618469325949</v>
      </c>
      <c r="AT23" s="6">
        <f t="shared" si="34"/>
        <v>37466.781799163946</v>
      </c>
      <c r="AU23" s="6">
        <f t="shared" si="34"/>
        <v>41798.966918523773</v>
      </c>
      <c r="AV23" s="6">
        <f t="shared" si="34"/>
        <v>46608.319266138649</v>
      </c>
      <c r="AW23" s="6">
        <f t="shared" si="34"/>
        <v>51945.81621883389</v>
      </c>
      <c r="AX23" s="6">
        <f t="shared" si="34"/>
        <v>57867.764276232236</v>
      </c>
      <c r="AY23" s="6">
        <f t="shared" si="34"/>
        <v>64436.346626479091</v>
      </c>
      <c r="AZ23" s="6">
        <f t="shared" si="34"/>
        <v>71720.226123462882</v>
      </c>
    </row>
    <row r="24" spans="2:153">
      <c r="B24" s="5" t="s">
        <v>37</v>
      </c>
      <c r="D24" s="5">
        <f>-194.44+269.086</f>
        <v>74.646000000000015</v>
      </c>
      <c r="E24" s="5">
        <f>-190.429+96.135</f>
        <v>-94.293999999999997</v>
      </c>
      <c r="F24" s="5">
        <f>-190.429+96.135</f>
        <v>-94.293999999999997</v>
      </c>
      <c r="G24" s="5">
        <f>-189.429+108.512</f>
        <v>-80.917000000000002</v>
      </c>
      <c r="H24" s="5">
        <f>-187.579+195.645</f>
        <v>8.0660000000000025</v>
      </c>
      <c r="I24" s="5">
        <f>-175.455+220.226</f>
        <v>44.770999999999987</v>
      </c>
      <c r="J24" s="5">
        <f>-172.575+261.404</f>
        <v>88.829000000000008</v>
      </c>
      <c r="K24" s="5">
        <f>-170.603-339.965</f>
        <v>-510.56799999999998</v>
      </c>
      <c r="L24" s="5">
        <f>-174.239-71.204</f>
        <v>-245.44299999999998</v>
      </c>
      <c r="M24" s="5">
        <f>-174.812+26.961</f>
        <v>-147.851</v>
      </c>
      <c r="N24" s="5">
        <f>-175.563+168.218</f>
        <v>-7.3449999999999989</v>
      </c>
      <c r="O24" s="5">
        <f>-175.212-172.747</f>
        <v>-347.959</v>
      </c>
      <c r="P24" s="5">
        <f>-173.314+155.359</f>
        <v>-17.954999999999984</v>
      </c>
      <c r="Q24" s="5">
        <f>-167.986+79.005</f>
        <v>-88.980999999999995</v>
      </c>
      <c r="R24" s="5">
        <f>-184.83+21.693</f>
        <v>-163.137</v>
      </c>
      <c r="S24" s="5">
        <f>-192.603+54.105</f>
        <v>-138.49800000000002</v>
      </c>
      <c r="T24" s="5">
        <f>-184.172+50.899</f>
        <v>-133.273</v>
      </c>
      <c r="Y24" s="5">
        <f>-19.986+0.474</f>
        <v>-19.512</v>
      </c>
      <c r="Z24" s="5">
        <f>-29.142-3.002</f>
        <v>-32.143999999999998</v>
      </c>
      <c r="AA24" s="5">
        <f>-50.219-3.06</f>
        <v>-53.279000000000003</v>
      </c>
      <c r="AB24" s="5">
        <f>-132.716-31.225</f>
        <v>-163.941</v>
      </c>
      <c r="AC24" s="5">
        <f>-150.114+30.828</f>
        <v>-119.286</v>
      </c>
      <c r="AD24" s="5">
        <f>-238.204-115.154</f>
        <v>-353.358</v>
      </c>
      <c r="AE24" s="5">
        <f>-420.493+41.725</f>
        <v>-378.76799999999997</v>
      </c>
      <c r="AF24" s="5">
        <f>-626.023+84</f>
        <v>-542.02300000000002</v>
      </c>
      <c r="AG24" s="5">
        <f>-767.499-618.441</f>
        <v>-1385.94</v>
      </c>
      <c r="AH24" s="5">
        <f>-765.62+411.214</f>
        <v>-354.40600000000001</v>
      </c>
      <c r="AI24" s="5">
        <f>+-706.212+337.31</f>
        <v>-368.90199999999999</v>
      </c>
      <c r="AJ24" s="5">
        <f>-699.826-48.772</f>
        <v>-748.59800000000007</v>
      </c>
      <c r="AK24" s="5">
        <f>+SUM(P24:S24)</f>
        <v>-408.57100000000003</v>
      </c>
      <c r="AL24" s="5">
        <f>+AK38*0.07</f>
        <v>-419.93455000000006</v>
      </c>
      <c r="AM24" s="5">
        <f t="shared" ref="AM24:AZ24" si="35">+AL38*0.07</f>
        <v>269.97184427499997</v>
      </c>
      <c r="AN24" s="5">
        <f t="shared" si="35"/>
        <v>1072.4169190093628</v>
      </c>
      <c r="AO24" s="5">
        <f t="shared" si="35"/>
        <v>2278.3141432297662</v>
      </c>
      <c r="AP24" s="5">
        <f t="shared" si="35"/>
        <v>3692.7222309451345</v>
      </c>
      <c r="AQ24" s="5">
        <f t="shared" si="35"/>
        <v>5343.4197068320009</v>
      </c>
      <c r="AR24" s="5">
        <f t="shared" si="35"/>
        <v>7261.5026519998382</v>
      </c>
      <c r="AS24" s="5">
        <f t="shared" si="35"/>
        <v>9481.7579264787582</v>
      </c>
      <c r="AT24" s="5">
        <f t="shared" si="35"/>
        <v>12043.076822029137</v>
      </c>
      <c r="AU24" s="5">
        <f t="shared" si="35"/>
        <v>14988.913409990128</v>
      </c>
      <c r="AV24" s="5">
        <f t="shared" si="35"/>
        <v>18367.792289536701</v>
      </c>
      <c r="AW24" s="5">
        <f t="shared" si="35"/>
        <v>22233.870927099386</v>
      </c>
      <c r="AX24" s="5">
        <f t="shared" si="35"/>
        <v>26647.562312282414</v>
      </c>
      <c r="AY24" s="5">
        <f t="shared" si="35"/>
        <v>31676.224244299039</v>
      </c>
      <c r="AZ24" s="5">
        <f t="shared" si="35"/>
        <v>37394.922211110337</v>
      </c>
    </row>
    <row r="25" spans="2:153">
      <c r="B25" s="5" t="s">
        <v>38</v>
      </c>
      <c r="D25" s="5">
        <f t="shared" ref="D25:Q25" si="36">+D23+D24</f>
        <v>2034.5020000000002</v>
      </c>
      <c r="E25" s="5">
        <f t="shared" si="36"/>
        <v>1660.9589999999996</v>
      </c>
      <c r="F25" s="5">
        <f t="shared" si="36"/>
        <v>1660.9589999999996</v>
      </c>
      <c r="G25" s="5">
        <f t="shared" si="36"/>
        <v>550.85300000000041</v>
      </c>
      <c r="H25" s="5">
        <f t="shared" si="36"/>
        <v>1979.6920000000002</v>
      </c>
      <c r="I25" s="5">
        <f t="shared" si="36"/>
        <v>1623.0539999999994</v>
      </c>
      <c r="J25" s="5">
        <f t="shared" si="36"/>
        <v>1621.847</v>
      </c>
      <c r="K25" s="5">
        <f t="shared" si="36"/>
        <v>39.336000000000013</v>
      </c>
      <c r="L25" s="5">
        <f t="shared" si="36"/>
        <v>1468.8739999999998</v>
      </c>
      <c r="M25" s="5">
        <f t="shared" si="36"/>
        <v>1679.3320000000003</v>
      </c>
      <c r="N25" s="5">
        <f t="shared" si="36"/>
        <v>1909.0490000000002</v>
      </c>
      <c r="O25" s="5">
        <f t="shared" si="36"/>
        <v>1148.1500000000008</v>
      </c>
      <c r="P25" s="5">
        <f t="shared" si="36"/>
        <v>2614.5790000000002</v>
      </c>
      <c r="Q25" s="5">
        <f t="shared" si="36"/>
        <v>2513.8559999999998</v>
      </c>
      <c r="R25" s="5">
        <f t="shared" ref="R25:T25" si="37">+R23+R24</f>
        <v>2746.3399999999992</v>
      </c>
      <c r="S25" s="5">
        <f t="shared" si="37"/>
        <v>2051.502</v>
      </c>
      <c r="T25" s="5">
        <f t="shared" si="37"/>
        <v>3213.7259999999997</v>
      </c>
      <c r="Y25" s="5">
        <f t="shared" ref="Y25:Z25" si="38">+Y23+Y24</f>
        <v>30.480000000000189</v>
      </c>
      <c r="Z25" s="5">
        <f t="shared" si="38"/>
        <v>196.20299999999997</v>
      </c>
      <c r="AA25" s="5">
        <f t="shared" ref="AA25:AB25" si="39">+AA23+AA24</f>
        <v>349.36899999999969</v>
      </c>
      <c r="AB25" s="5">
        <f t="shared" si="39"/>
        <v>141.8850000000007</v>
      </c>
      <c r="AC25" s="5">
        <f t="shared" ref="AC25:AD25" si="40">+AC23+AC24</f>
        <v>260.50700000000012</v>
      </c>
      <c r="AD25" s="5">
        <f t="shared" si="40"/>
        <v>485.32099999999917</v>
      </c>
      <c r="AE25" s="5">
        <f t="shared" ref="AE25:AF25" si="41">+AE23+AE24</f>
        <v>1226.4579999999996</v>
      </c>
      <c r="AF25" s="5">
        <f t="shared" si="41"/>
        <v>2062.2310000000007</v>
      </c>
      <c r="AG25" s="5">
        <f t="shared" ref="AG25:AH25" si="42">+AG23+AG24</f>
        <v>3199.3490000000006</v>
      </c>
      <c r="AH25" s="5">
        <f t="shared" si="42"/>
        <v>5840.1029999999992</v>
      </c>
      <c r="AI25" s="5">
        <f t="shared" ref="AI25:AK25" si="43">+AI23+AI24</f>
        <v>5263.9290000000001</v>
      </c>
      <c r="AJ25" s="5">
        <f t="shared" si="43"/>
        <v>6205.4050000000007</v>
      </c>
      <c r="AK25" s="5">
        <f t="shared" si="43"/>
        <v>10511.835840000002</v>
      </c>
      <c r="AL25" s="5">
        <f t="shared" ref="AL25:AM25" si="44">+AL23+AL24</f>
        <v>11595.06545</v>
      </c>
      <c r="AM25" s="5">
        <f t="shared" si="44"/>
        <v>13486.471844275004</v>
      </c>
      <c r="AN25" s="5">
        <f t="shared" ref="AN25:AZ25" si="45">+AN23+AN24</f>
        <v>20267.180238998375</v>
      </c>
      <c r="AO25" s="5">
        <f t="shared" si="45"/>
        <v>23771.564499417949</v>
      </c>
      <c r="AP25" s="5">
        <f t="shared" si="45"/>
        <v>27742.814720787675</v>
      </c>
      <c r="AQ25" s="5">
        <f t="shared" si="45"/>
        <v>32236.68815408129</v>
      </c>
      <c r="AR25" s="5">
        <f t="shared" si="45"/>
        <v>37315.214697124698</v>
      </c>
      <c r="AS25" s="5">
        <f t="shared" si="45"/>
        <v>43047.376395804706</v>
      </c>
      <c r="AT25" s="5">
        <f t="shared" si="45"/>
        <v>49509.858621193081</v>
      </c>
      <c r="AU25" s="5">
        <f t="shared" si="45"/>
        <v>56787.8803285139</v>
      </c>
      <c r="AV25" s="5">
        <f t="shared" si="45"/>
        <v>64976.11155567535</v>
      </c>
      <c r="AW25" s="5">
        <f t="shared" si="45"/>
        <v>74179.687145933276</v>
      </c>
      <c r="AX25" s="5">
        <f t="shared" si="45"/>
        <v>84515.326588514654</v>
      </c>
      <c r="AY25" s="5">
        <f t="shared" si="45"/>
        <v>96112.57087077813</v>
      </c>
      <c r="AZ25" s="5">
        <f t="shared" si="45"/>
        <v>109115.14833457323</v>
      </c>
    </row>
    <row r="26" spans="2:153">
      <c r="B26" s="5" t="s">
        <v>39</v>
      </c>
      <c r="D26" s="5">
        <v>327.78699999999998</v>
      </c>
      <c r="E26" s="5">
        <v>211.88800000000001</v>
      </c>
      <c r="F26" s="5">
        <v>211.88800000000001</v>
      </c>
      <c r="G26" s="5">
        <v>-56.576000000000001</v>
      </c>
      <c r="H26" s="5">
        <v>382.245</v>
      </c>
      <c r="I26" s="5">
        <v>182.10300000000001</v>
      </c>
      <c r="J26" s="5">
        <v>223.60499999999999</v>
      </c>
      <c r="K26" s="5">
        <v>-15.948</v>
      </c>
      <c r="L26" s="5">
        <v>163.75399999999999</v>
      </c>
      <c r="M26" s="5">
        <v>191.72200000000001</v>
      </c>
      <c r="N26" s="5">
        <v>231.62700000000001</v>
      </c>
      <c r="O26" s="5">
        <v>210.31200000000001</v>
      </c>
      <c r="P26" s="5">
        <v>282.37</v>
      </c>
      <c r="Q26" s="5">
        <v>366.55</v>
      </c>
      <c r="R26" s="5">
        <v>339.44499999999999</v>
      </c>
      <c r="S26" s="5">
        <v>265.661</v>
      </c>
      <c r="T26" s="5">
        <v>323.375</v>
      </c>
      <c r="Y26" s="5">
        <v>13.327999999999999</v>
      </c>
      <c r="Z26" s="5">
        <v>58.670999999999999</v>
      </c>
      <c r="AA26" s="5">
        <v>82.57</v>
      </c>
      <c r="AB26" s="5">
        <v>19.244</v>
      </c>
      <c r="AC26" s="5">
        <v>73.828999999999994</v>
      </c>
      <c r="AD26" s="5">
        <v>-73.608000000000004</v>
      </c>
      <c r="AE26" s="5">
        <v>15.215999999999999</v>
      </c>
      <c r="AF26" s="5">
        <v>195.315</v>
      </c>
      <c r="AG26" s="5">
        <v>437.95400000000001</v>
      </c>
      <c r="AH26" s="5">
        <v>723.875</v>
      </c>
      <c r="AI26" s="5">
        <v>772.005</v>
      </c>
      <c r="AJ26" s="5">
        <v>797.41499999999996</v>
      </c>
      <c r="AK26" s="5">
        <f>+SUM(P26:S26)</f>
        <v>1254.0260000000001</v>
      </c>
      <c r="AL26" s="5">
        <f>+AL25*0.15</f>
        <v>1739.2598175000001</v>
      </c>
      <c r="AM26" s="5">
        <f>+AM25*0.15</f>
        <v>2022.9707766412505</v>
      </c>
      <c r="AN26" s="5">
        <f t="shared" ref="AN26:AZ26" si="46">+AN25*0.15</f>
        <v>3040.0770358497562</v>
      </c>
      <c r="AO26" s="5">
        <f t="shared" si="46"/>
        <v>3565.7346749126923</v>
      </c>
      <c r="AP26" s="5">
        <f t="shared" si="46"/>
        <v>4161.4222081181515</v>
      </c>
      <c r="AQ26" s="5">
        <f t="shared" si="46"/>
        <v>4835.5032231121932</v>
      </c>
      <c r="AR26" s="5">
        <f t="shared" si="46"/>
        <v>5597.2822045687044</v>
      </c>
      <c r="AS26" s="5">
        <f t="shared" si="46"/>
        <v>6457.106459370706</v>
      </c>
      <c r="AT26" s="5">
        <f t="shared" si="46"/>
        <v>7426.4787931789615</v>
      </c>
      <c r="AU26" s="5">
        <f t="shared" si="46"/>
        <v>8518.1820492770839</v>
      </c>
      <c r="AV26" s="5">
        <f t="shared" si="46"/>
        <v>9746.4167333513014</v>
      </c>
      <c r="AW26" s="5">
        <f t="shared" si="46"/>
        <v>11126.953071889991</v>
      </c>
      <c r="AX26" s="5">
        <f t="shared" si="46"/>
        <v>12677.298988277198</v>
      </c>
      <c r="AY26" s="5">
        <f t="shared" si="46"/>
        <v>14416.88563061672</v>
      </c>
      <c r="AZ26" s="5">
        <f t="shared" si="46"/>
        <v>16367.272250185983</v>
      </c>
    </row>
    <row r="27" spans="2:153" s="6" customFormat="1">
      <c r="B27" s="6" t="s">
        <v>40</v>
      </c>
      <c r="D27" s="6">
        <f t="shared" ref="D27:Q27" si="47">+D25-D26</f>
        <v>1706.7150000000001</v>
      </c>
      <c r="E27" s="6">
        <f t="shared" si="47"/>
        <v>1449.0709999999997</v>
      </c>
      <c r="F27" s="6">
        <f t="shared" si="47"/>
        <v>1449.0709999999997</v>
      </c>
      <c r="G27" s="6">
        <f t="shared" si="47"/>
        <v>607.42900000000043</v>
      </c>
      <c r="H27" s="6">
        <f t="shared" si="47"/>
        <v>1597.4470000000001</v>
      </c>
      <c r="I27" s="6">
        <f t="shared" si="47"/>
        <v>1440.9509999999993</v>
      </c>
      <c r="J27" s="6">
        <f t="shared" si="47"/>
        <v>1398.242</v>
      </c>
      <c r="K27" s="6">
        <f t="shared" si="47"/>
        <v>55.284000000000013</v>
      </c>
      <c r="L27" s="6">
        <f t="shared" si="47"/>
        <v>1305.1199999999999</v>
      </c>
      <c r="M27" s="6">
        <f t="shared" si="47"/>
        <v>1487.6100000000004</v>
      </c>
      <c r="N27" s="6">
        <f t="shared" si="47"/>
        <v>1677.4220000000003</v>
      </c>
      <c r="O27" s="6">
        <f t="shared" si="47"/>
        <v>937.83800000000076</v>
      </c>
      <c r="P27" s="6">
        <f t="shared" si="47"/>
        <v>2332.2090000000003</v>
      </c>
      <c r="Q27" s="6">
        <f t="shared" si="47"/>
        <v>2147.3059999999996</v>
      </c>
      <c r="R27" s="6">
        <f t="shared" ref="R27" si="48">+R25-R26</f>
        <v>2406.8949999999991</v>
      </c>
      <c r="S27" s="6">
        <v>1847</v>
      </c>
      <c r="T27" s="6">
        <f>+T25-T26</f>
        <v>2890.3509999999997</v>
      </c>
      <c r="U27" s="40"/>
      <c r="V27" s="40"/>
      <c r="W27" s="40"/>
      <c r="Y27" s="6">
        <f t="shared" ref="Y27:Z27" si="49">+Y25-Y26</f>
        <v>17.152000000000189</v>
      </c>
      <c r="Z27" s="6">
        <f t="shared" si="49"/>
        <v>137.53199999999998</v>
      </c>
      <c r="AA27" s="6">
        <f t="shared" ref="AA27:AB27" si="50">+AA25-AA26</f>
        <v>266.79899999999969</v>
      </c>
      <c r="AB27" s="6">
        <f t="shared" si="50"/>
        <v>122.6410000000007</v>
      </c>
      <c r="AC27" s="6">
        <f t="shared" ref="AC27:AD27" si="51">+AC25-AC26</f>
        <v>186.67800000000011</v>
      </c>
      <c r="AD27" s="6">
        <f t="shared" si="51"/>
        <v>558.92899999999918</v>
      </c>
      <c r="AE27" s="6">
        <f t="shared" ref="AE27:AF27" si="52">+AE25-AE26</f>
        <v>1211.2419999999997</v>
      </c>
      <c r="AF27" s="6">
        <f t="shared" si="52"/>
        <v>1866.9160000000006</v>
      </c>
      <c r="AG27" s="6">
        <f t="shared" ref="AG27:AH27" si="53">+AG25-AG26</f>
        <v>2761.3950000000004</v>
      </c>
      <c r="AH27" s="6">
        <f t="shared" si="53"/>
        <v>5116.2279999999992</v>
      </c>
      <c r="AI27" s="6">
        <f t="shared" ref="AI27:AK27" si="54">+AI25-AI26</f>
        <v>4491.924</v>
      </c>
      <c r="AJ27" s="6">
        <f t="shared" si="54"/>
        <v>5407.9900000000007</v>
      </c>
      <c r="AK27" s="6">
        <f t="shared" si="54"/>
        <v>9257.8098400000017</v>
      </c>
      <c r="AL27" s="6">
        <f>+AL25-AL26</f>
        <v>9855.8056324999998</v>
      </c>
      <c r="AM27" s="6">
        <f>+AM25-AM26</f>
        <v>11463.501067633753</v>
      </c>
      <c r="AN27" s="6">
        <f t="shared" ref="AN27:AZ27" si="55">+AN25-AN26</f>
        <v>17227.103203148617</v>
      </c>
      <c r="AO27" s="6">
        <f t="shared" si="55"/>
        <v>20205.829824505257</v>
      </c>
      <c r="AP27" s="6">
        <f t="shared" si="55"/>
        <v>23581.392512669525</v>
      </c>
      <c r="AQ27" s="6">
        <f t="shared" si="55"/>
        <v>27401.184930969095</v>
      </c>
      <c r="AR27" s="6">
        <f t="shared" si="55"/>
        <v>31717.932492555992</v>
      </c>
      <c r="AS27" s="6">
        <f t="shared" si="55"/>
        <v>36590.269936434001</v>
      </c>
      <c r="AT27" s="6">
        <f t="shared" si="55"/>
        <v>42083.37982801412</v>
      </c>
      <c r="AU27" s="6">
        <f t="shared" si="55"/>
        <v>48269.698279236814</v>
      </c>
      <c r="AV27" s="6">
        <f t="shared" si="55"/>
        <v>55229.694822324047</v>
      </c>
      <c r="AW27" s="6">
        <f t="shared" si="55"/>
        <v>63052.734074043285</v>
      </c>
      <c r="AX27" s="6">
        <f t="shared" si="55"/>
        <v>71838.027600237459</v>
      </c>
      <c r="AY27" s="6">
        <f t="shared" si="55"/>
        <v>81695.685240161416</v>
      </c>
      <c r="AZ27" s="6">
        <f t="shared" si="55"/>
        <v>92747.876084387244</v>
      </c>
      <c r="BA27" s="6">
        <f t="shared" ref="BA27:CF27" si="56">+AZ27*(1+$BC$32)</f>
        <v>91820.397323543366</v>
      </c>
      <c r="BB27" s="6">
        <f t="shared" si="56"/>
        <v>90902.193350307934</v>
      </c>
      <c r="BC27" s="6">
        <f t="shared" si="56"/>
        <v>89993.171416804849</v>
      </c>
      <c r="BD27" s="6">
        <f t="shared" si="56"/>
        <v>89093.239702636798</v>
      </c>
      <c r="BE27" s="6">
        <f t="shared" si="56"/>
        <v>88202.307305610433</v>
      </c>
      <c r="BF27" s="6">
        <f t="shared" si="56"/>
        <v>87320.284232554332</v>
      </c>
      <c r="BG27" s="6">
        <f t="shared" si="56"/>
        <v>86447.081390228792</v>
      </c>
      <c r="BH27" s="6">
        <f t="shared" si="56"/>
        <v>85582.610576326508</v>
      </c>
      <c r="BI27" s="6">
        <f t="shared" si="56"/>
        <v>84726.784470563245</v>
      </c>
      <c r="BJ27" s="6">
        <f t="shared" si="56"/>
        <v>83879.516625857606</v>
      </c>
      <c r="BK27" s="6">
        <f t="shared" si="56"/>
        <v>83040.721459599023</v>
      </c>
      <c r="BL27" s="6">
        <f t="shared" si="56"/>
        <v>82210.314245003028</v>
      </c>
      <c r="BM27" s="6">
        <f t="shared" si="56"/>
        <v>81388.211102553003</v>
      </c>
      <c r="BN27" s="6">
        <f t="shared" si="56"/>
        <v>80574.328991527465</v>
      </c>
      <c r="BO27" s="6">
        <f t="shared" si="56"/>
        <v>79768.585701612188</v>
      </c>
      <c r="BP27" s="6">
        <f t="shared" si="56"/>
        <v>78970.899844596061</v>
      </c>
      <c r="BQ27" s="6">
        <f t="shared" si="56"/>
        <v>78181.190846150101</v>
      </c>
      <c r="BR27" s="6">
        <f t="shared" si="56"/>
        <v>77399.378937688598</v>
      </c>
      <c r="BS27" s="6">
        <f t="shared" si="56"/>
        <v>76625.385148311718</v>
      </c>
      <c r="BT27" s="6">
        <f t="shared" si="56"/>
        <v>75859.131296828593</v>
      </c>
      <c r="BU27" s="6">
        <f t="shared" si="56"/>
        <v>75100.539983860304</v>
      </c>
      <c r="BV27" s="6">
        <f t="shared" si="56"/>
        <v>74349.534584021705</v>
      </c>
      <c r="BW27" s="6">
        <f t="shared" si="56"/>
        <v>73606.039238181489</v>
      </c>
      <c r="BX27" s="6">
        <f t="shared" si="56"/>
        <v>72869.978845799676</v>
      </c>
      <c r="BY27" s="6">
        <f t="shared" si="56"/>
        <v>72141.279057341686</v>
      </c>
      <c r="BZ27" s="6">
        <f t="shared" si="56"/>
        <v>71419.866266768266</v>
      </c>
      <c r="CA27" s="6">
        <f t="shared" si="56"/>
        <v>70705.667604100585</v>
      </c>
      <c r="CB27" s="6">
        <f t="shared" si="56"/>
        <v>69998.610928059585</v>
      </c>
      <c r="CC27" s="6">
        <f t="shared" si="56"/>
        <v>69298.62481877899</v>
      </c>
      <c r="CD27" s="6">
        <f t="shared" si="56"/>
        <v>68605.638570591196</v>
      </c>
      <c r="CE27" s="6">
        <f t="shared" si="56"/>
        <v>67919.582184885279</v>
      </c>
      <c r="CF27" s="6">
        <f t="shared" si="56"/>
        <v>67240.386363036421</v>
      </c>
      <c r="CG27" s="6">
        <f t="shared" ref="CG27:DM27" si="57">+CF27*(1+$BC$32)</f>
        <v>66567.982499406062</v>
      </c>
      <c r="CH27" s="6">
        <f t="shared" si="57"/>
        <v>65902.302674412</v>
      </c>
      <c r="CI27" s="6">
        <f t="shared" si="57"/>
        <v>65243.279647667878</v>
      </c>
      <c r="CJ27" s="6">
        <f t="shared" si="57"/>
        <v>64590.8468511912</v>
      </c>
      <c r="CK27" s="6">
        <f t="shared" si="57"/>
        <v>63944.938382679284</v>
      </c>
      <c r="CL27" s="6">
        <f t="shared" si="57"/>
        <v>63305.488998852488</v>
      </c>
      <c r="CM27" s="6">
        <f t="shared" si="57"/>
        <v>62672.434108863963</v>
      </c>
      <c r="CN27" s="6">
        <f t="shared" si="57"/>
        <v>62045.709767775326</v>
      </c>
      <c r="CO27" s="6">
        <f t="shared" si="57"/>
        <v>61425.252670097572</v>
      </c>
      <c r="CP27" s="6">
        <f t="shared" si="57"/>
        <v>60811.000143396595</v>
      </c>
      <c r="CQ27" s="6">
        <f t="shared" si="57"/>
        <v>60202.890141962627</v>
      </c>
      <c r="CR27" s="6">
        <f t="shared" si="57"/>
        <v>59600.861240543003</v>
      </c>
      <c r="CS27" s="6">
        <f t="shared" si="57"/>
        <v>59004.852628137574</v>
      </c>
      <c r="CT27" s="6">
        <f t="shared" si="57"/>
        <v>58414.8041018562</v>
      </c>
      <c r="CU27" s="6">
        <f t="shared" si="57"/>
        <v>57830.656060837639</v>
      </c>
      <c r="CV27" s="6">
        <f t="shared" si="57"/>
        <v>57252.349500229262</v>
      </c>
      <c r="CW27" s="6">
        <f t="shared" si="57"/>
        <v>56679.826005226969</v>
      </c>
      <c r="CX27" s="6">
        <f t="shared" si="57"/>
        <v>56113.027745174695</v>
      </c>
      <c r="CY27" s="6">
        <f t="shared" si="57"/>
        <v>55551.897467722949</v>
      </c>
      <c r="CZ27" s="6">
        <f t="shared" si="57"/>
        <v>54996.378493045719</v>
      </c>
      <c r="DA27" s="6">
        <f t="shared" si="57"/>
        <v>54446.414708115262</v>
      </c>
      <c r="DB27" s="6">
        <f t="shared" si="57"/>
        <v>53901.950561034108</v>
      </c>
      <c r="DC27" s="6">
        <f t="shared" si="57"/>
        <v>53362.931055423767</v>
      </c>
      <c r="DD27" s="6">
        <f t="shared" si="57"/>
        <v>52829.301744869532</v>
      </c>
      <c r="DE27" s="6">
        <f t="shared" si="57"/>
        <v>52301.008727420834</v>
      </c>
      <c r="DF27" s="6">
        <f t="shared" si="57"/>
        <v>51777.998640146623</v>
      </c>
      <c r="DG27" s="6">
        <f t="shared" si="57"/>
        <v>51260.218653745156</v>
      </c>
      <c r="DH27" s="6">
        <f t="shared" si="57"/>
        <v>50747.616467207707</v>
      </c>
      <c r="DI27" s="6">
        <f t="shared" si="57"/>
        <v>50240.140302535627</v>
      </c>
      <c r="DJ27" s="6">
        <f t="shared" si="57"/>
        <v>49737.738899510266</v>
      </c>
      <c r="DK27" s="6">
        <f t="shared" si="57"/>
        <v>49240.361510515162</v>
      </c>
      <c r="DL27" s="6">
        <f t="shared" si="57"/>
        <v>48747.957895410007</v>
      </c>
      <c r="DM27" s="6">
        <f t="shared" si="57"/>
        <v>48260.478316455905</v>
      </c>
      <c r="DN27" s="6">
        <f t="shared" ref="DN27:EW27" si="58">+DM27*(1+$BC$32)</f>
        <v>47777.873533291342</v>
      </c>
      <c r="DO27" s="6">
        <f t="shared" si="58"/>
        <v>47300.094797958431</v>
      </c>
      <c r="DP27" s="6">
        <f t="shared" si="58"/>
        <v>46827.093849978846</v>
      </c>
      <c r="DQ27" s="6">
        <f t="shared" si="58"/>
        <v>46358.822911479059</v>
      </c>
      <c r="DR27" s="6">
        <f t="shared" si="58"/>
        <v>45895.234682364266</v>
      </c>
      <c r="DS27" s="6">
        <f t="shared" si="58"/>
        <v>45436.282335540622</v>
      </c>
      <c r="DT27" s="6">
        <f t="shared" si="58"/>
        <v>44981.919512185217</v>
      </c>
      <c r="DU27" s="6">
        <f t="shared" si="58"/>
        <v>44532.100317063363</v>
      </c>
      <c r="DV27" s="6">
        <f t="shared" si="58"/>
        <v>44086.77931389273</v>
      </c>
      <c r="DW27" s="6">
        <f t="shared" si="58"/>
        <v>43645.911520753805</v>
      </c>
      <c r="DX27" s="6">
        <f t="shared" si="58"/>
        <v>43209.452405546268</v>
      </c>
      <c r="DY27" s="6">
        <f t="shared" si="58"/>
        <v>42777.357881490803</v>
      </c>
      <c r="DZ27" s="6">
        <f t="shared" si="58"/>
        <v>42349.584302675896</v>
      </c>
      <c r="EA27" s="6">
        <f t="shared" si="58"/>
        <v>41926.088459649138</v>
      </c>
      <c r="EB27" s="6">
        <f t="shared" si="58"/>
        <v>41506.827575052645</v>
      </c>
      <c r="EC27" s="6">
        <f t="shared" si="58"/>
        <v>41091.759299302117</v>
      </c>
      <c r="ED27" s="6">
        <f t="shared" si="58"/>
        <v>40680.841706309096</v>
      </c>
      <c r="EE27" s="6">
        <f t="shared" si="58"/>
        <v>40274.033289246006</v>
      </c>
      <c r="EF27" s="6">
        <f t="shared" si="58"/>
        <v>39871.292956353544</v>
      </c>
      <c r="EG27" s="6">
        <f t="shared" si="58"/>
        <v>39472.580026790005</v>
      </c>
      <c r="EH27" s="6">
        <f t="shared" si="58"/>
        <v>39077.854226522104</v>
      </c>
      <c r="EI27" s="6">
        <f t="shared" si="58"/>
        <v>38687.075684256881</v>
      </c>
      <c r="EJ27" s="6">
        <f t="shared" si="58"/>
        <v>38300.204927414314</v>
      </c>
      <c r="EK27" s="6">
        <f t="shared" si="58"/>
        <v>37917.202878140168</v>
      </c>
      <c r="EL27" s="6">
        <f t="shared" si="58"/>
        <v>37538.030849358765</v>
      </c>
      <c r="EM27" s="6">
        <f t="shared" si="58"/>
        <v>37162.650540865179</v>
      </c>
      <c r="EN27" s="6">
        <f t="shared" si="58"/>
        <v>36791.024035456525</v>
      </c>
      <c r="EO27" s="6">
        <f t="shared" si="58"/>
        <v>36423.113795101963</v>
      </c>
      <c r="EP27" s="6">
        <f t="shared" si="58"/>
        <v>36058.882657150942</v>
      </c>
      <c r="EQ27" s="6">
        <f t="shared" si="58"/>
        <v>35698.293830579431</v>
      </c>
      <c r="ER27" s="6">
        <f t="shared" si="58"/>
        <v>35341.310892273636</v>
      </c>
      <c r="ES27" s="6">
        <f t="shared" si="58"/>
        <v>34987.897783350898</v>
      </c>
      <c r="ET27" s="6">
        <f t="shared" si="58"/>
        <v>34638.018805517386</v>
      </c>
      <c r="EU27" s="6">
        <f t="shared" si="58"/>
        <v>34291.638617462209</v>
      </c>
      <c r="EV27" s="6">
        <f t="shared" si="58"/>
        <v>33948.722231287589</v>
      </c>
      <c r="EW27" s="6">
        <f t="shared" si="58"/>
        <v>33609.235008974712</v>
      </c>
    </row>
    <row r="28" spans="2:153">
      <c r="B28" s="5" t="s">
        <v>41</v>
      </c>
      <c r="D28" s="7">
        <f t="shared" ref="D28:Q28" si="59">+D27/D29</f>
        <v>3.7457450053880139</v>
      </c>
      <c r="E28" s="7">
        <f t="shared" si="59"/>
        <v>3.1852964774413359</v>
      </c>
      <c r="F28" s="7">
        <f t="shared" si="59"/>
        <v>3.1852964774413359</v>
      </c>
      <c r="G28" s="7">
        <f t="shared" si="59"/>
        <v>1.3326802619598732</v>
      </c>
      <c r="H28" s="7">
        <f t="shared" si="59"/>
        <v>3.5264976246401645</v>
      </c>
      <c r="I28" s="7">
        <f t="shared" si="59"/>
        <v>3.2009112133443205</v>
      </c>
      <c r="J28" s="7">
        <f t="shared" si="59"/>
        <v>3.104830973655694</v>
      </c>
      <c r="K28" s="7">
        <f t="shared" si="59"/>
        <v>0.12240478778874749</v>
      </c>
      <c r="L28" s="7">
        <f t="shared" si="59"/>
        <v>2.8847722344651063</v>
      </c>
      <c r="M28" s="7">
        <f t="shared" si="59"/>
        <v>3.2942919401557234</v>
      </c>
      <c r="N28" s="7">
        <f t="shared" si="59"/>
        <v>3.7275133274519958</v>
      </c>
      <c r="O28" s="7">
        <f t="shared" si="59"/>
        <v>2.1108595248170139</v>
      </c>
      <c r="P28" s="7">
        <f t="shared" si="59"/>
        <v>5.280624651876809</v>
      </c>
      <c r="Q28" s="7">
        <f t="shared" si="59"/>
        <v>4.8831374974700896</v>
      </c>
      <c r="R28" s="7">
        <f t="shared" ref="R28:S28" si="60">+R27/R29</f>
        <v>5.4964740647365344</v>
      </c>
      <c r="S28" s="7">
        <f t="shared" si="60"/>
        <v>4.2189562937142808</v>
      </c>
      <c r="T28" s="7">
        <v>5.58</v>
      </c>
      <c r="Y28" s="7">
        <f t="shared" ref="Y28:Z28" si="61">+Y27/Y29</f>
        <v>0.29118565801983209</v>
      </c>
      <c r="Z28" s="7">
        <f t="shared" si="61"/>
        <v>2.2290798878425906</v>
      </c>
      <c r="AA28" s="7">
        <f t="shared" ref="AA28:AB28" si="62">+AA27/AA29</f>
        <v>4.3242029854616719</v>
      </c>
      <c r="AB28" s="7">
        <f t="shared" si="62"/>
        <v>0.28099281485419081</v>
      </c>
      <c r="AC28" s="7">
        <f t="shared" ref="AC28:AD28" si="63">+AC27/AC29</f>
        <v>0.42557197961026078</v>
      </c>
      <c r="AD28" s="7">
        <f t="shared" si="63"/>
        <v>1.2509209648757629</v>
      </c>
      <c r="AE28" s="7">
        <f t="shared" ref="AE28:AF28" si="64">+AE27/AE29</f>
        <v>2.6842284883566312</v>
      </c>
      <c r="AF28" s="7">
        <f t="shared" si="64"/>
        <v>4.1324936637411058</v>
      </c>
      <c r="AG28" s="7">
        <f t="shared" ref="AG28:AH28" si="65">+AG27/AG29</f>
        <v>6.0795824820346631</v>
      </c>
      <c r="AH28" s="7">
        <f t="shared" si="65"/>
        <v>11.235271382518027</v>
      </c>
      <c r="AI28" s="7">
        <f t="shared" ref="AI28:AK28" si="66">+AI27/AI29</f>
        <v>9.9535199095925009</v>
      </c>
      <c r="AJ28" s="7">
        <f t="shared" si="66"/>
        <v>12.031177001899898</v>
      </c>
      <c r="AK28" s="7">
        <f t="shared" si="66"/>
        <v>21.075478968764603</v>
      </c>
      <c r="AL28" s="7">
        <f t="shared" ref="AL28:AM28" si="67">+AL27/AL29</f>
        <v>21.926250244717441</v>
      </c>
      <c r="AM28" s="7">
        <f t="shared" si="67"/>
        <v>25.50289671507716</v>
      </c>
      <c r="AN28" s="7">
        <f t="shared" ref="AN28:AZ28" si="68">+AN27/AN29</f>
        <v>38.325205458419433</v>
      </c>
      <c r="AO28" s="7">
        <f t="shared" si="68"/>
        <v>44.951990497188547</v>
      </c>
      <c r="AP28" s="7">
        <f t="shared" si="68"/>
        <v>52.461618322371905</v>
      </c>
      <c r="AQ28" s="7">
        <f t="shared" si="68"/>
        <v>60.95952580649768</v>
      </c>
      <c r="AR28" s="7">
        <f t="shared" si="68"/>
        <v>70.563011387272013</v>
      </c>
      <c r="AS28" s="7">
        <f t="shared" si="68"/>
        <v>81.402520003279221</v>
      </c>
      <c r="AT28" s="7">
        <f t="shared" si="68"/>
        <v>93.623063568723595</v>
      </c>
      <c r="AU28" s="7">
        <f t="shared" si="68"/>
        <v>107.38579099181045</v>
      </c>
      <c r="AV28" s="7">
        <f t="shared" si="68"/>
        <v>122.86972316300417</v>
      </c>
      <c r="AW28" s="7">
        <f t="shared" si="68"/>
        <v>140.27366990296574</v>
      </c>
      <c r="AX28" s="7">
        <f t="shared" si="68"/>
        <v>159.8183475793829</v>
      </c>
      <c r="AY28" s="7">
        <f t="shared" si="68"/>
        <v>181.74871799243027</v>
      </c>
      <c r="AZ28" s="7">
        <f t="shared" si="68"/>
        <v>206.33657120696253</v>
      </c>
    </row>
    <row r="29" spans="2:153">
      <c r="B29" s="5" t="s">
        <v>25</v>
      </c>
      <c r="D29" s="5">
        <v>455.64100000000002</v>
      </c>
      <c r="E29" s="5">
        <v>454.92500000000001</v>
      </c>
      <c r="F29" s="5">
        <v>454.92500000000001</v>
      </c>
      <c r="G29" s="5">
        <v>455.79500000000002</v>
      </c>
      <c r="H29" s="5">
        <v>452.98399999999998</v>
      </c>
      <c r="I29" s="5">
        <v>450.16899999999998</v>
      </c>
      <c r="J29" s="5">
        <v>450.34399999999999</v>
      </c>
      <c r="K29" s="5">
        <v>451.649</v>
      </c>
      <c r="L29" s="5">
        <v>452.41699999999997</v>
      </c>
      <c r="M29" s="5">
        <v>451.572</v>
      </c>
      <c r="N29" s="5">
        <v>450.01100000000002</v>
      </c>
      <c r="O29" s="5">
        <v>444.29199999999997</v>
      </c>
      <c r="P29" s="5">
        <v>441.654</v>
      </c>
      <c r="Q29" s="5">
        <v>439.73899999999998</v>
      </c>
      <c r="R29" s="5">
        <v>437.89800000000002</v>
      </c>
      <c r="S29" s="5">
        <v>437.786</v>
      </c>
      <c r="T29" s="5">
        <v>436.96199999999999</v>
      </c>
      <c r="U29" s="40"/>
      <c r="V29" s="40"/>
      <c r="W29" s="40"/>
      <c r="X29" s="11"/>
      <c r="Y29" s="5">
        <v>58.904000000000003</v>
      </c>
      <c r="Z29" s="5">
        <v>61.698999999999998</v>
      </c>
      <c r="AA29" s="5">
        <v>61.698999999999998</v>
      </c>
      <c r="AB29" s="5">
        <v>436.45600000000002</v>
      </c>
      <c r="AC29" s="5">
        <v>438.65199999999999</v>
      </c>
      <c r="AD29" s="5">
        <v>446.81400000000002</v>
      </c>
      <c r="AE29" s="5">
        <v>451.24400000000003</v>
      </c>
      <c r="AF29" s="5">
        <v>451.76499999999999</v>
      </c>
      <c r="AG29" s="5">
        <v>454.20800000000003</v>
      </c>
      <c r="AH29" s="5">
        <v>455.37200000000001</v>
      </c>
      <c r="AI29" s="5">
        <v>451.29</v>
      </c>
      <c r="AJ29" s="5">
        <v>449.49799999999999</v>
      </c>
      <c r="AK29" s="5">
        <f>+AVERAGE(P29:S29)</f>
        <v>439.26925000000006</v>
      </c>
      <c r="AL29" s="5">
        <v>449.49799999999999</v>
      </c>
      <c r="AM29" s="5">
        <v>449.49799999999999</v>
      </c>
      <c r="AN29" s="5">
        <v>449.49799999999999</v>
      </c>
      <c r="AO29" s="5">
        <v>449.49799999999999</v>
      </c>
      <c r="AP29" s="5">
        <v>449.49799999999999</v>
      </c>
      <c r="AQ29" s="5">
        <v>449.49799999999999</v>
      </c>
      <c r="AR29" s="5">
        <v>449.49799999999999</v>
      </c>
      <c r="AS29" s="5">
        <v>449.49799999999999</v>
      </c>
      <c r="AT29" s="5">
        <v>449.49799999999999</v>
      </c>
      <c r="AU29" s="5">
        <v>449.49799999999999</v>
      </c>
      <c r="AV29" s="5">
        <v>449.49799999999999</v>
      </c>
      <c r="AW29" s="5">
        <v>449.49799999999999</v>
      </c>
      <c r="AX29" s="5">
        <v>449.49799999999999</v>
      </c>
      <c r="AY29" s="5">
        <v>449.49799999999999</v>
      </c>
      <c r="AZ29" s="5">
        <v>449.49799999999999</v>
      </c>
    </row>
    <row r="31" spans="2:153" s="8" customFormat="1">
      <c r="B31" s="8" t="s">
        <v>42</v>
      </c>
      <c r="D31" s="8">
        <f t="shared" ref="D31:Q31" si="69">+D18/D16</f>
        <v>0.45995271441219265</v>
      </c>
      <c r="E31" s="8">
        <f t="shared" si="69"/>
        <v>0.43788233448480496</v>
      </c>
      <c r="F31" s="8">
        <f t="shared" si="69"/>
        <v>0.43788233448480496</v>
      </c>
      <c r="G31" s="8">
        <f t="shared" si="69"/>
        <v>0.32035816916619608</v>
      </c>
      <c r="H31" s="8">
        <f t="shared" si="69"/>
        <v>0.45541028350229484</v>
      </c>
      <c r="I31" s="8">
        <f t="shared" si="69"/>
        <v>0.41145896917005603</v>
      </c>
      <c r="J31" s="8">
        <f t="shared" si="69"/>
        <v>0.39579695591078468</v>
      </c>
      <c r="K31" s="8">
        <f t="shared" si="69"/>
        <v>0.3117519711087024</v>
      </c>
      <c r="L31" s="8">
        <f t="shared" si="69"/>
        <v>0.41142887529417066</v>
      </c>
      <c r="M31" s="8">
        <f t="shared" si="69"/>
        <v>0.42918062985591954</v>
      </c>
      <c r="N31" s="8">
        <f t="shared" si="69"/>
        <v>0.42273710474347637</v>
      </c>
      <c r="O31" s="8">
        <f t="shared" si="69"/>
        <v>0.39911806245453757</v>
      </c>
      <c r="P31" s="8">
        <f t="shared" si="69"/>
        <v>0.46885386385271127</v>
      </c>
      <c r="Q31" s="8">
        <f t="shared" si="69"/>
        <v>0.45873258634775937</v>
      </c>
      <c r="R31" s="8">
        <f t="shared" ref="R31:S31" si="70">+R18/R16</f>
        <v>0.47887646069301021</v>
      </c>
      <c r="S31" s="8">
        <f t="shared" si="70"/>
        <v>0.43716560944666738</v>
      </c>
      <c r="T31" s="8">
        <f t="shared" ref="T31" si="71">+T18/T16</f>
        <v>0.50078285647239285</v>
      </c>
      <c r="U31" s="51"/>
      <c r="V31" s="51"/>
      <c r="W31" s="51"/>
      <c r="Y31" s="8">
        <f t="shared" ref="Y31:Z31" si="72">+Y18/Y16</f>
        <v>0.26521175125689822</v>
      </c>
      <c r="Z31" s="8">
        <f t="shared" si="72"/>
        <v>0.28742511821754951</v>
      </c>
      <c r="AA31" s="8">
        <f t="shared" ref="AA31:AB31" si="73">+AA18/AA16</f>
        <v>0.31825712633087333</v>
      </c>
      <c r="AB31" s="8">
        <f t="shared" si="73"/>
        <v>0.32274230398033144</v>
      </c>
      <c r="AC31" s="8">
        <f t="shared" ref="AC31:AD31" si="74">+AC18/AC16</f>
        <v>0.31716373923651764</v>
      </c>
      <c r="AD31" s="8">
        <f t="shared" si="74"/>
        <v>0.34491969485610396</v>
      </c>
      <c r="AE31" s="8">
        <f t="shared" ref="AE31:AF31" si="75">+AE18/AE16</f>
        <v>0.36891713304151152</v>
      </c>
      <c r="AF31" s="8">
        <f t="shared" si="75"/>
        <v>0.38281717010939481</v>
      </c>
      <c r="AG31" s="8">
        <f t="shared" ref="AG31:AH31" si="76">+AG18/AG16</f>
        <v>0.38885082510616881</v>
      </c>
      <c r="AH31" s="8">
        <f t="shared" si="76"/>
        <v>0.41636561226464791</v>
      </c>
      <c r="AI31" s="8">
        <f t="shared" ref="AI31:AJ31" si="77">+AI18/AI16</f>
        <v>0.39370705238403253</v>
      </c>
      <c r="AJ31" s="8">
        <f t="shared" si="77"/>
        <v>0.41537839553469524</v>
      </c>
      <c r="AK31" s="8">
        <f t="shared" ref="AK31:AZ31" si="78">+AK18/AK16</f>
        <v>0.46057230226781554</v>
      </c>
      <c r="AL31" s="8">
        <f t="shared" si="78"/>
        <v>0.52722552808988765</v>
      </c>
      <c r="AM31" s="8">
        <f t="shared" si="78"/>
        <v>0.53152347783452503</v>
      </c>
      <c r="AN31" s="8">
        <f t="shared" si="78"/>
        <v>0.53578235530875673</v>
      </c>
      <c r="AO31" s="8">
        <f t="shared" si="78"/>
        <v>0.54000251571504065</v>
      </c>
      <c r="AP31" s="8">
        <f t="shared" si="78"/>
        <v>0.54418431102672216</v>
      </c>
      <c r="AQ31" s="8">
        <f t="shared" si="78"/>
        <v>0.54832809001738836</v>
      </c>
      <c r="AR31" s="8">
        <f t="shared" si="78"/>
        <v>0.55243419828995755</v>
      </c>
      <c r="AS31" s="8">
        <f t="shared" si="78"/>
        <v>0.55650297830550344</v>
      </c>
      <c r="AT31" s="8">
        <f t="shared" si="78"/>
        <v>0.56053476941181701</v>
      </c>
      <c r="AU31" s="8">
        <f t="shared" si="78"/>
        <v>0.56452990787170954</v>
      </c>
      <c r="AV31" s="8">
        <f t="shared" si="78"/>
        <v>0.56848872689105778</v>
      </c>
      <c r="AW31" s="8">
        <f t="shared" si="78"/>
        <v>0.57241155664659349</v>
      </c>
      <c r="AX31" s="8">
        <f t="shared" si="78"/>
        <v>0.57629872431344265</v>
      </c>
      <c r="AY31" s="8">
        <f t="shared" si="78"/>
        <v>0.58015055409241134</v>
      </c>
      <c r="AZ31" s="8">
        <f t="shared" si="78"/>
        <v>0.5839673672370258</v>
      </c>
      <c r="BB31" s="8" t="s">
        <v>19363</v>
      </c>
      <c r="BC31" s="8">
        <v>7.0000000000000007E-2</v>
      </c>
    </row>
    <row r="32" spans="2:153" s="8" customFormat="1">
      <c r="B32" s="8" t="s">
        <v>43</v>
      </c>
      <c r="D32" s="8">
        <f t="shared" ref="D32:Q32" si="79">+D23/D16</f>
        <v>0.27359749343945977</v>
      </c>
      <c r="E32" s="8">
        <f t="shared" si="79"/>
        <v>0.23455077706629826</v>
      </c>
      <c r="F32" s="8">
        <f t="shared" si="79"/>
        <v>0.23455077706629826</v>
      </c>
      <c r="G32" s="8">
        <f t="shared" si="79"/>
        <v>8.1948883156720276E-2</v>
      </c>
      <c r="H32" s="8">
        <f t="shared" si="79"/>
        <v>0.25059537223204503</v>
      </c>
      <c r="I32" s="8">
        <f t="shared" si="79"/>
        <v>0.19802447660587177</v>
      </c>
      <c r="J32" s="8">
        <f t="shared" si="79"/>
        <v>0.19342638130743342</v>
      </c>
      <c r="K32" s="8">
        <f t="shared" si="79"/>
        <v>7.0033149292293373E-2</v>
      </c>
      <c r="L32" s="8">
        <f t="shared" si="79"/>
        <v>0.21004917844176493</v>
      </c>
      <c r="M32" s="8">
        <f t="shared" si="79"/>
        <v>0.2231728136048742</v>
      </c>
      <c r="N32" s="8">
        <f t="shared" si="79"/>
        <v>0.22435828692943818</v>
      </c>
      <c r="O32" s="8">
        <f t="shared" si="79"/>
        <v>0.16938057756153899</v>
      </c>
      <c r="P32" s="8">
        <f t="shared" si="79"/>
        <v>0.28094027601692129</v>
      </c>
      <c r="Q32" s="8">
        <f t="shared" si="79"/>
        <v>0.27228293673915793</v>
      </c>
      <c r="R32" s="8">
        <f t="shared" ref="R32:S32" si="80">+R23/R16</f>
        <v>0.29613892654057833</v>
      </c>
      <c r="S32" s="8">
        <f t="shared" si="80"/>
        <v>0.21372108909924856</v>
      </c>
      <c r="T32" s="8">
        <f t="shared" ref="T32" si="81">+T23/T16</f>
        <v>0.31746772039043514</v>
      </c>
      <c r="U32" s="51">
        <v>0.33</v>
      </c>
      <c r="V32" s="51"/>
      <c r="W32" s="51"/>
      <c r="Y32" s="8">
        <f t="shared" ref="Y32:Z32" si="82">+Y23/Y16</f>
        <v>1.3850954289523564E-2</v>
      </c>
      <c r="Z32" s="8">
        <f t="shared" si="82"/>
        <v>5.2198825848164911E-2</v>
      </c>
      <c r="AA32" s="8">
        <f t="shared" ref="AA32:AB32" si="83">+AA23/AA16</f>
        <v>7.3146805177289859E-2</v>
      </c>
      <c r="AB32" s="8">
        <f t="shared" si="83"/>
        <v>4.5110333178897517E-2</v>
      </c>
      <c r="AC32" s="8">
        <f t="shared" ref="AC32:AD32" si="84">+AC23/AC16</f>
        <v>4.3008406271370848E-2</v>
      </c>
      <c r="AD32" s="8">
        <f t="shared" si="84"/>
        <v>7.1726638633822545E-2</v>
      </c>
      <c r="AE32" s="8">
        <f t="shared" ref="AE32:AF32" si="85">+AE23/AE16</f>
        <v>0.10163298361102877</v>
      </c>
      <c r="AF32" s="8">
        <f t="shared" si="85"/>
        <v>0.12920203645017403</v>
      </c>
      <c r="AG32" s="8">
        <f t="shared" ref="AG32:AH32" si="86">+AG23/AG16</f>
        <v>0.18344049957321271</v>
      </c>
      <c r="AH32" s="8">
        <f t="shared" si="86"/>
        <v>0.20858446828665403</v>
      </c>
      <c r="AI32" s="8">
        <f t="shared" ref="AI32:AJ32" si="87">+AI23/AI16</f>
        <v>0.17816647187855345</v>
      </c>
      <c r="AJ32" s="8">
        <f t="shared" si="87"/>
        <v>0.20620768485358951</v>
      </c>
      <c r="AK32" s="8">
        <f t="shared" ref="AK32:AZ32" si="88">+AK23/AK16</f>
        <v>0.28000000000000003</v>
      </c>
      <c r="AL32" s="8">
        <f t="shared" si="88"/>
        <v>0.27</v>
      </c>
      <c r="AM32" s="8">
        <f t="shared" si="88"/>
        <v>0.27</v>
      </c>
      <c r="AN32" s="8">
        <f t="shared" si="88"/>
        <v>0.35648181483868524</v>
      </c>
      <c r="AO32" s="8">
        <f t="shared" si="88"/>
        <v>0.3628808339794895</v>
      </c>
      <c r="AP32" s="8">
        <f t="shared" si="88"/>
        <v>0.36913565782779512</v>
      </c>
      <c r="AQ32" s="8">
        <f t="shared" si="88"/>
        <v>0.3752495241719338</v>
      </c>
      <c r="AR32" s="8">
        <f t="shared" si="88"/>
        <v>0.38122554945654313</v>
      </c>
      <c r="AS32" s="8">
        <f t="shared" si="88"/>
        <v>0.38706673283076737</v>
      </c>
      <c r="AT32" s="8">
        <f t="shared" si="88"/>
        <v>0.39277596004534115</v>
      </c>
      <c r="AU32" s="8">
        <f t="shared" si="88"/>
        <v>0.39835600720395958</v>
      </c>
      <c r="AV32" s="8">
        <f t="shared" si="88"/>
        <v>0.40380954437413252</v>
      </c>
      <c r="AW32" s="8">
        <f t="shared" si="88"/>
        <v>0.40913913906253557</v>
      </c>
      <c r="AX32" s="8">
        <f t="shared" si="88"/>
        <v>0.41434725955968604</v>
      </c>
      <c r="AY32" s="8">
        <f t="shared" si="88"/>
        <v>0.41943627815859041</v>
      </c>
      <c r="AZ32" s="8">
        <f t="shared" si="88"/>
        <v>0.42440847425184591</v>
      </c>
      <c r="BB32" s="8" t="s">
        <v>19361</v>
      </c>
      <c r="BC32" s="8">
        <v>-0.01</v>
      </c>
    </row>
    <row r="33" spans="2:55" s="8" customFormat="1">
      <c r="B33" s="8" t="s">
        <v>44</v>
      </c>
      <c r="D33" s="8">
        <f t="shared" ref="D33:Q33" si="89">+D27/D16</f>
        <v>0.23825880371595032</v>
      </c>
      <c r="E33" s="8">
        <f t="shared" si="89"/>
        <v>0.19363631856731642</v>
      </c>
      <c r="F33" s="8">
        <f t="shared" si="89"/>
        <v>0.19363631856731642</v>
      </c>
      <c r="G33" s="8">
        <f t="shared" si="89"/>
        <v>7.8791535126712942E-2</v>
      </c>
      <c r="H33" s="8">
        <f t="shared" si="89"/>
        <v>0.20303689725432897</v>
      </c>
      <c r="I33" s="8">
        <f t="shared" si="89"/>
        <v>0.18079366475448796</v>
      </c>
      <c r="J33" s="8">
        <f t="shared" si="89"/>
        <v>0.17642120983058798</v>
      </c>
      <c r="K33" s="8">
        <f t="shared" si="89"/>
        <v>7.0407064241670321E-3</v>
      </c>
      <c r="L33" s="8">
        <f t="shared" si="89"/>
        <v>0.15991172214235538</v>
      </c>
      <c r="M33" s="8">
        <f t="shared" si="89"/>
        <v>0.18169724064132983</v>
      </c>
      <c r="N33" s="8">
        <f t="shared" si="89"/>
        <v>0.19638108154051415</v>
      </c>
      <c r="O33" s="8">
        <f t="shared" si="89"/>
        <v>0.10617644977682686</v>
      </c>
      <c r="P33" s="8">
        <f t="shared" si="89"/>
        <v>0.24889002010577946</v>
      </c>
      <c r="Q33" s="8">
        <f t="shared" si="89"/>
        <v>0.22462981114745725</v>
      </c>
      <c r="R33" s="8">
        <f t="shared" ref="R33:S33" si="90">+R27/R16</f>
        <v>0.24498399595387252</v>
      </c>
      <c r="S33" s="8">
        <f t="shared" si="90"/>
        <v>0.18024787742753975</v>
      </c>
      <c r="T33" s="8">
        <f t="shared" ref="T33" si="91">+T27/T16</f>
        <v>0.27415399380107808</v>
      </c>
      <c r="U33" s="51"/>
      <c r="V33" s="51"/>
      <c r="W33" s="51"/>
      <c r="Y33" s="8">
        <f t="shared" ref="Y33:Z33" si="92">+Y27/Y16</f>
        <v>4.7521917101518221E-3</v>
      </c>
      <c r="Z33" s="8">
        <f t="shared" si="92"/>
        <v>3.1439033210639143E-2</v>
      </c>
      <c r="AA33" s="8">
        <f t="shared" ref="AA33:AB33" si="93">+AA27/AA16</f>
        <v>4.84678788283954E-2</v>
      </c>
      <c r="AB33" s="8">
        <f t="shared" si="93"/>
        <v>1.8089947785319721E-2</v>
      </c>
      <c r="AC33" s="8">
        <f t="shared" ref="AC33:AD33" si="94">+AC27/AC16</f>
        <v>2.1139734713191052E-2</v>
      </c>
      <c r="AD33" s="8">
        <f t="shared" si="94"/>
        <v>4.780148114470946E-2</v>
      </c>
      <c r="AE33" s="8">
        <f t="shared" ref="AE33:AF33" si="95">+AE27/AE16</f>
        <v>7.668835312597086E-2</v>
      </c>
      <c r="AF33" s="8">
        <f t="shared" si="95"/>
        <v>9.2621283899885762E-2</v>
      </c>
      <c r="AG33" s="8">
        <f t="shared" ref="AG33:AH33" si="96">+AG27/AG16</f>
        <v>0.11047322825648975</v>
      </c>
      <c r="AH33" s="8">
        <f t="shared" si="96"/>
        <v>0.17227607499049422</v>
      </c>
      <c r="AI33" s="8">
        <f t="shared" ref="AI33:AJ33" si="97">+AI27/AI16</f>
        <v>0.14207957792921522</v>
      </c>
      <c r="AJ33" s="8">
        <f t="shared" si="97"/>
        <v>0.16036362043723071</v>
      </c>
      <c r="AK33" s="8">
        <f t="shared" ref="AK33:AZ33" si="98">+AK27/AK16</f>
        <v>0.23737089589969895</v>
      </c>
      <c r="AL33" s="8">
        <f t="shared" si="98"/>
        <v>0.22147877825842696</v>
      </c>
      <c r="AM33" s="8">
        <f t="shared" si="98"/>
        <v>0.23418796869527583</v>
      </c>
      <c r="AN33" s="8">
        <f t="shared" si="98"/>
        <v>0.31993877246074126</v>
      </c>
      <c r="AO33" s="8">
        <f t="shared" si="98"/>
        <v>0.34114469689099602</v>
      </c>
      <c r="AP33" s="8">
        <f t="shared" si="98"/>
        <v>0.36194176140221151</v>
      </c>
      <c r="AQ33" s="8">
        <f t="shared" si="98"/>
        <v>0.38233662922979567</v>
      </c>
      <c r="AR33" s="8">
        <f t="shared" si="98"/>
        <v>0.40233586533153876</v>
      </c>
      <c r="AS33" s="8">
        <f t="shared" si="98"/>
        <v>0.4219459340704283</v>
      </c>
      <c r="AT33" s="8">
        <f t="shared" si="98"/>
        <v>0.44117319716714593</v>
      </c>
      <c r="AU33" s="8">
        <f t="shared" si="98"/>
        <v>0.46002391190523034</v>
      </c>
      <c r="AV33" s="8">
        <f t="shared" si="98"/>
        <v>0.4785042295727634</v>
      </c>
      <c r="AW33" s="8">
        <f t="shared" si="98"/>
        <v>0.49662019412527358</v>
      </c>
      <c r="AX33" s="8">
        <f t="shared" si="98"/>
        <v>0.51437774105534417</v>
      </c>
      <c r="AY33" s="8">
        <f t="shared" si="98"/>
        <v>0.53178269645516907</v>
      </c>
      <c r="AZ33" s="8">
        <f t="shared" si="98"/>
        <v>0.5488407762590235</v>
      </c>
      <c r="BB33" s="8" t="s">
        <v>19362</v>
      </c>
      <c r="BC33" s="8">
        <v>0.1</v>
      </c>
    </row>
    <row r="34" spans="2:55" s="8" customFormat="1">
      <c r="B34" s="8" t="s">
        <v>45</v>
      </c>
      <c r="D34" s="8">
        <f t="shared" ref="D34:Q34" si="99">+D26/D25</f>
        <v>0.16111412031052313</v>
      </c>
      <c r="E34" s="8">
        <f t="shared" si="99"/>
        <v>0.12756967510937961</v>
      </c>
      <c r="F34" s="8">
        <f t="shared" si="99"/>
        <v>0.12756967510937961</v>
      </c>
      <c r="G34" s="8">
        <f t="shared" si="99"/>
        <v>-0.10270616661795426</v>
      </c>
      <c r="H34" s="8">
        <f t="shared" si="99"/>
        <v>0.19308306544654419</v>
      </c>
      <c r="I34" s="8">
        <f t="shared" si="99"/>
        <v>0.11219774573119567</v>
      </c>
      <c r="J34" s="8">
        <f t="shared" si="99"/>
        <v>0.13787058828607138</v>
      </c>
      <c r="K34" s="8">
        <f t="shared" si="99"/>
        <v>-0.40543014032946906</v>
      </c>
      <c r="L34" s="8">
        <f t="shared" si="99"/>
        <v>0.11148267312240534</v>
      </c>
      <c r="M34" s="8">
        <f t="shared" si="99"/>
        <v>0.11416563252531362</v>
      </c>
      <c r="N34" s="8">
        <f t="shared" si="99"/>
        <v>0.12133109207778323</v>
      </c>
      <c r="O34" s="8">
        <f t="shared" si="99"/>
        <v>0.18317467229891554</v>
      </c>
      <c r="P34" s="8">
        <f t="shared" si="99"/>
        <v>0.10799826664254551</v>
      </c>
      <c r="Q34" s="8">
        <f t="shared" si="99"/>
        <v>0.14581185238931746</v>
      </c>
      <c r="R34" s="8">
        <f t="shared" ref="R34:S34" si="100">+R26/R25</f>
        <v>0.12359904454656018</v>
      </c>
      <c r="S34" s="8">
        <f t="shared" si="100"/>
        <v>0.12949585230723637</v>
      </c>
      <c r="T34" s="8">
        <f t="shared" ref="T34" si="101">+T26/T25</f>
        <v>0.1006230773874313</v>
      </c>
      <c r="U34" s="51"/>
      <c r="V34" s="51"/>
      <c r="W34" s="51"/>
      <c r="Y34" s="8">
        <f t="shared" ref="Y34:Z34" si="102">+Y26/Y25</f>
        <v>0.43727034120734637</v>
      </c>
      <c r="Z34" s="8">
        <f t="shared" si="102"/>
        <v>0.29903212489105674</v>
      </c>
      <c r="AA34" s="8">
        <f t="shared" ref="AA34:AB34" si="103">+AA26/AA25</f>
        <v>0.23634037364505742</v>
      </c>
      <c r="AB34" s="8">
        <f t="shared" si="103"/>
        <v>0.13563096874229061</v>
      </c>
      <c r="AC34" s="8">
        <f t="shared" ref="AC34:AD34" si="104">+AC26/AC25</f>
        <v>0.28340505245540409</v>
      </c>
      <c r="AD34" s="8">
        <f t="shared" si="104"/>
        <v>-0.15166868938290354</v>
      </c>
      <c r="AE34" s="8">
        <f t="shared" ref="AE34:AF34" si="105">+AE26/AE25</f>
        <v>1.2406458272521362E-2</v>
      </c>
      <c r="AF34" s="8">
        <f t="shared" si="105"/>
        <v>9.4710534367876312E-2</v>
      </c>
      <c r="AG34" s="8">
        <f t="shared" ref="AG34:AH34" si="106">+AG26/AG25</f>
        <v>0.13688847324877654</v>
      </c>
      <c r="AH34" s="8">
        <f t="shared" si="106"/>
        <v>0.12394901254310071</v>
      </c>
      <c r="AI34" s="8">
        <f t="shared" ref="AI34:AJ34" si="107">+AI26/AI25</f>
        <v>0.14665946292208729</v>
      </c>
      <c r="AJ34" s="8">
        <f t="shared" si="107"/>
        <v>0.12850329672277633</v>
      </c>
      <c r="AK34" s="8">
        <f t="shared" ref="AK34:AZ34" si="108">+AK26/AK25</f>
        <v>0.11929657379428786</v>
      </c>
      <c r="AL34" s="8">
        <f t="shared" si="108"/>
        <v>0.15</v>
      </c>
      <c r="AM34" s="8">
        <f t="shared" si="108"/>
        <v>0.15</v>
      </c>
      <c r="AN34" s="8">
        <f t="shared" si="108"/>
        <v>0.15</v>
      </c>
      <c r="AO34" s="8">
        <f t="shared" si="108"/>
        <v>0.15</v>
      </c>
      <c r="AP34" s="8">
        <f t="shared" si="108"/>
        <v>0.15</v>
      </c>
      <c r="AQ34" s="8">
        <f t="shared" si="108"/>
        <v>0.15</v>
      </c>
      <c r="AR34" s="8">
        <f t="shared" si="108"/>
        <v>0.15</v>
      </c>
      <c r="AS34" s="8">
        <f t="shared" si="108"/>
        <v>0.15</v>
      </c>
      <c r="AT34" s="8">
        <f t="shared" si="108"/>
        <v>0.15</v>
      </c>
      <c r="AU34" s="8">
        <f t="shared" si="108"/>
        <v>0.15</v>
      </c>
      <c r="AV34" s="8">
        <f t="shared" si="108"/>
        <v>0.15</v>
      </c>
      <c r="AW34" s="8">
        <f t="shared" si="108"/>
        <v>0.15</v>
      </c>
      <c r="AX34" s="8">
        <f t="shared" si="108"/>
        <v>0.15</v>
      </c>
      <c r="AY34" s="8">
        <f t="shared" si="108"/>
        <v>0.15</v>
      </c>
      <c r="AZ34" s="8">
        <f t="shared" si="108"/>
        <v>0.15</v>
      </c>
      <c r="BB34" s="8" t="s">
        <v>19364</v>
      </c>
      <c r="BC34" s="5">
        <f>+NPV(BC33,AK27:EW27)</f>
        <v>416495.24164166756</v>
      </c>
    </row>
    <row r="35" spans="2:55" s="8" customFormat="1">
      <c r="U35" s="51"/>
      <c r="V35" s="51"/>
      <c r="W35" s="51"/>
      <c r="BB35" s="8" t="s">
        <v>47</v>
      </c>
      <c r="BC35" s="5">
        <f>+AK38</f>
        <v>-5999.0650000000005</v>
      </c>
    </row>
    <row r="36" spans="2:55" s="12" customFormat="1">
      <c r="B36" s="12" t="s">
        <v>46</v>
      </c>
      <c r="H36" s="12">
        <f t="shared" ref="H36:Q36" si="109">+H16/D16-1</f>
        <v>9.834667963651289E-2</v>
      </c>
      <c r="I36" s="12">
        <f t="shared" si="109"/>
        <v>6.5033225909862269E-2</v>
      </c>
      <c r="J36" s="12">
        <f t="shared" si="109"/>
        <v>5.9079835589573637E-2</v>
      </c>
      <c r="K36" s="12">
        <f t="shared" si="109"/>
        <v>1.851460790695092E-2</v>
      </c>
      <c r="L36" s="12">
        <f t="shared" si="109"/>
        <v>3.7334100005757653E-2</v>
      </c>
      <c r="M36" s="12">
        <f t="shared" si="109"/>
        <v>2.7246694882813394E-2</v>
      </c>
      <c r="N36" s="12">
        <f t="shared" si="109"/>
        <v>7.773289783257753E-2</v>
      </c>
      <c r="O36" s="12">
        <f t="shared" si="109"/>
        <v>0.12490644166563847</v>
      </c>
      <c r="P36" s="12">
        <f t="shared" si="109"/>
        <v>0.14812676047536844</v>
      </c>
      <c r="Q36" s="12">
        <f t="shared" si="109"/>
        <v>0.16757769135396372</v>
      </c>
      <c r="R36" s="12">
        <f>+R16/N16-1</f>
        <v>0.15020895216250496</v>
      </c>
      <c r="S36" s="12">
        <f>+S16/O16-1</f>
        <v>0.16010449657951997</v>
      </c>
      <c r="T36" s="12">
        <f>+T16/P16-1</f>
        <v>0.12511269481475784</v>
      </c>
      <c r="U36" s="52"/>
      <c r="V36" s="52"/>
      <c r="W36" s="52"/>
      <c r="Z36" s="12">
        <f t="shared" ref="Z36:AL36" si="110">+Z16/Y16-1</f>
        <v>0.21203109094828276</v>
      </c>
      <c r="AA36" s="12">
        <f t="shared" si="110"/>
        <v>0.25833306283006174</v>
      </c>
      <c r="AB36" s="12">
        <f t="shared" si="110"/>
        <v>0.23159576184233854</v>
      </c>
      <c r="AC36" s="12">
        <f t="shared" si="110"/>
        <v>0.30255249973043763</v>
      </c>
      <c r="AD36" s="12">
        <f t="shared" si="110"/>
        <v>0.32410273785598798</v>
      </c>
      <c r="AE36" s="12">
        <f t="shared" si="110"/>
        <v>0.35078497180252355</v>
      </c>
      <c r="AF36" s="12">
        <f t="shared" si="110"/>
        <v>0.27618157667990073</v>
      </c>
      <c r="AG36" s="12">
        <f t="shared" si="110"/>
        <v>0.24010228588401517</v>
      </c>
      <c r="AH36" s="12">
        <f t="shared" si="110"/>
        <v>0.18810119484449861</v>
      </c>
      <c r="AI36" s="12">
        <f t="shared" si="110"/>
        <v>6.45739131769969E-2</v>
      </c>
      <c r="AJ36" s="12">
        <f t="shared" si="110"/>
        <v>6.6668047843545297E-2</v>
      </c>
      <c r="AK36" s="12">
        <f t="shared" si="110"/>
        <v>0.15651364100016685</v>
      </c>
      <c r="AL36" s="12">
        <f t="shared" si="110"/>
        <v>0.14098313208997615</v>
      </c>
      <c r="AM36" s="12">
        <f t="shared" ref="AM36:AZ36" si="111">+AM16/AL16-1</f>
        <v>0.10000000000000009</v>
      </c>
      <c r="AN36" s="12">
        <f t="shared" si="111"/>
        <v>0.10000000000000009</v>
      </c>
      <c r="AO36" s="12">
        <f t="shared" si="111"/>
        <v>0.10000000000000009</v>
      </c>
      <c r="AP36" s="12">
        <f t="shared" si="111"/>
        <v>0.10000000000000009</v>
      </c>
      <c r="AQ36" s="12">
        <f t="shared" si="111"/>
        <v>0.10000000000000009</v>
      </c>
      <c r="AR36" s="12">
        <f t="shared" si="111"/>
        <v>0.10000000000000009</v>
      </c>
      <c r="AS36" s="12">
        <f t="shared" si="111"/>
        <v>0.10000000000000009</v>
      </c>
      <c r="AT36" s="12">
        <f t="shared" si="111"/>
        <v>0.10000000000000009</v>
      </c>
      <c r="AU36" s="12">
        <f t="shared" si="111"/>
        <v>0.10000000000000009</v>
      </c>
      <c r="AV36" s="12">
        <f t="shared" si="111"/>
        <v>0.10000000000000009</v>
      </c>
      <c r="AW36" s="12">
        <f t="shared" si="111"/>
        <v>0.10000000000000009</v>
      </c>
      <c r="AX36" s="12">
        <f t="shared" si="111"/>
        <v>0.10000000000000009</v>
      </c>
      <c r="AY36" s="12">
        <f t="shared" si="111"/>
        <v>0.10000000000000009</v>
      </c>
      <c r="AZ36" s="12">
        <f t="shared" si="111"/>
        <v>0.10000000000000009</v>
      </c>
      <c r="BB36" s="8" t="s">
        <v>19365</v>
      </c>
      <c r="BC36" s="5">
        <f>+BC34+BC35</f>
        <v>410496.17664166755</v>
      </c>
    </row>
    <row r="37" spans="2:55">
      <c r="R37" s="8">
        <f>+SUM(O24:R24)/R38</f>
        <v>9.1460015470444897E-2</v>
      </c>
      <c r="S37" s="8">
        <f>+SUM(P24:S24)/S38</f>
        <v>6.810577981735487E-2</v>
      </c>
      <c r="Y37" s="12"/>
      <c r="BB37" s="5" t="s">
        <v>19366</v>
      </c>
      <c r="BC37" s="5">
        <f>+BC36/Main!M9</f>
        <v>939.4322083880694</v>
      </c>
    </row>
    <row r="38" spans="2:55">
      <c r="B38" s="5" t="s">
        <v>47</v>
      </c>
      <c r="L38" s="5">
        <f t="shared" ref="L38:S38" si="112">+L39-L49</f>
        <v>-6609.6240000000007</v>
      </c>
      <c r="M38" s="5">
        <f t="shared" si="112"/>
        <v>-5892.5490000000009</v>
      </c>
      <c r="N38" s="5">
        <f t="shared" si="112"/>
        <v>-6432.9220000000005</v>
      </c>
      <c r="O38" s="5">
        <f t="shared" si="112"/>
        <v>-7405.3749999999991</v>
      </c>
      <c r="P38" s="5">
        <f t="shared" si="112"/>
        <v>-6970.2350000000006</v>
      </c>
      <c r="Q38" s="5">
        <f t="shared" si="112"/>
        <v>-7324.1529999999984</v>
      </c>
      <c r="R38" s="5">
        <f t="shared" si="112"/>
        <v>-6757.4010000000017</v>
      </c>
      <c r="S38" s="5">
        <f t="shared" si="112"/>
        <v>-5999.0650000000005</v>
      </c>
      <c r="T38" s="5">
        <f t="shared" ref="T38" si="113">+T39-T49</f>
        <v>-6645.9279999999999</v>
      </c>
      <c r="AJ38" s="5">
        <f>+R38</f>
        <v>-6757.4010000000017</v>
      </c>
      <c r="AK38" s="5">
        <f>+S38</f>
        <v>-5999.0650000000005</v>
      </c>
      <c r="AL38" s="5">
        <f>+AK38+AL27</f>
        <v>3856.7406324999993</v>
      </c>
      <c r="AM38" s="5">
        <f t="shared" ref="AM38:AZ38" si="114">+AL38+AM27</f>
        <v>15320.241700133753</v>
      </c>
      <c r="AN38" s="5">
        <f t="shared" si="114"/>
        <v>32547.34490328237</v>
      </c>
      <c r="AO38" s="5">
        <f t="shared" si="114"/>
        <v>52753.174727787627</v>
      </c>
      <c r="AP38" s="5">
        <f t="shared" si="114"/>
        <v>76334.567240457152</v>
      </c>
      <c r="AQ38" s="5">
        <f t="shared" si="114"/>
        <v>103735.75217142625</v>
      </c>
      <c r="AR38" s="5">
        <f t="shared" si="114"/>
        <v>135453.68466398225</v>
      </c>
      <c r="AS38" s="5">
        <f t="shared" si="114"/>
        <v>172043.95460041624</v>
      </c>
      <c r="AT38" s="5">
        <f t="shared" si="114"/>
        <v>214127.33442843036</v>
      </c>
      <c r="AU38" s="5">
        <f t="shared" si="114"/>
        <v>262397.03270766715</v>
      </c>
      <c r="AV38" s="5">
        <f t="shared" si="114"/>
        <v>317626.72752999119</v>
      </c>
      <c r="AW38" s="5">
        <f t="shared" si="114"/>
        <v>380679.46160403447</v>
      </c>
      <c r="AX38" s="5">
        <f t="shared" si="114"/>
        <v>452517.48920427193</v>
      </c>
      <c r="AY38" s="5">
        <f t="shared" si="114"/>
        <v>534213.1744444333</v>
      </c>
      <c r="AZ38" s="5">
        <f t="shared" si="114"/>
        <v>626961.0505288206</v>
      </c>
      <c r="BB38" s="5" t="s">
        <v>19367</v>
      </c>
      <c r="BC38" s="5">
        <f>+Main!M8</f>
        <v>973</v>
      </c>
    </row>
    <row r="39" spans="2:55">
      <c r="B39" s="5" t="s">
        <v>27</v>
      </c>
      <c r="L39" s="5">
        <f>6714.594+1112.91</f>
        <v>7827.5039999999999</v>
      </c>
      <c r="M39" s="5">
        <f>7662.788+914.201</f>
        <v>8576.9889999999996</v>
      </c>
      <c r="N39" s="5">
        <f>7353.245+514.201</f>
        <v>7867.4459999999999</v>
      </c>
      <c r="O39" s="5">
        <f>7116.913+20.973</f>
        <v>7137.8859999999995</v>
      </c>
      <c r="P39" s="5">
        <f>7024.766+20.973</f>
        <v>7045.7389999999996</v>
      </c>
      <c r="Q39" s="5">
        <f>6624.939+30.973</f>
        <v>6655.9120000000003</v>
      </c>
      <c r="R39" s="5">
        <f>7457.025+1766.902</f>
        <v>9223.9269999999997</v>
      </c>
      <c r="S39" s="5">
        <f>7804.733+1779.006</f>
        <v>9583.7389999999996</v>
      </c>
      <c r="T39" s="5">
        <f>7199.848+1171.142</f>
        <v>8370.99</v>
      </c>
      <c r="AJ39"/>
      <c r="BB39" s="5" t="s">
        <v>19368</v>
      </c>
      <c r="BC39" s="8">
        <f>+BC37/BC38-1</f>
        <v>-3.44992719547077E-2</v>
      </c>
    </row>
    <row r="40" spans="2:55">
      <c r="B40" s="5" t="s">
        <v>48</v>
      </c>
      <c r="L40" s="5">
        <v>2655.1190000000001</v>
      </c>
      <c r="M40" s="5">
        <v>2929.3470000000002</v>
      </c>
      <c r="N40" s="5">
        <v>2912.0279999999998</v>
      </c>
      <c r="O40" s="5">
        <v>2780.2469999999998</v>
      </c>
      <c r="P40" s="5">
        <v>2875.5740000000001</v>
      </c>
      <c r="Q40" s="5">
        <v>2959.6410000000001</v>
      </c>
      <c r="R40" s="5">
        <v>2905.172</v>
      </c>
      <c r="S40" s="5">
        <v>3516.64</v>
      </c>
      <c r="T40" s="5">
        <v>3326.6419999999998</v>
      </c>
    </row>
    <row r="41" spans="2:55">
      <c r="B41" s="5" t="s">
        <v>49</v>
      </c>
      <c r="L41" s="5">
        <v>32349.184000000001</v>
      </c>
      <c r="M41" s="5">
        <v>32520.774000000001</v>
      </c>
      <c r="N41" s="5">
        <v>31749.861000000001</v>
      </c>
      <c r="O41" s="5">
        <v>31658.056</v>
      </c>
      <c r="P41" s="5">
        <v>31662.1</v>
      </c>
      <c r="Q41" s="5">
        <v>31927.355</v>
      </c>
      <c r="R41" s="5">
        <v>32175.382000000001</v>
      </c>
      <c r="S41" s="5">
        <v>32452.462</v>
      </c>
      <c r="T41" s="5">
        <v>32040.839</v>
      </c>
    </row>
    <row r="42" spans="2:55">
      <c r="B42" s="5" t="s">
        <v>50</v>
      </c>
      <c r="L42" s="5">
        <v>1413.0940000000001</v>
      </c>
      <c r="M42" s="5">
        <v>1471.9680000000001</v>
      </c>
      <c r="N42" s="5">
        <v>1498.3910000000001</v>
      </c>
      <c r="O42" s="5">
        <v>1491.444</v>
      </c>
      <c r="P42" s="5">
        <v>1501.1679999999999</v>
      </c>
      <c r="Q42" s="5">
        <v>1510.9580000000001</v>
      </c>
      <c r="R42" s="5">
        <v>1568.212</v>
      </c>
      <c r="S42" s="5">
        <v>1593.7560000000001</v>
      </c>
      <c r="T42" s="5">
        <v>1644.346</v>
      </c>
    </row>
    <row r="43" spans="2:55">
      <c r="B43" s="5" t="s">
        <v>51</v>
      </c>
      <c r="L43" s="5">
        <v>5245.4440000000004</v>
      </c>
      <c r="M43" s="5">
        <v>5318.3950000000004</v>
      </c>
      <c r="N43" s="5">
        <v>5474.06</v>
      </c>
      <c r="O43" s="5">
        <v>5664.3590000000004</v>
      </c>
      <c r="P43" s="5">
        <v>5743.14</v>
      </c>
      <c r="Q43" s="5">
        <v>6045.0290000000005</v>
      </c>
      <c r="R43" s="5">
        <v>6409.1509999999998</v>
      </c>
      <c r="S43" s="5">
        <v>6483.777</v>
      </c>
      <c r="T43" s="5">
        <v>6704.8270000000002</v>
      </c>
    </row>
    <row r="44" spans="2:55" s="6" customFormat="1">
      <c r="B44" s="6" t="s">
        <v>52</v>
      </c>
      <c r="L44" s="6">
        <f t="shared" ref="L44:Q44" si="115">+SUM(L39:L43)</f>
        <v>49490.345000000001</v>
      </c>
      <c r="M44" s="6">
        <f t="shared" si="115"/>
        <v>50817.472999999998</v>
      </c>
      <c r="N44" s="6">
        <f t="shared" si="115"/>
        <v>49501.786</v>
      </c>
      <c r="O44" s="6">
        <f t="shared" si="115"/>
        <v>48731.991999999998</v>
      </c>
      <c r="P44" s="6">
        <f t="shared" si="115"/>
        <v>48827.720999999998</v>
      </c>
      <c r="Q44" s="6">
        <f t="shared" si="115"/>
        <v>49098.894999999997</v>
      </c>
      <c r="R44" s="6">
        <f t="shared" ref="R44:S44" si="116">+SUM(R39:R43)</f>
        <v>52281.843999999997</v>
      </c>
      <c r="S44" s="6">
        <f t="shared" si="116"/>
        <v>53630.374000000003</v>
      </c>
      <c r="T44" s="6">
        <f t="shared" ref="T44" si="117">+SUM(T39:T43)</f>
        <v>52087.643999999993</v>
      </c>
      <c r="U44" s="40"/>
      <c r="V44" s="40"/>
      <c r="W44" s="40"/>
    </row>
    <row r="45" spans="2:55">
      <c r="B45" s="5" t="s">
        <v>49</v>
      </c>
      <c r="L45" s="5">
        <f>4344.58+2908.029</f>
        <v>7252.6090000000004</v>
      </c>
      <c r="M45" s="5">
        <f>4440.412+2849.387</f>
        <v>7289.7990000000009</v>
      </c>
      <c r="N45" s="5">
        <f>4259.582+2668.472</f>
        <v>6928.0540000000001</v>
      </c>
      <c r="O45" s="5">
        <f>4466.47+2578.173</f>
        <v>7044.643</v>
      </c>
      <c r="P45" s="5">
        <f>4436.021+2370.692</f>
        <v>6806.7129999999997</v>
      </c>
      <c r="Q45" s="5">
        <f>4391.437+2028.782</f>
        <v>6420.2190000000001</v>
      </c>
      <c r="R45" s="5">
        <f>4489.971+1918.089</f>
        <v>6408.0599999999995</v>
      </c>
      <c r="S45" s="5">
        <f>4393.681+1780.806</f>
        <v>6174.4869999999992</v>
      </c>
      <c r="T45" s="5">
        <f>4128.905+1696.662</f>
        <v>5825.567</v>
      </c>
    </row>
    <row r="46" spans="2:55">
      <c r="B46" s="5" t="s">
        <v>53</v>
      </c>
      <c r="L46" s="5">
        <v>591.98699999999997</v>
      </c>
      <c r="M46" s="5">
        <v>615.37400000000002</v>
      </c>
      <c r="N46" s="5">
        <v>534.42899999999997</v>
      </c>
      <c r="O46" s="5">
        <v>747.41200000000003</v>
      </c>
      <c r="P46" s="5">
        <v>607.34799999999996</v>
      </c>
      <c r="Q46" s="5">
        <v>598.55700000000002</v>
      </c>
      <c r="R46" s="5">
        <v>641.95299999999997</v>
      </c>
      <c r="S46" s="5">
        <v>899.90899999999999</v>
      </c>
      <c r="T46" s="5">
        <v>614.48900000000003</v>
      </c>
    </row>
    <row r="47" spans="2:55">
      <c r="B47" s="5" t="s">
        <v>54</v>
      </c>
      <c r="L47" s="5">
        <v>1718.069</v>
      </c>
      <c r="M47" s="5">
        <v>1908.7139999999999</v>
      </c>
      <c r="N47" s="5">
        <v>1838.9079999999999</v>
      </c>
      <c r="O47" s="5">
        <v>1803.96</v>
      </c>
      <c r="P47" s="5">
        <v>1977.4280000000001</v>
      </c>
      <c r="Q47" s="5">
        <v>1876.2439999999999</v>
      </c>
      <c r="R47" s="5">
        <v>2241.7579999999998</v>
      </c>
      <c r="S47" s="5">
        <v>2156.5439999999999</v>
      </c>
      <c r="T47" s="5">
        <v>2359.518</v>
      </c>
    </row>
    <row r="48" spans="2:55">
      <c r="B48" s="5" t="s">
        <v>55</v>
      </c>
      <c r="L48" s="5">
        <v>1262.271</v>
      </c>
      <c r="M48" s="5">
        <v>1311.9179999999999</v>
      </c>
      <c r="N48" s="5">
        <v>1306.1849999999999</v>
      </c>
      <c r="O48" s="5">
        <v>1442.9690000000001</v>
      </c>
      <c r="P48" s="5">
        <v>1469.4839999999999</v>
      </c>
      <c r="Q48" s="5">
        <v>1473.72</v>
      </c>
      <c r="R48" s="5">
        <v>1513.048</v>
      </c>
      <c r="S48" s="5">
        <v>1520.8130000000001</v>
      </c>
      <c r="T48" s="5">
        <v>1609.7260000000001</v>
      </c>
    </row>
    <row r="49" spans="2:23">
      <c r="B49" s="5" t="s">
        <v>28</v>
      </c>
      <c r="L49" s="5">
        <f>399.163+14037.965</f>
        <v>14437.128000000001</v>
      </c>
      <c r="M49" s="5">
        <f>399.387+14070.151</f>
        <v>14469.538</v>
      </c>
      <c r="N49" s="5">
        <f>399.614+13900.754</f>
        <v>14300.368</v>
      </c>
      <c r="O49" s="5">
        <f>399.844+14143.417</f>
        <v>14543.260999999999</v>
      </c>
      <c r="P49" s="5">
        <f>798.936+13217.038</f>
        <v>14015.974</v>
      </c>
      <c r="Q49" s="5">
        <f>1800.041+12180.024</f>
        <v>13980.064999999999</v>
      </c>
      <c r="R49" s="5">
        <f>1820.396+14160.932</f>
        <v>15981.328000000001</v>
      </c>
      <c r="S49" s="5">
        <f>1784.453+13798.351</f>
        <v>15582.804</v>
      </c>
      <c r="T49" s="5">
        <f>1005.881+14011.037</f>
        <v>15016.918</v>
      </c>
    </row>
    <row r="50" spans="2:23">
      <c r="B50" s="5" t="s">
        <v>56</v>
      </c>
      <c r="L50" s="5">
        <v>2400.085</v>
      </c>
      <c r="M50" s="5">
        <v>2389.915</v>
      </c>
      <c r="N50" s="5">
        <v>2486.2150000000001</v>
      </c>
      <c r="O50" s="5">
        <v>2561.4340000000002</v>
      </c>
      <c r="P50" s="5">
        <v>2585.364</v>
      </c>
      <c r="Q50" s="5">
        <v>2637.3969999999999</v>
      </c>
      <c r="R50" s="5">
        <v>2774.9609999999998</v>
      </c>
      <c r="S50" s="5">
        <v>2552.25</v>
      </c>
      <c r="T50" s="5">
        <v>2633.3530000000001</v>
      </c>
    </row>
    <row r="51" spans="2:23" s="6" customFormat="1">
      <c r="B51" s="6" t="s">
        <v>57</v>
      </c>
      <c r="L51" s="6">
        <f t="shared" ref="L51:S51" si="118">+SUM(L45:L50)</f>
        <v>27662.149000000001</v>
      </c>
      <c r="M51" s="6">
        <f t="shared" si="118"/>
        <v>27985.258000000002</v>
      </c>
      <c r="N51" s="6">
        <f t="shared" si="118"/>
        <v>27394.159</v>
      </c>
      <c r="O51" s="6">
        <f t="shared" si="118"/>
        <v>28143.679</v>
      </c>
      <c r="P51" s="6">
        <f t="shared" si="118"/>
        <v>27462.311000000002</v>
      </c>
      <c r="Q51" s="6">
        <f t="shared" si="118"/>
        <v>26986.202000000001</v>
      </c>
      <c r="R51" s="6">
        <f t="shared" si="118"/>
        <v>29561.108</v>
      </c>
      <c r="S51" s="6">
        <f t="shared" si="118"/>
        <v>28886.807000000001</v>
      </c>
      <c r="T51" s="6">
        <f t="shared" ref="T51" si="119">+SUM(T45:T50)</f>
        <v>28059.571</v>
      </c>
      <c r="U51" s="40"/>
      <c r="V51" s="40"/>
      <c r="W51" s="40"/>
    </row>
    <row r="52" spans="2:23">
      <c r="B52" s="5" t="s">
        <v>58</v>
      </c>
      <c r="L52" s="5">
        <v>21828.196</v>
      </c>
      <c r="M52" s="5">
        <v>22832.215</v>
      </c>
      <c r="N52" s="5">
        <v>22107.627</v>
      </c>
      <c r="O52" s="5">
        <v>20588.312999999998</v>
      </c>
      <c r="P52" s="5">
        <v>21365.41</v>
      </c>
      <c r="Q52" s="5">
        <v>22112.692999999999</v>
      </c>
      <c r="R52" s="5">
        <v>22112.692999999999</v>
      </c>
      <c r="S52" s="5">
        <v>24743.566999999999</v>
      </c>
      <c r="T52" s="5">
        <v>24028.073</v>
      </c>
    </row>
    <row r="53" spans="2:23">
      <c r="B53" s="5" t="s">
        <v>59</v>
      </c>
      <c r="L53" s="5">
        <f t="shared" ref="L53:Q53" si="120">+L52+L51</f>
        <v>49490.345000000001</v>
      </c>
      <c r="M53" s="5">
        <f t="shared" si="120"/>
        <v>50817.472999999998</v>
      </c>
      <c r="N53" s="5">
        <f t="shared" si="120"/>
        <v>49501.786</v>
      </c>
      <c r="O53" s="5">
        <f t="shared" si="120"/>
        <v>48731.991999999998</v>
      </c>
      <c r="P53" s="5">
        <f t="shared" si="120"/>
        <v>48827.721000000005</v>
      </c>
      <c r="Q53" s="5">
        <f t="shared" si="120"/>
        <v>49098.895000000004</v>
      </c>
      <c r="R53" s="5">
        <f t="shared" ref="R53:S53" si="121">+R52+R51</f>
        <v>51673.800999999999</v>
      </c>
      <c r="S53" s="5">
        <f t="shared" si="121"/>
        <v>53630.373999999996</v>
      </c>
      <c r="T53" s="5">
        <f t="shared" ref="T53" si="122">+T52+T51</f>
        <v>52087.644</v>
      </c>
    </row>
    <row r="55" spans="2:23">
      <c r="B55" s="5" t="s">
        <v>82</v>
      </c>
      <c r="L55" s="5">
        <f t="shared" ref="L55:T55" si="123">+SUM(I27:L27)</f>
        <v>4199.5969999999998</v>
      </c>
      <c r="M55" s="5">
        <f t="shared" si="123"/>
        <v>4246.2560000000003</v>
      </c>
      <c r="N55" s="5">
        <f t="shared" si="123"/>
        <v>4525.4360000000006</v>
      </c>
      <c r="O55" s="5">
        <f t="shared" si="123"/>
        <v>5407.9900000000016</v>
      </c>
      <c r="P55" s="5">
        <f t="shared" si="123"/>
        <v>6435.0790000000015</v>
      </c>
      <c r="Q55" s="5">
        <f t="shared" si="123"/>
        <v>7094.7750000000005</v>
      </c>
      <c r="R55" s="5">
        <f t="shared" si="123"/>
        <v>7824.2479999999996</v>
      </c>
      <c r="S55" s="5">
        <f t="shared" si="123"/>
        <v>8733.409999999998</v>
      </c>
      <c r="T55" s="5">
        <f t="shared" si="123"/>
        <v>9291.5519999999997</v>
      </c>
    </row>
    <row r="56" spans="2:23" s="8" customFormat="1">
      <c r="B56" s="8" t="s">
        <v>83</v>
      </c>
      <c r="L56" s="8">
        <f t="shared" ref="L56:S56" si="124">+L55/(L40+L41+L42+L43)</f>
        <v>0.10079958301451405</v>
      </c>
      <c r="M56" s="8">
        <f t="shared" si="124"/>
        <v>0.1005257420819326</v>
      </c>
      <c r="N56" s="8">
        <f t="shared" si="124"/>
        <v>0.10869479376879759</v>
      </c>
      <c r="O56" s="8">
        <f t="shared" si="124"/>
        <v>0.13001818094130937</v>
      </c>
      <c r="P56" s="8">
        <f t="shared" si="124"/>
        <v>0.15401564722324571</v>
      </c>
      <c r="Q56" s="8">
        <f t="shared" si="124"/>
        <v>0.16716014046420818</v>
      </c>
      <c r="R56" s="8">
        <f t="shared" si="124"/>
        <v>0.18171450328170774</v>
      </c>
      <c r="S56" s="8">
        <f t="shared" si="124"/>
        <v>0.19827644041366604</v>
      </c>
      <c r="T56" s="8">
        <f t="shared" ref="T56" si="125">+T55/(T40+T41+T42+T43)</f>
        <v>0.2125403284524017</v>
      </c>
      <c r="U56" s="3"/>
      <c r="V56" s="3"/>
      <c r="W56" s="3"/>
    </row>
    <row r="57" spans="2:23" s="8" customFormat="1">
      <c r="U57" s="3"/>
      <c r="V57" s="3"/>
      <c r="W57" s="3"/>
    </row>
    <row r="58" spans="2:23">
      <c r="B58" s="5" t="s">
        <v>19369</v>
      </c>
      <c r="L58" s="5">
        <f t="shared" ref="L58:S58" si="126">+L23*(1-L34)</f>
        <v>1523.2003582608172</v>
      </c>
      <c r="M58" s="5">
        <f t="shared" si="126"/>
        <v>1618.5814970655001</v>
      </c>
      <c r="N58" s="5">
        <f t="shared" si="126"/>
        <v>1683.8758231286888</v>
      </c>
      <c r="O58" s="5">
        <f t="shared" si="126"/>
        <v>1222.0597242015424</v>
      </c>
      <c r="P58" s="5">
        <f t="shared" si="126"/>
        <v>2348.2248911224333</v>
      </c>
      <c r="Q58" s="5">
        <f t="shared" si="126"/>
        <v>2223.3125155625457</v>
      </c>
      <c r="R58" s="5">
        <f t="shared" si="126"/>
        <v>2549.8684226698069</v>
      </c>
      <c r="S58" s="5">
        <f t="shared" si="126"/>
        <v>1906.4040834471523</v>
      </c>
      <c r="T58" s="5">
        <f t="shared" ref="T58" si="127">+T23*(1-T34)</f>
        <v>3010.213660607345</v>
      </c>
    </row>
    <row r="59" spans="2:23" s="8" customFormat="1">
      <c r="B59" s="8" t="s">
        <v>19363</v>
      </c>
      <c r="L59" s="8">
        <f t="shared" ref="L59:S59" si="128">L58/(L52+L49-L39)</f>
        <v>5.356248679613336E-2</v>
      </c>
      <c r="M59" s="8">
        <f t="shared" si="128"/>
        <v>5.6347947612920349E-2</v>
      </c>
      <c r="N59" s="8">
        <f t="shared" si="128"/>
        <v>5.8999419497105285E-2</v>
      </c>
      <c r="O59" s="8">
        <f t="shared" si="128"/>
        <v>4.365483119628763E-2</v>
      </c>
      <c r="P59" s="8">
        <f t="shared" si="128"/>
        <v>8.2871764208029622E-2</v>
      </c>
      <c r="Q59" s="8">
        <f t="shared" si="128"/>
        <v>7.552821778401618E-2</v>
      </c>
      <c r="R59" s="8">
        <f t="shared" si="128"/>
        <v>8.8322137872838477E-2</v>
      </c>
      <c r="S59" s="8">
        <f t="shared" si="128"/>
        <v>6.2011739380257114E-2</v>
      </c>
      <c r="T59" s="8">
        <f t="shared" ref="T59" si="129">T58/(T52+T49-T39)</f>
        <v>9.8135670681087361E-2</v>
      </c>
      <c r="U59" s="3"/>
      <c r="V59" s="3"/>
      <c r="W59" s="3"/>
    </row>
    <row r="61" spans="2:23">
      <c r="B61" s="5" t="s">
        <v>60</v>
      </c>
      <c r="L61" s="5">
        <f t="shared" ref="L61:S61" si="130">+L27</f>
        <v>1305.1199999999999</v>
      </c>
      <c r="M61" s="5">
        <f t="shared" si="130"/>
        <v>1487.6100000000004</v>
      </c>
      <c r="N61" s="5">
        <f t="shared" si="130"/>
        <v>1677.4220000000003</v>
      </c>
      <c r="O61" s="5">
        <f t="shared" si="130"/>
        <v>937.83800000000076</v>
      </c>
      <c r="P61" s="5">
        <f t="shared" si="130"/>
        <v>2332.2090000000003</v>
      </c>
      <c r="Q61" s="5">
        <f t="shared" si="130"/>
        <v>2147.3059999999996</v>
      </c>
      <c r="R61" s="5">
        <f t="shared" si="130"/>
        <v>2406.8949999999991</v>
      </c>
      <c r="S61" s="5">
        <f t="shared" si="130"/>
        <v>1847</v>
      </c>
      <c r="T61" s="5">
        <f t="shared" ref="T61" si="131">+T27</f>
        <v>2890.3509999999997</v>
      </c>
    </row>
    <row r="62" spans="2:23">
      <c r="B62" s="5" t="s">
        <v>61</v>
      </c>
      <c r="L62" s="5">
        <v>1305.1199999999999</v>
      </c>
      <c r="M62" s="5">
        <v>1487.61</v>
      </c>
      <c r="N62" s="5">
        <v>1677.422</v>
      </c>
      <c r="O62" s="5">
        <v>937.83799999999997</v>
      </c>
      <c r="P62" s="5">
        <v>2332.2089999999998</v>
      </c>
      <c r="Q62" s="5">
        <v>2147.306</v>
      </c>
      <c r="R62" s="5">
        <v>2363.509</v>
      </c>
      <c r="S62" s="5">
        <v>1868.607</v>
      </c>
      <c r="T62" s="5">
        <v>2890.3510000000001</v>
      </c>
    </row>
    <row r="63" spans="2:23">
      <c r="B63" s="5" t="s">
        <v>62</v>
      </c>
      <c r="L63" s="5">
        <v>-2458.6660000000002</v>
      </c>
      <c r="M63" s="5">
        <v>-3683.0070000000001</v>
      </c>
      <c r="N63" s="5">
        <v>-2883.8389999999999</v>
      </c>
      <c r="O63" s="5">
        <v>-3529.1909999999998</v>
      </c>
      <c r="P63" s="5">
        <v>-3728.9670000000001</v>
      </c>
      <c r="Q63" s="5">
        <v>-4048.8519999999999</v>
      </c>
      <c r="R63" s="5">
        <v>-4016.3960000000002</v>
      </c>
      <c r="S63" s="5">
        <v>-4429.402</v>
      </c>
      <c r="T63" s="5">
        <v>-3549.6570000000002</v>
      </c>
    </row>
    <row r="64" spans="2:23">
      <c r="B64" s="5" t="s">
        <v>63</v>
      </c>
      <c r="L64" s="5">
        <v>-354.791</v>
      </c>
      <c r="M64" s="5">
        <v>46.119</v>
      </c>
      <c r="N64" s="5">
        <v>-325.98899999999998</v>
      </c>
      <c r="O64" s="5">
        <v>49.058999999999997</v>
      </c>
      <c r="P64" s="5">
        <v>-189.441</v>
      </c>
      <c r="Q64" s="5">
        <v>-366.572</v>
      </c>
      <c r="R64" s="5">
        <v>-83.584999999999994</v>
      </c>
      <c r="S64" s="5">
        <v>-139.53700000000001</v>
      </c>
      <c r="T64" s="5">
        <v>-411.25299999999999</v>
      </c>
    </row>
    <row r="65" spans="2:23">
      <c r="B65" s="5" t="s">
        <v>64</v>
      </c>
      <c r="L65" s="5">
        <v>3459.9839999999999</v>
      </c>
      <c r="M65" s="5">
        <v>3410.0210000000002</v>
      </c>
      <c r="N65" s="5">
        <v>3573.3530000000001</v>
      </c>
      <c r="O65" s="5">
        <v>3754.0790000000002</v>
      </c>
      <c r="P65" s="5">
        <v>3670.8049999999998</v>
      </c>
      <c r="Q65" s="5">
        <v>3769.69</v>
      </c>
      <c r="R65" s="5">
        <v>3699.5210000000002</v>
      </c>
      <c r="S65" s="5">
        <v>4161.5010000000002</v>
      </c>
      <c r="T65" s="5">
        <v>3823.1120000000001</v>
      </c>
    </row>
    <row r="66" spans="2:23">
      <c r="B66" s="5" t="s">
        <v>33</v>
      </c>
      <c r="L66" s="5">
        <v>90.334999999999994</v>
      </c>
      <c r="M66" s="5">
        <v>89.385000000000005</v>
      </c>
      <c r="N66" s="5">
        <v>90.66</v>
      </c>
      <c r="O66" s="5">
        <v>86.566999999999993</v>
      </c>
      <c r="P66" s="5">
        <v>87.233999999999995</v>
      </c>
      <c r="Q66" s="5">
        <v>81.227000000000004</v>
      </c>
      <c r="R66" s="5">
        <v>80.914000000000001</v>
      </c>
      <c r="S66" s="5">
        <v>79.539000000000001</v>
      </c>
      <c r="T66" s="5">
        <v>80.066999999999993</v>
      </c>
    </row>
    <row r="67" spans="2:23">
      <c r="B67" s="5" t="s">
        <v>65</v>
      </c>
      <c r="L67" s="5">
        <v>99.099000000000004</v>
      </c>
      <c r="M67" s="5">
        <v>78.03</v>
      </c>
      <c r="N67" s="5">
        <v>79.72</v>
      </c>
      <c r="O67" s="5">
        <v>82.519000000000005</v>
      </c>
      <c r="P67" s="5">
        <v>76.344999999999999</v>
      </c>
      <c r="Q67" s="5">
        <v>68.766000000000005</v>
      </c>
      <c r="R67" s="5">
        <v>65.650000000000006</v>
      </c>
      <c r="S67" s="5">
        <v>61.826999999999998</v>
      </c>
      <c r="T67" s="5">
        <v>71.977000000000004</v>
      </c>
    </row>
    <row r="68" spans="2:23">
      <c r="B68" s="5" t="s">
        <v>66</v>
      </c>
      <c r="L68" s="5">
        <v>80.650999999999996</v>
      </c>
      <c r="M68" s="5">
        <v>28.952000000000002</v>
      </c>
      <c r="N68" s="5">
        <v>-172.678</v>
      </c>
      <c r="O68" s="5">
        <v>239.37100000000001</v>
      </c>
      <c r="P68" s="5">
        <v>-130.80099999999999</v>
      </c>
      <c r="Q68" s="5">
        <v>-42.692</v>
      </c>
      <c r="R68" s="5">
        <v>104.809</v>
      </c>
      <c r="S68" s="5">
        <v>-52.854999999999997</v>
      </c>
      <c r="T68" s="5">
        <v>28.547000000000001</v>
      </c>
    </row>
    <row r="69" spans="2:23">
      <c r="B69" s="5" t="s">
        <v>67</v>
      </c>
      <c r="L69" s="5">
        <v>120.008</v>
      </c>
      <c r="M69" s="5">
        <v>121.483</v>
      </c>
      <c r="N69" s="5">
        <v>115.688</v>
      </c>
      <c r="O69" s="5">
        <v>154.89599999999999</v>
      </c>
      <c r="P69" s="5">
        <v>97.180999999999997</v>
      </c>
      <c r="Q69" s="5">
        <v>138.58799999999999</v>
      </c>
      <c r="R69" s="5">
        <v>128.08199999999999</v>
      </c>
      <c r="S69" s="5">
        <v>130.92699999999999</v>
      </c>
      <c r="T69" s="5">
        <v>114.73</v>
      </c>
    </row>
    <row r="70" spans="2:23">
      <c r="B70" s="5" t="s">
        <v>68</v>
      </c>
      <c r="L70" s="5">
        <v>-98.781999999999996</v>
      </c>
      <c r="M70" s="5">
        <v>-103.172</v>
      </c>
      <c r="N70" s="5">
        <v>-86.277000000000001</v>
      </c>
      <c r="O70" s="5">
        <v>-171.12799999999999</v>
      </c>
      <c r="P70" s="5">
        <v>-107.077</v>
      </c>
      <c r="Q70" s="5">
        <v>-209.387</v>
      </c>
      <c r="R70" s="5">
        <v>-200.982</v>
      </c>
      <c r="S70" s="5">
        <v>-73.251999999999995</v>
      </c>
      <c r="T70" s="5">
        <v>-163.928</v>
      </c>
    </row>
    <row r="71" spans="2:23">
      <c r="B71" s="5" t="s">
        <v>69</v>
      </c>
      <c r="L71" s="5">
        <f>+-88.522-89.668+185.299-2.39-68.937</f>
        <v>-64.217999999999989</v>
      </c>
      <c r="M71" s="5">
        <f>-183.049+38.332+177.831+49.647-117.95</f>
        <v>-35.189000000000036</v>
      </c>
      <c r="N71" s="5">
        <f>103.766-68.39-65.029-5.733-40.359</f>
        <v>-75.74499999999999</v>
      </c>
      <c r="O71" s="5">
        <f>+-13.198+213.228-194.536+137.184-83.674</f>
        <v>59.003999999999991</v>
      </c>
      <c r="P71" s="5">
        <f>38.049-145.265+251.782+26.515-66.047</f>
        <v>105.03400000000002</v>
      </c>
      <c r="Q71" s="5">
        <f>-28.959-19.358-114.303+4.236-88.843</f>
        <v>-247.22700000000003</v>
      </c>
      <c r="R71" s="5">
        <f>54.956+30.597+179.011+39.328-124.313</f>
        <v>179.57899999999995</v>
      </c>
      <c r="S71" s="5">
        <f>-41.866+255.379-124.591+7.765-167.148</f>
        <v>-70.461000000000013</v>
      </c>
      <c r="T71" s="5">
        <f>-131.367-276.426+306.413+88.913-82.28</f>
        <v>-94.747</v>
      </c>
    </row>
    <row r="72" spans="2:23" s="6" customFormat="1">
      <c r="B72" s="6" t="s">
        <v>70</v>
      </c>
      <c r="L72" s="6">
        <f t="shared" ref="L72:Q72" si="132">+SUM(L62:L71)</f>
        <v>2178.7399999999993</v>
      </c>
      <c r="M72" s="6">
        <f t="shared" si="132"/>
        <v>1440.2320000000002</v>
      </c>
      <c r="N72" s="6">
        <f t="shared" si="132"/>
        <v>1992.3150000000001</v>
      </c>
      <c r="O72" s="6">
        <f t="shared" si="132"/>
        <v>1663.0140000000004</v>
      </c>
      <c r="P72" s="6">
        <f t="shared" si="132"/>
        <v>2212.5219999999995</v>
      </c>
      <c r="Q72" s="6">
        <f t="shared" si="132"/>
        <v>1290.8470000000002</v>
      </c>
      <c r="R72" s="6">
        <f t="shared" ref="R72:S72" si="133">+SUM(R62:R71)</f>
        <v>2321.1009999999997</v>
      </c>
      <c r="S72" s="6">
        <f t="shared" si="133"/>
        <v>1536.8940000000002</v>
      </c>
      <c r="T72" s="6">
        <f t="shared" ref="T72" si="134">+SUM(T62:T71)</f>
        <v>2789.1990000000001</v>
      </c>
      <c r="U72" s="40"/>
      <c r="V72" s="40"/>
      <c r="W72" s="40"/>
    </row>
    <row r="73" spans="2:23" s="6" customFormat="1">
      <c r="U73" s="40"/>
      <c r="V73" s="40"/>
      <c r="W73" s="40"/>
    </row>
    <row r="74" spans="2:23">
      <c r="B74" s="5" t="s">
        <v>71</v>
      </c>
      <c r="L74" s="5">
        <v>-62.018999999999998</v>
      </c>
      <c r="M74" s="5">
        <v>-100.97199999999999</v>
      </c>
      <c r="N74" s="5">
        <v>-103.929</v>
      </c>
      <c r="O74" s="5">
        <v>-81.632000000000005</v>
      </c>
      <c r="P74" s="5">
        <v>-75.713999999999999</v>
      </c>
      <c r="Q74" s="5">
        <v>-78.287000000000006</v>
      </c>
      <c r="R74" s="5">
        <v>-126.863</v>
      </c>
      <c r="S74" s="5">
        <v>-158.67400000000001</v>
      </c>
      <c r="T74" s="5">
        <v>-128.27699999999999</v>
      </c>
    </row>
    <row r="75" spans="2:23">
      <c r="B75" s="5" t="s">
        <v>19382</v>
      </c>
      <c r="S75" s="5">
        <v>0</v>
      </c>
      <c r="T75" s="5">
        <v>0</v>
      </c>
    </row>
    <row r="76" spans="2:23">
      <c r="B76" s="5" t="s">
        <v>72</v>
      </c>
      <c r="L76" s="5">
        <v>-201.63399999999999</v>
      </c>
      <c r="M76" s="5">
        <f>-303.228+501.937</f>
        <v>198.709</v>
      </c>
      <c r="N76" s="5">
        <v>400</v>
      </c>
      <c r="O76" s="5">
        <v>493.22800000000001</v>
      </c>
      <c r="P76" s="5">
        <v>0</v>
      </c>
      <c r="Q76" s="5">
        <v>0</v>
      </c>
      <c r="R76" s="5">
        <v>-1742.2460000000001</v>
      </c>
      <c r="S76" s="5">
        <v>0</v>
      </c>
      <c r="T76" s="5">
        <f>-156.015+769.954</f>
        <v>613.93899999999996</v>
      </c>
    </row>
    <row r="77" spans="2:23">
      <c r="B77" s="5" t="s">
        <v>73</v>
      </c>
      <c r="L77" s="5">
        <f t="shared" ref="L77:R77" si="135">+SUM(L74:L76)</f>
        <v>-263.65299999999996</v>
      </c>
      <c r="M77" s="5">
        <f t="shared" si="135"/>
        <v>97.737000000000009</v>
      </c>
      <c r="N77" s="5">
        <f t="shared" si="135"/>
        <v>296.07100000000003</v>
      </c>
      <c r="O77" s="5">
        <f t="shared" si="135"/>
        <v>411.596</v>
      </c>
      <c r="P77" s="5">
        <f t="shared" si="135"/>
        <v>-75.713999999999999</v>
      </c>
      <c r="Q77" s="5">
        <f t="shared" si="135"/>
        <v>-78.287000000000006</v>
      </c>
      <c r="R77" s="5">
        <f t="shared" si="135"/>
        <v>-1869.1090000000002</v>
      </c>
      <c r="S77" s="5">
        <f t="shared" ref="S77:T77" si="136">+SUM(S74:S76)</f>
        <v>-158.67400000000001</v>
      </c>
      <c r="T77" s="5">
        <f t="shared" si="136"/>
        <v>485.66199999999998</v>
      </c>
    </row>
    <row r="79" spans="2:23">
      <c r="B79" s="5" t="s">
        <v>28</v>
      </c>
      <c r="L79" s="5">
        <v>0</v>
      </c>
      <c r="M79" s="5">
        <v>0</v>
      </c>
      <c r="N79" s="5">
        <v>0</v>
      </c>
      <c r="O79" s="5">
        <v>0</v>
      </c>
      <c r="P79" s="5">
        <v>-400</v>
      </c>
      <c r="Q79" s="5">
        <v>0</v>
      </c>
      <c r="R79" s="5">
        <v>1794.46</v>
      </c>
      <c r="S79" s="5">
        <v>0</v>
      </c>
      <c r="T79" s="5">
        <v>-800</v>
      </c>
    </row>
    <row r="80" spans="2:23">
      <c r="B80" s="5" t="s">
        <v>75</v>
      </c>
      <c r="L80" s="5">
        <v>26.027999999999999</v>
      </c>
      <c r="M80" s="5">
        <v>34.716999999999999</v>
      </c>
      <c r="N80" s="5">
        <v>57.817999999999998</v>
      </c>
      <c r="O80" s="5">
        <v>51.427</v>
      </c>
      <c r="P80" s="5">
        <v>268.88099999999997</v>
      </c>
      <c r="Q80" s="5">
        <v>118.75</v>
      </c>
      <c r="R80" s="5">
        <v>143.244</v>
      </c>
      <c r="S80" s="5">
        <v>302.012</v>
      </c>
      <c r="T80" s="5">
        <v>351.60199999999998</v>
      </c>
    </row>
    <row r="81" spans="2:38">
      <c r="B81" s="5" t="s">
        <v>74</v>
      </c>
      <c r="L81" s="5">
        <v>-400.101</v>
      </c>
      <c r="M81" s="5">
        <v>-645.14599999999996</v>
      </c>
      <c r="N81" s="5">
        <v>-2500.1</v>
      </c>
      <c r="O81" s="5">
        <v>-2500</v>
      </c>
      <c r="P81" s="5">
        <v>-2000</v>
      </c>
      <c r="Q81" s="5">
        <v>-1599.998</v>
      </c>
      <c r="R81" s="5">
        <v>-1700</v>
      </c>
      <c r="S81" s="5">
        <v>-963.74800000000005</v>
      </c>
      <c r="T81" s="5">
        <v>-3536.3960000000002</v>
      </c>
    </row>
    <row r="82" spans="2:38">
      <c r="B82" s="5" t="s">
        <v>19359</v>
      </c>
      <c r="L82" s="5">
        <v>0</v>
      </c>
      <c r="M82" s="5">
        <v>0</v>
      </c>
      <c r="N82" s="5">
        <v>0</v>
      </c>
      <c r="O82" s="5">
        <v>0</v>
      </c>
      <c r="P82" s="5">
        <v>-1.825</v>
      </c>
      <c r="Q82" s="5">
        <v>-1.883</v>
      </c>
      <c r="R82" s="5">
        <v>-2.024</v>
      </c>
      <c r="S82" s="5">
        <v>-2.5529999999999999</v>
      </c>
      <c r="T82" s="5">
        <v>-27.87</v>
      </c>
    </row>
    <row r="83" spans="2:38">
      <c r="B83" s="5" t="s">
        <v>67</v>
      </c>
      <c r="L83" s="5">
        <v>0</v>
      </c>
      <c r="M83" s="5">
        <v>-38.92</v>
      </c>
      <c r="N83" s="5">
        <v>-32.826000000000001</v>
      </c>
      <c r="O83" s="5">
        <v>-3.7</v>
      </c>
      <c r="P83" s="5">
        <v>0</v>
      </c>
      <c r="Q83" s="5">
        <v>-6.25</v>
      </c>
      <c r="R83" s="5">
        <v>-9.0839999999999996</v>
      </c>
      <c r="S83" s="5">
        <v>-14.409000000000001</v>
      </c>
      <c r="T83" s="5">
        <v>-15.651999999999999</v>
      </c>
    </row>
    <row r="84" spans="2:38">
      <c r="B84" s="5" t="s">
        <v>76</v>
      </c>
      <c r="L84" s="5">
        <f t="shared" ref="L84:Q84" si="137">+SUM(L79:L83)</f>
        <v>-374.07299999999998</v>
      </c>
      <c r="M84" s="5">
        <f t="shared" si="137"/>
        <v>-649.34899999999993</v>
      </c>
      <c r="N84" s="5">
        <f t="shared" si="137"/>
        <v>-2475.1079999999997</v>
      </c>
      <c r="O84" s="5">
        <f t="shared" si="137"/>
        <v>-2452.2729999999997</v>
      </c>
      <c r="P84" s="5">
        <f t="shared" si="137"/>
        <v>-2132.944</v>
      </c>
      <c r="Q84" s="5">
        <f t="shared" si="137"/>
        <v>-1489.3810000000001</v>
      </c>
      <c r="R84" s="5">
        <f t="shared" ref="R84:S84" si="138">+SUM(R79:R83)</f>
        <v>226.59599999999995</v>
      </c>
      <c r="S84" s="5">
        <f t="shared" si="138"/>
        <v>-678.69800000000009</v>
      </c>
      <c r="T84" s="5">
        <f t="shared" ref="T84" si="139">+SUM(T79:T83)</f>
        <v>-4028.3160000000003</v>
      </c>
    </row>
    <row r="85" spans="2:38">
      <c r="B85" s="5" t="s">
        <v>77</v>
      </c>
      <c r="L85" s="5">
        <v>26.422999999999998</v>
      </c>
      <c r="M85" s="5">
        <v>39.625999999999998</v>
      </c>
      <c r="N85" s="5">
        <v>-122.70699999999999</v>
      </c>
      <c r="O85" s="5">
        <v>139.34200000000001</v>
      </c>
      <c r="P85" s="5">
        <v>-95.79</v>
      </c>
      <c r="Q85" s="5">
        <v>-122.723</v>
      </c>
      <c r="R85" s="5">
        <v>153.452</v>
      </c>
      <c r="S85" s="5">
        <v>-351.27</v>
      </c>
      <c r="T85" s="5">
        <v>150.14599999999999</v>
      </c>
    </row>
    <row r="86" spans="2:38">
      <c r="B86" s="5" t="s">
        <v>78</v>
      </c>
      <c r="L86" s="5">
        <f t="shared" ref="L86:Q86" si="140">+L72+L77+L84+L85</f>
        <v>1567.4369999999992</v>
      </c>
      <c r="M86" s="5">
        <f t="shared" si="140"/>
        <v>928.24600000000032</v>
      </c>
      <c r="N86" s="5">
        <f t="shared" si="140"/>
        <v>-309.42899999999975</v>
      </c>
      <c r="O86" s="5">
        <f t="shared" si="140"/>
        <v>-238.32099999999909</v>
      </c>
      <c r="P86" s="5">
        <f t="shared" si="140"/>
        <v>-91.926000000000428</v>
      </c>
      <c r="Q86" s="5">
        <f t="shared" si="140"/>
        <v>-399.54399999999993</v>
      </c>
      <c r="R86" s="5">
        <f t="shared" ref="R86:S86" si="141">+R72+R77+R84+R85</f>
        <v>832.03999999999951</v>
      </c>
      <c r="S86" s="5">
        <f t="shared" si="141"/>
        <v>348.25200000000018</v>
      </c>
      <c r="T86" s="5">
        <f t="shared" ref="T86" si="142">+T72+T77+T84+T85</f>
        <v>-603.30900000000042</v>
      </c>
    </row>
    <row r="88" spans="2:38">
      <c r="B88" s="5" t="s">
        <v>79</v>
      </c>
      <c r="L88" s="5">
        <f t="shared" ref="L88:Q88" si="143">+L72+L74</f>
        <v>2116.7209999999995</v>
      </c>
      <c r="M88" s="5">
        <f t="shared" si="143"/>
        <v>1339.2600000000002</v>
      </c>
      <c r="N88" s="5">
        <f t="shared" si="143"/>
        <v>1888.386</v>
      </c>
      <c r="O88" s="5">
        <f t="shared" si="143"/>
        <v>1581.3820000000003</v>
      </c>
      <c r="P88" s="5">
        <f t="shared" si="143"/>
        <v>2136.8079999999995</v>
      </c>
      <c r="Q88" s="5">
        <f t="shared" si="143"/>
        <v>1212.5600000000002</v>
      </c>
      <c r="R88" s="5">
        <f>+R72+R74</f>
        <v>2194.2379999999998</v>
      </c>
      <c r="S88" s="5">
        <f>+S72+S74</f>
        <v>1378.2200000000003</v>
      </c>
      <c r="T88" s="5">
        <f>+T72+T74</f>
        <v>2660.922</v>
      </c>
      <c r="AL88" s="5">
        <v>8000</v>
      </c>
    </row>
    <row r="89" spans="2:38">
      <c r="B89" s="5" t="s">
        <v>81</v>
      </c>
      <c r="O89" s="5">
        <f t="shared" ref="O89:P89" si="144">+SUM(L88:O88)</f>
        <v>6925.7490000000007</v>
      </c>
      <c r="P89" s="5">
        <f t="shared" si="144"/>
        <v>6945.8359999999993</v>
      </c>
      <c r="Q89" s="5">
        <f>+SUM(N88:Q88)</f>
        <v>6819.1359999999995</v>
      </c>
      <c r="R89" s="5">
        <f>+SUM(O88:R88)</f>
        <v>7124.9879999999994</v>
      </c>
      <c r="S89" s="5">
        <f>+SUM(P88:S88)</f>
        <v>6921.826</v>
      </c>
      <c r="T89" s="5">
        <f>+SUM(Q88:T88)</f>
        <v>7445.9400000000005</v>
      </c>
    </row>
    <row r="100" spans="7:8">
      <c r="G100" s="8"/>
      <c r="H100" s="8"/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380B-36B2-41B6-B94B-3558D7267323}">
  <dimension ref="B2:AW45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32" sqref="S32"/>
    </sheetView>
  </sheetViews>
  <sheetFormatPr defaultRowHeight="12.75"/>
  <cols>
    <col min="1" max="1" width="2.85546875" customWidth="1"/>
    <col min="2" max="2" width="54" customWidth="1"/>
    <col min="3" max="17" width="9.140625" customWidth="1"/>
    <col min="18" max="19" width="10.140625" bestFit="1" customWidth="1"/>
  </cols>
  <sheetData>
    <row r="2" spans="2:49" s="3" customFormat="1">
      <c r="B2" s="3" t="s">
        <v>19392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19377</v>
      </c>
      <c r="V2" s="4">
        <v>2012</v>
      </c>
      <c r="W2" s="4">
        <v>2013</v>
      </c>
      <c r="X2" s="4">
        <v>2014</v>
      </c>
      <c r="Y2" s="4">
        <f t="shared" ref="Y2:AW2" si="0">+X2+1</f>
        <v>2015</v>
      </c>
      <c r="Z2" s="4">
        <f t="shared" si="0"/>
        <v>2016</v>
      </c>
      <c r="AA2" s="4">
        <f t="shared" si="0"/>
        <v>2017</v>
      </c>
      <c r="AB2" s="4">
        <f t="shared" si="0"/>
        <v>2018</v>
      </c>
      <c r="AC2" s="4">
        <f t="shared" si="0"/>
        <v>2019</v>
      </c>
      <c r="AD2" s="4">
        <f t="shared" si="0"/>
        <v>2020</v>
      </c>
      <c r="AE2" s="4">
        <f t="shared" si="0"/>
        <v>2021</v>
      </c>
      <c r="AF2" s="4">
        <f t="shared" si="0"/>
        <v>2022</v>
      </c>
      <c r="AG2" s="4">
        <f t="shared" si="0"/>
        <v>2023</v>
      </c>
      <c r="AH2" s="4">
        <f t="shared" si="0"/>
        <v>2024</v>
      </c>
      <c r="AI2" s="4">
        <f t="shared" si="0"/>
        <v>2025</v>
      </c>
      <c r="AJ2" s="4">
        <f t="shared" si="0"/>
        <v>2026</v>
      </c>
      <c r="AK2" s="4">
        <f t="shared" si="0"/>
        <v>2027</v>
      </c>
      <c r="AL2" s="4">
        <f t="shared" si="0"/>
        <v>2028</v>
      </c>
      <c r="AM2" s="4">
        <f t="shared" si="0"/>
        <v>2029</v>
      </c>
      <c r="AN2" s="4">
        <f t="shared" si="0"/>
        <v>2030</v>
      </c>
      <c r="AO2" s="4">
        <f t="shared" si="0"/>
        <v>2031</v>
      </c>
      <c r="AP2" s="4">
        <f t="shared" si="0"/>
        <v>2032</v>
      </c>
      <c r="AQ2" s="4">
        <f t="shared" si="0"/>
        <v>2033</v>
      </c>
      <c r="AR2" s="4">
        <f t="shared" si="0"/>
        <v>2034</v>
      </c>
      <c r="AS2" s="4">
        <f t="shared" si="0"/>
        <v>2035</v>
      </c>
      <c r="AT2" s="4">
        <f t="shared" si="0"/>
        <v>2036</v>
      </c>
      <c r="AU2" s="4">
        <f t="shared" si="0"/>
        <v>2037</v>
      </c>
      <c r="AV2" s="4">
        <f t="shared" si="0"/>
        <v>2038</v>
      </c>
      <c r="AW2" s="4">
        <f t="shared" si="0"/>
        <v>2039</v>
      </c>
    </row>
    <row r="3" spans="2:49" s="5" customFormat="1">
      <c r="B3" s="6" t="s">
        <v>0</v>
      </c>
    </row>
    <row r="4" spans="2:49" s="5" customFormat="1">
      <c r="B4" s="5" t="s">
        <v>1</v>
      </c>
      <c r="C4" s="5">
        <v>3170972</v>
      </c>
      <c r="D4" s="5">
        <v>3234643</v>
      </c>
      <c r="E4" s="5">
        <v>3257697</v>
      </c>
      <c r="F4" s="5">
        <v>3308788</v>
      </c>
      <c r="G4" s="5">
        <v>3350424</v>
      </c>
      <c r="H4" s="5">
        <v>3537863</v>
      </c>
      <c r="I4" s="5">
        <v>3601565</v>
      </c>
      <c r="J4" s="5">
        <v>3594791</v>
      </c>
      <c r="K4" s="5">
        <v>3608645</v>
      </c>
      <c r="L4" s="5">
        <v>3599448</v>
      </c>
      <c r="M4" s="5">
        <v>3735133</v>
      </c>
      <c r="N4" s="5">
        <v>3930557</v>
      </c>
      <c r="O4" s="5">
        <v>4224315</v>
      </c>
      <c r="P4" s="5">
        <v>4295560</v>
      </c>
      <c r="Q4" s="5">
        <v>4322476</v>
      </c>
      <c r="R4" s="5">
        <v>4517018</v>
      </c>
      <c r="S4" s="5">
        <v>4617098</v>
      </c>
    </row>
    <row r="5" spans="2:49" s="8" customFormat="1">
      <c r="B5" s="8" t="s">
        <v>19378</v>
      </c>
      <c r="G5" s="8">
        <f t="shared" ref="E5:R5" si="1">+G4/C4-1</f>
        <v>5.6592111188619842E-2</v>
      </c>
      <c r="H5" s="8">
        <f t="shared" si="1"/>
        <v>9.3741411339674841E-2</v>
      </c>
      <c r="I5" s="8">
        <f t="shared" si="1"/>
        <v>0.10555555043946696</v>
      </c>
      <c r="J5" s="8">
        <f t="shared" si="1"/>
        <v>8.6437390367711586E-2</v>
      </c>
      <c r="K5" s="8">
        <f t="shared" si="1"/>
        <v>7.7071140846651121E-2</v>
      </c>
      <c r="L5" s="8">
        <f t="shared" si="1"/>
        <v>1.7407401021463986E-2</v>
      </c>
      <c r="M5" s="8">
        <f t="shared" si="1"/>
        <v>3.7086100070386152E-2</v>
      </c>
      <c r="N5" s="8">
        <f t="shared" si="1"/>
        <v>9.3403482984129038E-2</v>
      </c>
      <c r="O5" s="8">
        <f t="shared" si="1"/>
        <v>0.17060974410062513</v>
      </c>
      <c r="P5" s="8">
        <f t="shared" si="1"/>
        <v>0.19339409820616948</v>
      </c>
      <c r="Q5" s="8">
        <f t="shared" si="1"/>
        <v>0.15724821579311898</v>
      </c>
      <c r="R5" s="8">
        <f t="shared" si="1"/>
        <v>0.14920557060996709</v>
      </c>
      <c r="S5" s="8">
        <f>+S4/O4-1</f>
        <v>9.2981465634073279E-2</v>
      </c>
    </row>
    <row r="6" spans="2:49" s="5" customFormat="1">
      <c r="B6" s="5" t="s">
        <v>22</v>
      </c>
      <c r="C6" s="5">
        <v>448</v>
      </c>
      <c r="D6" s="5">
        <v>-433</v>
      </c>
      <c r="E6" s="5">
        <v>73</v>
      </c>
      <c r="F6" s="5">
        <v>1191</v>
      </c>
      <c r="G6" s="5">
        <v>-636</v>
      </c>
      <c r="H6" s="5">
        <v>-1296</v>
      </c>
      <c r="I6" s="5">
        <v>104</v>
      </c>
      <c r="J6" s="5">
        <v>909</v>
      </c>
      <c r="K6" s="5">
        <v>102</v>
      </c>
      <c r="L6" s="5">
        <v>1173</v>
      </c>
      <c r="M6" s="5">
        <v>1750</v>
      </c>
      <c r="N6" s="5">
        <v>2807</v>
      </c>
      <c r="O6" s="5">
        <v>2530</v>
      </c>
      <c r="P6" s="5">
        <v>1451</v>
      </c>
      <c r="Q6" s="5">
        <v>694</v>
      </c>
      <c r="R6" s="5">
        <v>4822</v>
      </c>
    </row>
    <row r="7" spans="2:49" s="5" customFormat="1">
      <c r="B7" s="5" t="s">
        <v>88</v>
      </c>
      <c r="C7" s="5">
        <v>74384</v>
      </c>
      <c r="D7" s="5">
        <v>73951</v>
      </c>
      <c r="E7" s="5">
        <v>74024</v>
      </c>
      <c r="F7" s="5">
        <v>75215</v>
      </c>
      <c r="G7" s="5">
        <v>41579</v>
      </c>
      <c r="H7" s="5">
        <v>73283</v>
      </c>
      <c r="I7" s="5">
        <v>73387</v>
      </c>
      <c r="J7" s="5">
        <v>74296</v>
      </c>
      <c r="K7" s="5">
        <v>74398</v>
      </c>
      <c r="L7" s="5">
        <v>75571</v>
      </c>
      <c r="M7" s="5">
        <v>77321</v>
      </c>
      <c r="N7" s="5">
        <v>80128</v>
      </c>
      <c r="O7" s="5">
        <v>82658</v>
      </c>
      <c r="P7" s="5">
        <v>84109</v>
      </c>
      <c r="Q7" s="5">
        <v>84803</v>
      </c>
      <c r="R7" s="5">
        <v>89625</v>
      </c>
    </row>
    <row r="8" spans="2:49" s="5" customFormat="1">
      <c r="B8" s="5" t="s">
        <v>84</v>
      </c>
      <c r="C8" s="5">
        <v>74160</v>
      </c>
      <c r="D8" s="5">
        <v>74168</v>
      </c>
      <c r="E8" s="5">
        <v>73988</v>
      </c>
      <c r="F8" s="5">
        <v>74620</v>
      </c>
      <c r="G8" s="5">
        <v>74897</v>
      </c>
      <c r="H8" s="5">
        <v>73931</v>
      </c>
      <c r="I8" s="5">
        <v>73335</v>
      </c>
      <c r="J8" s="5">
        <v>73842</v>
      </c>
      <c r="K8" s="5">
        <v>74347</v>
      </c>
      <c r="L8" s="5">
        <v>74985</v>
      </c>
      <c r="M8" s="5">
        <v>76446</v>
      </c>
      <c r="N8" s="5">
        <v>78725</v>
      </c>
      <c r="O8" s="5">
        <v>81393</v>
      </c>
      <c r="P8" s="5">
        <v>83384</v>
      </c>
      <c r="Q8" s="5">
        <v>84456</v>
      </c>
      <c r="R8" s="5">
        <v>87214</v>
      </c>
    </row>
    <row r="9" spans="2:49" s="7" customFormat="1">
      <c r="B9" s="7" t="s">
        <v>85</v>
      </c>
      <c r="C9" s="7">
        <f t="shared" ref="C9:R9" si="2">+(C4/C8)/3</f>
        <v>14.252840704782452</v>
      </c>
      <c r="D9" s="7">
        <f t="shared" si="2"/>
        <v>14.537460000719088</v>
      </c>
      <c r="E9" s="7">
        <f t="shared" si="2"/>
        <v>14.676690814726712</v>
      </c>
      <c r="F9" s="7">
        <f t="shared" si="2"/>
        <v>14.780612883051909</v>
      </c>
      <c r="G9" s="7">
        <f t="shared" si="2"/>
        <v>14.911251451994071</v>
      </c>
      <c r="H9" s="7">
        <f t="shared" si="2"/>
        <v>15.951193229723209</v>
      </c>
      <c r="I9" s="7">
        <f t="shared" si="2"/>
        <v>16.370377945955774</v>
      </c>
      <c r="J9" s="7">
        <f t="shared" si="2"/>
        <v>16.227399944024629</v>
      </c>
      <c r="K9" s="7">
        <f t="shared" si="2"/>
        <v>16.179289906340092</v>
      </c>
      <c r="L9" s="7">
        <f t="shared" si="2"/>
        <v>16.000746816029871</v>
      </c>
      <c r="M9" s="7">
        <f t="shared" si="2"/>
        <v>16.286585738080912</v>
      </c>
      <c r="N9" s="7">
        <f t="shared" si="2"/>
        <v>16.642561659786175</v>
      </c>
      <c r="O9" s="7">
        <f t="shared" si="2"/>
        <v>17.300074945019841</v>
      </c>
      <c r="P9" s="7">
        <f t="shared" si="2"/>
        <v>17.171799545876109</v>
      </c>
      <c r="Q9" s="7">
        <f t="shared" si="2"/>
        <v>17.060070727163652</v>
      </c>
      <c r="R9" s="7">
        <f t="shared" si="2"/>
        <v>17.264116617362657</v>
      </c>
    </row>
    <row r="10" spans="2:49" s="8" customFormat="1">
      <c r="B10" s="8" t="s">
        <v>86</v>
      </c>
      <c r="C10" s="8">
        <v>0.09</v>
      </c>
      <c r="D10" s="8">
        <v>0.1</v>
      </c>
      <c r="E10" s="8">
        <v>0.1</v>
      </c>
      <c r="F10" s="8">
        <v>0.09</v>
      </c>
      <c r="G10" s="8">
        <f t="shared" ref="G10:R10" si="3">+G9/C9-1</f>
        <v>4.6195054084249509E-2</v>
      </c>
      <c r="H10" s="8">
        <f t="shared" si="3"/>
        <v>9.7247609206435826E-2</v>
      </c>
      <c r="I10" s="8">
        <f t="shared" si="3"/>
        <v>0.11539979635801845</v>
      </c>
      <c r="J10" s="8">
        <f t="shared" si="3"/>
        <v>9.7884104835170183E-2</v>
      </c>
      <c r="K10" s="8">
        <f t="shared" si="3"/>
        <v>8.5039036356431952E-2</v>
      </c>
      <c r="L10" s="8">
        <f t="shared" si="3"/>
        <v>3.1065755140076146E-3</v>
      </c>
      <c r="M10" s="8">
        <f t="shared" si="3"/>
        <v>-5.1185261666827353E-3</v>
      </c>
      <c r="N10" s="8">
        <f t="shared" si="3"/>
        <v>2.5583994798527021E-2</v>
      </c>
      <c r="O10" s="8">
        <f t="shared" si="3"/>
        <v>6.9272820078497555E-2</v>
      </c>
      <c r="P10" s="8">
        <f t="shared" si="3"/>
        <v>7.3187379521126639E-2</v>
      </c>
      <c r="Q10" s="8">
        <f t="shared" si="3"/>
        <v>4.7492150996030658E-2</v>
      </c>
      <c r="R10" s="8">
        <f t="shared" si="3"/>
        <v>3.7347312888637907E-2</v>
      </c>
    </row>
    <row r="11" spans="2:49" s="8" customFormat="1">
      <c r="B11" s="8" t="s">
        <v>87</v>
      </c>
      <c r="C11" s="8">
        <v>0.09</v>
      </c>
      <c r="D11" s="8">
        <v>0.09</v>
      </c>
      <c r="E11" s="8">
        <v>0.09</v>
      </c>
      <c r="F11" s="8">
        <v>0.09</v>
      </c>
      <c r="G11" s="8">
        <v>0.05</v>
      </c>
      <c r="H11" s="8">
        <v>0.1</v>
      </c>
      <c r="I11" s="8">
        <v>0.12</v>
      </c>
      <c r="J11" s="8">
        <v>0.1</v>
      </c>
      <c r="K11" s="8">
        <v>0.09</v>
      </c>
      <c r="L11" s="8">
        <v>0.01</v>
      </c>
      <c r="M11" s="8">
        <v>0</v>
      </c>
      <c r="N11" s="8">
        <v>0.03</v>
      </c>
      <c r="O11" s="8">
        <v>7.0000000000000007E-2</v>
      </c>
      <c r="P11" s="8">
        <v>7.0000000000000007E-2</v>
      </c>
      <c r="Q11" s="8">
        <v>0.05</v>
      </c>
      <c r="R11" s="8">
        <v>0.04</v>
      </c>
    </row>
    <row r="12" spans="2:49" s="5" customFormat="1">
      <c r="B12" s="6" t="s">
        <v>2</v>
      </c>
    </row>
    <row r="13" spans="2:49" s="5" customFormat="1">
      <c r="B13" s="5" t="s">
        <v>1</v>
      </c>
      <c r="C13" s="5">
        <v>2343674</v>
      </c>
      <c r="D13" s="5">
        <v>2400480</v>
      </c>
      <c r="E13" s="5">
        <v>2432239</v>
      </c>
      <c r="F13" s="5">
        <v>2523426</v>
      </c>
      <c r="G13" s="5">
        <v>2561931</v>
      </c>
      <c r="H13" s="5">
        <v>2457235</v>
      </c>
      <c r="I13" s="5">
        <v>2375814</v>
      </c>
      <c r="J13" s="5">
        <v>2350135</v>
      </c>
      <c r="K13" s="5">
        <v>2517641</v>
      </c>
      <c r="L13" s="5">
        <v>2562170</v>
      </c>
      <c r="M13" s="5">
        <v>2693146</v>
      </c>
      <c r="N13" s="5">
        <v>2783530</v>
      </c>
      <c r="O13" s="5">
        <v>2958193</v>
      </c>
      <c r="P13" s="5">
        <v>3007772</v>
      </c>
      <c r="Q13" s="5">
        <v>3133466</v>
      </c>
      <c r="R13" s="5">
        <v>3287604</v>
      </c>
      <c r="S13" s="5">
        <v>3404676</v>
      </c>
    </row>
    <row r="14" spans="2:49" s="8" customFormat="1">
      <c r="B14" s="8" t="s">
        <v>19378</v>
      </c>
      <c r="G14" s="8">
        <f t="shared" ref="G14:R14" si="4">+G13/C13-1</f>
        <v>9.3126006432635355E-2</v>
      </c>
      <c r="H14" s="8">
        <f t="shared" si="4"/>
        <v>2.3643188029060846E-2</v>
      </c>
      <c r="I14" s="8">
        <f t="shared" si="4"/>
        <v>-2.3198789263719544E-2</v>
      </c>
      <c r="J14" s="8">
        <f t="shared" si="4"/>
        <v>-6.8672907388605764E-2</v>
      </c>
      <c r="K14" s="8">
        <f t="shared" si="4"/>
        <v>-1.728774116086651E-2</v>
      </c>
      <c r="L14" s="8">
        <f t="shared" si="4"/>
        <v>4.2704503232291691E-2</v>
      </c>
      <c r="M14" s="8">
        <f t="shared" si="4"/>
        <v>0.13356769511417976</v>
      </c>
      <c r="N14" s="8">
        <f t="shared" si="4"/>
        <v>0.18441281032791723</v>
      </c>
      <c r="O14" s="8">
        <f t="shared" si="4"/>
        <v>0.1749860285878726</v>
      </c>
      <c r="P14" s="8">
        <f t="shared" si="4"/>
        <v>0.17391586038397144</v>
      </c>
      <c r="Q14" s="8">
        <f t="shared" si="4"/>
        <v>0.16349652042629703</v>
      </c>
      <c r="R14" s="8">
        <f t="shared" si="4"/>
        <v>0.18109163544132811</v>
      </c>
      <c r="S14" s="8">
        <f>+S13/O13-1</f>
        <v>0.15093099064192228</v>
      </c>
    </row>
    <row r="15" spans="2:49" s="5" customFormat="1">
      <c r="B15" s="5" t="s">
        <v>22</v>
      </c>
      <c r="C15" s="5">
        <v>1810</v>
      </c>
      <c r="D15" s="5">
        <v>188</v>
      </c>
      <c r="E15" s="5">
        <v>1804</v>
      </c>
      <c r="F15" s="5">
        <v>3536</v>
      </c>
      <c r="G15" s="5">
        <v>-303</v>
      </c>
      <c r="H15" s="5">
        <v>-767</v>
      </c>
      <c r="I15" s="5">
        <v>568</v>
      </c>
      <c r="J15" s="5">
        <v>3195</v>
      </c>
      <c r="K15" s="5">
        <v>644</v>
      </c>
      <c r="L15" s="5">
        <v>2434</v>
      </c>
      <c r="M15" s="5">
        <v>3953</v>
      </c>
      <c r="N15" s="5">
        <v>5053</v>
      </c>
      <c r="O15" s="5">
        <v>2916</v>
      </c>
      <c r="P15" s="5">
        <v>2235</v>
      </c>
      <c r="Q15" s="5">
        <v>2167</v>
      </c>
      <c r="R15" s="5">
        <v>5002</v>
      </c>
    </row>
    <row r="16" spans="2:49" s="5" customFormat="1">
      <c r="B16" s="5" t="s">
        <v>88</v>
      </c>
      <c r="C16" s="5">
        <v>68508</v>
      </c>
      <c r="D16" s="5">
        <v>68696</v>
      </c>
      <c r="E16" s="5">
        <v>70500</v>
      </c>
      <c r="F16" s="5">
        <v>74036</v>
      </c>
      <c r="G16" s="5">
        <v>73733</v>
      </c>
      <c r="H16" s="5">
        <v>72966</v>
      </c>
      <c r="I16" s="5">
        <v>73534</v>
      </c>
      <c r="J16" s="5">
        <v>76729</v>
      </c>
      <c r="K16" s="5">
        <v>77373</v>
      </c>
      <c r="L16" s="5">
        <v>79807</v>
      </c>
      <c r="M16" s="5">
        <v>8376</v>
      </c>
      <c r="N16" s="5">
        <v>88813</v>
      </c>
      <c r="O16" s="5">
        <v>91729</v>
      </c>
      <c r="P16" s="5">
        <v>93964</v>
      </c>
      <c r="Q16" s="5">
        <v>96131</v>
      </c>
      <c r="R16" s="5">
        <v>101133</v>
      </c>
    </row>
    <row r="17" spans="2:19" s="5" customFormat="1">
      <c r="B17" s="5" t="s">
        <v>84</v>
      </c>
      <c r="C17" s="5">
        <v>67603</v>
      </c>
      <c r="D17" s="5">
        <v>68602</v>
      </c>
      <c r="E17" s="5">
        <v>69598</v>
      </c>
      <c r="F17" s="5">
        <v>72268</v>
      </c>
      <c r="G17" s="5">
        <v>73885</v>
      </c>
      <c r="H17" s="5">
        <v>73350</v>
      </c>
      <c r="I17" s="5">
        <v>73250</v>
      </c>
      <c r="J17" s="5">
        <v>75132</v>
      </c>
      <c r="K17" s="5">
        <v>77051</v>
      </c>
      <c r="L17" s="5">
        <v>78590</v>
      </c>
      <c r="M17" s="5">
        <v>81784</v>
      </c>
      <c r="N17" s="5">
        <v>86287</v>
      </c>
      <c r="O17" s="5">
        <v>90271</v>
      </c>
      <c r="P17" s="5">
        <v>92847</v>
      </c>
      <c r="Q17" s="5">
        <v>95048</v>
      </c>
      <c r="R17" s="5">
        <v>98632</v>
      </c>
    </row>
    <row r="18" spans="2:19" s="8" customFormat="1">
      <c r="B18" s="8" t="s">
        <v>85</v>
      </c>
      <c r="C18" s="7">
        <f t="shared" ref="C18:R18" si="5">+(C13/C17)/3</f>
        <v>11.556065066145981</v>
      </c>
      <c r="D18" s="7">
        <f t="shared" si="5"/>
        <v>11.663799889216058</v>
      </c>
      <c r="E18" s="7">
        <f t="shared" si="5"/>
        <v>11.648988955621329</v>
      </c>
      <c r="F18" s="7">
        <f t="shared" si="5"/>
        <v>11.639204073725578</v>
      </c>
      <c r="G18" s="7">
        <f t="shared" si="5"/>
        <v>11.558191784530012</v>
      </c>
      <c r="H18" s="7">
        <f t="shared" si="5"/>
        <v>11.166712110883891</v>
      </c>
      <c r="I18" s="7">
        <f t="shared" si="5"/>
        <v>10.811440273037542</v>
      </c>
      <c r="J18" s="7">
        <f t="shared" si="5"/>
        <v>10.426693463947897</v>
      </c>
      <c r="K18" s="7">
        <f t="shared" si="5"/>
        <v>10.891664828057607</v>
      </c>
      <c r="L18" s="7">
        <f t="shared" si="5"/>
        <v>10.867243500021209</v>
      </c>
      <c r="M18" s="7">
        <f t="shared" si="5"/>
        <v>10.976662101796604</v>
      </c>
      <c r="N18" s="7">
        <f t="shared" si="5"/>
        <v>10.752990987441137</v>
      </c>
      <c r="O18" s="7">
        <f t="shared" si="5"/>
        <v>10.9233788629054</v>
      </c>
      <c r="P18" s="7">
        <f t="shared" si="5"/>
        <v>10.798309764092181</v>
      </c>
      <c r="Q18" s="7">
        <f t="shared" si="5"/>
        <v>10.989065174087479</v>
      </c>
      <c r="R18" s="7">
        <f t="shared" si="5"/>
        <v>11.110674020601833</v>
      </c>
    </row>
    <row r="19" spans="2:19" s="8" customFormat="1">
      <c r="B19" s="8" t="s">
        <v>86</v>
      </c>
      <c r="C19" s="8">
        <v>0.11</v>
      </c>
      <c r="D19" s="8">
        <v>0.11</v>
      </c>
      <c r="E19" s="8">
        <v>7.0000000000000007E-2</v>
      </c>
      <c r="F19" s="8">
        <v>0.05</v>
      </c>
      <c r="G19" s="8">
        <f t="shared" ref="G19:R19" si="6">+G18/C18-1</f>
        <v>1.8403482256790227E-4</v>
      </c>
      <c r="H19" s="8">
        <f t="shared" si="6"/>
        <v>-4.2617996112206735E-2</v>
      </c>
      <c r="I19" s="8">
        <f t="shared" si="6"/>
        <v>-7.1898830514352863E-2</v>
      </c>
      <c r="J19" s="8">
        <f t="shared" si="6"/>
        <v>-0.10417470147420227</v>
      </c>
      <c r="K19" s="8">
        <f t="shared" si="6"/>
        <v>-5.7667061500442762E-2</v>
      </c>
      <c r="L19" s="8">
        <f t="shared" si="6"/>
        <v>-2.6817975415592388E-2</v>
      </c>
      <c r="M19" s="8">
        <f t="shared" si="6"/>
        <v>1.5282129354319718E-2</v>
      </c>
      <c r="N19" s="8">
        <f t="shared" si="6"/>
        <v>3.129443908766194E-2</v>
      </c>
      <c r="O19" s="8">
        <f t="shared" si="6"/>
        <v>2.9117710972978994E-3</v>
      </c>
      <c r="P19" s="8">
        <f t="shared" si="6"/>
        <v>-6.3432586128113755E-3</v>
      </c>
      <c r="Q19" s="8">
        <f t="shared" si="6"/>
        <v>1.1299493576324426E-3</v>
      </c>
      <c r="R19" s="8">
        <f t="shared" si="6"/>
        <v>3.3263585320442379E-2</v>
      </c>
    </row>
    <row r="20" spans="2:19" s="8" customFormat="1">
      <c r="B20" s="8" t="s">
        <v>87</v>
      </c>
      <c r="C20" s="8">
        <v>0.04</v>
      </c>
      <c r="D20" s="8">
        <v>0.02</v>
      </c>
      <c r="E20" s="8">
        <v>0.03</v>
      </c>
      <c r="F20" s="8">
        <v>0.06</v>
      </c>
      <c r="G20" s="8">
        <v>0.06</v>
      </c>
      <c r="H20" s="8">
        <v>0.06</v>
      </c>
      <c r="I20" s="8">
        <v>7.0000000000000007E-2</v>
      </c>
      <c r="J20" s="8">
        <v>0.05</v>
      </c>
      <c r="K20" s="8">
        <v>0.01</v>
      </c>
      <c r="L20" s="8">
        <v>-0.01</v>
      </c>
      <c r="M20" s="8">
        <v>-0.02</v>
      </c>
      <c r="N20" s="8">
        <v>-0.01</v>
      </c>
      <c r="O20" s="8">
        <v>0</v>
      </c>
      <c r="P20" s="8">
        <v>0.01</v>
      </c>
      <c r="Q20" s="8">
        <v>0.01</v>
      </c>
      <c r="R20" s="8">
        <v>0.01</v>
      </c>
    </row>
    <row r="21" spans="2:19" s="5" customFormat="1">
      <c r="B21" s="6" t="s">
        <v>3</v>
      </c>
    </row>
    <row r="22" spans="2:19" s="5" customFormat="1">
      <c r="B22" s="5" t="s">
        <v>1</v>
      </c>
      <c r="C22" s="5">
        <v>836647</v>
      </c>
      <c r="D22" s="5">
        <v>860882</v>
      </c>
      <c r="E22" s="5">
        <v>915297</v>
      </c>
      <c r="F22" s="5">
        <v>964150</v>
      </c>
      <c r="G22" s="5">
        <v>998948</v>
      </c>
      <c r="H22" s="5">
        <v>1030234</v>
      </c>
      <c r="I22" s="5">
        <v>1023945</v>
      </c>
      <c r="J22" s="5">
        <v>1016846</v>
      </c>
      <c r="K22" s="5">
        <v>1070192</v>
      </c>
      <c r="L22" s="5">
        <v>1077435</v>
      </c>
      <c r="M22" s="5">
        <v>1142811</v>
      </c>
      <c r="N22" s="5">
        <v>1156023</v>
      </c>
      <c r="O22" s="5">
        <v>1165008</v>
      </c>
      <c r="P22" s="5">
        <v>1204145</v>
      </c>
      <c r="Q22" s="5">
        <v>1240892</v>
      </c>
      <c r="R22" s="5">
        <v>1229771</v>
      </c>
      <c r="S22" s="5">
        <v>1261934</v>
      </c>
    </row>
    <row r="23" spans="2:19" s="8" customFormat="1">
      <c r="B23" s="8" t="s">
        <v>19378</v>
      </c>
      <c r="G23" s="8">
        <f t="shared" ref="G23:R23" si="7">+G22/C22-1</f>
        <v>0.19398981888418887</v>
      </c>
      <c r="H23" s="8">
        <f t="shared" si="7"/>
        <v>0.19671917870277222</v>
      </c>
      <c r="I23" s="8">
        <f t="shared" si="7"/>
        <v>0.11870245395756784</v>
      </c>
      <c r="J23" s="8">
        <f t="shared" si="7"/>
        <v>5.4655395944614327E-2</v>
      </c>
      <c r="K23" s="8">
        <f t="shared" si="7"/>
        <v>7.1319027617053221E-2</v>
      </c>
      <c r="L23" s="8">
        <f t="shared" si="7"/>
        <v>4.5815804953049488E-2</v>
      </c>
      <c r="M23" s="8">
        <f t="shared" si="7"/>
        <v>0.11608631322971452</v>
      </c>
      <c r="N23" s="8">
        <f t="shared" si="7"/>
        <v>0.13687126664214633</v>
      </c>
      <c r="O23" s="8">
        <f t="shared" si="7"/>
        <v>8.8597186299280928E-2</v>
      </c>
      <c r="P23" s="8">
        <f t="shared" si="7"/>
        <v>0.11760338210657717</v>
      </c>
      <c r="Q23" s="8">
        <f t="shared" si="7"/>
        <v>8.582434015773388E-2</v>
      </c>
      <c r="R23" s="8">
        <f t="shared" si="7"/>
        <v>6.3794578481570108E-2</v>
      </c>
      <c r="S23" s="8">
        <f>+S22/O22-1</f>
        <v>8.3197711947042396E-2</v>
      </c>
    </row>
    <row r="24" spans="2:19" s="5" customFormat="1">
      <c r="B24" s="5" t="s">
        <v>22</v>
      </c>
      <c r="C24" s="5">
        <v>357</v>
      </c>
      <c r="D24" s="5">
        <v>764</v>
      </c>
      <c r="E24" s="5">
        <v>330</v>
      </c>
      <c r="F24" s="5">
        <v>973</v>
      </c>
      <c r="G24" s="5">
        <v>-351</v>
      </c>
      <c r="H24" s="5">
        <v>14</v>
      </c>
      <c r="I24" s="5">
        <v>312</v>
      </c>
      <c r="J24" s="5">
        <v>1763</v>
      </c>
      <c r="K24" s="5">
        <v>-450</v>
      </c>
      <c r="L24" s="5">
        <v>1217</v>
      </c>
      <c r="M24" s="5">
        <v>1179</v>
      </c>
      <c r="N24" s="5">
        <v>2352</v>
      </c>
      <c r="O24" s="5">
        <v>1723</v>
      </c>
      <c r="P24" s="5">
        <v>1530</v>
      </c>
      <c r="Q24" s="5">
        <v>-68</v>
      </c>
      <c r="R24" s="5">
        <v>4145</v>
      </c>
    </row>
    <row r="25" spans="2:19" s="5" customFormat="1">
      <c r="B25" s="5" t="s">
        <v>88</v>
      </c>
      <c r="C25" s="5">
        <v>37894</v>
      </c>
      <c r="D25" s="5">
        <v>38658</v>
      </c>
      <c r="E25" s="5">
        <v>38988</v>
      </c>
      <c r="F25" s="5">
        <v>39961</v>
      </c>
      <c r="G25" s="5">
        <v>39610</v>
      </c>
      <c r="H25" s="5">
        <v>39624</v>
      </c>
      <c r="I25" s="5">
        <v>39936</v>
      </c>
      <c r="J25" s="5">
        <v>41699</v>
      </c>
      <c r="K25" s="5">
        <v>41249</v>
      </c>
      <c r="L25" s="5">
        <v>42466</v>
      </c>
      <c r="M25" s="5">
        <v>43645</v>
      </c>
      <c r="N25" s="5">
        <v>45997</v>
      </c>
      <c r="O25" s="5">
        <v>47720</v>
      </c>
      <c r="P25" s="5">
        <v>49250</v>
      </c>
      <c r="Q25" s="5">
        <v>49182</v>
      </c>
      <c r="R25" s="5">
        <v>53327</v>
      </c>
    </row>
    <row r="26" spans="2:19" s="5" customFormat="1">
      <c r="B26" s="5" t="s">
        <v>84</v>
      </c>
      <c r="C26" s="5">
        <v>37716</v>
      </c>
      <c r="D26" s="5">
        <v>38276</v>
      </c>
      <c r="E26" s="5">
        <v>38823</v>
      </c>
      <c r="F26" s="5">
        <v>39475</v>
      </c>
      <c r="G26" s="5">
        <v>39786</v>
      </c>
      <c r="H26" s="5">
        <v>39617</v>
      </c>
      <c r="I26" s="5">
        <v>39780</v>
      </c>
      <c r="J26" s="5">
        <v>40818</v>
      </c>
      <c r="K26" s="5">
        <v>41474</v>
      </c>
      <c r="L26" s="5">
        <v>41858</v>
      </c>
      <c r="M26" s="5">
        <v>43056</v>
      </c>
      <c r="N26" s="5">
        <v>44821</v>
      </c>
      <c r="O26" s="5">
        <v>46859</v>
      </c>
      <c r="P26" s="5">
        <v>48485</v>
      </c>
      <c r="Q26" s="5">
        <v>49216</v>
      </c>
      <c r="R26" s="5">
        <v>51255</v>
      </c>
    </row>
    <row r="27" spans="2:19" s="9" customFormat="1">
      <c r="B27" s="9" t="s">
        <v>85</v>
      </c>
      <c r="C27" s="9">
        <f t="shared" ref="C27:R27" si="8">+(C22/C26)/3</f>
        <v>7.3942712199950504</v>
      </c>
      <c r="D27" s="9">
        <f t="shared" si="8"/>
        <v>7.4971435538370441</v>
      </c>
      <c r="E27" s="9">
        <f t="shared" si="8"/>
        <v>7.8587177703938389</v>
      </c>
      <c r="F27" s="9">
        <f t="shared" si="8"/>
        <v>8.141439729786784</v>
      </c>
      <c r="G27" s="7">
        <f t="shared" si="8"/>
        <v>8.369342649843329</v>
      </c>
      <c r="H27" s="7">
        <f t="shared" si="8"/>
        <v>8.6682821347737917</v>
      </c>
      <c r="I27" s="7">
        <f t="shared" si="8"/>
        <v>8.580065359477123</v>
      </c>
      <c r="J27" s="7">
        <f t="shared" si="8"/>
        <v>8.3039018733565246</v>
      </c>
      <c r="K27" s="7">
        <f t="shared" si="8"/>
        <v>8.6013084502740664</v>
      </c>
      <c r="L27" s="7">
        <f t="shared" si="8"/>
        <v>8.5800802713937596</v>
      </c>
      <c r="M27" s="7">
        <f t="shared" si="8"/>
        <v>8.8474777034559633</v>
      </c>
      <c r="N27" s="7">
        <f t="shared" si="8"/>
        <v>8.5973316079516291</v>
      </c>
      <c r="O27" s="7">
        <f t="shared" si="8"/>
        <v>8.2873300753323793</v>
      </c>
      <c r="P27" s="7">
        <f t="shared" si="8"/>
        <v>8.27847100477811</v>
      </c>
      <c r="Q27" s="7">
        <f t="shared" si="8"/>
        <v>8.4043942349371488</v>
      </c>
      <c r="R27" s="7">
        <f t="shared" si="8"/>
        <v>7.9977303027346922</v>
      </c>
    </row>
    <row r="28" spans="2:19" s="8" customFormat="1">
      <c r="B28" s="8" t="s">
        <v>86</v>
      </c>
      <c r="C28" s="8">
        <v>-0.08</v>
      </c>
      <c r="D28" s="8">
        <v>0.01</v>
      </c>
      <c r="E28" s="8">
        <v>0.08</v>
      </c>
      <c r="F28" s="8">
        <v>0.14000000000000001</v>
      </c>
      <c r="G28" s="8">
        <f t="shared" ref="G28:R28" si="9">+G27/C27-1</f>
        <v>0.1318684966831567</v>
      </c>
      <c r="H28" s="8">
        <f t="shared" si="9"/>
        <v>0.1562113053494032</v>
      </c>
      <c r="I28" s="8">
        <f t="shared" si="9"/>
        <v>9.1789476369900758E-2</v>
      </c>
      <c r="J28" s="8">
        <f t="shared" si="9"/>
        <v>1.9954964841826017E-2</v>
      </c>
      <c r="K28" s="8">
        <f t="shared" si="9"/>
        <v>2.7716131378021647E-2</v>
      </c>
      <c r="L28" s="8">
        <f t="shared" si="9"/>
        <v>-1.0175241415620317E-2</v>
      </c>
      <c r="M28" s="8">
        <f t="shared" si="9"/>
        <v>3.1166702440497129E-2</v>
      </c>
      <c r="N28" s="8">
        <f t="shared" si="9"/>
        <v>3.5336368260394213E-2</v>
      </c>
      <c r="O28" s="8">
        <f t="shared" si="9"/>
        <v>-3.6503559517352624E-2</v>
      </c>
      <c r="P28" s="8">
        <f t="shared" si="9"/>
        <v>-3.5152266304689928E-2</v>
      </c>
      <c r="Q28" s="8">
        <f t="shared" si="9"/>
        <v>-5.0080201767079835E-2</v>
      </c>
      <c r="R28" s="8">
        <f t="shared" si="9"/>
        <v>-6.9742721644279526E-2</v>
      </c>
    </row>
    <row r="29" spans="2:19" s="8" customFormat="1">
      <c r="B29" s="8" t="s">
        <v>87</v>
      </c>
      <c r="C29" s="8">
        <v>0.05</v>
      </c>
      <c r="D29" s="8">
        <v>0.02</v>
      </c>
      <c r="E29" s="8">
        <v>0.08</v>
      </c>
      <c r="F29" s="8">
        <v>0.17</v>
      </c>
      <c r="G29" s="8">
        <v>0.2</v>
      </c>
      <c r="H29" s="8">
        <v>0.15</v>
      </c>
      <c r="I29" s="8">
        <v>0.16</v>
      </c>
      <c r="J29" s="8">
        <v>7.0000000000000007E-2</v>
      </c>
      <c r="K29" s="8">
        <v>0.08</v>
      </c>
      <c r="L29" s="8">
        <v>0.08</v>
      </c>
      <c r="M29" s="8">
        <v>0.08</v>
      </c>
      <c r="N29" s="8">
        <v>0.16</v>
      </c>
      <c r="O29" s="8">
        <v>0.16</v>
      </c>
      <c r="P29" s="8">
        <v>0.24</v>
      </c>
      <c r="Q29" s="8">
        <v>0.27</v>
      </c>
      <c r="R29" s="8">
        <v>0.18</v>
      </c>
    </row>
    <row r="30" spans="2:19" s="5" customFormat="1">
      <c r="B30" s="6" t="s">
        <v>4</v>
      </c>
    </row>
    <row r="31" spans="2:19" s="5" customFormat="1">
      <c r="B31" s="5" t="s">
        <v>1</v>
      </c>
      <c r="C31" s="5">
        <v>762414</v>
      </c>
      <c r="D31" s="5">
        <v>799480</v>
      </c>
      <c r="E31" s="5">
        <v>834002</v>
      </c>
      <c r="F31" s="5">
        <v>870705</v>
      </c>
      <c r="G31" s="5">
        <v>916754</v>
      </c>
      <c r="H31" s="5">
        <v>907719</v>
      </c>
      <c r="I31" s="5">
        <v>889037</v>
      </c>
      <c r="J31" s="5">
        <v>856711</v>
      </c>
      <c r="K31" s="5">
        <v>933523</v>
      </c>
      <c r="L31" s="5">
        <v>919273</v>
      </c>
      <c r="M31" s="5">
        <v>948216</v>
      </c>
      <c r="N31" s="5">
        <v>962715</v>
      </c>
      <c r="O31" s="5">
        <v>1022924</v>
      </c>
      <c r="P31" s="5">
        <v>1051833</v>
      </c>
      <c r="Q31" s="5">
        <v>1127869</v>
      </c>
      <c r="R31" s="5">
        <v>1212120</v>
      </c>
      <c r="S31" s="5">
        <v>1259093</v>
      </c>
    </row>
    <row r="32" spans="2:19" s="8" customFormat="1">
      <c r="B32" s="8" t="s">
        <v>19378</v>
      </c>
      <c r="G32" s="8">
        <f t="shared" ref="G32:R32" si="10">+G31/C31-1</f>
        <v>0.20243594687400801</v>
      </c>
      <c r="H32" s="8">
        <f t="shared" si="10"/>
        <v>0.13538675138840239</v>
      </c>
      <c r="I32" s="8">
        <f t="shared" si="10"/>
        <v>6.598905038597036E-2</v>
      </c>
      <c r="J32" s="8">
        <f t="shared" si="10"/>
        <v>-1.6072033581982392E-2</v>
      </c>
      <c r="K32" s="8">
        <f t="shared" si="10"/>
        <v>1.8291711844180769E-2</v>
      </c>
      <c r="L32" s="8">
        <f t="shared" si="10"/>
        <v>1.2728608743454828E-2</v>
      </c>
      <c r="M32" s="8">
        <f t="shared" si="10"/>
        <v>6.6565283559626875E-2</v>
      </c>
      <c r="N32" s="8">
        <f t="shared" si="10"/>
        <v>0.12373367448299377</v>
      </c>
      <c r="O32" s="8">
        <f t="shared" si="10"/>
        <v>9.5767324425857669E-2</v>
      </c>
      <c r="P32" s="8">
        <f t="shared" si="10"/>
        <v>0.14420090658596529</v>
      </c>
      <c r="Q32" s="8">
        <f t="shared" si="10"/>
        <v>0.18946421490462084</v>
      </c>
      <c r="R32" s="8">
        <f t="shared" si="10"/>
        <v>0.25906420903382621</v>
      </c>
      <c r="S32" s="8">
        <f>+S31/O31-1</f>
        <v>0.2308763896438053</v>
      </c>
    </row>
    <row r="33" spans="2:19" s="5" customFormat="1">
      <c r="B33" s="5" t="s">
        <v>22</v>
      </c>
      <c r="C33" s="5">
        <v>1361</v>
      </c>
      <c r="D33" s="5">
        <v>1022</v>
      </c>
      <c r="E33" s="5">
        <v>2176</v>
      </c>
      <c r="F33" s="5">
        <v>2581</v>
      </c>
      <c r="G33" s="5">
        <v>1087</v>
      </c>
      <c r="H33" s="5">
        <v>1080</v>
      </c>
      <c r="I33" s="5">
        <v>1429</v>
      </c>
      <c r="J33" s="5">
        <v>1795</v>
      </c>
      <c r="K33" s="5">
        <v>1455</v>
      </c>
      <c r="L33" s="5">
        <v>1068</v>
      </c>
      <c r="M33" s="5">
        <v>1881</v>
      </c>
      <c r="N33" s="5">
        <v>2911</v>
      </c>
      <c r="O33" s="5">
        <v>2157</v>
      </c>
      <c r="P33" s="5">
        <v>2829</v>
      </c>
      <c r="Q33" s="5">
        <v>2280</v>
      </c>
      <c r="R33" s="5">
        <v>4937</v>
      </c>
    </row>
    <row r="34" spans="2:19" s="5" customFormat="1">
      <c r="B34" s="5" t="s">
        <v>88</v>
      </c>
      <c r="C34" s="5">
        <v>26853</v>
      </c>
      <c r="D34" s="5">
        <v>27875</v>
      </c>
      <c r="E34" s="5">
        <v>30051</v>
      </c>
      <c r="F34" s="5">
        <v>32632</v>
      </c>
      <c r="G34" s="5">
        <v>33719</v>
      </c>
      <c r="H34" s="5">
        <v>34799</v>
      </c>
      <c r="I34" s="5">
        <v>36228</v>
      </c>
      <c r="J34" s="5">
        <v>38023</v>
      </c>
      <c r="K34" s="5">
        <v>39478</v>
      </c>
      <c r="L34" s="5">
        <v>40546</v>
      </c>
      <c r="M34" s="5">
        <v>42427</v>
      </c>
      <c r="N34" s="5">
        <v>45338</v>
      </c>
      <c r="O34" s="5">
        <v>47495</v>
      </c>
      <c r="P34" s="5">
        <v>50324</v>
      </c>
      <c r="Q34" s="5">
        <v>52604</v>
      </c>
      <c r="R34" s="5">
        <v>57541</v>
      </c>
    </row>
    <row r="35" spans="2:19" s="5" customFormat="1">
      <c r="B35" s="5" t="s">
        <v>84</v>
      </c>
      <c r="C35" s="5">
        <v>26173</v>
      </c>
      <c r="D35" s="5">
        <v>27364</v>
      </c>
      <c r="E35" s="5">
        <v>28963</v>
      </c>
      <c r="F35" s="5">
        <v>31342</v>
      </c>
      <c r="G35" s="5">
        <v>33176</v>
      </c>
      <c r="H35" s="5">
        <v>34259</v>
      </c>
      <c r="I35" s="5">
        <v>35514</v>
      </c>
      <c r="J35" s="5">
        <v>37126</v>
      </c>
      <c r="K35" s="5">
        <v>38751</v>
      </c>
      <c r="L35" s="5">
        <v>40012</v>
      </c>
      <c r="M35" s="5">
        <v>41487</v>
      </c>
      <c r="N35" s="5">
        <v>43883</v>
      </c>
      <c r="O35" s="5">
        <v>46417</v>
      </c>
      <c r="P35" s="5">
        <v>48910</v>
      </c>
      <c r="Q35" s="5">
        <v>51464</v>
      </c>
      <c r="R35" s="5">
        <v>55073</v>
      </c>
    </row>
    <row r="36" spans="2:19" s="8" customFormat="1">
      <c r="B36" s="8" t="s">
        <v>85</v>
      </c>
      <c r="C36" s="7">
        <f t="shared" ref="C36:R36" si="11">+(C31/C35)/3</f>
        <v>9.7099300806174309</v>
      </c>
      <c r="D36" s="7">
        <f t="shared" si="11"/>
        <v>9.7388296058081174</v>
      </c>
      <c r="E36" s="7">
        <f t="shared" si="11"/>
        <v>9.5984762167823323</v>
      </c>
      <c r="F36" s="7">
        <f t="shared" si="11"/>
        <v>9.2602578010337577</v>
      </c>
      <c r="G36" s="7">
        <f t="shared" si="11"/>
        <v>9.2110159954987534</v>
      </c>
      <c r="H36" s="7">
        <f t="shared" si="11"/>
        <v>8.831927376747716</v>
      </c>
      <c r="I36" s="7">
        <f t="shared" si="11"/>
        <v>8.3444744795479711</v>
      </c>
      <c r="J36" s="7">
        <f t="shared" si="11"/>
        <v>7.6919230009517143</v>
      </c>
      <c r="K36" s="7">
        <f t="shared" si="11"/>
        <v>8.0300981480047824</v>
      </c>
      <c r="L36" s="7">
        <f t="shared" si="11"/>
        <v>7.6583108400813087</v>
      </c>
      <c r="M36" s="7">
        <f t="shared" si="11"/>
        <v>7.6185793140019769</v>
      </c>
      <c r="N36" s="7">
        <f t="shared" si="11"/>
        <v>7.3127406968529955</v>
      </c>
      <c r="O36" s="7">
        <f t="shared" si="11"/>
        <v>7.345900568039009</v>
      </c>
      <c r="P36" s="7">
        <f t="shared" si="11"/>
        <v>7.168493150684931</v>
      </c>
      <c r="Q36" s="7">
        <f t="shared" si="11"/>
        <v>7.3052295455723097</v>
      </c>
      <c r="R36" s="7">
        <f t="shared" si="11"/>
        <v>7.3364443556733789</v>
      </c>
    </row>
    <row r="37" spans="2:19" s="8" customFormat="1">
      <c r="B37" s="8" t="s">
        <v>86</v>
      </c>
      <c r="C37" s="8">
        <v>0.09</v>
      </c>
      <c r="D37" s="8">
        <v>0.09</v>
      </c>
      <c r="E37" s="8">
        <v>0.04</v>
      </c>
      <c r="F37" s="8">
        <v>-0.01</v>
      </c>
      <c r="G37" s="8">
        <f t="shared" ref="G37:Q37" si="12">+G36/C36-1</f>
        <v>-5.1381841164293229E-2</v>
      </c>
      <c r="H37" s="8">
        <f t="shared" si="12"/>
        <v>-9.3122301731158319E-2</v>
      </c>
      <c r="I37" s="8">
        <f t="shared" si="12"/>
        <v>-0.13064591805122339</v>
      </c>
      <c r="J37" s="8">
        <f t="shared" si="12"/>
        <v>-0.16936189399683499</v>
      </c>
      <c r="K37" s="8">
        <f t="shared" si="12"/>
        <v>-0.1282071215673779</v>
      </c>
      <c r="L37" s="8">
        <f t="shared" si="12"/>
        <v>-0.13288339980650765</v>
      </c>
      <c r="M37" s="8">
        <f t="shared" si="12"/>
        <v>-8.6991118173485815E-2</v>
      </c>
      <c r="N37" s="8">
        <f t="shared" si="12"/>
        <v>-4.9296164827937416E-2</v>
      </c>
      <c r="O37" s="8">
        <f t="shared" si="12"/>
        <v>-8.5204136656259144E-2</v>
      </c>
      <c r="P37" s="8">
        <f t="shared" si="12"/>
        <v>-6.395897210554824E-2</v>
      </c>
      <c r="Q37" s="8">
        <f t="shared" si="12"/>
        <v>-4.1129685144022932E-2</v>
      </c>
      <c r="R37" s="8">
        <f>+R36/N36-1</f>
        <v>3.2414192985927848E-3</v>
      </c>
    </row>
    <row r="38" spans="2:19" s="8" customFormat="1">
      <c r="B38" s="8" t="s">
        <v>87</v>
      </c>
      <c r="C38" s="8">
        <v>0.03</v>
      </c>
      <c r="D38" s="8">
        <v>0.01</v>
      </c>
      <c r="E38" s="8">
        <v>0.02</v>
      </c>
      <c r="F38" s="8">
        <v>0.02</v>
      </c>
      <c r="G38" s="8">
        <v>0.01</v>
      </c>
      <c r="H38" s="8">
        <v>-0.02</v>
      </c>
      <c r="I38" s="8">
        <v>-0.03</v>
      </c>
      <c r="J38" s="8">
        <v>-0.04</v>
      </c>
      <c r="K38" s="8">
        <v>-0.06</v>
      </c>
      <c r="L38" s="8">
        <v>-7.0000000000000007E-2</v>
      </c>
      <c r="M38" s="8">
        <v>-0.06</v>
      </c>
      <c r="N38" s="8">
        <v>-0.04</v>
      </c>
      <c r="O38" s="8">
        <v>-0.04</v>
      </c>
      <c r="P38" s="8">
        <v>-0.03</v>
      </c>
      <c r="Q38" s="8">
        <v>-0.02</v>
      </c>
      <c r="R38" s="8">
        <v>-0.01</v>
      </c>
    </row>
    <row r="40" spans="2:19">
      <c r="B40" s="8" t="s">
        <v>19391</v>
      </c>
      <c r="C40" s="5">
        <f t="shared" ref="C40:Q40" si="13">+C4+C13+C22+C31</f>
        <v>7113707</v>
      </c>
      <c r="D40" s="5">
        <f t="shared" si="13"/>
        <v>7295485</v>
      </c>
      <c r="E40" s="5">
        <f t="shared" si="13"/>
        <v>7439235</v>
      </c>
      <c r="F40" s="5">
        <f t="shared" si="13"/>
        <v>7667069</v>
      </c>
      <c r="G40" s="5">
        <f t="shared" si="13"/>
        <v>7828057</v>
      </c>
      <c r="H40" s="5">
        <f t="shared" si="13"/>
        <v>7933051</v>
      </c>
      <c r="I40" s="5">
        <f t="shared" si="13"/>
        <v>7890361</v>
      </c>
      <c r="J40" s="5">
        <f t="shared" si="13"/>
        <v>7818483</v>
      </c>
      <c r="K40" s="5">
        <f t="shared" si="13"/>
        <v>8130001</v>
      </c>
      <c r="L40" s="5">
        <f t="shared" si="13"/>
        <v>8158326</v>
      </c>
      <c r="M40" s="5">
        <f t="shared" si="13"/>
        <v>8519306</v>
      </c>
      <c r="N40" s="5">
        <f t="shared" si="13"/>
        <v>8832825</v>
      </c>
      <c r="O40" s="5">
        <f t="shared" si="13"/>
        <v>9370440</v>
      </c>
      <c r="P40" s="5">
        <f t="shared" si="13"/>
        <v>9559310</v>
      </c>
      <c r="Q40" s="5">
        <f t="shared" si="13"/>
        <v>9824703</v>
      </c>
      <c r="R40" s="5">
        <f>+R4+R13+R22+R31</f>
        <v>10246513</v>
      </c>
      <c r="S40" s="5">
        <f>+S4+S13+S22+S31</f>
        <v>10542801</v>
      </c>
    </row>
    <row r="41" spans="2:19" s="8" customFormat="1">
      <c r="B41" s="8" t="s">
        <v>19378</v>
      </c>
      <c r="G41" s="8">
        <f t="shared" ref="G41:Q41" si="14">+G40/C40-1</f>
        <v>0.10041881117678875</v>
      </c>
      <c r="H41" s="8">
        <f t="shared" si="14"/>
        <v>8.73918594856955E-2</v>
      </c>
      <c r="I41" s="8">
        <f t="shared" si="14"/>
        <v>6.0641450364183891E-2</v>
      </c>
      <c r="J41" s="8">
        <f t="shared" si="14"/>
        <v>1.9748615800901259E-2</v>
      </c>
      <c r="K41" s="8">
        <f t="shared" si="14"/>
        <v>3.857202368352719E-2</v>
      </c>
      <c r="L41" s="8">
        <f t="shared" si="14"/>
        <v>2.8397019003155277E-2</v>
      </c>
      <c r="M41" s="8">
        <f t="shared" si="14"/>
        <v>7.9710548097862599E-2</v>
      </c>
      <c r="N41" s="8">
        <f t="shared" si="14"/>
        <v>0.12973642073532687</v>
      </c>
      <c r="O41" s="8">
        <f t="shared" si="14"/>
        <v>0.15257550398825281</v>
      </c>
      <c r="P41" s="8">
        <f t="shared" si="14"/>
        <v>0.17172444445098178</v>
      </c>
      <c r="Q41" s="8">
        <f t="shared" si="14"/>
        <v>0.15322809158398587</v>
      </c>
      <c r="R41" s="8">
        <f>+R40/N40-1</f>
        <v>0.16004936133117087</v>
      </c>
      <c r="S41" s="8">
        <f>+S40/O40-1</f>
        <v>0.12511269481475784</v>
      </c>
    </row>
    <row r="42" spans="2:19">
      <c r="B42" s="5" t="s">
        <v>84</v>
      </c>
      <c r="C42" s="5">
        <f>+C8+C17+C26+C35</f>
        <v>205652</v>
      </c>
      <c r="D42" s="5">
        <f t="shared" ref="D42:R42" si="15">+D8+D17+D26+D35</f>
        <v>208410</v>
      </c>
      <c r="E42" s="5">
        <f t="shared" si="15"/>
        <v>211372</v>
      </c>
      <c r="F42" s="5">
        <f t="shared" si="15"/>
        <v>217705</v>
      </c>
      <c r="G42" s="5">
        <f t="shared" si="15"/>
        <v>221744</v>
      </c>
      <c r="H42" s="5">
        <f t="shared" si="15"/>
        <v>221157</v>
      </c>
      <c r="I42" s="5">
        <f t="shared" si="15"/>
        <v>221879</v>
      </c>
      <c r="J42" s="5">
        <f t="shared" si="15"/>
        <v>226918</v>
      </c>
      <c r="K42" s="5">
        <f t="shared" si="15"/>
        <v>231623</v>
      </c>
      <c r="L42" s="5">
        <f t="shared" si="15"/>
        <v>235445</v>
      </c>
      <c r="M42" s="5">
        <f t="shared" si="15"/>
        <v>242773</v>
      </c>
      <c r="N42" s="5">
        <f t="shared" si="15"/>
        <v>253716</v>
      </c>
      <c r="O42" s="5">
        <f t="shared" si="15"/>
        <v>264940</v>
      </c>
      <c r="P42" s="5">
        <f t="shared" si="15"/>
        <v>273626</v>
      </c>
      <c r="Q42" s="5">
        <f t="shared" si="15"/>
        <v>280184</v>
      </c>
      <c r="R42" s="5">
        <f t="shared" si="15"/>
        <v>292174</v>
      </c>
    </row>
    <row r="43" spans="2:19" s="8" customFormat="1">
      <c r="B43" s="8" t="s">
        <v>19378</v>
      </c>
      <c r="G43" s="8">
        <f t="shared" ref="G43:Q43" si="16">+G42/C42-1</f>
        <v>7.8248691965067119E-2</v>
      </c>
      <c r="H43" s="8">
        <f t="shared" si="16"/>
        <v>6.1163091982150641E-2</v>
      </c>
      <c r="I43" s="8">
        <f t="shared" si="16"/>
        <v>4.9708570671612051E-2</v>
      </c>
      <c r="J43" s="8">
        <f t="shared" si="16"/>
        <v>4.2318734066741692E-2</v>
      </c>
      <c r="K43" s="8">
        <f t="shared" si="16"/>
        <v>4.4551374558049028E-2</v>
      </c>
      <c r="L43" s="8">
        <f t="shared" si="16"/>
        <v>6.4605687362371489E-2</v>
      </c>
      <c r="M43" s="8">
        <f t="shared" si="16"/>
        <v>9.4168443160461246E-2</v>
      </c>
      <c r="N43" s="8">
        <f t="shared" si="16"/>
        <v>0.11809552349306807</v>
      </c>
      <c r="O43" s="8">
        <f t="shared" si="16"/>
        <v>0.14384150105991211</v>
      </c>
      <c r="P43" s="8">
        <f t="shared" si="16"/>
        <v>0.16216526152604649</v>
      </c>
      <c r="Q43" s="8">
        <f t="shared" si="16"/>
        <v>0.15409868477960886</v>
      </c>
      <c r="R43" s="8">
        <f>+R42/N42-1</f>
        <v>0.15157893077299023</v>
      </c>
    </row>
    <row r="44" spans="2:19" s="7" customFormat="1">
      <c r="B44" s="7" t="s">
        <v>85</v>
      </c>
      <c r="C44" s="7">
        <f>+(C40/C42)/3</f>
        <v>11.530331174346307</v>
      </c>
      <c r="D44" s="7">
        <f t="shared" ref="D44:R44" si="17">+(D40/D42)/3</f>
        <v>11.668481998624506</v>
      </c>
      <c r="E44" s="7">
        <f t="shared" si="17"/>
        <v>11.731662661090398</v>
      </c>
      <c r="F44" s="7">
        <f t="shared" si="17"/>
        <v>11.739232753802929</v>
      </c>
      <c r="G44" s="7">
        <f t="shared" si="17"/>
        <v>11.767408964090722</v>
      </c>
      <c r="H44" s="7">
        <f t="shared" si="17"/>
        <v>11.956891861136357</v>
      </c>
      <c r="I44" s="7">
        <f t="shared" si="17"/>
        <v>11.853849770971266</v>
      </c>
      <c r="J44" s="7">
        <f t="shared" si="17"/>
        <v>11.485034241444046</v>
      </c>
      <c r="K44" s="7">
        <f t="shared" si="17"/>
        <v>11.70004849835005</v>
      </c>
      <c r="L44" s="7">
        <f t="shared" si="17"/>
        <v>11.550221920193676</v>
      </c>
      <c r="M44" s="7">
        <f t="shared" si="17"/>
        <v>11.697217839984951</v>
      </c>
      <c r="N44" s="7">
        <f t="shared" si="17"/>
        <v>11.604609090479117</v>
      </c>
      <c r="O44" s="7">
        <f t="shared" si="17"/>
        <v>11.789386276137995</v>
      </c>
      <c r="P44" s="7">
        <f t="shared" si="17"/>
        <v>11.645226209010353</v>
      </c>
      <c r="Q44" s="7">
        <f t="shared" si="17"/>
        <v>11.688394055335065</v>
      </c>
      <c r="R44" s="7">
        <f t="shared" si="17"/>
        <v>11.689966709335303</v>
      </c>
    </row>
    <row r="45" spans="2:19" s="8" customFormat="1">
      <c r="B45" s="8" t="s">
        <v>19378</v>
      </c>
      <c r="G45" s="8">
        <f t="shared" ref="G45:Q45" si="18">+G44/C44-1</f>
        <v>2.056122986925879E-2</v>
      </c>
      <c r="H45" s="8">
        <f t="shared" si="18"/>
        <v>2.4716999395966832E-2</v>
      </c>
      <c r="I45" s="8">
        <f t="shared" si="18"/>
        <v>1.0415157118872642E-2</v>
      </c>
      <c r="J45" s="8">
        <f t="shared" si="18"/>
        <v>-2.1653758613529139E-2</v>
      </c>
      <c r="K45" s="8">
        <f t="shared" si="18"/>
        <v>-5.7243243560437529E-3</v>
      </c>
      <c r="L45" s="8">
        <f t="shared" si="18"/>
        <v>-3.4011342217159735E-2</v>
      </c>
      <c r="M45" s="8">
        <f t="shared" si="18"/>
        <v>-1.3213591703337468E-2</v>
      </c>
      <c r="N45" s="8">
        <f t="shared" si="18"/>
        <v>1.0411361996952806E-2</v>
      </c>
      <c r="O45" s="8">
        <f t="shared" si="18"/>
        <v>7.635675852159407E-3</v>
      </c>
      <c r="P45" s="8">
        <f t="shared" si="18"/>
        <v>8.2253215109726607E-3</v>
      </c>
      <c r="Q45" s="8">
        <f t="shared" si="18"/>
        <v>-7.5434900594251175E-4</v>
      </c>
      <c r="R45" s="8">
        <f>+R44/N44-1</f>
        <v>7.3554928210564086E-3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833C-4683-421F-BF41-D9443E253553}">
  <dimension ref="A1:H6808"/>
  <sheetViews>
    <sheetView workbookViewId="0">
      <selection activeCell="B3" sqref="B3"/>
    </sheetView>
  </sheetViews>
  <sheetFormatPr defaultColWidth="0" defaultRowHeight="12.75"/>
  <cols>
    <col min="1" max="1" width="3.140625" style="27" customWidth="1"/>
    <col min="2" max="2" width="85" style="36" customWidth="1"/>
    <col min="3" max="3" width="24.140625" style="36" customWidth="1"/>
    <col min="4" max="4" width="18.28515625" style="36" customWidth="1"/>
    <col min="5" max="5" width="19.5703125" style="36" bestFit="1" customWidth="1"/>
    <col min="6" max="6" width="14" style="36" customWidth="1"/>
    <col min="7" max="7" width="18.28515625" style="36" bestFit="1" customWidth="1"/>
    <col min="8" max="8" width="3.140625" style="27" customWidth="1"/>
    <col min="9" max="9" width="13" style="36" hidden="1" customWidth="1"/>
    <col min="10" max="16384" width="13" style="36" hidden="1"/>
  </cols>
  <sheetData>
    <row r="1" spans="1:8" s="28" customFormat="1" ht="54.95" customHeight="1">
      <c r="A1" s="27"/>
      <c r="H1" s="27"/>
    </row>
    <row r="2" spans="1:8" s="28" customFormat="1" ht="27.95" customHeight="1">
      <c r="A2" s="27"/>
      <c r="B2" s="29" t="s">
        <v>9802</v>
      </c>
      <c r="H2" s="27"/>
    </row>
    <row r="3" spans="1:8" s="28" customFormat="1" ht="20.100000000000001" customHeight="1">
      <c r="A3" s="27"/>
      <c r="B3" s="30" t="s">
        <v>9801</v>
      </c>
      <c r="H3" s="27"/>
    </row>
    <row r="4" spans="1:8" s="28" customFormat="1" ht="20.100000000000001" customHeight="1">
      <c r="A4" s="27"/>
      <c r="H4" s="27"/>
    </row>
    <row r="5" spans="1:8" s="27" customFormat="1" ht="20.100000000000001" customHeight="1"/>
    <row r="6" spans="1:8" s="38" customFormat="1" ht="15.95" customHeight="1">
      <c r="B6" s="32" t="s">
        <v>19358</v>
      </c>
      <c r="E6" s="33">
        <f>+SUM(Table2[Hours Viewed])</f>
        <v>68260000000</v>
      </c>
      <c r="G6" s="33">
        <f>+SUM(Table2[Views])</f>
        <v>9715600000</v>
      </c>
    </row>
    <row r="7" spans="1:8" ht="18.95" customHeight="1" thickBot="1">
      <c r="B7" s="19" t="s">
        <v>9800</v>
      </c>
      <c r="C7" s="20" t="s">
        <v>9799</v>
      </c>
      <c r="D7" s="20" t="s">
        <v>9798</v>
      </c>
      <c r="E7" s="20" t="s">
        <v>9797</v>
      </c>
      <c r="F7" s="20" t="s">
        <v>9796</v>
      </c>
      <c r="G7" s="20" t="s">
        <v>9795</v>
      </c>
    </row>
    <row r="8" spans="1:8" ht="13.5" thickTop="1">
      <c r="B8" s="21" t="s">
        <v>9793</v>
      </c>
      <c r="C8" s="22" t="s">
        <v>108</v>
      </c>
      <c r="D8" s="23" t="s">
        <v>8713</v>
      </c>
      <c r="E8" s="24">
        <v>733800000</v>
      </c>
      <c r="F8" s="25" t="s">
        <v>2007</v>
      </c>
      <c r="G8" s="26">
        <v>91900000</v>
      </c>
    </row>
    <row r="9" spans="1:8">
      <c r="B9" s="21" t="s">
        <v>9794</v>
      </c>
      <c r="C9" s="22" t="s">
        <v>108</v>
      </c>
      <c r="D9" s="23" t="s">
        <v>9743</v>
      </c>
      <c r="E9" s="24">
        <v>689500000</v>
      </c>
      <c r="F9" s="25" t="s">
        <v>1241</v>
      </c>
      <c r="G9" s="26">
        <v>107500000</v>
      </c>
    </row>
    <row r="10" spans="1:8">
      <c r="B10" s="21" t="s">
        <v>9777</v>
      </c>
      <c r="C10" s="22" t="s">
        <v>108</v>
      </c>
      <c r="D10" s="23" t="s">
        <v>9776</v>
      </c>
      <c r="E10" s="24">
        <v>682600000</v>
      </c>
      <c r="F10" s="25" t="s">
        <v>9775</v>
      </c>
      <c r="G10" s="26">
        <v>29200000</v>
      </c>
    </row>
    <row r="11" spans="1:8">
      <c r="B11" s="21" t="s">
        <v>9790</v>
      </c>
      <c r="C11" s="22" t="s">
        <v>108</v>
      </c>
      <c r="D11" s="23" t="s">
        <v>7975</v>
      </c>
      <c r="E11" s="24">
        <v>515300000</v>
      </c>
      <c r="F11" s="25" t="s">
        <v>1631</v>
      </c>
      <c r="G11" s="26">
        <v>71100000</v>
      </c>
    </row>
    <row r="12" spans="1:8">
      <c r="B12" s="21" t="s">
        <v>9791</v>
      </c>
      <c r="C12" s="22" t="s">
        <v>108</v>
      </c>
      <c r="D12" s="23" t="s">
        <v>8185</v>
      </c>
      <c r="E12" s="24">
        <v>507300000</v>
      </c>
      <c r="F12" s="25" t="s">
        <v>6101</v>
      </c>
      <c r="G12" s="26">
        <v>75900000</v>
      </c>
    </row>
    <row r="13" spans="1:8">
      <c r="B13" s="21" t="s">
        <v>9787</v>
      </c>
      <c r="C13" s="22" t="s">
        <v>108</v>
      </c>
      <c r="D13" s="23" t="s">
        <v>9786</v>
      </c>
      <c r="E13" s="24">
        <v>388100000</v>
      </c>
      <c r="F13" s="25" t="s">
        <v>1788</v>
      </c>
      <c r="G13" s="26">
        <v>52400000</v>
      </c>
    </row>
    <row r="14" spans="1:8">
      <c r="B14" s="21" t="s">
        <v>9789</v>
      </c>
      <c r="C14" s="22" t="s">
        <v>108</v>
      </c>
      <c r="D14" s="23" t="s">
        <v>5441</v>
      </c>
      <c r="E14" s="24">
        <v>383000000</v>
      </c>
      <c r="F14" s="25" t="s">
        <v>1604</v>
      </c>
      <c r="G14" s="26">
        <v>69200000</v>
      </c>
    </row>
    <row r="15" spans="1:8">
      <c r="B15" s="21" t="s">
        <v>9792</v>
      </c>
      <c r="C15" s="22" t="s">
        <v>108</v>
      </c>
      <c r="D15" s="23" t="s">
        <v>9429</v>
      </c>
      <c r="E15" s="24">
        <v>347600000</v>
      </c>
      <c r="F15" s="25" t="s">
        <v>1041</v>
      </c>
      <c r="G15" s="26">
        <v>87600000</v>
      </c>
    </row>
    <row r="16" spans="1:8">
      <c r="B16" s="21" t="s">
        <v>9785</v>
      </c>
      <c r="C16" s="22" t="s">
        <v>108</v>
      </c>
      <c r="D16" s="23" t="s">
        <v>9784</v>
      </c>
      <c r="E16" s="24">
        <v>318400000</v>
      </c>
      <c r="F16" s="25" t="s">
        <v>1729</v>
      </c>
      <c r="G16" s="26">
        <v>48500000</v>
      </c>
    </row>
    <row r="17" spans="2:7">
      <c r="B17" s="21" t="s">
        <v>9781</v>
      </c>
      <c r="C17" s="22" t="s">
        <v>108</v>
      </c>
      <c r="D17" s="23" t="s">
        <v>9780</v>
      </c>
      <c r="E17" s="24">
        <v>314500000</v>
      </c>
      <c r="F17" s="25" t="s">
        <v>4761</v>
      </c>
      <c r="G17" s="26">
        <v>38400000</v>
      </c>
    </row>
    <row r="18" spans="2:7">
      <c r="B18" s="21" t="s">
        <v>9737</v>
      </c>
      <c r="C18" s="22" t="s">
        <v>108</v>
      </c>
      <c r="D18" s="23" t="s">
        <v>4558</v>
      </c>
      <c r="E18" s="24">
        <v>311200000</v>
      </c>
      <c r="F18" s="25" t="s">
        <v>9496</v>
      </c>
      <c r="G18" s="26">
        <v>17700000</v>
      </c>
    </row>
    <row r="19" spans="2:7">
      <c r="B19" s="21" t="s">
        <v>9756</v>
      </c>
      <c r="C19" s="22" t="s">
        <v>92</v>
      </c>
      <c r="D19" s="23" t="s">
        <v>9551</v>
      </c>
      <c r="E19" s="24">
        <v>299300000</v>
      </c>
      <c r="F19" s="25" t="s">
        <v>8317</v>
      </c>
      <c r="G19" s="26">
        <v>20900000</v>
      </c>
    </row>
    <row r="20" spans="2:7">
      <c r="B20" s="21" t="s">
        <v>9706</v>
      </c>
      <c r="C20" s="22" t="s">
        <v>92</v>
      </c>
      <c r="D20" s="23"/>
      <c r="E20" s="24">
        <v>293500000</v>
      </c>
      <c r="F20" s="25" t="s">
        <v>4180</v>
      </c>
      <c r="G20" s="26">
        <v>14700000</v>
      </c>
    </row>
    <row r="21" spans="2:7">
      <c r="B21" s="21" t="s">
        <v>9779</v>
      </c>
      <c r="C21" s="22" t="s">
        <v>108</v>
      </c>
      <c r="D21" s="23" t="s">
        <v>3213</v>
      </c>
      <c r="E21" s="24">
        <v>290900000</v>
      </c>
      <c r="F21" s="25" t="s">
        <v>1910</v>
      </c>
      <c r="G21" s="26">
        <v>34200000</v>
      </c>
    </row>
    <row r="22" spans="2:7">
      <c r="B22" s="21" t="s">
        <v>9783</v>
      </c>
      <c r="C22" s="22" t="s">
        <v>108</v>
      </c>
      <c r="D22" s="23" t="s">
        <v>9782</v>
      </c>
      <c r="E22" s="24">
        <v>263000000</v>
      </c>
      <c r="F22" s="25" t="s">
        <v>1385</v>
      </c>
      <c r="G22" s="26">
        <v>39400000</v>
      </c>
    </row>
    <row r="23" spans="2:7">
      <c r="B23" s="21" t="s">
        <v>9701</v>
      </c>
      <c r="C23" s="22" t="s">
        <v>108</v>
      </c>
      <c r="D23" s="23" t="s">
        <v>9700</v>
      </c>
      <c r="E23" s="24">
        <v>258100000</v>
      </c>
      <c r="F23" s="25" t="s">
        <v>2800</v>
      </c>
      <c r="G23" s="26">
        <v>14400000</v>
      </c>
    </row>
    <row r="24" spans="2:7">
      <c r="B24" s="21" t="s">
        <v>9773</v>
      </c>
      <c r="C24" s="22" t="s">
        <v>108</v>
      </c>
      <c r="D24" s="23" t="s">
        <v>3965</v>
      </c>
      <c r="E24" s="24">
        <v>206800000</v>
      </c>
      <c r="F24" s="25" t="s">
        <v>3918</v>
      </c>
      <c r="G24" s="26">
        <v>27200000</v>
      </c>
    </row>
    <row r="25" spans="2:7">
      <c r="B25" s="21" t="s">
        <v>9635</v>
      </c>
      <c r="C25" s="22" t="s">
        <v>108</v>
      </c>
      <c r="D25" s="23" t="s">
        <v>9634</v>
      </c>
      <c r="E25" s="24">
        <v>199200000</v>
      </c>
      <c r="F25" s="25" t="s">
        <v>9633</v>
      </c>
      <c r="G25" s="26">
        <v>10700000</v>
      </c>
    </row>
    <row r="26" spans="2:7">
      <c r="B26" s="21" t="s">
        <v>9627</v>
      </c>
      <c r="C26" s="22" t="s">
        <v>108</v>
      </c>
      <c r="D26" s="23" t="s">
        <v>8782</v>
      </c>
      <c r="E26" s="24">
        <v>198200000</v>
      </c>
      <c r="F26" s="25" t="s">
        <v>9196</v>
      </c>
      <c r="G26" s="26">
        <v>10400000</v>
      </c>
    </row>
    <row r="27" spans="2:7">
      <c r="B27" s="21" t="s">
        <v>9766</v>
      </c>
      <c r="C27" s="22" t="s">
        <v>108</v>
      </c>
      <c r="D27" s="23" t="s">
        <v>9577</v>
      </c>
      <c r="E27" s="24">
        <v>175600000</v>
      </c>
      <c r="F27" s="25" t="s">
        <v>1612</v>
      </c>
      <c r="G27" s="26">
        <v>23900000</v>
      </c>
    </row>
    <row r="28" spans="2:7">
      <c r="B28" s="21" t="s">
        <v>9778</v>
      </c>
      <c r="C28" s="22" t="s">
        <v>108</v>
      </c>
      <c r="D28" s="23" t="s">
        <v>9207</v>
      </c>
      <c r="E28" s="24">
        <v>166300000</v>
      </c>
      <c r="F28" s="25" t="s">
        <v>1313</v>
      </c>
      <c r="G28" s="26">
        <v>30700000</v>
      </c>
    </row>
    <row r="29" spans="2:7">
      <c r="B29" s="21" t="s">
        <v>9763</v>
      </c>
      <c r="C29" s="22" t="s">
        <v>92</v>
      </c>
      <c r="D29" s="23"/>
      <c r="E29" s="24">
        <v>166000000</v>
      </c>
      <c r="F29" s="25" t="s">
        <v>1672</v>
      </c>
      <c r="G29" s="26">
        <v>23000000</v>
      </c>
    </row>
    <row r="30" spans="2:7">
      <c r="B30" s="21" t="s">
        <v>9624</v>
      </c>
      <c r="C30" s="22" t="s">
        <v>92</v>
      </c>
      <c r="D30" s="23"/>
      <c r="E30" s="24">
        <v>165400000</v>
      </c>
      <c r="F30" s="25" t="s">
        <v>2199</v>
      </c>
      <c r="G30" s="26">
        <v>10300000</v>
      </c>
    </row>
    <row r="31" spans="2:7">
      <c r="B31" s="21" t="s">
        <v>9767</v>
      </c>
      <c r="C31" s="22" t="s">
        <v>108</v>
      </c>
      <c r="D31" s="23" t="s">
        <v>6434</v>
      </c>
      <c r="E31" s="24">
        <v>158000000</v>
      </c>
      <c r="F31" s="25" t="s">
        <v>3632</v>
      </c>
      <c r="G31" s="26">
        <v>24400000</v>
      </c>
    </row>
    <row r="32" spans="2:7">
      <c r="B32" s="21" t="s">
        <v>9770</v>
      </c>
      <c r="C32" s="22" t="s">
        <v>108</v>
      </c>
      <c r="D32" s="23" t="s">
        <v>9005</v>
      </c>
      <c r="E32" s="24">
        <v>153800000</v>
      </c>
      <c r="F32" s="25" t="s">
        <v>1353</v>
      </c>
      <c r="G32" s="26">
        <v>25400000</v>
      </c>
    </row>
    <row r="33" spans="2:7">
      <c r="B33" s="21" t="s">
        <v>9728</v>
      </c>
      <c r="C33" s="22" t="s">
        <v>108</v>
      </c>
      <c r="D33" s="23"/>
      <c r="E33" s="24">
        <v>149500000</v>
      </c>
      <c r="F33" s="25" t="s">
        <v>230</v>
      </c>
      <c r="G33" s="26">
        <v>16200000</v>
      </c>
    </row>
    <row r="34" spans="2:7">
      <c r="B34" s="21" t="s">
        <v>8737</v>
      </c>
      <c r="C34" s="22" t="s">
        <v>108</v>
      </c>
      <c r="D34" s="23"/>
      <c r="E34" s="24">
        <v>144000000</v>
      </c>
      <c r="F34" s="25" t="s">
        <v>8736</v>
      </c>
      <c r="G34" s="26">
        <v>2700000</v>
      </c>
    </row>
    <row r="35" spans="2:7">
      <c r="B35" s="21" t="s">
        <v>9672</v>
      </c>
      <c r="C35" s="22" t="s">
        <v>108</v>
      </c>
      <c r="D35" s="23"/>
      <c r="E35" s="24">
        <v>141800000</v>
      </c>
      <c r="F35" s="25" t="s">
        <v>4017</v>
      </c>
      <c r="G35" s="26">
        <v>12300000</v>
      </c>
    </row>
    <row r="36" spans="2:7">
      <c r="B36" s="21" t="s">
        <v>9772</v>
      </c>
      <c r="C36" s="22" t="s">
        <v>108</v>
      </c>
      <c r="D36" s="23" t="s">
        <v>9739</v>
      </c>
      <c r="E36" s="24">
        <v>141200000</v>
      </c>
      <c r="F36" s="25" t="s">
        <v>1559</v>
      </c>
      <c r="G36" s="26">
        <v>26400000</v>
      </c>
    </row>
    <row r="37" spans="2:7">
      <c r="B37" s="21" t="s">
        <v>9764</v>
      </c>
      <c r="C37" s="22" t="s">
        <v>108</v>
      </c>
      <c r="D37" s="23" t="s">
        <v>8214</v>
      </c>
      <c r="E37" s="24">
        <v>139900000</v>
      </c>
      <c r="F37" s="25" t="s">
        <v>973</v>
      </c>
      <c r="G37" s="26">
        <v>23300000</v>
      </c>
    </row>
    <row r="38" spans="2:7">
      <c r="B38" s="21" t="s">
        <v>9696</v>
      </c>
      <c r="C38" s="22" t="s">
        <v>92</v>
      </c>
      <c r="D38" s="23"/>
      <c r="E38" s="24">
        <v>139100000</v>
      </c>
      <c r="F38" s="25" t="s">
        <v>2224</v>
      </c>
      <c r="G38" s="26">
        <v>13800000</v>
      </c>
    </row>
    <row r="39" spans="2:7">
      <c r="B39" s="21" t="s">
        <v>9698</v>
      </c>
      <c r="C39" s="22" t="s">
        <v>108</v>
      </c>
      <c r="D39" s="23" t="s">
        <v>9655</v>
      </c>
      <c r="E39" s="24">
        <v>137100000</v>
      </c>
      <c r="F39" s="25" t="s">
        <v>2052</v>
      </c>
      <c r="G39" s="26">
        <v>13900000</v>
      </c>
    </row>
    <row r="40" spans="2:7">
      <c r="B40" s="21" t="s">
        <v>9661</v>
      </c>
      <c r="C40" s="22" t="s">
        <v>108</v>
      </c>
      <c r="D40" s="23" t="s">
        <v>9660</v>
      </c>
      <c r="E40" s="24">
        <v>134400000</v>
      </c>
      <c r="F40" s="25" t="s">
        <v>8827</v>
      </c>
      <c r="G40" s="26">
        <v>11700000</v>
      </c>
    </row>
    <row r="41" spans="2:7">
      <c r="B41" s="21" t="s">
        <v>9550</v>
      </c>
      <c r="C41" s="22" t="s">
        <v>92</v>
      </c>
      <c r="D41" s="23"/>
      <c r="E41" s="24">
        <v>133200000</v>
      </c>
      <c r="F41" s="25" t="s">
        <v>2565</v>
      </c>
      <c r="G41" s="26">
        <v>8000000</v>
      </c>
    </row>
    <row r="42" spans="2:7">
      <c r="B42" s="21" t="s">
        <v>9727</v>
      </c>
      <c r="C42" s="22" t="s">
        <v>108</v>
      </c>
      <c r="D42" s="23" t="s">
        <v>9726</v>
      </c>
      <c r="E42" s="24">
        <v>132800000</v>
      </c>
      <c r="F42" s="25" t="s">
        <v>2312</v>
      </c>
      <c r="G42" s="26">
        <v>16200000</v>
      </c>
    </row>
    <row r="43" spans="2:7">
      <c r="B43" s="21" t="s">
        <v>9422</v>
      </c>
      <c r="C43" s="22" t="s">
        <v>108</v>
      </c>
      <c r="D43" s="23" t="s">
        <v>9421</v>
      </c>
      <c r="E43" s="24">
        <v>131200000</v>
      </c>
      <c r="F43" s="25" t="s">
        <v>9420</v>
      </c>
      <c r="G43" s="26">
        <v>5800000</v>
      </c>
    </row>
    <row r="44" spans="2:7">
      <c r="B44" s="21" t="s">
        <v>9554</v>
      </c>
      <c r="C44" s="22" t="s">
        <v>92</v>
      </c>
      <c r="D44" s="23"/>
      <c r="E44" s="24">
        <v>129900000</v>
      </c>
      <c r="F44" s="25" t="s">
        <v>5415</v>
      </c>
      <c r="G44" s="26">
        <v>8200000</v>
      </c>
    </row>
    <row r="45" spans="2:7">
      <c r="B45" s="21" t="s">
        <v>9738</v>
      </c>
      <c r="C45" s="22" t="s">
        <v>92</v>
      </c>
      <c r="D45" s="23"/>
      <c r="E45" s="24">
        <v>128800000</v>
      </c>
      <c r="F45" s="25" t="s">
        <v>2334</v>
      </c>
      <c r="G45" s="26">
        <v>18000000</v>
      </c>
    </row>
    <row r="46" spans="2:7">
      <c r="B46" s="21" t="s">
        <v>9769</v>
      </c>
      <c r="C46" s="22" t="s">
        <v>108</v>
      </c>
      <c r="D46" s="23" t="s">
        <v>9768</v>
      </c>
      <c r="E46" s="24">
        <v>126800000</v>
      </c>
      <c r="F46" s="25" t="s">
        <v>944</v>
      </c>
      <c r="G46" s="26">
        <v>25400000</v>
      </c>
    </row>
    <row r="47" spans="2:7">
      <c r="B47" s="21" t="s">
        <v>9788</v>
      </c>
      <c r="C47" s="22" t="s">
        <v>108</v>
      </c>
      <c r="D47" s="23" t="s">
        <v>8612</v>
      </c>
      <c r="E47" s="24">
        <v>123700000</v>
      </c>
      <c r="F47" s="25" t="s">
        <v>780</v>
      </c>
      <c r="G47" s="26">
        <v>55000000</v>
      </c>
    </row>
    <row r="48" spans="2:7">
      <c r="B48" s="21" t="s">
        <v>9476</v>
      </c>
      <c r="C48" s="22" t="s">
        <v>108</v>
      </c>
      <c r="D48" s="23" t="s">
        <v>9475</v>
      </c>
      <c r="E48" s="24">
        <v>122000000</v>
      </c>
      <c r="F48" s="25" t="s">
        <v>9474</v>
      </c>
      <c r="G48" s="26">
        <v>6400000</v>
      </c>
    </row>
    <row r="49" spans="2:7">
      <c r="B49" s="21" t="s">
        <v>9626</v>
      </c>
      <c r="C49" s="22" t="s">
        <v>108</v>
      </c>
      <c r="D49" s="23"/>
      <c r="E49" s="24">
        <v>121900000</v>
      </c>
      <c r="F49" s="25" t="s">
        <v>9625</v>
      </c>
      <c r="G49" s="26">
        <v>10400000</v>
      </c>
    </row>
    <row r="50" spans="2:7">
      <c r="B50" s="21" t="s">
        <v>9659</v>
      </c>
      <c r="C50" s="22" t="s">
        <v>92</v>
      </c>
      <c r="D50" s="23" t="s">
        <v>7729</v>
      </c>
      <c r="E50" s="24">
        <v>121300000</v>
      </c>
      <c r="F50" s="25" t="s">
        <v>9047</v>
      </c>
      <c r="G50" s="26">
        <v>11700000</v>
      </c>
    </row>
    <row r="51" spans="2:7">
      <c r="B51" s="21" t="s">
        <v>9497</v>
      </c>
      <c r="C51" s="22" t="s">
        <v>92</v>
      </c>
      <c r="D51" s="23"/>
      <c r="E51" s="24">
        <v>119500000</v>
      </c>
      <c r="F51" s="25" t="s">
        <v>9496</v>
      </c>
      <c r="G51" s="26">
        <v>6800000</v>
      </c>
    </row>
    <row r="52" spans="2:7">
      <c r="B52" s="21" t="s">
        <v>9755</v>
      </c>
      <c r="C52" s="22" t="s">
        <v>92</v>
      </c>
      <c r="D52" s="23" t="s">
        <v>9754</v>
      </c>
      <c r="E52" s="24">
        <v>118700000</v>
      </c>
      <c r="F52" s="25" t="s">
        <v>3725</v>
      </c>
      <c r="G52" s="26">
        <v>20800000</v>
      </c>
    </row>
    <row r="53" spans="2:7">
      <c r="B53" s="21" t="s">
        <v>9731</v>
      </c>
      <c r="C53" s="22" t="s">
        <v>92</v>
      </c>
      <c r="D53" s="23"/>
      <c r="E53" s="24">
        <v>113900000</v>
      </c>
      <c r="F53" s="25" t="s">
        <v>2340</v>
      </c>
      <c r="G53" s="26">
        <v>16800000</v>
      </c>
    </row>
    <row r="54" spans="2:7">
      <c r="B54" s="21" t="s">
        <v>9721</v>
      </c>
      <c r="C54" s="22" t="s">
        <v>92</v>
      </c>
      <c r="D54" s="23"/>
      <c r="E54" s="24">
        <v>113400000</v>
      </c>
      <c r="F54" s="25" t="s">
        <v>1640</v>
      </c>
      <c r="G54" s="26">
        <v>15900000</v>
      </c>
    </row>
    <row r="55" spans="2:7">
      <c r="B55" s="21" t="s">
        <v>4973</v>
      </c>
      <c r="C55" s="22" t="s">
        <v>92</v>
      </c>
      <c r="D55" s="23"/>
      <c r="E55" s="24">
        <v>113300000</v>
      </c>
      <c r="F55" s="25" t="s">
        <v>4972</v>
      </c>
      <c r="G55" s="26">
        <v>300000</v>
      </c>
    </row>
    <row r="56" spans="2:7">
      <c r="B56" s="21" t="s">
        <v>9549</v>
      </c>
      <c r="C56" s="22" t="s">
        <v>108</v>
      </c>
      <c r="D56" s="23" t="s">
        <v>9548</v>
      </c>
      <c r="E56" s="24">
        <v>113100000</v>
      </c>
      <c r="F56" s="25" t="s">
        <v>2485</v>
      </c>
      <c r="G56" s="26">
        <v>8000000</v>
      </c>
    </row>
    <row r="57" spans="2:7">
      <c r="B57" s="21" t="s">
        <v>9720</v>
      </c>
      <c r="C57" s="22" t="s">
        <v>108</v>
      </c>
      <c r="D57" s="23" t="s">
        <v>8488</v>
      </c>
      <c r="E57" s="24">
        <v>112900000</v>
      </c>
      <c r="F57" s="25" t="s">
        <v>1840</v>
      </c>
      <c r="G57" s="26">
        <v>15900000</v>
      </c>
    </row>
    <row r="58" spans="2:7">
      <c r="B58" s="21" t="s">
        <v>9719</v>
      </c>
      <c r="C58" s="22" t="s">
        <v>92</v>
      </c>
      <c r="D58" s="23"/>
      <c r="E58" s="24">
        <v>112500000</v>
      </c>
      <c r="F58" s="25" t="s">
        <v>2107</v>
      </c>
      <c r="G58" s="26">
        <v>15800000</v>
      </c>
    </row>
    <row r="59" spans="2:7">
      <c r="B59" s="21" t="s">
        <v>9771</v>
      </c>
      <c r="C59" s="22" t="s">
        <v>108</v>
      </c>
      <c r="D59" s="23" t="s">
        <v>8582</v>
      </c>
      <c r="E59" s="24">
        <v>112400000</v>
      </c>
      <c r="F59" s="25" t="s">
        <v>1000</v>
      </c>
      <c r="G59" s="26">
        <v>26300000</v>
      </c>
    </row>
    <row r="60" spans="2:7">
      <c r="B60" s="21" t="s">
        <v>9709</v>
      </c>
      <c r="C60" s="22" t="s">
        <v>92</v>
      </c>
      <c r="D60" s="23"/>
      <c r="E60" s="24">
        <v>112200000</v>
      </c>
      <c r="F60" s="25" t="s">
        <v>1846</v>
      </c>
      <c r="G60" s="26">
        <v>14900000</v>
      </c>
    </row>
    <row r="61" spans="2:7">
      <c r="B61" s="21" t="s">
        <v>9644</v>
      </c>
      <c r="C61" s="22" t="s">
        <v>92</v>
      </c>
      <c r="D61" s="23"/>
      <c r="E61" s="24">
        <v>110900000</v>
      </c>
      <c r="F61" s="25" t="s">
        <v>1820</v>
      </c>
      <c r="G61" s="26">
        <v>11000000</v>
      </c>
    </row>
    <row r="62" spans="2:7">
      <c r="B62" s="21" t="s">
        <v>9718</v>
      </c>
      <c r="C62" s="22" t="s">
        <v>108</v>
      </c>
      <c r="D62" s="23" t="s">
        <v>9426</v>
      </c>
      <c r="E62" s="24">
        <v>110700000</v>
      </c>
      <c r="F62" s="25" t="s">
        <v>2231</v>
      </c>
      <c r="G62" s="26">
        <v>15700000</v>
      </c>
    </row>
    <row r="63" spans="2:7">
      <c r="B63" s="21" t="s">
        <v>9564</v>
      </c>
      <c r="C63" s="22" t="s">
        <v>108</v>
      </c>
      <c r="D63" s="23" t="s">
        <v>9563</v>
      </c>
      <c r="E63" s="24">
        <v>110100000</v>
      </c>
      <c r="F63" s="25" t="s">
        <v>9562</v>
      </c>
      <c r="G63" s="26">
        <v>8400000</v>
      </c>
    </row>
    <row r="64" spans="2:7">
      <c r="B64" s="21" t="s">
        <v>9694</v>
      </c>
      <c r="C64" s="22" t="s">
        <v>92</v>
      </c>
      <c r="D64" s="23"/>
      <c r="E64" s="24">
        <v>109600000</v>
      </c>
      <c r="F64" s="25" t="s">
        <v>4754</v>
      </c>
      <c r="G64" s="26">
        <v>13500000</v>
      </c>
    </row>
    <row r="65" spans="2:7">
      <c r="B65" s="21" t="s">
        <v>9708</v>
      </c>
      <c r="C65" s="22" t="s">
        <v>108</v>
      </c>
      <c r="D65" s="23" t="s">
        <v>8095</v>
      </c>
      <c r="E65" s="24">
        <v>108000000</v>
      </c>
      <c r="F65" s="25" t="s">
        <v>2035</v>
      </c>
      <c r="G65" s="26">
        <v>14800000</v>
      </c>
    </row>
    <row r="66" spans="2:7">
      <c r="B66" s="21" t="s">
        <v>9705</v>
      </c>
      <c r="C66" s="22" t="s">
        <v>108</v>
      </c>
      <c r="D66" s="23" t="s">
        <v>9589</v>
      </c>
      <c r="E66" s="24">
        <v>105500000</v>
      </c>
      <c r="F66" s="25" t="s">
        <v>2334</v>
      </c>
      <c r="G66" s="26">
        <v>14700000</v>
      </c>
    </row>
    <row r="67" spans="2:7">
      <c r="B67" s="21" t="s">
        <v>9685</v>
      </c>
      <c r="C67" s="22" t="s">
        <v>108</v>
      </c>
      <c r="D67" s="23"/>
      <c r="E67" s="24">
        <v>105000000</v>
      </c>
      <c r="F67" s="25" t="s">
        <v>6121</v>
      </c>
      <c r="G67" s="26">
        <v>13200000</v>
      </c>
    </row>
    <row r="68" spans="2:7">
      <c r="B68" s="21" t="s">
        <v>9638</v>
      </c>
      <c r="C68" s="22" t="s">
        <v>92</v>
      </c>
      <c r="D68" s="23" t="s">
        <v>9637</v>
      </c>
      <c r="E68" s="24">
        <v>104300000</v>
      </c>
      <c r="F68" s="25" t="s">
        <v>2255</v>
      </c>
      <c r="G68" s="26">
        <v>10800000</v>
      </c>
    </row>
    <row r="69" spans="2:7">
      <c r="B69" s="21" t="s">
        <v>9716</v>
      </c>
      <c r="C69" s="22" t="s">
        <v>108</v>
      </c>
      <c r="D69" s="23" t="s">
        <v>1598</v>
      </c>
      <c r="E69" s="24">
        <v>104200000</v>
      </c>
      <c r="F69" s="25" t="s">
        <v>1217</v>
      </c>
      <c r="G69" s="26">
        <v>15300000</v>
      </c>
    </row>
    <row r="70" spans="2:7">
      <c r="B70" s="21" t="s">
        <v>9568</v>
      </c>
      <c r="C70" s="22" t="s">
        <v>108</v>
      </c>
      <c r="D70" s="23" t="s">
        <v>6256</v>
      </c>
      <c r="E70" s="24">
        <v>104200000</v>
      </c>
      <c r="F70" s="25" t="s">
        <v>2595</v>
      </c>
      <c r="G70" s="26">
        <v>8600000</v>
      </c>
    </row>
    <row r="71" spans="2:7">
      <c r="B71" s="21" t="s">
        <v>9693</v>
      </c>
      <c r="C71" s="22" t="s">
        <v>108</v>
      </c>
      <c r="D71" s="23" t="s">
        <v>9637</v>
      </c>
      <c r="E71" s="24">
        <v>103400000</v>
      </c>
      <c r="F71" s="25" t="s">
        <v>1465</v>
      </c>
      <c r="G71" s="26">
        <v>13500000</v>
      </c>
    </row>
    <row r="72" spans="2:7">
      <c r="B72" s="21" t="s">
        <v>9673</v>
      </c>
      <c r="C72" s="22" t="s">
        <v>108</v>
      </c>
      <c r="D72" s="23" t="s">
        <v>9035</v>
      </c>
      <c r="E72" s="24">
        <v>103200000</v>
      </c>
      <c r="F72" s="25" t="s">
        <v>2491</v>
      </c>
      <c r="G72" s="26">
        <v>12400000</v>
      </c>
    </row>
    <row r="73" spans="2:7">
      <c r="B73" s="21" t="s">
        <v>9730</v>
      </c>
      <c r="C73" s="22" t="s">
        <v>108</v>
      </c>
      <c r="D73" s="23" t="s">
        <v>7476</v>
      </c>
      <c r="E73" s="24">
        <v>102800000</v>
      </c>
      <c r="F73" s="25" t="s">
        <v>1980</v>
      </c>
      <c r="G73" s="26">
        <v>16300000</v>
      </c>
    </row>
    <row r="74" spans="2:7">
      <c r="B74" s="21" t="s">
        <v>9583</v>
      </c>
      <c r="C74" s="22" t="s">
        <v>108</v>
      </c>
      <c r="D74" s="23"/>
      <c r="E74" s="24">
        <v>102700000</v>
      </c>
      <c r="F74" s="25" t="s">
        <v>5793</v>
      </c>
      <c r="G74" s="26">
        <v>8900000</v>
      </c>
    </row>
    <row r="75" spans="2:7">
      <c r="B75" s="21" t="s">
        <v>9740</v>
      </c>
      <c r="C75" s="22" t="s">
        <v>92</v>
      </c>
      <c r="D75" s="23" t="s">
        <v>9739</v>
      </c>
      <c r="E75" s="24">
        <v>102300000</v>
      </c>
      <c r="F75" s="25" t="s">
        <v>1191</v>
      </c>
      <c r="G75" s="26">
        <v>18200000</v>
      </c>
    </row>
    <row r="76" spans="2:7">
      <c r="B76" s="21" t="s">
        <v>6806</v>
      </c>
      <c r="C76" s="22" t="s">
        <v>92</v>
      </c>
      <c r="D76" s="23"/>
      <c r="E76" s="24">
        <v>101600000</v>
      </c>
      <c r="F76" s="25" t="s">
        <v>6805</v>
      </c>
      <c r="G76" s="26">
        <v>800000</v>
      </c>
    </row>
    <row r="77" spans="2:7">
      <c r="B77" s="21" t="s">
        <v>9658</v>
      </c>
      <c r="C77" s="22" t="s">
        <v>108</v>
      </c>
      <c r="D77" s="23" t="s">
        <v>9657</v>
      </c>
      <c r="E77" s="24">
        <v>101300000</v>
      </c>
      <c r="F77" s="25" t="s">
        <v>3763</v>
      </c>
      <c r="G77" s="26">
        <v>11600000</v>
      </c>
    </row>
    <row r="78" spans="2:7">
      <c r="B78" s="21" t="s">
        <v>9592</v>
      </c>
      <c r="C78" s="22" t="s">
        <v>92</v>
      </c>
      <c r="D78" s="23"/>
      <c r="E78" s="24">
        <v>100300000</v>
      </c>
      <c r="F78" s="25" t="s">
        <v>5391</v>
      </c>
      <c r="G78" s="26">
        <v>9200000</v>
      </c>
    </row>
    <row r="79" spans="2:7">
      <c r="B79" s="21" t="s">
        <v>9667</v>
      </c>
      <c r="C79" s="22" t="s">
        <v>92</v>
      </c>
      <c r="D79" s="23"/>
      <c r="E79" s="24">
        <v>98800000</v>
      </c>
      <c r="F79" s="25" t="s">
        <v>3821</v>
      </c>
      <c r="G79" s="26">
        <v>12100000</v>
      </c>
    </row>
    <row r="80" spans="2:7">
      <c r="B80" s="21" t="s">
        <v>9683</v>
      </c>
      <c r="C80" s="22" t="s">
        <v>92</v>
      </c>
      <c r="D80" s="23"/>
      <c r="E80" s="24">
        <v>98000000</v>
      </c>
      <c r="F80" s="25" t="s">
        <v>1500</v>
      </c>
      <c r="G80" s="26">
        <v>13000000</v>
      </c>
    </row>
    <row r="81" spans="2:7">
      <c r="B81" s="21" t="s">
        <v>9385</v>
      </c>
      <c r="C81" s="22" t="s">
        <v>92</v>
      </c>
      <c r="D81" s="23"/>
      <c r="E81" s="24">
        <v>97200000</v>
      </c>
      <c r="F81" s="25" t="s">
        <v>2703</v>
      </c>
      <c r="G81" s="26">
        <v>5500000</v>
      </c>
    </row>
    <row r="82" spans="2:7">
      <c r="B82" s="21" t="s">
        <v>9595</v>
      </c>
      <c r="C82" s="22" t="s">
        <v>108</v>
      </c>
      <c r="D82" s="23" t="s">
        <v>7458</v>
      </c>
      <c r="E82" s="24">
        <v>97000000</v>
      </c>
      <c r="F82" s="25" t="s">
        <v>230</v>
      </c>
      <c r="G82" s="26">
        <v>9400000</v>
      </c>
    </row>
    <row r="83" spans="2:7">
      <c r="B83" s="21" t="s">
        <v>9553</v>
      </c>
      <c r="C83" s="22" t="s">
        <v>108</v>
      </c>
      <c r="D83" s="23"/>
      <c r="E83" s="24">
        <v>95000000</v>
      </c>
      <c r="F83" s="25" t="s">
        <v>2233</v>
      </c>
      <c r="G83" s="26">
        <v>8200000</v>
      </c>
    </row>
    <row r="84" spans="2:7">
      <c r="B84" s="21" t="s">
        <v>9613</v>
      </c>
      <c r="C84" s="22" t="s">
        <v>92</v>
      </c>
      <c r="D84" s="23"/>
      <c r="E84" s="24">
        <v>94700000</v>
      </c>
      <c r="F84" s="25" t="s">
        <v>4786</v>
      </c>
      <c r="G84" s="26">
        <v>10000000</v>
      </c>
    </row>
    <row r="85" spans="2:7">
      <c r="B85" s="21" t="s">
        <v>9765</v>
      </c>
      <c r="C85" s="22" t="s">
        <v>108</v>
      </c>
      <c r="D85" s="23" t="s">
        <v>6403</v>
      </c>
      <c r="E85" s="24">
        <v>93600000</v>
      </c>
      <c r="F85" s="25" t="s">
        <v>613</v>
      </c>
      <c r="G85" s="26">
        <v>23900000</v>
      </c>
    </row>
    <row r="86" spans="2:7">
      <c r="B86" s="21" t="s">
        <v>9650</v>
      </c>
      <c r="C86" s="22" t="s">
        <v>108</v>
      </c>
      <c r="D86" s="23"/>
      <c r="E86" s="24">
        <v>93600000</v>
      </c>
      <c r="F86" s="25" t="s">
        <v>2435</v>
      </c>
      <c r="G86" s="26">
        <v>11300000</v>
      </c>
    </row>
    <row r="87" spans="2:7">
      <c r="B87" s="21" t="s">
        <v>9612</v>
      </c>
      <c r="C87" s="22" t="s">
        <v>92</v>
      </c>
      <c r="D87" s="23"/>
      <c r="E87" s="24">
        <v>93100000</v>
      </c>
      <c r="F87" s="25" t="s">
        <v>2068</v>
      </c>
      <c r="G87" s="26">
        <v>10000000</v>
      </c>
    </row>
    <row r="88" spans="2:7">
      <c r="B88" s="21" t="s">
        <v>9435</v>
      </c>
      <c r="C88" s="22" t="s">
        <v>92</v>
      </c>
      <c r="D88" s="23"/>
      <c r="E88" s="24">
        <v>92100000</v>
      </c>
      <c r="F88" s="25" t="s">
        <v>7370</v>
      </c>
      <c r="G88" s="26">
        <v>5900000</v>
      </c>
    </row>
    <row r="89" spans="2:7">
      <c r="B89" s="21" t="s">
        <v>9671</v>
      </c>
      <c r="C89" s="22" t="s">
        <v>108</v>
      </c>
      <c r="D89" s="23" t="s">
        <v>8430</v>
      </c>
      <c r="E89" s="24">
        <v>92000000</v>
      </c>
      <c r="F89" s="25" t="s">
        <v>1596</v>
      </c>
      <c r="G89" s="26">
        <v>12200000</v>
      </c>
    </row>
    <row r="90" spans="2:7">
      <c r="B90" s="21" t="s">
        <v>9395</v>
      </c>
      <c r="C90" s="22" t="s">
        <v>92</v>
      </c>
      <c r="D90" s="23"/>
      <c r="E90" s="24">
        <v>91900000</v>
      </c>
      <c r="F90" s="25" t="s">
        <v>4048</v>
      </c>
      <c r="G90" s="26">
        <v>5600000</v>
      </c>
    </row>
    <row r="91" spans="2:7">
      <c r="B91" s="21" t="s">
        <v>9677</v>
      </c>
      <c r="C91" s="22" t="s">
        <v>108</v>
      </c>
      <c r="D91" s="23" t="s">
        <v>9676</v>
      </c>
      <c r="E91" s="24">
        <v>91300000</v>
      </c>
      <c r="F91" s="25" t="s">
        <v>3626</v>
      </c>
      <c r="G91" s="26">
        <v>12600000</v>
      </c>
    </row>
    <row r="92" spans="2:7">
      <c r="B92" s="21" t="s">
        <v>7794</v>
      </c>
      <c r="C92" s="22" t="s">
        <v>92</v>
      </c>
      <c r="D92" s="23" t="s">
        <v>1196</v>
      </c>
      <c r="E92" s="24">
        <v>90900000</v>
      </c>
      <c r="F92" s="25" t="s">
        <v>7793</v>
      </c>
      <c r="G92" s="26">
        <v>1400000</v>
      </c>
    </row>
    <row r="93" spans="2:7">
      <c r="B93" s="21" t="s">
        <v>9691</v>
      </c>
      <c r="C93" s="22" t="s">
        <v>108</v>
      </c>
      <c r="D93" s="23" t="s">
        <v>9690</v>
      </c>
      <c r="E93" s="24">
        <v>90700000</v>
      </c>
      <c r="F93" s="25" t="s">
        <v>230</v>
      </c>
      <c r="G93" s="26">
        <v>13300000</v>
      </c>
    </row>
    <row r="94" spans="2:7">
      <c r="B94" s="21" t="s">
        <v>9578</v>
      </c>
      <c r="C94" s="22" t="s">
        <v>108</v>
      </c>
      <c r="D94" s="23" t="s">
        <v>9577</v>
      </c>
      <c r="E94" s="24">
        <v>90600000</v>
      </c>
      <c r="F94" s="25" t="s">
        <v>2440</v>
      </c>
      <c r="G94" s="26">
        <v>8800000</v>
      </c>
    </row>
    <row r="95" spans="2:7">
      <c r="B95" s="21" t="s">
        <v>9729</v>
      </c>
      <c r="C95" s="22" t="s">
        <v>92</v>
      </c>
      <c r="D95" s="23"/>
      <c r="E95" s="24">
        <v>90300000</v>
      </c>
      <c r="F95" s="25" t="s">
        <v>2089</v>
      </c>
      <c r="G95" s="26">
        <v>16300000</v>
      </c>
    </row>
    <row r="96" spans="2:7">
      <c r="B96" s="21" t="s">
        <v>9630</v>
      </c>
      <c r="C96" s="22" t="s">
        <v>92</v>
      </c>
      <c r="D96" s="23"/>
      <c r="E96" s="24">
        <v>89500000</v>
      </c>
      <c r="F96" s="25" t="s">
        <v>230</v>
      </c>
      <c r="G96" s="26">
        <v>10500000</v>
      </c>
    </row>
    <row r="97" spans="2:7">
      <c r="B97" s="21" t="s">
        <v>9760</v>
      </c>
      <c r="C97" s="22" t="s">
        <v>108</v>
      </c>
      <c r="D97" s="23" t="s">
        <v>9759</v>
      </c>
      <c r="E97" s="24">
        <v>89300000</v>
      </c>
      <c r="F97" s="25" t="s">
        <v>1128</v>
      </c>
      <c r="G97" s="26">
        <v>22100000</v>
      </c>
    </row>
    <row r="98" spans="2:7">
      <c r="B98" s="21" t="s">
        <v>9641</v>
      </c>
      <c r="C98" s="22" t="s">
        <v>92</v>
      </c>
      <c r="D98" s="23"/>
      <c r="E98" s="24">
        <v>88600000</v>
      </c>
      <c r="F98" s="25" t="s">
        <v>230</v>
      </c>
      <c r="G98" s="26">
        <v>10900000</v>
      </c>
    </row>
    <row r="99" spans="2:7">
      <c r="B99" s="21" t="s">
        <v>9419</v>
      </c>
      <c r="C99" s="22" t="s">
        <v>108</v>
      </c>
      <c r="D99" s="23"/>
      <c r="E99" s="24">
        <v>88600000</v>
      </c>
      <c r="F99" s="25" t="s">
        <v>2466</v>
      </c>
      <c r="G99" s="26">
        <v>5800000</v>
      </c>
    </row>
    <row r="100" spans="2:7">
      <c r="B100" s="21" t="s">
        <v>9684</v>
      </c>
      <c r="C100" s="22" t="s">
        <v>108</v>
      </c>
      <c r="D100" s="23" t="s">
        <v>8935</v>
      </c>
      <c r="E100" s="24">
        <v>87900000</v>
      </c>
      <c r="F100" s="25" t="s">
        <v>1858</v>
      </c>
      <c r="G100" s="26">
        <v>13100000</v>
      </c>
    </row>
    <row r="101" spans="2:7">
      <c r="B101" s="21" t="s">
        <v>9749</v>
      </c>
      <c r="C101" s="22" t="s">
        <v>108</v>
      </c>
      <c r="D101" s="23" t="s">
        <v>4539</v>
      </c>
      <c r="E101" s="24">
        <v>87300000</v>
      </c>
      <c r="F101" s="25" t="s">
        <v>4484</v>
      </c>
      <c r="G101" s="26">
        <v>19500000</v>
      </c>
    </row>
    <row r="102" spans="2:7">
      <c r="B102" s="21" t="s">
        <v>9539</v>
      </c>
      <c r="C102" s="22" t="s">
        <v>108</v>
      </c>
      <c r="D102" s="23"/>
      <c r="E102" s="24">
        <v>87300000</v>
      </c>
      <c r="F102" s="25" t="s">
        <v>8880</v>
      </c>
      <c r="G102" s="26">
        <v>7700000</v>
      </c>
    </row>
    <row r="103" spans="2:7">
      <c r="B103" s="21" t="s">
        <v>9675</v>
      </c>
      <c r="C103" s="22" t="s">
        <v>108</v>
      </c>
      <c r="D103" s="23" t="s">
        <v>9674</v>
      </c>
      <c r="E103" s="24">
        <v>87000000</v>
      </c>
      <c r="F103" s="25" t="s">
        <v>1755</v>
      </c>
      <c r="G103" s="26">
        <v>12500000</v>
      </c>
    </row>
    <row r="104" spans="2:7">
      <c r="B104" s="21" t="s">
        <v>9629</v>
      </c>
      <c r="C104" s="22" t="s">
        <v>108</v>
      </c>
      <c r="D104" s="23"/>
      <c r="E104" s="24">
        <v>87000000</v>
      </c>
      <c r="F104" s="25" t="s">
        <v>5357</v>
      </c>
      <c r="G104" s="26">
        <v>10500000</v>
      </c>
    </row>
    <row r="105" spans="2:7">
      <c r="B105" s="21" t="s">
        <v>9528</v>
      </c>
      <c r="C105" s="22" t="s">
        <v>108</v>
      </c>
      <c r="D105" s="23"/>
      <c r="E105" s="24">
        <v>87000000</v>
      </c>
      <c r="F105" s="25" t="s">
        <v>230</v>
      </c>
      <c r="G105" s="26">
        <v>7400000</v>
      </c>
    </row>
    <row r="106" spans="2:7">
      <c r="B106" s="21" t="s">
        <v>9707</v>
      </c>
      <c r="C106" s="22" t="s">
        <v>108</v>
      </c>
      <c r="D106" s="23" t="s">
        <v>9669</v>
      </c>
      <c r="E106" s="24">
        <v>86900000</v>
      </c>
      <c r="F106" s="25" t="s">
        <v>878</v>
      </c>
      <c r="G106" s="26">
        <v>14800000</v>
      </c>
    </row>
    <row r="107" spans="2:7">
      <c r="B107" s="21" t="s">
        <v>9656</v>
      </c>
      <c r="C107" s="22" t="s">
        <v>108</v>
      </c>
      <c r="D107" s="23" t="s">
        <v>9655</v>
      </c>
      <c r="E107" s="24">
        <v>86900000</v>
      </c>
      <c r="F107" s="25" t="s">
        <v>6128</v>
      </c>
      <c r="G107" s="26">
        <v>11600000</v>
      </c>
    </row>
    <row r="108" spans="2:7">
      <c r="B108" s="21" t="s">
        <v>9473</v>
      </c>
      <c r="C108" s="22" t="s">
        <v>92</v>
      </c>
      <c r="D108" s="23"/>
      <c r="E108" s="24">
        <v>86800000</v>
      </c>
      <c r="F108" s="25" t="s">
        <v>5825</v>
      </c>
      <c r="G108" s="26">
        <v>6400000</v>
      </c>
    </row>
    <row r="109" spans="2:7">
      <c r="B109" s="21" t="s">
        <v>9724</v>
      </c>
      <c r="C109" s="22" t="s">
        <v>108</v>
      </c>
      <c r="D109" s="23" t="s">
        <v>9723</v>
      </c>
      <c r="E109" s="24">
        <v>86100000</v>
      </c>
      <c r="F109" s="25" t="s">
        <v>948</v>
      </c>
      <c r="G109" s="26">
        <v>16100000</v>
      </c>
    </row>
    <row r="110" spans="2:7">
      <c r="B110" s="21" t="s">
        <v>9643</v>
      </c>
      <c r="C110" s="22" t="s">
        <v>92</v>
      </c>
      <c r="D110" s="23"/>
      <c r="E110" s="24">
        <v>85400000</v>
      </c>
      <c r="F110" s="25" t="s">
        <v>1328</v>
      </c>
      <c r="G110" s="26">
        <v>11000000</v>
      </c>
    </row>
    <row r="111" spans="2:7">
      <c r="B111" s="21" t="s">
        <v>8170</v>
      </c>
      <c r="C111" s="22" t="s">
        <v>108</v>
      </c>
      <c r="D111" s="23" t="s">
        <v>5535</v>
      </c>
      <c r="E111" s="24">
        <v>85100000</v>
      </c>
      <c r="F111" s="25" t="s">
        <v>4966</v>
      </c>
      <c r="G111" s="26">
        <v>1800000</v>
      </c>
    </row>
    <row r="112" spans="2:7">
      <c r="B112" s="21" t="s">
        <v>9547</v>
      </c>
      <c r="C112" s="22" t="s">
        <v>92</v>
      </c>
      <c r="D112" s="23"/>
      <c r="E112" s="24">
        <v>82800000</v>
      </c>
      <c r="F112" s="25" t="s">
        <v>2180</v>
      </c>
      <c r="G112" s="26">
        <v>8000000</v>
      </c>
    </row>
    <row r="113" spans="2:7">
      <c r="B113" s="21" t="s">
        <v>8889</v>
      </c>
      <c r="C113" s="22" t="s">
        <v>108</v>
      </c>
      <c r="D113" s="23" t="s">
        <v>8888</v>
      </c>
      <c r="E113" s="24">
        <v>81800000</v>
      </c>
      <c r="F113" s="25" t="s">
        <v>8887</v>
      </c>
      <c r="G113" s="26">
        <v>3000000</v>
      </c>
    </row>
    <row r="114" spans="2:7">
      <c r="B114" s="21" t="s">
        <v>9348</v>
      </c>
      <c r="C114" s="22" t="s">
        <v>108</v>
      </c>
      <c r="D114" s="23"/>
      <c r="E114" s="24">
        <v>81200000</v>
      </c>
      <c r="F114" s="25" t="s">
        <v>4091</v>
      </c>
      <c r="G114" s="26">
        <v>5100000</v>
      </c>
    </row>
    <row r="115" spans="2:7">
      <c r="B115" s="21" t="s">
        <v>9409</v>
      </c>
      <c r="C115" s="22" t="s">
        <v>92</v>
      </c>
      <c r="D115" s="23"/>
      <c r="E115" s="24">
        <v>80800000</v>
      </c>
      <c r="F115" s="25" t="s">
        <v>9408</v>
      </c>
      <c r="G115" s="26">
        <v>5700000</v>
      </c>
    </row>
    <row r="116" spans="2:7">
      <c r="B116" s="21" t="s">
        <v>9357</v>
      </c>
      <c r="C116" s="22" t="s">
        <v>92</v>
      </c>
      <c r="D116" s="23"/>
      <c r="E116" s="24">
        <v>80500000</v>
      </c>
      <c r="F116" s="25" t="s">
        <v>8958</v>
      </c>
      <c r="G116" s="26">
        <v>5200000</v>
      </c>
    </row>
    <row r="117" spans="2:7">
      <c r="B117" s="21" t="s">
        <v>9746</v>
      </c>
      <c r="C117" s="22" t="s">
        <v>108</v>
      </c>
      <c r="D117" s="23" t="s">
        <v>8185</v>
      </c>
      <c r="E117" s="24">
        <v>80200000</v>
      </c>
      <c r="F117" s="25" t="s">
        <v>1520</v>
      </c>
      <c r="G117" s="26">
        <v>19300000</v>
      </c>
    </row>
    <row r="118" spans="2:7">
      <c r="B118" s="21" t="s">
        <v>9703</v>
      </c>
      <c r="C118" s="22" t="s">
        <v>108</v>
      </c>
      <c r="D118" s="23" t="s">
        <v>9601</v>
      </c>
      <c r="E118" s="24">
        <v>79900000</v>
      </c>
      <c r="F118" s="25" t="s">
        <v>958</v>
      </c>
      <c r="G118" s="26">
        <v>14500000</v>
      </c>
    </row>
    <row r="119" spans="2:7">
      <c r="B119" s="21" t="s">
        <v>9722</v>
      </c>
      <c r="C119" s="22" t="s">
        <v>108</v>
      </c>
      <c r="D119" s="23" t="s">
        <v>9601</v>
      </c>
      <c r="E119" s="24">
        <v>79800000</v>
      </c>
      <c r="F119" s="25" t="s">
        <v>1079</v>
      </c>
      <c r="G119" s="26">
        <v>16100000</v>
      </c>
    </row>
    <row r="120" spans="2:7">
      <c r="B120" s="21" t="s">
        <v>9558</v>
      </c>
      <c r="C120" s="22" t="s">
        <v>108</v>
      </c>
      <c r="D120" s="23" t="s">
        <v>4522</v>
      </c>
      <c r="E120" s="24">
        <v>79600000</v>
      </c>
      <c r="F120" s="25" t="s">
        <v>1683</v>
      </c>
      <c r="G120" s="26">
        <v>8300000</v>
      </c>
    </row>
    <row r="121" spans="2:7">
      <c r="B121" s="21" t="s">
        <v>9197</v>
      </c>
      <c r="C121" s="22" t="s">
        <v>92</v>
      </c>
      <c r="D121" s="23" t="s">
        <v>189</v>
      </c>
      <c r="E121" s="24">
        <v>79500000</v>
      </c>
      <c r="F121" s="25" t="s">
        <v>9196</v>
      </c>
      <c r="G121" s="26">
        <v>4200000</v>
      </c>
    </row>
    <row r="122" spans="2:7">
      <c r="B122" s="21" t="s">
        <v>9748</v>
      </c>
      <c r="C122" s="22" t="s">
        <v>92</v>
      </c>
      <c r="D122" s="23"/>
      <c r="E122" s="24">
        <v>79300000</v>
      </c>
      <c r="F122" s="25" t="s">
        <v>230</v>
      </c>
      <c r="G122" s="26">
        <v>19500000</v>
      </c>
    </row>
    <row r="123" spans="2:7">
      <c r="B123" s="21" t="s">
        <v>9472</v>
      </c>
      <c r="C123" s="22" t="s">
        <v>108</v>
      </c>
      <c r="D123" s="23" t="s">
        <v>867</v>
      </c>
      <c r="E123" s="24">
        <v>78100000</v>
      </c>
      <c r="F123" s="25" t="s">
        <v>2321</v>
      </c>
      <c r="G123" s="26">
        <v>6400000</v>
      </c>
    </row>
    <row r="124" spans="2:7">
      <c r="B124" s="21" t="s">
        <v>9334</v>
      </c>
      <c r="C124" s="22" t="s">
        <v>92</v>
      </c>
      <c r="D124" s="23"/>
      <c r="E124" s="24">
        <v>78000000</v>
      </c>
      <c r="F124" s="25" t="s">
        <v>9333</v>
      </c>
      <c r="G124" s="26">
        <v>5000000</v>
      </c>
    </row>
    <row r="125" spans="2:7">
      <c r="B125" s="21" t="s">
        <v>9116</v>
      </c>
      <c r="C125" s="22" t="s">
        <v>108</v>
      </c>
      <c r="D125" s="23" t="s">
        <v>9115</v>
      </c>
      <c r="E125" s="24">
        <v>78000000</v>
      </c>
      <c r="F125" s="25" t="s">
        <v>9114</v>
      </c>
      <c r="G125" s="26">
        <v>3800000</v>
      </c>
    </row>
    <row r="126" spans="2:7">
      <c r="B126" s="21" t="s">
        <v>9582</v>
      </c>
      <c r="C126" s="22" t="s">
        <v>108</v>
      </c>
      <c r="D126" s="23"/>
      <c r="E126" s="24">
        <v>77000000</v>
      </c>
      <c r="F126" s="25" t="s">
        <v>2196</v>
      </c>
      <c r="G126" s="26">
        <v>8900000</v>
      </c>
    </row>
    <row r="127" spans="2:7">
      <c r="B127" s="21" t="s">
        <v>9305</v>
      </c>
      <c r="C127" s="22" t="s">
        <v>108</v>
      </c>
      <c r="D127" s="23"/>
      <c r="E127" s="24">
        <v>76900000</v>
      </c>
      <c r="F127" s="25" t="s">
        <v>2634</v>
      </c>
      <c r="G127" s="26">
        <v>4800000</v>
      </c>
    </row>
    <row r="128" spans="2:7">
      <c r="B128" s="21" t="s">
        <v>9445</v>
      </c>
      <c r="C128" s="22" t="s">
        <v>92</v>
      </c>
      <c r="D128" s="23"/>
      <c r="E128" s="24">
        <v>76800000</v>
      </c>
      <c r="F128" s="25" t="s">
        <v>2477</v>
      </c>
      <c r="G128" s="26">
        <v>6000000</v>
      </c>
    </row>
    <row r="129" spans="2:7">
      <c r="B129" s="21" t="s">
        <v>9373</v>
      </c>
      <c r="C129" s="22" t="s">
        <v>108</v>
      </c>
      <c r="D129" s="23" t="s">
        <v>4477</v>
      </c>
      <c r="E129" s="24">
        <v>76600000</v>
      </c>
      <c r="F129" s="25" t="s">
        <v>2674</v>
      </c>
      <c r="G129" s="26">
        <v>5400000</v>
      </c>
    </row>
    <row r="130" spans="2:7">
      <c r="B130" s="21" t="s">
        <v>9213</v>
      </c>
      <c r="C130" s="22" t="s">
        <v>92</v>
      </c>
      <c r="D130" s="23"/>
      <c r="E130" s="24">
        <v>76600000</v>
      </c>
      <c r="F130" s="25" t="s">
        <v>9212</v>
      </c>
      <c r="G130" s="26">
        <v>4300000</v>
      </c>
    </row>
    <row r="131" spans="2:7">
      <c r="B131" s="21" t="s">
        <v>9733</v>
      </c>
      <c r="C131" s="22" t="s">
        <v>108</v>
      </c>
      <c r="D131" s="23" t="s">
        <v>9732</v>
      </c>
      <c r="E131" s="24">
        <v>76300000</v>
      </c>
      <c r="F131" s="25" t="s">
        <v>3386</v>
      </c>
      <c r="G131" s="26">
        <v>16900000</v>
      </c>
    </row>
    <row r="132" spans="2:7">
      <c r="B132" s="21" t="s">
        <v>9484</v>
      </c>
      <c r="C132" s="22" t="s">
        <v>108</v>
      </c>
      <c r="D132" s="23"/>
      <c r="E132" s="24">
        <v>75600000</v>
      </c>
      <c r="F132" s="25" t="s">
        <v>8827</v>
      </c>
      <c r="G132" s="26">
        <v>6600000</v>
      </c>
    </row>
    <row r="133" spans="2:7">
      <c r="B133" s="21" t="s">
        <v>9284</v>
      </c>
      <c r="C133" s="22" t="s">
        <v>108</v>
      </c>
      <c r="D133" s="23"/>
      <c r="E133" s="24">
        <v>75300000</v>
      </c>
      <c r="F133" s="25" t="s">
        <v>4091</v>
      </c>
      <c r="G133" s="26">
        <v>4700000</v>
      </c>
    </row>
    <row r="134" spans="2:7">
      <c r="B134" s="21" t="s">
        <v>9598</v>
      </c>
      <c r="C134" s="22" t="s">
        <v>108</v>
      </c>
      <c r="D134" s="23"/>
      <c r="E134" s="24">
        <v>75200000</v>
      </c>
      <c r="F134" s="25" t="s">
        <v>3863</v>
      </c>
      <c r="G134" s="26">
        <v>9500000</v>
      </c>
    </row>
    <row r="135" spans="2:7">
      <c r="B135" s="21" t="s">
        <v>9325</v>
      </c>
      <c r="C135" s="22" t="s">
        <v>92</v>
      </c>
      <c r="D135" s="23"/>
      <c r="E135" s="24">
        <v>75200000</v>
      </c>
      <c r="F135" s="25" t="s">
        <v>4065</v>
      </c>
      <c r="G135" s="26">
        <v>4900000</v>
      </c>
    </row>
    <row r="136" spans="2:7">
      <c r="B136" s="21" t="s">
        <v>9682</v>
      </c>
      <c r="C136" s="22" t="s">
        <v>108</v>
      </c>
      <c r="D136" s="23" t="s">
        <v>9681</v>
      </c>
      <c r="E136" s="24">
        <v>75000000</v>
      </c>
      <c r="F136" s="25" t="s">
        <v>917</v>
      </c>
      <c r="G136" s="26">
        <v>13000000</v>
      </c>
    </row>
    <row r="137" spans="2:7">
      <c r="B137" s="21" t="s">
        <v>9515</v>
      </c>
      <c r="C137" s="22" t="s">
        <v>92</v>
      </c>
      <c r="D137" s="23"/>
      <c r="E137" s="24">
        <v>75000000</v>
      </c>
      <c r="F137" s="25" t="s">
        <v>3882</v>
      </c>
      <c r="G137" s="26">
        <v>7100000</v>
      </c>
    </row>
    <row r="138" spans="2:7">
      <c r="B138" s="21" t="s">
        <v>9283</v>
      </c>
      <c r="C138" s="22" t="s">
        <v>108</v>
      </c>
      <c r="D138" s="23"/>
      <c r="E138" s="24">
        <v>74800000</v>
      </c>
      <c r="F138" s="25" t="s">
        <v>2199</v>
      </c>
      <c r="G138" s="26">
        <v>4700000</v>
      </c>
    </row>
    <row r="139" spans="2:7">
      <c r="B139" s="21" t="s">
        <v>9195</v>
      </c>
      <c r="C139" s="22" t="s">
        <v>92</v>
      </c>
      <c r="D139" s="23"/>
      <c r="E139" s="24">
        <v>74700000</v>
      </c>
      <c r="F139" s="25" t="s">
        <v>2261</v>
      </c>
      <c r="G139" s="26">
        <v>4200000</v>
      </c>
    </row>
    <row r="140" spans="2:7">
      <c r="B140" s="21" t="s">
        <v>9520</v>
      </c>
      <c r="C140" s="22" t="s">
        <v>92</v>
      </c>
      <c r="D140" s="23"/>
      <c r="E140" s="24">
        <v>74300000</v>
      </c>
      <c r="F140" s="25" t="s">
        <v>1972</v>
      </c>
      <c r="G140" s="26">
        <v>7200000</v>
      </c>
    </row>
    <row r="141" spans="2:7">
      <c r="B141" s="21" t="s">
        <v>9471</v>
      </c>
      <c r="C141" s="22" t="s">
        <v>92</v>
      </c>
      <c r="D141" s="23"/>
      <c r="E141" s="24">
        <v>74000000</v>
      </c>
      <c r="F141" s="25" t="s">
        <v>2625</v>
      </c>
      <c r="G141" s="26">
        <v>6400000</v>
      </c>
    </row>
    <row r="142" spans="2:7">
      <c r="B142" s="21" t="s">
        <v>9356</v>
      </c>
      <c r="C142" s="22" t="s">
        <v>92</v>
      </c>
      <c r="D142" s="23" t="s">
        <v>5099</v>
      </c>
      <c r="E142" s="24">
        <v>73100000</v>
      </c>
      <c r="F142" s="25" t="s">
        <v>4889</v>
      </c>
      <c r="G142" s="26">
        <v>5200000</v>
      </c>
    </row>
    <row r="143" spans="2:7">
      <c r="B143" s="21" t="s">
        <v>9632</v>
      </c>
      <c r="C143" s="22" t="s">
        <v>108</v>
      </c>
      <c r="D143" s="23" t="s">
        <v>3682</v>
      </c>
      <c r="E143" s="24">
        <v>72900000</v>
      </c>
      <c r="F143" s="25" t="s">
        <v>1217</v>
      </c>
      <c r="G143" s="26">
        <v>10700000</v>
      </c>
    </row>
    <row r="144" spans="2:7">
      <c r="B144" s="21" t="s">
        <v>9324</v>
      </c>
      <c r="C144" s="22" t="s">
        <v>92</v>
      </c>
      <c r="D144" s="23"/>
      <c r="E144" s="24">
        <v>72900000</v>
      </c>
      <c r="F144" s="25" t="s">
        <v>2244</v>
      </c>
      <c r="G144" s="26">
        <v>4900000</v>
      </c>
    </row>
    <row r="145" spans="2:7">
      <c r="B145" s="21" t="s">
        <v>9519</v>
      </c>
      <c r="C145" s="22" t="s">
        <v>92</v>
      </c>
      <c r="D145" s="23"/>
      <c r="E145" s="24">
        <v>72600000</v>
      </c>
      <c r="F145" s="25" t="s">
        <v>9518</v>
      </c>
      <c r="G145" s="26">
        <v>7200000</v>
      </c>
    </row>
    <row r="146" spans="2:7">
      <c r="B146" s="21" t="s">
        <v>9323</v>
      </c>
      <c r="C146" s="22" t="s">
        <v>108</v>
      </c>
      <c r="D146" s="23" t="s">
        <v>5595</v>
      </c>
      <c r="E146" s="24">
        <v>72600000</v>
      </c>
      <c r="F146" s="25" t="s">
        <v>7000</v>
      </c>
      <c r="G146" s="26">
        <v>4900000</v>
      </c>
    </row>
    <row r="147" spans="2:7">
      <c r="B147" s="21" t="s">
        <v>9567</v>
      </c>
      <c r="C147" s="22" t="s">
        <v>108</v>
      </c>
      <c r="D147" s="23" t="s">
        <v>5281</v>
      </c>
      <c r="E147" s="24">
        <v>72500000</v>
      </c>
      <c r="F147" s="25" t="s">
        <v>2214</v>
      </c>
      <c r="G147" s="26">
        <v>8600000</v>
      </c>
    </row>
    <row r="148" spans="2:7">
      <c r="B148" s="21" t="s">
        <v>8847</v>
      </c>
      <c r="C148" s="22" t="s">
        <v>108</v>
      </c>
      <c r="D148" s="23" t="s">
        <v>2277</v>
      </c>
      <c r="E148" s="24">
        <v>72500000</v>
      </c>
      <c r="F148" s="25" t="s">
        <v>8846</v>
      </c>
      <c r="G148" s="26">
        <v>2900000</v>
      </c>
    </row>
    <row r="149" spans="2:7">
      <c r="B149" s="21" t="s">
        <v>9137</v>
      </c>
      <c r="C149" s="22" t="s">
        <v>108</v>
      </c>
      <c r="D149" s="23" t="s">
        <v>5991</v>
      </c>
      <c r="E149" s="24">
        <v>72400000</v>
      </c>
      <c r="F149" s="25" t="s">
        <v>9136</v>
      </c>
      <c r="G149" s="26">
        <v>3900000</v>
      </c>
    </row>
    <row r="150" spans="2:7">
      <c r="B150" s="21" t="s">
        <v>9076</v>
      </c>
      <c r="C150" s="22" t="s">
        <v>92</v>
      </c>
      <c r="D150" s="23"/>
      <c r="E150" s="24">
        <v>72300000</v>
      </c>
      <c r="F150" s="25" t="s">
        <v>9075</v>
      </c>
      <c r="G150" s="26">
        <v>3600000</v>
      </c>
    </row>
    <row r="151" spans="2:7">
      <c r="B151" s="21" t="s">
        <v>9565</v>
      </c>
      <c r="C151" s="22" t="s">
        <v>92</v>
      </c>
      <c r="D151" s="23"/>
      <c r="E151" s="24">
        <v>70900000</v>
      </c>
      <c r="F151" s="25" t="s">
        <v>6140</v>
      </c>
      <c r="G151" s="26">
        <v>8500000</v>
      </c>
    </row>
    <row r="152" spans="2:7">
      <c r="B152" s="21" t="s">
        <v>9332</v>
      </c>
      <c r="C152" s="22" t="s">
        <v>92</v>
      </c>
      <c r="D152" s="23"/>
      <c r="E152" s="24">
        <v>70900000</v>
      </c>
      <c r="F152" s="25" t="s">
        <v>5427</v>
      </c>
      <c r="G152" s="26">
        <v>5000000</v>
      </c>
    </row>
    <row r="153" spans="2:7">
      <c r="B153" s="21" t="s">
        <v>9670</v>
      </c>
      <c r="C153" s="22" t="s">
        <v>108</v>
      </c>
      <c r="D153" s="23" t="s">
        <v>9669</v>
      </c>
      <c r="E153" s="24">
        <v>70500000</v>
      </c>
      <c r="F153" s="25" t="s">
        <v>1674</v>
      </c>
      <c r="G153" s="26">
        <v>12200000</v>
      </c>
    </row>
    <row r="154" spans="2:7">
      <c r="B154" s="21" t="s">
        <v>9500</v>
      </c>
      <c r="C154" s="22" t="s">
        <v>108</v>
      </c>
      <c r="D154" s="23" t="s">
        <v>8482</v>
      </c>
      <c r="E154" s="24">
        <v>70500000</v>
      </c>
      <c r="F154" s="25" t="s">
        <v>1972</v>
      </c>
      <c r="G154" s="26">
        <v>6900000</v>
      </c>
    </row>
    <row r="155" spans="2:7">
      <c r="B155" s="21" t="s">
        <v>7792</v>
      </c>
      <c r="C155" s="22" t="s">
        <v>108</v>
      </c>
      <c r="D155" s="23" t="s">
        <v>7791</v>
      </c>
      <c r="E155" s="24">
        <v>70300000</v>
      </c>
      <c r="F155" s="25" t="s">
        <v>7790</v>
      </c>
      <c r="G155" s="26">
        <v>1400000</v>
      </c>
    </row>
    <row r="156" spans="2:7">
      <c r="B156" s="21" t="s">
        <v>7201</v>
      </c>
      <c r="C156" s="22" t="s">
        <v>92</v>
      </c>
      <c r="D156" s="23" t="s">
        <v>3129</v>
      </c>
      <c r="E156" s="24">
        <v>70300000</v>
      </c>
      <c r="F156" s="25" t="s">
        <v>7200</v>
      </c>
      <c r="G156" s="26">
        <v>1000000</v>
      </c>
    </row>
    <row r="157" spans="2:7">
      <c r="B157" s="21" t="s">
        <v>9394</v>
      </c>
      <c r="C157" s="22" t="s">
        <v>92</v>
      </c>
      <c r="D157" s="23"/>
      <c r="E157" s="24">
        <v>70000000</v>
      </c>
      <c r="F157" s="25" t="s">
        <v>9393</v>
      </c>
      <c r="G157" s="26">
        <v>5600000</v>
      </c>
    </row>
    <row r="158" spans="2:7">
      <c r="B158" s="21" t="s">
        <v>9161</v>
      </c>
      <c r="C158" s="22" t="s">
        <v>108</v>
      </c>
      <c r="D158" s="23" t="s">
        <v>8291</v>
      </c>
      <c r="E158" s="24">
        <v>69200000</v>
      </c>
      <c r="F158" s="25" t="s">
        <v>4074</v>
      </c>
      <c r="G158" s="26">
        <v>4000000</v>
      </c>
    </row>
    <row r="159" spans="2:7">
      <c r="B159" s="21" t="s">
        <v>9762</v>
      </c>
      <c r="C159" s="22" t="s">
        <v>92</v>
      </c>
      <c r="D159" s="23" t="s">
        <v>9761</v>
      </c>
      <c r="E159" s="24">
        <v>68700000</v>
      </c>
      <c r="F159" s="25" t="s">
        <v>691</v>
      </c>
      <c r="G159" s="26">
        <v>22400000</v>
      </c>
    </row>
    <row r="160" spans="2:7">
      <c r="B160" s="21" t="s">
        <v>9211</v>
      </c>
      <c r="C160" s="22" t="s">
        <v>108</v>
      </c>
      <c r="D160" s="23"/>
      <c r="E160" s="24">
        <v>68400000</v>
      </c>
      <c r="F160" s="25" t="s">
        <v>2405</v>
      </c>
      <c r="G160" s="26">
        <v>4300000</v>
      </c>
    </row>
    <row r="161" spans="2:7">
      <c r="B161" s="21" t="s">
        <v>9113</v>
      </c>
      <c r="C161" s="22" t="s">
        <v>92</v>
      </c>
      <c r="D161" s="23"/>
      <c r="E161" s="24">
        <v>68400000</v>
      </c>
      <c r="F161" s="25" t="s">
        <v>2736</v>
      </c>
      <c r="G161" s="26">
        <v>3800000</v>
      </c>
    </row>
    <row r="162" spans="2:7">
      <c r="B162" s="21" t="s">
        <v>9611</v>
      </c>
      <c r="C162" s="22" t="s">
        <v>108</v>
      </c>
      <c r="D162" s="23" t="s">
        <v>9429</v>
      </c>
      <c r="E162" s="24">
        <v>68100000</v>
      </c>
      <c r="F162" s="25" t="s">
        <v>2340</v>
      </c>
      <c r="G162" s="26">
        <v>10000000</v>
      </c>
    </row>
    <row r="163" spans="2:7">
      <c r="B163" s="21" t="s">
        <v>9587</v>
      </c>
      <c r="C163" s="22" t="s">
        <v>108</v>
      </c>
      <c r="D163" s="23" t="s">
        <v>9426</v>
      </c>
      <c r="E163" s="24">
        <v>68100000</v>
      </c>
      <c r="F163" s="25" t="s">
        <v>4702</v>
      </c>
      <c r="G163" s="26">
        <v>9100000</v>
      </c>
    </row>
    <row r="164" spans="2:7">
      <c r="B164" s="21" t="s">
        <v>9483</v>
      </c>
      <c r="C164" s="22" t="s">
        <v>92</v>
      </c>
      <c r="D164" s="23"/>
      <c r="E164" s="24">
        <v>67500000</v>
      </c>
      <c r="F164" s="25" t="s">
        <v>4001</v>
      </c>
      <c r="G164" s="26">
        <v>6600000</v>
      </c>
    </row>
    <row r="165" spans="2:7">
      <c r="B165" s="21" t="s">
        <v>9407</v>
      </c>
      <c r="C165" s="22" t="s">
        <v>92</v>
      </c>
      <c r="D165" s="23"/>
      <c r="E165" s="24">
        <v>67400000</v>
      </c>
      <c r="F165" s="25" t="s">
        <v>1993</v>
      </c>
      <c r="G165" s="26">
        <v>5700000</v>
      </c>
    </row>
    <row r="166" spans="2:7">
      <c r="B166" s="21" t="s">
        <v>9347</v>
      </c>
      <c r="C166" s="22" t="s">
        <v>92</v>
      </c>
      <c r="D166" s="23" t="s">
        <v>9346</v>
      </c>
      <c r="E166" s="24">
        <v>67000000</v>
      </c>
      <c r="F166" s="25" t="s">
        <v>2729</v>
      </c>
      <c r="G166" s="26">
        <v>5100000</v>
      </c>
    </row>
    <row r="167" spans="2:7">
      <c r="B167" s="21" t="s">
        <v>9525</v>
      </c>
      <c r="C167" s="22" t="s">
        <v>108</v>
      </c>
      <c r="D167" s="23" t="s">
        <v>4391</v>
      </c>
      <c r="E167" s="24">
        <v>66900000</v>
      </c>
      <c r="F167" s="25" t="s">
        <v>1780</v>
      </c>
      <c r="G167" s="26">
        <v>7300000</v>
      </c>
    </row>
    <row r="168" spans="2:7">
      <c r="B168" s="21" t="s">
        <v>9561</v>
      </c>
      <c r="C168" s="22" t="s">
        <v>108</v>
      </c>
      <c r="D168" s="23" t="s">
        <v>1187</v>
      </c>
      <c r="E168" s="24">
        <v>66500000</v>
      </c>
      <c r="F168" s="25" t="s">
        <v>3863</v>
      </c>
      <c r="G168" s="26">
        <v>8400000</v>
      </c>
    </row>
    <row r="169" spans="2:7">
      <c r="B169" s="21" t="s">
        <v>9135</v>
      </c>
      <c r="C169" s="22" t="s">
        <v>92</v>
      </c>
      <c r="D169" s="23"/>
      <c r="E169" s="24">
        <v>66300000</v>
      </c>
      <c r="F169" s="25" t="s">
        <v>9134</v>
      </c>
      <c r="G169" s="26">
        <v>3900000</v>
      </c>
    </row>
    <row r="170" spans="2:7">
      <c r="B170" s="21" t="s">
        <v>9507</v>
      </c>
      <c r="C170" s="22" t="s">
        <v>92</v>
      </c>
      <c r="D170" s="23" t="s">
        <v>9506</v>
      </c>
      <c r="E170" s="24">
        <v>65700000</v>
      </c>
      <c r="F170" s="25" t="s">
        <v>3896</v>
      </c>
      <c r="G170" s="26">
        <v>7000000</v>
      </c>
    </row>
    <row r="171" spans="2:7">
      <c r="B171" s="21" t="s">
        <v>9533</v>
      </c>
      <c r="C171" s="22" t="s">
        <v>92</v>
      </c>
      <c r="D171" s="23"/>
      <c r="E171" s="24">
        <v>65500000</v>
      </c>
      <c r="F171" s="25" t="s">
        <v>1969</v>
      </c>
      <c r="G171" s="26">
        <v>7500000</v>
      </c>
    </row>
    <row r="172" spans="2:7">
      <c r="B172" s="21" t="s">
        <v>9194</v>
      </c>
      <c r="C172" s="22" t="s">
        <v>92</v>
      </c>
      <c r="D172" s="23"/>
      <c r="E172" s="24">
        <v>64600000</v>
      </c>
      <c r="F172" s="25" t="s">
        <v>2466</v>
      </c>
      <c r="G172" s="26">
        <v>4200000</v>
      </c>
    </row>
    <row r="173" spans="2:7">
      <c r="B173" s="21" t="s">
        <v>7199</v>
      </c>
      <c r="C173" s="22" t="s">
        <v>92</v>
      </c>
      <c r="D173" s="23" t="s">
        <v>2235</v>
      </c>
      <c r="E173" s="24">
        <v>64600000</v>
      </c>
      <c r="F173" s="25" t="s">
        <v>7198</v>
      </c>
      <c r="G173" s="26">
        <v>1000000</v>
      </c>
    </row>
    <row r="174" spans="2:7">
      <c r="B174" s="21" t="s">
        <v>8479</v>
      </c>
      <c r="C174" s="22" t="s">
        <v>92</v>
      </c>
      <c r="D174" s="23" t="s">
        <v>2160</v>
      </c>
      <c r="E174" s="24">
        <v>64500000</v>
      </c>
      <c r="F174" s="25" t="s">
        <v>8478</v>
      </c>
      <c r="G174" s="26">
        <v>2200000</v>
      </c>
    </row>
    <row r="175" spans="2:7">
      <c r="B175" s="21" t="s">
        <v>9490</v>
      </c>
      <c r="C175" s="22" t="s">
        <v>92</v>
      </c>
      <c r="D175" s="23"/>
      <c r="E175" s="24">
        <v>64100000</v>
      </c>
      <c r="F175" s="25" t="s">
        <v>2171</v>
      </c>
      <c r="G175" s="26">
        <v>6700000</v>
      </c>
    </row>
    <row r="176" spans="2:7">
      <c r="B176" s="21" t="s">
        <v>9458</v>
      </c>
      <c r="C176" s="22" t="s">
        <v>92</v>
      </c>
      <c r="D176" s="23"/>
      <c r="E176" s="24">
        <v>64100000</v>
      </c>
      <c r="F176" s="25" t="s">
        <v>3982</v>
      </c>
      <c r="G176" s="26">
        <v>6200000</v>
      </c>
    </row>
    <row r="177" spans="2:7">
      <c r="B177" s="21" t="s">
        <v>9581</v>
      </c>
      <c r="C177" s="22" t="s">
        <v>92</v>
      </c>
      <c r="D177" s="23"/>
      <c r="E177" s="24">
        <v>63900000</v>
      </c>
      <c r="F177" s="25" t="s">
        <v>2305</v>
      </c>
      <c r="G177" s="26">
        <v>8900000</v>
      </c>
    </row>
    <row r="178" spans="2:7">
      <c r="B178" s="21" t="s">
        <v>9482</v>
      </c>
      <c r="C178" s="22" t="s">
        <v>108</v>
      </c>
      <c r="D178" s="23" t="s">
        <v>1756</v>
      </c>
      <c r="E178" s="24">
        <v>63800000</v>
      </c>
      <c r="F178" s="25" t="s">
        <v>2018</v>
      </c>
      <c r="G178" s="26">
        <v>6600000</v>
      </c>
    </row>
    <row r="179" spans="2:7">
      <c r="B179" s="21" t="s">
        <v>9560</v>
      </c>
      <c r="C179" s="22" t="s">
        <v>108</v>
      </c>
      <c r="D179" s="23" t="s">
        <v>9559</v>
      </c>
      <c r="E179" s="24">
        <v>63500000</v>
      </c>
      <c r="F179" s="25" t="s">
        <v>1500</v>
      </c>
      <c r="G179" s="26">
        <v>8400000</v>
      </c>
    </row>
    <row r="180" spans="2:7">
      <c r="B180" s="21" t="s">
        <v>9591</v>
      </c>
      <c r="C180" s="22" t="s">
        <v>108</v>
      </c>
      <c r="D180" s="23" t="s">
        <v>8488</v>
      </c>
      <c r="E180" s="24">
        <v>63200000</v>
      </c>
      <c r="F180" s="25" t="s">
        <v>6116</v>
      </c>
      <c r="G180" s="26">
        <v>9200000</v>
      </c>
    </row>
    <row r="181" spans="2:7">
      <c r="B181" s="21" t="s">
        <v>9384</v>
      </c>
      <c r="C181" s="22" t="s">
        <v>92</v>
      </c>
      <c r="D181" s="23" t="s">
        <v>3307</v>
      </c>
      <c r="E181" s="24">
        <v>62900000</v>
      </c>
      <c r="F181" s="25" t="s">
        <v>2381</v>
      </c>
      <c r="G181" s="26">
        <v>5500000</v>
      </c>
    </row>
    <row r="182" spans="2:7">
      <c r="B182" s="21" t="s">
        <v>9744</v>
      </c>
      <c r="C182" s="22" t="s">
        <v>108</v>
      </c>
      <c r="D182" s="23" t="s">
        <v>9743</v>
      </c>
      <c r="E182" s="24">
        <v>62500000</v>
      </c>
      <c r="F182" s="25" t="s">
        <v>801</v>
      </c>
      <c r="G182" s="26">
        <v>18800000</v>
      </c>
    </row>
    <row r="183" spans="2:7">
      <c r="B183" s="21" t="s">
        <v>9470</v>
      </c>
      <c r="C183" s="22" t="s">
        <v>108</v>
      </c>
      <c r="D183" s="23" t="s">
        <v>1139</v>
      </c>
      <c r="E183" s="24">
        <v>62500000</v>
      </c>
      <c r="F183" s="25" t="s">
        <v>1656</v>
      </c>
      <c r="G183" s="26">
        <v>6400000</v>
      </c>
    </row>
    <row r="184" spans="2:7">
      <c r="B184" s="21" t="s">
        <v>9112</v>
      </c>
      <c r="C184" s="22" t="s">
        <v>108</v>
      </c>
      <c r="D184" s="23" t="s">
        <v>642</v>
      </c>
      <c r="E184" s="24">
        <v>62100000</v>
      </c>
      <c r="F184" s="25" t="s">
        <v>4053</v>
      </c>
      <c r="G184" s="26">
        <v>3800000</v>
      </c>
    </row>
    <row r="185" spans="2:7">
      <c r="B185" s="21" t="s">
        <v>9434</v>
      </c>
      <c r="C185" s="22" t="s">
        <v>92</v>
      </c>
      <c r="D185" s="23"/>
      <c r="E185" s="24">
        <v>62000000</v>
      </c>
      <c r="F185" s="25" t="s">
        <v>2447</v>
      </c>
      <c r="G185" s="26">
        <v>5900000</v>
      </c>
    </row>
    <row r="186" spans="2:7">
      <c r="B186" s="21" t="s">
        <v>9372</v>
      </c>
      <c r="C186" s="22" t="s">
        <v>108</v>
      </c>
      <c r="D186" s="23" t="s">
        <v>9287</v>
      </c>
      <c r="E186" s="24">
        <v>62000000</v>
      </c>
      <c r="F186" s="25" t="s">
        <v>1811</v>
      </c>
      <c r="G186" s="26">
        <v>5400000</v>
      </c>
    </row>
    <row r="187" spans="2:7">
      <c r="B187" s="21" t="s">
        <v>9457</v>
      </c>
      <c r="C187" s="22" t="s">
        <v>92</v>
      </c>
      <c r="D187" s="23"/>
      <c r="E187" s="24">
        <v>61800000</v>
      </c>
      <c r="F187" s="25" t="s">
        <v>2100</v>
      </c>
      <c r="G187" s="26">
        <v>6200000</v>
      </c>
    </row>
    <row r="188" spans="2:7">
      <c r="B188" s="21" t="s">
        <v>9617</v>
      </c>
      <c r="C188" s="22" t="s">
        <v>108</v>
      </c>
      <c r="D188" s="23" t="s">
        <v>9616</v>
      </c>
      <c r="E188" s="24">
        <v>61600000</v>
      </c>
      <c r="F188" s="25" t="s">
        <v>1277</v>
      </c>
      <c r="G188" s="26">
        <v>10100000</v>
      </c>
    </row>
    <row r="189" spans="2:7">
      <c r="B189" s="21" t="s">
        <v>9678</v>
      </c>
      <c r="C189" s="22" t="s">
        <v>108</v>
      </c>
      <c r="D189" s="23" t="s">
        <v>3657</v>
      </c>
      <c r="E189" s="24">
        <v>61500000</v>
      </c>
      <c r="F189" s="25" t="s">
        <v>862</v>
      </c>
      <c r="G189" s="26">
        <v>12800000</v>
      </c>
    </row>
    <row r="190" spans="2:7">
      <c r="B190" s="21" t="s">
        <v>9371</v>
      </c>
      <c r="C190" s="22" t="s">
        <v>92</v>
      </c>
      <c r="D190" s="23"/>
      <c r="E190" s="24">
        <v>61500000</v>
      </c>
      <c r="F190" s="25" t="s">
        <v>1963</v>
      </c>
      <c r="G190" s="26">
        <v>5400000</v>
      </c>
    </row>
    <row r="191" spans="2:7">
      <c r="B191" s="21" t="s">
        <v>9095</v>
      </c>
      <c r="C191" s="22" t="s">
        <v>92</v>
      </c>
      <c r="D191" s="23"/>
      <c r="E191" s="24">
        <v>61400000</v>
      </c>
      <c r="F191" s="25" t="s">
        <v>2786</v>
      </c>
      <c r="G191" s="26">
        <v>3700000</v>
      </c>
    </row>
    <row r="192" spans="2:7">
      <c r="B192" s="21" t="s">
        <v>9623</v>
      </c>
      <c r="C192" s="22" t="s">
        <v>108</v>
      </c>
      <c r="D192" s="23" t="s">
        <v>9297</v>
      </c>
      <c r="E192" s="24">
        <v>60900000</v>
      </c>
      <c r="F192" s="25" t="s">
        <v>936</v>
      </c>
      <c r="G192" s="26">
        <v>10300000</v>
      </c>
    </row>
    <row r="193" spans="2:7">
      <c r="B193" s="21" t="s">
        <v>9133</v>
      </c>
      <c r="C193" s="22" t="s">
        <v>108</v>
      </c>
      <c r="D193" s="23"/>
      <c r="E193" s="24">
        <v>60700000</v>
      </c>
      <c r="F193" s="25" t="s">
        <v>8406</v>
      </c>
      <c r="G193" s="26">
        <v>3900000</v>
      </c>
    </row>
    <row r="194" spans="2:7">
      <c r="B194" s="21" t="s">
        <v>8923</v>
      </c>
      <c r="C194" s="22" t="s">
        <v>92</v>
      </c>
      <c r="D194" s="23"/>
      <c r="E194" s="24">
        <v>60600000</v>
      </c>
      <c r="F194" s="25" t="s">
        <v>8922</v>
      </c>
      <c r="G194" s="26">
        <v>3100000</v>
      </c>
    </row>
    <row r="195" spans="2:7">
      <c r="B195" s="21" t="s">
        <v>7789</v>
      </c>
      <c r="C195" s="22" t="s">
        <v>92</v>
      </c>
      <c r="D195" s="23" t="s">
        <v>7788</v>
      </c>
      <c r="E195" s="24">
        <v>60600000</v>
      </c>
      <c r="F195" s="25" t="s">
        <v>7787</v>
      </c>
      <c r="G195" s="26">
        <v>1400000</v>
      </c>
    </row>
    <row r="196" spans="2:7">
      <c r="B196" s="21" t="s">
        <v>9132</v>
      </c>
      <c r="C196" s="22" t="s">
        <v>92</v>
      </c>
      <c r="D196" s="23"/>
      <c r="E196" s="24">
        <v>60500000</v>
      </c>
      <c r="F196" s="25" t="s">
        <v>9131</v>
      </c>
      <c r="G196" s="26">
        <v>3900000</v>
      </c>
    </row>
    <row r="197" spans="2:7">
      <c r="B197" s="21" t="s">
        <v>9111</v>
      </c>
      <c r="C197" s="22" t="s">
        <v>92</v>
      </c>
      <c r="D197" s="23"/>
      <c r="E197" s="24">
        <v>60300000</v>
      </c>
      <c r="F197" s="25" t="s">
        <v>2670</v>
      </c>
      <c r="G197" s="26">
        <v>3800000</v>
      </c>
    </row>
    <row r="198" spans="2:7">
      <c r="B198" s="21" t="s">
        <v>9392</v>
      </c>
      <c r="C198" s="22" t="s">
        <v>92</v>
      </c>
      <c r="D198" s="23"/>
      <c r="E198" s="24">
        <v>60200000</v>
      </c>
      <c r="F198" s="25" t="s">
        <v>3891</v>
      </c>
      <c r="G198" s="26">
        <v>5600000</v>
      </c>
    </row>
    <row r="199" spans="2:7">
      <c r="B199" s="21" t="s">
        <v>8845</v>
      </c>
      <c r="C199" s="22" t="s">
        <v>108</v>
      </c>
      <c r="D199" s="23" t="s">
        <v>8844</v>
      </c>
      <c r="E199" s="24">
        <v>60200000</v>
      </c>
      <c r="F199" s="25" t="s">
        <v>8843</v>
      </c>
      <c r="G199" s="26">
        <v>2900000</v>
      </c>
    </row>
    <row r="200" spans="2:7">
      <c r="B200" s="21" t="s">
        <v>9697</v>
      </c>
      <c r="C200" s="22" t="s">
        <v>108</v>
      </c>
      <c r="D200" s="23" t="s">
        <v>8935</v>
      </c>
      <c r="E200" s="24">
        <v>59700000</v>
      </c>
      <c r="F200" s="25" t="s">
        <v>1091</v>
      </c>
      <c r="G200" s="26">
        <v>13900000</v>
      </c>
    </row>
    <row r="201" spans="2:7">
      <c r="B201" s="21" t="s">
        <v>9714</v>
      </c>
      <c r="C201" s="22" t="s">
        <v>108</v>
      </c>
      <c r="D201" s="23" t="s">
        <v>8287</v>
      </c>
      <c r="E201" s="24">
        <v>59500000</v>
      </c>
      <c r="F201" s="25" t="s">
        <v>613</v>
      </c>
      <c r="G201" s="26">
        <v>15200000</v>
      </c>
    </row>
    <row r="202" spans="2:7">
      <c r="B202" s="21" t="s">
        <v>9704</v>
      </c>
      <c r="C202" s="22" t="s">
        <v>92</v>
      </c>
      <c r="D202" s="23"/>
      <c r="E202" s="24">
        <v>59500000</v>
      </c>
      <c r="F202" s="25" t="s">
        <v>230</v>
      </c>
      <c r="G202" s="26">
        <v>14600000</v>
      </c>
    </row>
    <row r="203" spans="2:7">
      <c r="B203" s="21" t="s">
        <v>7676</v>
      </c>
      <c r="C203" s="22" t="s">
        <v>92</v>
      </c>
      <c r="D203" s="23"/>
      <c r="E203" s="24">
        <v>59500000</v>
      </c>
      <c r="F203" s="25" t="s">
        <v>7675</v>
      </c>
      <c r="G203" s="26">
        <v>1300000</v>
      </c>
    </row>
    <row r="204" spans="2:7">
      <c r="B204" s="21" t="s">
        <v>9618</v>
      </c>
      <c r="C204" s="22" t="s">
        <v>92</v>
      </c>
      <c r="D204" s="23"/>
      <c r="E204" s="24">
        <v>59400000</v>
      </c>
      <c r="F204" s="25" t="s">
        <v>1674</v>
      </c>
      <c r="G204" s="26">
        <v>10200000</v>
      </c>
    </row>
    <row r="205" spans="2:7">
      <c r="B205" s="21" t="s">
        <v>4229</v>
      </c>
      <c r="C205" s="22" t="s">
        <v>92</v>
      </c>
      <c r="D205" s="23"/>
      <c r="E205" s="24">
        <v>59400000</v>
      </c>
      <c r="F205" s="25" t="s">
        <v>4228</v>
      </c>
      <c r="G205" s="26">
        <v>200000</v>
      </c>
    </row>
    <row r="206" spans="2:7">
      <c r="B206" s="21" t="s">
        <v>9345</v>
      </c>
      <c r="C206" s="22" t="s">
        <v>92</v>
      </c>
      <c r="D206" s="23"/>
      <c r="E206" s="24">
        <v>59100000</v>
      </c>
      <c r="F206" s="25" t="s">
        <v>4017</v>
      </c>
      <c r="G206" s="26">
        <v>5100000</v>
      </c>
    </row>
    <row r="207" spans="2:7">
      <c r="B207" s="21" t="s">
        <v>9268</v>
      </c>
      <c r="C207" s="22" t="s">
        <v>92</v>
      </c>
      <c r="D207" s="23"/>
      <c r="E207" s="24">
        <v>58900000</v>
      </c>
      <c r="F207" s="25" t="s">
        <v>4863</v>
      </c>
      <c r="G207" s="26">
        <v>4600000</v>
      </c>
    </row>
    <row r="208" spans="2:7">
      <c r="B208" s="21" t="s">
        <v>9231</v>
      </c>
      <c r="C208" s="22" t="s">
        <v>92</v>
      </c>
      <c r="D208" s="23"/>
      <c r="E208" s="24">
        <v>58900000</v>
      </c>
      <c r="F208" s="25" t="s">
        <v>8786</v>
      </c>
      <c r="G208" s="26">
        <v>4400000</v>
      </c>
    </row>
    <row r="209" spans="2:7">
      <c r="B209" s="21" t="s">
        <v>9059</v>
      </c>
      <c r="C209" s="22" t="s">
        <v>108</v>
      </c>
      <c r="D209" s="23" t="s">
        <v>9058</v>
      </c>
      <c r="E209" s="24">
        <v>58900000</v>
      </c>
      <c r="F209" s="25" t="s">
        <v>4114</v>
      </c>
      <c r="G209" s="26">
        <v>3500000</v>
      </c>
    </row>
    <row r="210" spans="2:7">
      <c r="B210" s="21" t="s">
        <v>9074</v>
      </c>
      <c r="C210" s="22" t="s">
        <v>92</v>
      </c>
      <c r="D210" s="23"/>
      <c r="E210" s="24">
        <v>58600000</v>
      </c>
      <c r="F210" s="25" t="s">
        <v>4130</v>
      </c>
      <c r="G210" s="26">
        <v>3600000</v>
      </c>
    </row>
    <row r="211" spans="2:7">
      <c r="B211" s="21" t="s">
        <v>9622</v>
      </c>
      <c r="C211" s="22" t="s">
        <v>92</v>
      </c>
      <c r="D211" s="23" t="s">
        <v>9621</v>
      </c>
      <c r="E211" s="24">
        <v>58300000</v>
      </c>
      <c r="F211" s="25" t="s">
        <v>3601</v>
      </c>
      <c r="G211" s="26">
        <v>10300000</v>
      </c>
    </row>
    <row r="212" spans="2:7">
      <c r="B212" s="21" t="s">
        <v>9322</v>
      </c>
      <c r="C212" s="22" t="s">
        <v>92</v>
      </c>
      <c r="D212" s="23"/>
      <c r="E212" s="24">
        <v>57500000</v>
      </c>
      <c r="F212" s="25" t="s">
        <v>1916</v>
      </c>
      <c r="G212" s="26">
        <v>4900000</v>
      </c>
    </row>
    <row r="213" spans="2:7">
      <c r="B213" s="21" t="s">
        <v>9465</v>
      </c>
      <c r="C213" s="22" t="s">
        <v>108</v>
      </c>
      <c r="D213" s="23" t="s">
        <v>2996</v>
      </c>
      <c r="E213" s="24">
        <v>57400000</v>
      </c>
      <c r="F213" s="25" t="s">
        <v>1912</v>
      </c>
      <c r="G213" s="26">
        <v>6300000</v>
      </c>
    </row>
    <row r="214" spans="2:7">
      <c r="B214" s="21" t="s">
        <v>9094</v>
      </c>
      <c r="C214" s="22" t="s">
        <v>92</v>
      </c>
      <c r="D214" s="23"/>
      <c r="E214" s="24">
        <v>57400000</v>
      </c>
      <c r="F214" s="25" t="s">
        <v>7177</v>
      </c>
      <c r="G214" s="26">
        <v>3700000</v>
      </c>
    </row>
    <row r="215" spans="2:7">
      <c r="B215" s="21" t="s">
        <v>9418</v>
      </c>
      <c r="C215" s="22" t="s">
        <v>92</v>
      </c>
      <c r="D215" s="23"/>
      <c r="E215" s="24">
        <v>57100000</v>
      </c>
      <c r="F215" s="25" t="s">
        <v>3902</v>
      </c>
      <c r="G215" s="26">
        <v>5800000</v>
      </c>
    </row>
    <row r="216" spans="2:7">
      <c r="B216" s="21" t="s">
        <v>9736</v>
      </c>
      <c r="C216" s="22" t="s">
        <v>92</v>
      </c>
      <c r="D216" s="23"/>
      <c r="E216" s="24">
        <v>56900000</v>
      </c>
      <c r="F216" s="25" t="s">
        <v>230</v>
      </c>
      <c r="G216" s="26">
        <v>17400000</v>
      </c>
    </row>
    <row r="217" spans="2:7">
      <c r="B217" s="21" t="s">
        <v>9469</v>
      </c>
      <c r="C217" s="22" t="s">
        <v>108</v>
      </c>
      <c r="D217" s="23" t="s">
        <v>8706</v>
      </c>
      <c r="E217" s="24">
        <v>56700000</v>
      </c>
      <c r="F217" s="25" t="s">
        <v>2368</v>
      </c>
      <c r="G217" s="26">
        <v>6400000</v>
      </c>
    </row>
    <row r="218" spans="2:7">
      <c r="B218" s="21" t="s">
        <v>4971</v>
      </c>
      <c r="C218" s="22" t="s">
        <v>92</v>
      </c>
      <c r="D218" s="23"/>
      <c r="E218" s="24">
        <v>56600000</v>
      </c>
      <c r="F218" s="25" t="s">
        <v>4970</v>
      </c>
      <c r="G218" s="26">
        <v>300000</v>
      </c>
    </row>
    <row r="219" spans="2:7">
      <c r="B219" s="21" t="s">
        <v>9093</v>
      </c>
      <c r="C219" s="22" t="s">
        <v>92</v>
      </c>
      <c r="D219" s="23" t="s">
        <v>5155</v>
      </c>
      <c r="E219" s="24">
        <v>56500000</v>
      </c>
      <c r="F219" s="25" t="s">
        <v>7543</v>
      </c>
      <c r="G219" s="26">
        <v>3700000</v>
      </c>
    </row>
    <row r="220" spans="2:7">
      <c r="B220" s="21" t="s">
        <v>9642</v>
      </c>
      <c r="C220" s="22" t="s">
        <v>108</v>
      </c>
      <c r="D220" s="23" t="s">
        <v>6642</v>
      </c>
      <c r="E220" s="24">
        <v>56400000</v>
      </c>
      <c r="F220" s="25" t="s">
        <v>979</v>
      </c>
      <c r="G220" s="26">
        <v>11000000</v>
      </c>
    </row>
    <row r="221" spans="2:7">
      <c r="B221" s="21" t="s">
        <v>8089</v>
      </c>
      <c r="C221" s="22" t="s">
        <v>92</v>
      </c>
      <c r="D221" s="23" t="s">
        <v>1959</v>
      </c>
      <c r="E221" s="24">
        <v>56300000</v>
      </c>
      <c r="F221" s="25" t="s">
        <v>8088</v>
      </c>
      <c r="G221" s="26">
        <v>1700000</v>
      </c>
    </row>
    <row r="222" spans="2:7">
      <c r="B222" s="21" t="s">
        <v>9774</v>
      </c>
      <c r="C222" s="22" t="s">
        <v>92</v>
      </c>
      <c r="D222" s="23"/>
      <c r="E222" s="24">
        <v>56000000</v>
      </c>
      <c r="F222" s="25" t="s">
        <v>4311</v>
      </c>
      <c r="G222" s="26">
        <v>27500000</v>
      </c>
    </row>
    <row r="223" spans="2:7">
      <c r="B223" s="21" t="s">
        <v>9417</v>
      </c>
      <c r="C223" s="22" t="s">
        <v>92</v>
      </c>
      <c r="D223" s="23"/>
      <c r="E223" s="24">
        <v>55900000</v>
      </c>
      <c r="F223" s="25" t="s">
        <v>2018</v>
      </c>
      <c r="G223" s="26">
        <v>5800000</v>
      </c>
    </row>
    <row r="224" spans="2:7">
      <c r="B224" s="21" t="s">
        <v>9383</v>
      </c>
      <c r="C224" s="22" t="s">
        <v>92</v>
      </c>
      <c r="D224" s="23"/>
      <c r="E224" s="24">
        <v>55900000</v>
      </c>
      <c r="F224" s="25" t="s">
        <v>2440</v>
      </c>
      <c r="G224" s="26">
        <v>5500000</v>
      </c>
    </row>
    <row r="225" spans="2:7">
      <c r="B225" s="21" t="s">
        <v>9663</v>
      </c>
      <c r="C225" s="22" t="s">
        <v>92</v>
      </c>
      <c r="D225" s="23"/>
      <c r="E225" s="24">
        <v>55700000</v>
      </c>
      <c r="F225" s="25" t="s">
        <v>900</v>
      </c>
      <c r="G225" s="26">
        <v>11800000</v>
      </c>
    </row>
    <row r="226" spans="2:7">
      <c r="B226" s="21" t="s">
        <v>9057</v>
      </c>
      <c r="C226" s="22" t="s">
        <v>92</v>
      </c>
      <c r="D226" s="23"/>
      <c r="E226" s="24">
        <v>55500000</v>
      </c>
      <c r="F226" s="25" t="s">
        <v>5430</v>
      </c>
      <c r="G226" s="26">
        <v>3500000</v>
      </c>
    </row>
    <row r="227" spans="2:7">
      <c r="B227" s="21" t="s">
        <v>8997</v>
      </c>
      <c r="C227" s="22" t="s">
        <v>92</v>
      </c>
      <c r="D227" s="23"/>
      <c r="E227" s="24">
        <v>55500000</v>
      </c>
      <c r="F227" s="25" t="s">
        <v>4116</v>
      </c>
      <c r="G227" s="26">
        <v>3300000</v>
      </c>
    </row>
    <row r="228" spans="2:7">
      <c r="B228" s="21" t="s">
        <v>9742</v>
      </c>
      <c r="C228" s="22" t="s">
        <v>92</v>
      </c>
      <c r="D228" s="23" t="s">
        <v>9741</v>
      </c>
      <c r="E228" s="24">
        <v>55400000</v>
      </c>
      <c r="F228" s="25" t="s">
        <v>522</v>
      </c>
      <c r="G228" s="26">
        <v>18700000</v>
      </c>
    </row>
    <row r="229" spans="2:7">
      <c r="B229" s="21" t="s">
        <v>9267</v>
      </c>
      <c r="C229" s="22" t="s">
        <v>92</v>
      </c>
      <c r="D229" s="23" t="s">
        <v>9266</v>
      </c>
      <c r="E229" s="24">
        <v>55400000</v>
      </c>
      <c r="F229" s="25" t="s">
        <v>1977</v>
      </c>
      <c r="G229" s="26">
        <v>4600000</v>
      </c>
    </row>
    <row r="230" spans="2:7">
      <c r="B230" s="21" t="s">
        <v>9489</v>
      </c>
      <c r="C230" s="22" t="s">
        <v>108</v>
      </c>
      <c r="D230" s="23" t="s">
        <v>981</v>
      </c>
      <c r="E230" s="24">
        <v>55000000</v>
      </c>
      <c r="F230" s="25" t="s">
        <v>4761</v>
      </c>
      <c r="G230" s="26">
        <v>6700000</v>
      </c>
    </row>
    <row r="231" spans="2:7">
      <c r="B231" s="21" t="s">
        <v>9747</v>
      </c>
      <c r="C231" s="22" t="s">
        <v>108</v>
      </c>
      <c r="D231" s="23" t="s">
        <v>8563</v>
      </c>
      <c r="E231" s="24">
        <v>54900000</v>
      </c>
      <c r="F231" s="25" t="s">
        <v>569</v>
      </c>
      <c r="G231" s="26">
        <v>19400000</v>
      </c>
    </row>
    <row r="232" spans="2:7">
      <c r="B232" s="21" t="s">
        <v>9590</v>
      </c>
      <c r="C232" s="22" t="s">
        <v>108</v>
      </c>
      <c r="D232" s="23" t="s">
        <v>9589</v>
      </c>
      <c r="E232" s="24">
        <v>54900000</v>
      </c>
      <c r="F232" s="25" t="s">
        <v>971</v>
      </c>
      <c r="G232" s="26">
        <v>9200000</v>
      </c>
    </row>
    <row r="233" spans="2:7">
      <c r="B233" s="21" t="s">
        <v>7197</v>
      </c>
      <c r="C233" s="22" t="s">
        <v>92</v>
      </c>
      <c r="D233" s="23"/>
      <c r="E233" s="24">
        <v>54800000</v>
      </c>
      <c r="F233" s="25" t="s">
        <v>7196</v>
      </c>
      <c r="G233" s="26">
        <v>1000000</v>
      </c>
    </row>
    <row r="234" spans="2:7">
      <c r="B234" s="21" t="s">
        <v>8960</v>
      </c>
      <c r="C234" s="22" t="s">
        <v>92</v>
      </c>
      <c r="D234" s="23"/>
      <c r="E234" s="24">
        <v>54500000</v>
      </c>
      <c r="F234" s="25" t="s">
        <v>2605</v>
      </c>
      <c r="G234" s="26">
        <v>3200000</v>
      </c>
    </row>
    <row r="235" spans="2:7">
      <c r="B235" s="21" t="s">
        <v>9753</v>
      </c>
      <c r="C235" s="22" t="s">
        <v>108</v>
      </c>
      <c r="D235" s="23" t="s">
        <v>9752</v>
      </c>
      <c r="E235" s="24">
        <v>54200000</v>
      </c>
      <c r="F235" s="25" t="s">
        <v>662</v>
      </c>
      <c r="G235" s="26">
        <v>20800000</v>
      </c>
    </row>
    <row r="236" spans="2:7">
      <c r="B236" s="21" t="s">
        <v>9692</v>
      </c>
      <c r="C236" s="22" t="s">
        <v>108</v>
      </c>
      <c r="D236" s="23" t="s">
        <v>1071</v>
      </c>
      <c r="E236" s="24">
        <v>54200000</v>
      </c>
      <c r="F236" s="25" t="s">
        <v>1128</v>
      </c>
      <c r="G236" s="26">
        <v>13400000</v>
      </c>
    </row>
    <row r="237" spans="2:7">
      <c r="B237" s="21" t="s">
        <v>9450</v>
      </c>
      <c r="C237" s="22" t="s">
        <v>92</v>
      </c>
      <c r="D237" s="23"/>
      <c r="E237" s="24">
        <v>54200000</v>
      </c>
      <c r="F237" s="25" t="s">
        <v>2544</v>
      </c>
      <c r="G237" s="26">
        <v>6100000</v>
      </c>
    </row>
    <row r="238" spans="2:7">
      <c r="B238" s="21" t="s">
        <v>9664</v>
      </c>
      <c r="C238" s="22" t="s">
        <v>108</v>
      </c>
      <c r="D238" s="23" t="s">
        <v>4558</v>
      </c>
      <c r="E238" s="24">
        <v>54100000</v>
      </c>
      <c r="F238" s="25" t="s">
        <v>1419</v>
      </c>
      <c r="G238" s="26">
        <v>11900000</v>
      </c>
    </row>
    <row r="239" spans="2:7">
      <c r="B239" s="21" t="s">
        <v>9243</v>
      </c>
      <c r="C239" s="22" t="s">
        <v>108</v>
      </c>
      <c r="D239" s="23" t="s">
        <v>5579</v>
      </c>
      <c r="E239" s="24">
        <v>54100000</v>
      </c>
      <c r="F239" s="25" t="s">
        <v>2636</v>
      </c>
      <c r="G239" s="26">
        <v>4500000</v>
      </c>
    </row>
    <row r="240" spans="2:7">
      <c r="B240" s="21" t="s">
        <v>9702</v>
      </c>
      <c r="C240" s="22" t="s">
        <v>108</v>
      </c>
      <c r="D240" s="23"/>
      <c r="E240" s="24">
        <v>54000000</v>
      </c>
      <c r="F240" s="25" t="s">
        <v>697</v>
      </c>
      <c r="G240" s="26">
        <v>14500000</v>
      </c>
    </row>
    <row r="241" spans="2:7">
      <c r="B241" s="21" t="s">
        <v>9695</v>
      </c>
      <c r="C241" s="22" t="s">
        <v>108</v>
      </c>
      <c r="D241" s="23" t="s">
        <v>6345</v>
      </c>
      <c r="E241" s="24">
        <v>53800000</v>
      </c>
      <c r="F241" s="25" t="s">
        <v>493</v>
      </c>
      <c r="G241" s="26">
        <v>13700000</v>
      </c>
    </row>
    <row r="242" spans="2:7">
      <c r="B242" s="21" t="s">
        <v>9382</v>
      </c>
      <c r="C242" s="22" t="s">
        <v>92</v>
      </c>
      <c r="D242" s="23" t="s">
        <v>9381</v>
      </c>
      <c r="E242" s="24">
        <v>53800000</v>
      </c>
      <c r="F242" s="25" t="s">
        <v>2253</v>
      </c>
      <c r="G242" s="26">
        <v>5500000</v>
      </c>
    </row>
    <row r="243" spans="2:7">
      <c r="B243" s="21" t="s">
        <v>9056</v>
      </c>
      <c r="C243" s="22" t="s">
        <v>92</v>
      </c>
      <c r="D243" s="23" t="s">
        <v>9055</v>
      </c>
      <c r="E243" s="24">
        <v>53800000</v>
      </c>
      <c r="F243" s="25" t="s">
        <v>8406</v>
      </c>
      <c r="G243" s="26">
        <v>3500000</v>
      </c>
    </row>
    <row r="244" spans="2:7">
      <c r="B244" s="21" t="s">
        <v>9024</v>
      </c>
      <c r="C244" s="22" t="s">
        <v>92</v>
      </c>
      <c r="D244" s="23"/>
      <c r="E244" s="24">
        <v>53800000</v>
      </c>
      <c r="F244" s="25" t="s">
        <v>2670</v>
      </c>
      <c r="G244" s="26">
        <v>3400000</v>
      </c>
    </row>
    <row r="245" spans="2:7">
      <c r="B245" s="21" t="s">
        <v>8842</v>
      </c>
      <c r="C245" s="22" t="s">
        <v>92</v>
      </c>
      <c r="D245" s="23"/>
      <c r="E245" s="24">
        <v>53700000</v>
      </c>
      <c r="F245" s="25" t="s">
        <v>8841</v>
      </c>
      <c r="G245" s="26">
        <v>2900000</v>
      </c>
    </row>
    <row r="246" spans="2:7">
      <c r="B246" s="21" t="s">
        <v>9054</v>
      </c>
      <c r="C246" s="22" t="s">
        <v>92</v>
      </c>
      <c r="D246" s="23"/>
      <c r="E246" s="24">
        <v>53300000</v>
      </c>
      <c r="F246" s="25" t="s">
        <v>7543</v>
      </c>
      <c r="G246" s="26">
        <v>3500000</v>
      </c>
    </row>
    <row r="247" spans="2:7">
      <c r="B247" s="21" t="s">
        <v>9023</v>
      </c>
      <c r="C247" s="22" t="s">
        <v>92</v>
      </c>
      <c r="D247" s="23"/>
      <c r="E247" s="24">
        <v>53300000</v>
      </c>
      <c r="F247" s="25" t="s">
        <v>8406</v>
      </c>
      <c r="G247" s="26">
        <v>3400000</v>
      </c>
    </row>
    <row r="248" spans="2:7">
      <c r="B248" s="21" t="s">
        <v>9750</v>
      </c>
      <c r="C248" s="22" t="s">
        <v>108</v>
      </c>
      <c r="D248" s="23" t="s">
        <v>9148</v>
      </c>
      <c r="E248" s="24">
        <v>53000000</v>
      </c>
      <c r="F248" s="25" t="s">
        <v>3211</v>
      </c>
      <c r="G248" s="26">
        <v>19800000</v>
      </c>
    </row>
    <row r="249" spans="2:7">
      <c r="B249" s="21" t="s">
        <v>9653</v>
      </c>
      <c r="C249" s="22" t="s">
        <v>108</v>
      </c>
      <c r="D249" s="23" t="s">
        <v>6405</v>
      </c>
      <c r="E249" s="24">
        <v>52900000</v>
      </c>
      <c r="F249" s="25" t="s">
        <v>1800</v>
      </c>
      <c r="G249" s="26">
        <v>11400000</v>
      </c>
    </row>
    <row r="250" spans="2:7">
      <c r="B250" s="21" t="s">
        <v>9265</v>
      </c>
      <c r="C250" s="22" t="s">
        <v>92</v>
      </c>
      <c r="D250" s="23"/>
      <c r="E250" s="24">
        <v>52600000</v>
      </c>
      <c r="F250" s="25" t="s">
        <v>6775</v>
      </c>
      <c r="G250" s="26">
        <v>4600000</v>
      </c>
    </row>
    <row r="251" spans="2:7">
      <c r="B251" s="21" t="s">
        <v>9538</v>
      </c>
      <c r="C251" s="22" t="s">
        <v>92</v>
      </c>
      <c r="D251" s="23"/>
      <c r="E251" s="24">
        <v>52500000</v>
      </c>
      <c r="F251" s="25" t="s">
        <v>3766</v>
      </c>
      <c r="G251" s="26">
        <v>7700000</v>
      </c>
    </row>
    <row r="252" spans="2:7">
      <c r="B252" s="21" t="s">
        <v>8921</v>
      </c>
      <c r="C252" s="22" t="s">
        <v>92</v>
      </c>
      <c r="D252" s="23"/>
      <c r="E252" s="24">
        <v>52500000</v>
      </c>
      <c r="F252" s="25" t="s">
        <v>2646</v>
      </c>
      <c r="G252" s="26">
        <v>3100000</v>
      </c>
    </row>
    <row r="253" spans="2:7">
      <c r="B253" s="21" t="s">
        <v>9615</v>
      </c>
      <c r="C253" s="22" t="s">
        <v>108</v>
      </c>
      <c r="D253" s="23" t="s">
        <v>8287</v>
      </c>
      <c r="E253" s="24">
        <v>52400000</v>
      </c>
      <c r="F253" s="25" t="s">
        <v>848</v>
      </c>
      <c r="G253" s="26">
        <v>10100000</v>
      </c>
    </row>
    <row r="254" spans="2:7">
      <c r="B254" s="21" t="s">
        <v>9557</v>
      </c>
      <c r="C254" s="22" t="s">
        <v>92</v>
      </c>
      <c r="D254" s="23"/>
      <c r="E254" s="24">
        <v>52400000</v>
      </c>
      <c r="F254" s="25" t="s">
        <v>1980</v>
      </c>
      <c r="G254" s="26">
        <v>8300000</v>
      </c>
    </row>
    <row r="255" spans="2:7">
      <c r="B255" s="21" t="s">
        <v>9586</v>
      </c>
      <c r="C255" s="22" t="s">
        <v>108</v>
      </c>
      <c r="D255" s="23" t="s">
        <v>8664</v>
      </c>
      <c r="E255" s="24">
        <v>52300000</v>
      </c>
      <c r="F255" s="25" t="s">
        <v>1648</v>
      </c>
      <c r="G255" s="26">
        <v>9100000</v>
      </c>
    </row>
    <row r="256" spans="2:7">
      <c r="B256" s="21" t="s">
        <v>9264</v>
      </c>
      <c r="C256" s="22" t="s">
        <v>92</v>
      </c>
      <c r="D256" s="23"/>
      <c r="E256" s="24">
        <v>52300000</v>
      </c>
      <c r="F256" s="25" t="s">
        <v>1811</v>
      </c>
      <c r="G256" s="26">
        <v>4600000</v>
      </c>
    </row>
    <row r="257" spans="2:7">
      <c r="B257" s="21" t="s">
        <v>9574</v>
      </c>
      <c r="C257" s="22" t="s">
        <v>108</v>
      </c>
      <c r="D257" s="23" t="s">
        <v>9573</v>
      </c>
      <c r="E257" s="24">
        <v>52000000</v>
      </c>
      <c r="F257" s="25" t="s">
        <v>973</v>
      </c>
      <c r="G257" s="26">
        <v>8700000</v>
      </c>
    </row>
    <row r="258" spans="2:7">
      <c r="B258" s="21" t="s">
        <v>9532</v>
      </c>
      <c r="C258" s="22" t="s">
        <v>108</v>
      </c>
      <c r="D258" s="23" t="s">
        <v>9531</v>
      </c>
      <c r="E258" s="24">
        <v>51700000</v>
      </c>
      <c r="F258" s="25" t="s">
        <v>230</v>
      </c>
      <c r="G258" s="26">
        <v>7500000</v>
      </c>
    </row>
    <row r="259" spans="2:7">
      <c r="B259" s="21" t="s">
        <v>2935</v>
      </c>
      <c r="C259" s="22" t="s">
        <v>92</v>
      </c>
      <c r="D259" s="23"/>
      <c r="E259" s="24">
        <v>51700000</v>
      </c>
      <c r="F259" s="25" t="s">
        <v>2934</v>
      </c>
      <c r="G259" s="26">
        <v>100000</v>
      </c>
    </row>
    <row r="260" spans="2:7">
      <c r="B260" s="21" t="s">
        <v>7389</v>
      </c>
      <c r="C260" s="22" t="s">
        <v>108</v>
      </c>
      <c r="D260" s="23" t="s">
        <v>4477</v>
      </c>
      <c r="E260" s="24">
        <v>51500000</v>
      </c>
      <c r="F260" s="25" t="s">
        <v>7388</v>
      </c>
      <c r="G260" s="26">
        <v>1100000</v>
      </c>
    </row>
    <row r="261" spans="2:7">
      <c r="B261" s="21" t="s">
        <v>9717</v>
      </c>
      <c r="C261" s="22" t="s">
        <v>92</v>
      </c>
      <c r="D261" s="23"/>
      <c r="E261" s="24">
        <v>51400000</v>
      </c>
      <c r="F261" s="25" t="s">
        <v>801</v>
      </c>
      <c r="G261" s="26">
        <v>15400000</v>
      </c>
    </row>
    <row r="262" spans="2:7">
      <c r="B262" s="21" t="s">
        <v>9556</v>
      </c>
      <c r="C262" s="22" t="s">
        <v>108</v>
      </c>
      <c r="D262" s="23" t="s">
        <v>3195</v>
      </c>
      <c r="E262" s="24">
        <v>51300000</v>
      </c>
      <c r="F262" s="25" t="s">
        <v>1706</v>
      </c>
      <c r="G262" s="26">
        <v>8300000</v>
      </c>
    </row>
    <row r="263" spans="2:7">
      <c r="B263" s="21" t="s">
        <v>9524</v>
      </c>
      <c r="C263" s="22" t="s">
        <v>108</v>
      </c>
      <c r="D263" s="23" t="s">
        <v>8346</v>
      </c>
      <c r="E263" s="24">
        <v>51100000</v>
      </c>
      <c r="F263" s="25" t="s">
        <v>4750</v>
      </c>
      <c r="G263" s="26">
        <v>7300000</v>
      </c>
    </row>
    <row r="264" spans="2:7">
      <c r="B264" s="21" t="s">
        <v>9230</v>
      </c>
      <c r="C264" s="22" t="s">
        <v>92</v>
      </c>
      <c r="D264" s="23"/>
      <c r="E264" s="24">
        <v>51100000</v>
      </c>
      <c r="F264" s="25" t="s">
        <v>1963</v>
      </c>
      <c r="G264" s="26">
        <v>4400000</v>
      </c>
    </row>
    <row r="265" spans="2:7">
      <c r="B265" s="21" t="s">
        <v>5495</v>
      </c>
      <c r="C265" s="22" t="s">
        <v>92</v>
      </c>
      <c r="D265" s="23"/>
      <c r="E265" s="24">
        <v>51000000</v>
      </c>
      <c r="F265" s="25" t="s">
        <v>5494</v>
      </c>
      <c r="G265" s="26">
        <v>400000</v>
      </c>
    </row>
    <row r="266" spans="2:7">
      <c r="B266" s="21" t="s">
        <v>9523</v>
      </c>
      <c r="C266" s="22" t="s">
        <v>108</v>
      </c>
      <c r="D266" s="23" t="s">
        <v>6039</v>
      </c>
      <c r="E266" s="24">
        <v>50900000</v>
      </c>
      <c r="F266" s="25" t="s">
        <v>2060</v>
      </c>
      <c r="G266" s="26">
        <v>7300000</v>
      </c>
    </row>
    <row r="267" spans="2:7">
      <c r="B267" s="21" t="s">
        <v>9210</v>
      </c>
      <c r="C267" s="22" t="s">
        <v>92</v>
      </c>
      <c r="D267" s="23"/>
      <c r="E267" s="24">
        <v>50900000</v>
      </c>
      <c r="F267" s="25" t="s">
        <v>9209</v>
      </c>
      <c r="G267" s="26">
        <v>4300000</v>
      </c>
    </row>
    <row r="268" spans="2:7">
      <c r="B268" s="21" t="s">
        <v>9380</v>
      </c>
      <c r="C268" s="22" t="s">
        <v>108</v>
      </c>
      <c r="D268" s="23" t="s">
        <v>3657</v>
      </c>
      <c r="E268" s="24">
        <v>50600000</v>
      </c>
      <c r="F268" s="25" t="s">
        <v>2310</v>
      </c>
      <c r="G268" s="26">
        <v>5500000</v>
      </c>
    </row>
    <row r="269" spans="2:7">
      <c r="B269" s="21" t="s">
        <v>8886</v>
      </c>
      <c r="C269" s="22" t="s">
        <v>92</v>
      </c>
      <c r="D269" s="23"/>
      <c r="E269" s="24">
        <v>50600000</v>
      </c>
      <c r="F269" s="25" t="s">
        <v>4046</v>
      </c>
      <c r="G269" s="26">
        <v>3000000</v>
      </c>
    </row>
    <row r="270" spans="2:7">
      <c r="B270" s="21" t="s">
        <v>9208</v>
      </c>
      <c r="C270" s="22" t="s">
        <v>108</v>
      </c>
      <c r="D270" s="23" t="s">
        <v>9207</v>
      </c>
      <c r="E270" s="24">
        <v>50300000</v>
      </c>
      <c r="F270" s="25" t="s">
        <v>7651</v>
      </c>
      <c r="G270" s="26">
        <v>4300000</v>
      </c>
    </row>
    <row r="271" spans="2:7">
      <c r="B271" s="21" t="s">
        <v>9602</v>
      </c>
      <c r="C271" s="22" t="s">
        <v>108</v>
      </c>
      <c r="D271" s="23" t="s">
        <v>9601</v>
      </c>
      <c r="E271" s="24">
        <v>50200000</v>
      </c>
      <c r="F271" s="25" t="s">
        <v>1089</v>
      </c>
      <c r="G271" s="26">
        <v>9600000</v>
      </c>
    </row>
    <row r="272" spans="2:7">
      <c r="B272" s="21" t="s">
        <v>9572</v>
      </c>
      <c r="C272" s="22" t="s">
        <v>92</v>
      </c>
      <c r="D272" s="23" t="s">
        <v>9571</v>
      </c>
      <c r="E272" s="24">
        <v>50100000</v>
      </c>
      <c r="F272" s="25" t="s">
        <v>991</v>
      </c>
      <c r="G272" s="26">
        <v>8700000</v>
      </c>
    </row>
    <row r="273" spans="2:7">
      <c r="B273" s="21" t="s">
        <v>7195</v>
      </c>
      <c r="C273" s="22" t="s">
        <v>92</v>
      </c>
      <c r="D273" s="23"/>
      <c r="E273" s="24">
        <v>50100000</v>
      </c>
      <c r="F273" s="25" t="s">
        <v>7194</v>
      </c>
      <c r="G273" s="26">
        <v>1000000</v>
      </c>
    </row>
    <row r="274" spans="2:7">
      <c r="B274" s="21" t="s">
        <v>8885</v>
      </c>
      <c r="C274" s="22" t="s">
        <v>92</v>
      </c>
      <c r="D274" s="23"/>
      <c r="E274" s="24">
        <v>49800000</v>
      </c>
      <c r="F274" s="25" t="s">
        <v>8884</v>
      </c>
      <c r="G274" s="26">
        <v>3000000</v>
      </c>
    </row>
    <row r="275" spans="2:7">
      <c r="B275" s="21" t="s">
        <v>7025</v>
      </c>
      <c r="C275" s="22" t="s">
        <v>92</v>
      </c>
      <c r="D275" s="23"/>
      <c r="E275" s="24">
        <v>49800000</v>
      </c>
      <c r="F275" s="25" t="s">
        <v>7024</v>
      </c>
      <c r="G275" s="26">
        <v>900000</v>
      </c>
    </row>
    <row r="276" spans="2:7">
      <c r="B276" s="21" t="s">
        <v>9543</v>
      </c>
      <c r="C276" s="22" t="s">
        <v>108</v>
      </c>
      <c r="D276" s="23" t="s">
        <v>9542</v>
      </c>
      <c r="E276" s="24">
        <v>49600000</v>
      </c>
      <c r="F276" s="25" t="s">
        <v>3787</v>
      </c>
      <c r="G276" s="26">
        <v>7800000</v>
      </c>
    </row>
    <row r="277" spans="2:7">
      <c r="B277" s="21" t="s">
        <v>7387</v>
      </c>
      <c r="C277" s="22" t="s">
        <v>92</v>
      </c>
      <c r="D277" s="23"/>
      <c r="E277" s="24">
        <v>49600000</v>
      </c>
      <c r="F277" s="25" t="s">
        <v>7386</v>
      </c>
      <c r="G277" s="26">
        <v>1100000</v>
      </c>
    </row>
    <row r="278" spans="2:7">
      <c r="B278" s="21" t="s">
        <v>9370</v>
      </c>
      <c r="C278" s="22" t="s">
        <v>92</v>
      </c>
      <c r="D278" s="23"/>
      <c r="E278" s="24">
        <v>49400000</v>
      </c>
      <c r="F278" s="25" t="s">
        <v>1642</v>
      </c>
      <c r="G278" s="26">
        <v>5400000</v>
      </c>
    </row>
    <row r="279" spans="2:7">
      <c r="B279" s="21" t="s">
        <v>8959</v>
      </c>
      <c r="C279" s="22" t="s">
        <v>108</v>
      </c>
      <c r="D279" s="23" t="s">
        <v>8204</v>
      </c>
      <c r="E279" s="24">
        <v>49400000</v>
      </c>
      <c r="F279" s="25" t="s">
        <v>8958</v>
      </c>
      <c r="G279" s="26">
        <v>3200000</v>
      </c>
    </row>
    <row r="280" spans="2:7">
      <c r="B280" s="21" t="s">
        <v>9130</v>
      </c>
      <c r="C280" s="22" t="s">
        <v>92</v>
      </c>
      <c r="D280" s="23"/>
      <c r="E280" s="24">
        <v>49300000</v>
      </c>
      <c r="F280" s="25" t="s">
        <v>2127</v>
      </c>
      <c r="G280" s="26">
        <v>3900000</v>
      </c>
    </row>
    <row r="281" spans="2:7">
      <c r="B281" s="21" t="s">
        <v>8840</v>
      </c>
      <c r="C281" s="22" t="s">
        <v>92</v>
      </c>
      <c r="D281" s="23"/>
      <c r="E281" s="24">
        <v>49300000</v>
      </c>
      <c r="F281" s="25" t="s">
        <v>8605</v>
      </c>
      <c r="G281" s="26">
        <v>2900000</v>
      </c>
    </row>
    <row r="282" spans="2:7">
      <c r="B282" s="21" t="s">
        <v>9282</v>
      </c>
      <c r="C282" s="22" t="s">
        <v>92</v>
      </c>
      <c r="D282" s="23"/>
      <c r="E282" s="24">
        <v>49100000</v>
      </c>
      <c r="F282" s="25" t="s">
        <v>7166</v>
      </c>
      <c r="G282" s="26">
        <v>4700000</v>
      </c>
    </row>
    <row r="283" spans="2:7">
      <c r="B283" s="21" t="s">
        <v>9456</v>
      </c>
      <c r="C283" s="22" t="s">
        <v>92</v>
      </c>
      <c r="D283" s="23"/>
      <c r="E283" s="24">
        <v>49000000</v>
      </c>
      <c r="F283" s="25" t="s">
        <v>4797</v>
      </c>
      <c r="G283" s="26">
        <v>6200000</v>
      </c>
    </row>
    <row r="284" spans="2:7">
      <c r="B284" s="21" t="s">
        <v>9444</v>
      </c>
      <c r="C284" s="22" t="s">
        <v>108</v>
      </c>
      <c r="D284" s="23" t="s">
        <v>5057</v>
      </c>
      <c r="E284" s="24">
        <v>48900000</v>
      </c>
      <c r="F284" s="25" t="s">
        <v>3821</v>
      </c>
      <c r="G284" s="26">
        <v>6000000</v>
      </c>
    </row>
    <row r="285" spans="2:7">
      <c r="B285" s="21" t="s">
        <v>7023</v>
      </c>
      <c r="C285" s="22" t="s">
        <v>92</v>
      </c>
      <c r="D285" s="23"/>
      <c r="E285" s="24">
        <v>48800000</v>
      </c>
      <c r="F285" s="25" t="s">
        <v>7022</v>
      </c>
      <c r="G285" s="26">
        <v>900000</v>
      </c>
    </row>
    <row r="286" spans="2:7">
      <c r="B286" s="21" t="s">
        <v>9129</v>
      </c>
      <c r="C286" s="22" t="s">
        <v>92</v>
      </c>
      <c r="D286" s="23"/>
      <c r="E286" s="24">
        <v>48500000</v>
      </c>
      <c r="F286" s="25" t="s">
        <v>8399</v>
      </c>
      <c r="G286" s="26">
        <v>3900000</v>
      </c>
    </row>
    <row r="287" spans="2:7">
      <c r="B287" s="21" t="s">
        <v>8839</v>
      </c>
      <c r="C287" s="22" t="s">
        <v>92</v>
      </c>
      <c r="D287" s="23"/>
      <c r="E287" s="24">
        <v>48300000</v>
      </c>
      <c r="F287" s="25" t="s">
        <v>2538</v>
      </c>
      <c r="G287" s="26">
        <v>2900000</v>
      </c>
    </row>
    <row r="288" spans="2:7">
      <c r="B288" s="21" t="s">
        <v>9433</v>
      </c>
      <c r="C288" s="22" t="s">
        <v>92</v>
      </c>
      <c r="D288" s="23"/>
      <c r="E288" s="24">
        <v>48200000</v>
      </c>
      <c r="F288" s="25" t="s">
        <v>230</v>
      </c>
      <c r="G288" s="26">
        <v>5900000</v>
      </c>
    </row>
    <row r="289" spans="2:7">
      <c r="B289" s="21" t="s">
        <v>9610</v>
      </c>
      <c r="C289" s="22" t="s">
        <v>108</v>
      </c>
      <c r="D289" s="23"/>
      <c r="E289" s="24">
        <v>48100000</v>
      </c>
      <c r="F289" s="25" t="s">
        <v>938</v>
      </c>
      <c r="G289" s="26">
        <v>10000000</v>
      </c>
    </row>
    <row r="290" spans="2:7">
      <c r="B290" s="21" t="s">
        <v>8838</v>
      </c>
      <c r="C290" s="22" t="s">
        <v>92</v>
      </c>
      <c r="D290" s="23"/>
      <c r="E290" s="24">
        <v>48100000</v>
      </c>
      <c r="F290" s="25" t="s">
        <v>8837</v>
      </c>
      <c r="G290" s="26">
        <v>2900000</v>
      </c>
    </row>
    <row r="291" spans="2:7">
      <c r="B291" s="21" t="s">
        <v>8795</v>
      </c>
      <c r="C291" s="22" t="s">
        <v>92</v>
      </c>
      <c r="D291" s="23"/>
      <c r="E291" s="24">
        <v>48000000</v>
      </c>
      <c r="F291" s="25" t="s">
        <v>4929</v>
      </c>
      <c r="G291" s="26">
        <v>2800000</v>
      </c>
    </row>
    <row r="292" spans="2:7">
      <c r="B292" s="21" t="s">
        <v>9304</v>
      </c>
      <c r="C292" s="22" t="s">
        <v>92</v>
      </c>
      <c r="D292" s="23"/>
      <c r="E292" s="24">
        <v>47900000</v>
      </c>
      <c r="F292" s="25" t="s">
        <v>2224</v>
      </c>
      <c r="G292" s="26">
        <v>4800000</v>
      </c>
    </row>
    <row r="293" spans="2:7">
      <c r="B293" s="21" t="s">
        <v>9580</v>
      </c>
      <c r="C293" s="22" t="s">
        <v>108</v>
      </c>
      <c r="D293" s="23" t="s">
        <v>5337</v>
      </c>
      <c r="E293" s="24">
        <v>47800000</v>
      </c>
      <c r="F293" s="25" t="s">
        <v>1559</v>
      </c>
      <c r="G293" s="26">
        <v>8900000</v>
      </c>
    </row>
    <row r="294" spans="2:7">
      <c r="B294" s="21" t="s">
        <v>9514</v>
      </c>
      <c r="C294" s="22" t="s">
        <v>108</v>
      </c>
      <c r="D294" s="23" t="s">
        <v>5477</v>
      </c>
      <c r="E294" s="24">
        <v>47700000</v>
      </c>
      <c r="F294" s="25" t="s">
        <v>1284</v>
      </c>
      <c r="G294" s="26">
        <v>7100000</v>
      </c>
    </row>
    <row r="295" spans="2:7">
      <c r="B295" s="21" t="s">
        <v>8477</v>
      </c>
      <c r="C295" s="22" t="s">
        <v>92</v>
      </c>
      <c r="D295" s="23"/>
      <c r="E295" s="24">
        <v>47600000</v>
      </c>
      <c r="F295" s="25" t="s">
        <v>230</v>
      </c>
      <c r="G295" s="26">
        <v>2200000</v>
      </c>
    </row>
    <row r="296" spans="2:7">
      <c r="B296" s="21" t="s">
        <v>9355</v>
      </c>
      <c r="C296" s="22" t="s">
        <v>92</v>
      </c>
      <c r="D296" s="23"/>
      <c r="E296" s="24">
        <v>47500000</v>
      </c>
      <c r="F296" s="25" t="s">
        <v>2444</v>
      </c>
      <c r="G296" s="26">
        <v>5200000</v>
      </c>
    </row>
    <row r="297" spans="2:7">
      <c r="B297" s="21" t="s">
        <v>9229</v>
      </c>
      <c r="C297" s="22" t="s">
        <v>92</v>
      </c>
      <c r="D297" s="23" t="s">
        <v>8043</v>
      </c>
      <c r="E297" s="24">
        <v>47500000</v>
      </c>
      <c r="F297" s="25" t="s">
        <v>4804</v>
      </c>
      <c r="G297" s="26">
        <v>4400000</v>
      </c>
    </row>
    <row r="298" spans="2:7">
      <c r="B298" s="21" t="s">
        <v>9228</v>
      </c>
      <c r="C298" s="22" t="s">
        <v>92</v>
      </c>
      <c r="D298" s="23"/>
      <c r="E298" s="24">
        <v>47400000</v>
      </c>
      <c r="F298" s="25" t="s">
        <v>2072</v>
      </c>
      <c r="G298" s="26">
        <v>4400000</v>
      </c>
    </row>
    <row r="299" spans="2:7">
      <c r="B299" s="21" t="s">
        <v>9110</v>
      </c>
      <c r="C299" s="22" t="s">
        <v>108</v>
      </c>
      <c r="D299" s="23" t="s">
        <v>9109</v>
      </c>
      <c r="E299" s="24">
        <v>47400000</v>
      </c>
      <c r="F299" s="25" t="s">
        <v>2554</v>
      </c>
      <c r="G299" s="26">
        <v>3800000</v>
      </c>
    </row>
    <row r="300" spans="2:7">
      <c r="B300" s="21" t="s">
        <v>8957</v>
      </c>
      <c r="C300" s="22" t="s">
        <v>108</v>
      </c>
      <c r="D300" s="23" t="s">
        <v>8956</v>
      </c>
      <c r="E300" s="24">
        <v>47200000</v>
      </c>
      <c r="F300" s="25" t="s">
        <v>8955</v>
      </c>
      <c r="G300" s="26">
        <v>3200000</v>
      </c>
    </row>
    <row r="301" spans="2:7">
      <c r="B301" s="21" t="s">
        <v>9517</v>
      </c>
      <c r="C301" s="22" t="s">
        <v>108</v>
      </c>
      <c r="D301" s="23" t="s">
        <v>1747</v>
      </c>
      <c r="E301" s="24">
        <v>47000000</v>
      </c>
      <c r="F301" s="25" t="s">
        <v>4730</v>
      </c>
      <c r="G301" s="26">
        <v>7200000</v>
      </c>
    </row>
    <row r="302" spans="2:7">
      <c r="B302" s="21" t="s">
        <v>9391</v>
      </c>
      <c r="C302" s="22" t="s">
        <v>108</v>
      </c>
      <c r="D302" s="23" t="s">
        <v>5091</v>
      </c>
      <c r="E302" s="24">
        <v>46900000</v>
      </c>
      <c r="F302" s="25" t="s">
        <v>2435</v>
      </c>
      <c r="G302" s="26">
        <v>5600000</v>
      </c>
    </row>
    <row r="303" spans="2:7">
      <c r="B303" s="21" t="s">
        <v>8954</v>
      </c>
      <c r="C303" s="22" t="s">
        <v>92</v>
      </c>
      <c r="D303" s="23"/>
      <c r="E303" s="24">
        <v>46800000</v>
      </c>
      <c r="F303" s="25" t="s">
        <v>8953</v>
      </c>
      <c r="G303" s="26">
        <v>3200000</v>
      </c>
    </row>
    <row r="304" spans="2:7">
      <c r="B304" s="21" t="s">
        <v>9416</v>
      </c>
      <c r="C304" s="22" t="s">
        <v>92</v>
      </c>
      <c r="D304" s="23"/>
      <c r="E304" s="24">
        <v>46600000</v>
      </c>
      <c r="F304" s="25" t="s">
        <v>2456</v>
      </c>
      <c r="G304" s="26">
        <v>5800000</v>
      </c>
    </row>
    <row r="305" spans="2:7">
      <c r="B305" s="21" t="s">
        <v>9594</v>
      </c>
      <c r="C305" s="22" t="s">
        <v>92</v>
      </c>
      <c r="D305" s="23"/>
      <c r="E305" s="24">
        <v>46500000</v>
      </c>
      <c r="F305" s="25" t="s">
        <v>1079</v>
      </c>
      <c r="G305" s="26">
        <v>9400000</v>
      </c>
    </row>
    <row r="306" spans="2:7">
      <c r="B306" s="21" t="s">
        <v>9344</v>
      </c>
      <c r="C306" s="22" t="s">
        <v>92</v>
      </c>
      <c r="D306" s="23"/>
      <c r="E306" s="24">
        <v>46400000</v>
      </c>
      <c r="F306" s="25" t="s">
        <v>1780</v>
      </c>
      <c r="G306" s="26">
        <v>5100000</v>
      </c>
    </row>
    <row r="307" spans="2:7">
      <c r="B307" s="21" t="s">
        <v>9415</v>
      </c>
      <c r="C307" s="22" t="s">
        <v>108</v>
      </c>
      <c r="D307" s="23" t="s">
        <v>9414</v>
      </c>
      <c r="E307" s="24">
        <v>46300000</v>
      </c>
      <c r="F307" s="25" t="s">
        <v>1809</v>
      </c>
      <c r="G307" s="26">
        <v>5800000</v>
      </c>
    </row>
    <row r="308" spans="2:7">
      <c r="B308" s="21" t="s">
        <v>9180</v>
      </c>
      <c r="C308" s="22" t="s">
        <v>92</v>
      </c>
      <c r="D308" s="23"/>
      <c r="E308" s="24">
        <v>46300000</v>
      </c>
      <c r="F308" s="25" t="s">
        <v>5788</v>
      </c>
      <c r="G308" s="26">
        <v>4100000</v>
      </c>
    </row>
    <row r="309" spans="2:7">
      <c r="B309" s="21" t="s">
        <v>6550</v>
      </c>
      <c r="C309" s="22" t="s">
        <v>92</v>
      </c>
      <c r="D309" s="23" t="s">
        <v>1818</v>
      </c>
      <c r="E309" s="24">
        <v>46300000</v>
      </c>
      <c r="F309" s="25" t="s">
        <v>6549</v>
      </c>
      <c r="G309" s="26">
        <v>700000</v>
      </c>
    </row>
    <row r="310" spans="2:7">
      <c r="B310" s="21" t="s">
        <v>9343</v>
      </c>
      <c r="C310" s="22" t="s">
        <v>108</v>
      </c>
      <c r="D310" s="23" t="s">
        <v>1954</v>
      </c>
      <c r="E310" s="24">
        <v>46200000</v>
      </c>
      <c r="F310" s="25" t="s">
        <v>1912</v>
      </c>
      <c r="G310" s="26">
        <v>5100000</v>
      </c>
    </row>
    <row r="311" spans="2:7">
      <c r="B311" s="21" t="s">
        <v>9227</v>
      </c>
      <c r="C311" s="22" t="s">
        <v>92</v>
      </c>
      <c r="D311" s="23"/>
      <c r="E311" s="24">
        <v>46200000</v>
      </c>
      <c r="F311" s="25" t="s">
        <v>3845</v>
      </c>
      <c r="G311" s="26">
        <v>4400000</v>
      </c>
    </row>
    <row r="312" spans="2:7">
      <c r="B312" s="21" t="s">
        <v>8836</v>
      </c>
      <c r="C312" s="22" t="s">
        <v>92</v>
      </c>
      <c r="D312" s="23"/>
      <c r="E312" s="24">
        <v>46200000</v>
      </c>
      <c r="F312" s="25" t="s">
        <v>8835</v>
      </c>
      <c r="G312" s="26">
        <v>2900000</v>
      </c>
    </row>
    <row r="313" spans="2:7">
      <c r="B313" s="21" t="s">
        <v>8794</v>
      </c>
      <c r="C313" s="22" t="s">
        <v>92</v>
      </c>
      <c r="D313" s="23"/>
      <c r="E313" s="24">
        <v>46200000</v>
      </c>
      <c r="F313" s="25" t="s">
        <v>8793</v>
      </c>
      <c r="G313" s="26">
        <v>2800000</v>
      </c>
    </row>
    <row r="314" spans="2:7">
      <c r="B314" s="21" t="s">
        <v>9481</v>
      </c>
      <c r="C314" s="22" t="s">
        <v>92</v>
      </c>
      <c r="D314" s="23" t="s">
        <v>8703</v>
      </c>
      <c r="E314" s="24">
        <v>46100000</v>
      </c>
      <c r="F314" s="25" t="s">
        <v>2060</v>
      </c>
      <c r="G314" s="26">
        <v>6600000</v>
      </c>
    </row>
    <row r="315" spans="2:7">
      <c r="B315" s="21" t="s">
        <v>8330</v>
      </c>
      <c r="C315" s="22" t="s">
        <v>92</v>
      </c>
      <c r="D315" s="23"/>
      <c r="E315" s="24">
        <v>46000000</v>
      </c>
      <c r="F315" s="25" t="s">
        <v>230</v>
      </c>
      <c r="G315" s="26">
        <v>2000000</v>
      </c>
    </row>
    <row r="316" spans="2:7">
      <c r="B316" s="21" t="s">
        <v>9413</v>
      </c>
      <c r="C316" s="22" t="s">
        <v>92</v>
      </c>
      <c r="D316" s="23" t="s">
        <v>9412</v>
      </c>
      <c r="E316" s="24">
        <v>45900000</v>
      </c>
      <c r="F316" s="25" t="s">
        <v>4710</v>
      </c>
      <c r="G316" s="26">
        <v>5800000</v>
      </c>
    </row>
    <row r="317" spans="2:7">
      <c r="B317" s="21" t="s">
        <v>7021</v>
      </c>
      <c r="C317" s="22" t="s">
        <v>92</v>
      </c>
      <c r="D317" s="23"/>
      <c r="E317" s="24">
        <v>45900000</v>
      </c>
      <c r="F317" s="25" t="s">
        <v>6247</v>
      </c>
      <c r="G317" s="26">
        <v>900000</v>
      </c>
    </row>
    <row r="318" spans="2:7">
      <c r="B318" s="21" t="s">
        <v>9699</v>
      </c>
      <c r="C318" s="22" t="s">
        <v>108</v>
      </c>
      <c r="D318" s="23" t="s">
        <v>5916</v>
      </c>
      <c r="E318" s="24">
        <v>45800000</v>
      </c>
      <c r="F318" s="25" t="s">
        <v>608</v>
      </c>
      <c r="G318" s="26">
        <v>14300000</v>
      </c>
    </row>
    <row r="319" spans="2:7">
      <c r="B319" s="21" t="s">
        <v>9242</v>
      </c>
      <c r="C319" s="22" t="s">
        <v>92</v>
      </c>
      <c r="D319" s="23"/>
      <c r="E319" s="24">
        <v>45800000</v>
      </c>
      <c r="F319" s="25" t="s">
        <v>230</v>
      </c>
      <c r="G319" s="26">
        <v>4500000</v>
      </c>
    </row>
    <row r="320" spans="2:7">
      <c r="B320" s="21" t="s">
        <v>9053</v>
      </c>
      <c r="C320" s="22" t="s">
        <v>92</v>
      </c>
      <c r="D320" s="23"/>
      <c r="E320" s="24">
        <v>45800000</v>
      </c>
      <c r="F320" s="25" t="s">
        <v>9052</v>
      </c>
      <c r="G320" s="26">
        <v>3500000</v>
      </c>
    </row>
    <row r="321" spans="2:7">
      <c r="B321" s="21" t="s">
        <v>9022</v>
      </c>
      <c r="C321" s="22" t="s">
        <v>92</v>
      </c>
      <c r="D321" s="23"/>
      <c r="E321" s="24">
        <v>45800000</v>
      </c>
      <c r="F321" s="25" t="s">
        <v>9021</v>
      </c>
      <c r="G321" s="26">
        <v>3400000</v>
      </c>
    </row>
    <row r="322" spans="2:7">
      <c r="B322" s="21" t="s">
        <v>8542</v>
      </c>
      <c r="C322" s="22" t="s">
        <v>92</v>
      </c>
      <c r="D322" s="23"/>
      <c r="E322" s="24">
        <v>45800000</v>
      </c>
      <c r="F322" s="25" t="s">
        <v>230</v>
      </c>
      <c r="G322" s="26">
        <v>2300000</v>
      </c>
    </row>
    <row r="323" spans="2:7">
      <c r="B323" s="21" t="s">
        <v>8087</v>
      </c>
      <c r="C323" s="22" t="s">
        <v>92</v>
      </c>
      <c r="D323" s="23"/>
      <c r="E323" s="24">
        <v>45800000</v>
      </c>
      <c r="F323" s="25" t="s">
        <v>8086</v>
      </c>
      <c r="G323" s="26">
        <v>1700000</v>
      </c>
    </row>
    <row r="324" spans="2:7">
      <c r="B324" s="21" t="s">
        <v>9593</v>
      </c>
      <c r="C324" s="22" t="s">
        <v>108</v>
      </c>
      <c r="D324" s="23" t="s">
        <v>9215</v>
      </c>
      <c r="E324" s="24">
        <v>45400000</v>
      </c>
      <c r="F324" s="25" t="s">
        <v>829</v>
      </c>
      <c r="G324" s="26">
        <v>9400000</v>
      </c>
    </row>
    <row r="325" spans="2:7">
      <c r="B325" s="21" t="s">
        <v>9369</v>
      </c>
      <c r="C325" s="22" t="s">
        <v>108</v>
      </c>
      <c r="D325" s="23" t="s">
        <v>2094</v>
      </c>
      <c r="E325" s="24">
        <v>45300000</v>
      </c>
      <c r="F325" s="25" t="s">
        <v>2435</v>
      </c>
      <c r="G325" s="26">
        <v>5400000</v>
      </c>
    </row>
    <row r="326" spans="2:7">
      <c r="B326" s="21" t="s">
        <v>5493</v>
      </c>
      <c r="C326" s="22" t="s">
        <v>92</v>
      </c>
      <c r="D326" s="23"/>
      <c r="E326" s="24">
        <v>45200000</v>
      </c>
      <c r="F326" s="25" t="s">
        <v>5492</v>
      </c>
      <c r="G326" s="26">
        <v>400000</v>
      </c>
    </row>
    <row r="327" spans="2:7">
      <c r="B327" s="21" t="s">
        <v>9342</v>
      </c>
      <c r="C327" s="22" t="s">
        <v>92</v>
      </c>
      <c r="D327" s="23"/>
      <c r="E327" s="24">
        <v>45100000</v>
      </c>
      <c r="F327" s="25" t="s">
        <v>2096</v>
      </c>
      <c r="G327" s="26">
        <v>5100000</v>
      </c>
    </row>
    <row r="328" spans="2:7">
      <c r="B328" s="21" t="s">
        <v>9341</v>
      </c>
      <c r="C328" s="22" t="s">
        <v>92</v>
      </c>
      <c r="D328" s="23"/>
      <c r="E328" s="24">
        <v>45000000</v>
      </c>
      <c r="F328" s="25" t="s">
        <v>8227</v>
      </c>
      <c r="G328" s="26">
        <v>5100000</v>
      </c>
    </row>
    <row r="329" spans="2:7">
      <c r="B329" s="21" t="s">
        <v>9281</v>
      </c>
      <c r="C329" s="22" t="s">
        <v>92</v>
      </c>
      <c r="D329" s="23"/>
      <c r="E329" s="24">
        <v>45000000</v>
      </c>
      <c r="F329" s="25" t="s">
        <v>2158</v>
      </c>
      <c r="G329" s="26">
        <v>4700000</v>
      </c>
    </row>
    <row r="330" spans="2:7">
      <c r="B330" s="21" t="s">
        <v>9406</v>
      </c>
      <c r="C330" s="22" t="s">
        <v>92</v>
      </c>
      <c r="D330" s="23"/>
      <c r="E330" s="24">
        <v>44900000</v>
      </c>
      <c r="F330" s="25" t="s">
        <v>4797</v>
      </c>
      <c r="G330" s="26">
        <v>5700000</v>
      </c>
    </row>
    <row r="331" spans="2:7">
      <c r="B331" s="21" t="s">
        <v>9241</v>
      </c>
      <c r="C331" s="22" t="s">
        <v>92</v>
      </c>
      <c r="D331" s="23"/>
      <c r="E331" s="24">
        <v>44800000</v>
      </c>
      <c r="F331" s="25" t="s">
        <v>230</v>
      </c>
      <c r="G331" s="26">
        <v>4500000</v>
      </c>
    </row>
    <row r="332" spans="2:7">
      <c r="B332" s="21" t="s">
        <v>9432</v>
      </c>
      <c r="C332" s="22" t="s">
        <v>108</v>
      </c>
      <c r="D332" s="23" t="s">
        <v>8858</v>
      </c>
      <c r="E332" s="24">
        <v>44700000</v>
      </c>
      <c r="F332" s="25" t="s">
        <v>6445</v>
      </c>
      <c r="G332" s="26">
        <v>5900000</v>
      </c>
    </row>
    <row r="333" spans="2:7">
      <c r="B333" s="21" t="s">
        <v>9368</v>
      </c>
      <c r="C333" s="22" t="s">
        <v>108</v>
      </c>
      <c r="D333" s="23" t="s">
        <v>1412</v>
      </c>
      <c r="E333" s="24">
        <v>44700000</v>
      </c>
      <c r="F333" s="25" t="s">
        <v>2435</v>
      </c>
      <c r="G333" s="26">
        <v>5400000</v>
      </c>
    </row>
    <row r="334" spans="2:7">
      <c r="B334" s="21" t="s">
        <v>8834</v>
      </c>
      <c r="C334" s="22" t="s">
        <v>92</v>
      </c>
      <c r="D334" s="23"/>
      <c r="E334" s="24">
        <v>44700000</v>
      </c>
      <c r="F334" s="25" t="s">
        <v>8406</v>
      </c>
      <c r="G334" s="26">
        <v>2900000</v>
      </c>
    </row>
    <row r="335" spans="2:7">
      <c r="B335" s="21" t="s">
        <v>8689</v>
      </c>
      <c r="C335" s="22" t="s">
        <v>92</v>
      </c>
      <c r="D335" s="23"/>
      <c r="E335" s="24">
        <v>44700000</v>
      </c>
      <c r="F335" s="25" t="s">
        <v>4146</v>
      </c>
      <c r="G335" s="26">
        <v>2600000</v>
      </c>
    </row>
    <row r="336" spans="2:7">
      <c r="B336" s="21" t="s">
        <v>9193</v>
      </c>
      <c r="C336" s="22" t="s">
        <v>92</v>
      </c>
      <c r="D336" s="23"/>
      <c r="E336" s="24">
        <v>44600000</v>
      </c>
      <c r="F336" s="25" t="s">
        <v>1813</v>
      </c>
      <c r="G336" s="26">
        <v>4200000</v>
      </c>
    </row>
    <row r="337" spans="2:7">
      <c r="B337" s="21" t="s">
        <v>8792</v>
      </c>
      <c r="C337" s="22" t="s">
        <v>108</v>
      </c>
      <c r="D337" s="23" t="s">
        <v>8791</v>
      </c>
      <c r="E337" s="24">
        <v>44600000</v>
      </c>
      <c r="F337" s="25" t="s">
        <v>230</v>
      </c>
      <c r="G337" s="26">
        <v>2800000</v>
      </c>
    </row>
    <row r="338" spans="2:7">
      <c r="B338" s="21" t="s">
        <v>8688</v>
      </c>
      <c r="C338" s="22" t="s">
        <v>92</v>
      </c>
      <c r="D338" s="23"/>
      <c r="E338" s="24">
        <v>44300000</v>
      </c>
      <c r="F338" s="25" t="s">
        <v>7182</v>
      </c>
      <c r="G338" s="26">
        <v>2600000</v>
      </c>
    </row>
    <row r="339" spans="2:7">
      <c r="B339" s="21" t="s">
        <v>8790</v>
      </c>
      <c r="C339" s="22" t="s">
        <v>92</v>
      </c>
      <c r="D339" s="23"/>
      <c r="E339" s="24">
        <v>44200000</v>
      </c>
      <c r="F339" s="25" t="s">
        <v>4010</v>
      </c>
      <c r="G339" s="26">
        <v>2800000</v>
      </c>
    </row>
    <row r="340" spans="2:7">
      <c r="B340" s="21" t="s">
        <v>9530</v>
      </c>
      <c r="C340" s="22" t="s">
        <v>92</v>
      </c>
      <c r="D340" s="23" t="s">
        <v>114</v>
      </c>
      <c r="E340" s="24">
        <v>44100000</v>
      </c>
      <c r="F340" s="25" t="s">
        <v>1301</v>
      </c>
      <c r="G340" s="26">
        <v>7500000</v>
      </c>
    </row>
    <row r="341" spans="2:7">
      <c r="B341" s="21" t="s">
        <v>8169</v>
      </c>
      <c r="C341" s="22" t="s">
        <v>92</v>
      </c>
      <c r="D341" s="23"/>
      <c r="E341" s="24">
        <v>44100000</v>
      </c>
      <c r="F341" s="25" t="s">
        <v>8168</v>
      </c>
      <c r="G341" s="26">
        <v>1800000</v>
      </c>
    </row>
    <row r="342" spans="2:7">
      <c r="B342" s="21" t="s">
        <v>9263</v>
      </c>
      <c r="C342" s="22" t="s">
        <v>92</v>
      </c>
      <c r="D342" s="23"/>
      <c r="E342" s="24">
        <v>44000000</v>
      </c>
      <c r="F342" s="25" t="s">
        <v>2158</v>
      </c>
      <c r="G342" s="26">
        <v>4600000</v>
      </c>
    </row>
    <row r="343" spans="2:7">
      <c r="B343" s="21" t="s">
        <v>9020</v>
      </c>
      <c r="C343" s="22" t="s">
        <v>92</v>
      </c>
      <c r="D343" s="23"/>
      <c r="E343" s="24">
        <v>44000000</v>
      </c>
      <c r="F343" s="25" t="s">
        <v>6783</v>
      </c>
      <c r="G343" s="26">
        <v>3400000</v>
      </c>
    </row>
    <row r="344" spans="2:7">
      <c r="B344" s="21" t="s">
        <v>9262</v>
      </c>
      <c r="C344" s="22" t="s">
        <v>92</v>
      </c>
      <c r="D344" s="23"/>
      <c r="E344" s="24">
        <v>43800000</v>
      </c>
      <c r="F344" s="25" t="s">
        <v>2050</v>
      </c>
      <c r="G344" s="26">
        <v>4600000</v>
      </c>
    </row>
    <row r="345" spans="2:7">
      <c r="B345" s="21" t="s">
        <v>9160</v>
      </c>
      <c r="C345" s="22" t="s">
        <v>92</v>
      </c>
      <c r="D345" s="23"/>
      <c r="E345" s="24">
        <v>43600000</v>
      </c>
      <c r="F345" s="25" t="s">
        <v>9159</v>
      </c>
      <c r="G345" s="26">
        <v>4000000</v>
      </c>
    </row>
    <row r="346" spans="2:7">
      <c r="B346" s="21" t="s">
        <v>8167</v>
      </c>
      <c r="C346" s="22" t="s">
        <v>92</v>
      </c>
      <c r="D346" s="23"/>
      <c r="E346" s="24">
        <v>43600000</v>
      </c>
      <c r="F346" s="25" t="s">
        <v>8166</v>
      </c>
      <c r="G346" s="26">
        <v>1800000</v>
      </c>
    </row>
    <row r="347" spans="2:7">
      <c r="B347" s="21" t="s">
        <v>8329</v>
      </c>
      <c r="C347" s="22" t="s">
        <v>108</v>
      </c>
      <c r="D347" s="23" t="s">
        <v>8328</v>
      </c>
      <c r="E347" s="24">
        <v>43500000</v>
      </c>
      <c r="F347" s="25" t="s">
        <v>2850</v>
      </c>
      <c r="G347" s="26">
        <v>2000000</v>
      </c>
    </row>
    <row r="348" spans="2:7">
      <c r="B348" s="21" t="s">
        <v>9158</v>
      </c>
      <c r="C348" s="22" t="s">
        <v>92</v>
      </c>
      <c r="D348" s="23"/>
      <c r="E348" s="24">
        <v>43400000</v>
      </c>
      <c r="F348" s="25" t="s">
        <v>1813</v>
      </c>
      <c r="G348" s="26">
        <v>4000000</v>
      </c>
    </row>
    <row r="349" spans="2:7">
      <c r="B349" s="21" t="s">
        <v>8541</v>
      </c>
      <c r="C349" s="22" t="s">
        <v>92</v>
      </c>
      <c r="D349" s="23"/>
      <c r="E349" s="24">
        <v>43400000</v>
      </c>
      <c r="F349" s="25" t="s">
        <v>8540</v>
      </c>
      <c r="G349" s="26">
        <v>2300000</v>
      </c>
    </row>
    <row r="350" spans="2:7">
      <c r="B350" s="21" t="s">
        <v>8650</v>
      </c>
      <c r="C350" s="22" t="s">
        <v>92</v>
      </c>
      <c r="D350" s="23"/>
      <c r="E350" s="24">
        <v>43300000</v>
      </c>
      <c r="F350" s="25" t="s">
        <v>4929</v>
      </c>
      <c r="G350" s="26">
        <v>2500000</v>
      </c>
    </row>
    <row r="351" spans="2:7">
      <c r="B351" s="21" t="s">
        <v>9321</v>
      </c>
      <c r="C351" s="22" t="s">
        <v>92</v>
      </c>
      <c r="D351" s="23"/>
      <c r="E351" s="24">
        <v>43200000</v>
      </c>
      <c r="F351" s="25" t="s">
        <v>3763</v>
      </c>
      <c r="G351" s="26">
        <v>4900000</v>
      </c>
    </row>
    <row r="352" spans="2:7">
      <c r="B352" s="21" t="s">
        <v>8687</v>
      </c>
      <c r="C352" s="22" t="s">
        <v>92</v>
      </c>
      <c r="D352" s="23"/>
      <c r="E352" s="24">
        <v>43200000</v>
      </c>
      <c r="F352" s="25" t="s">
        <v>2605</v>
      </c>
      <c r="G352" s="26">
        <v>2600000</v>
      </c>
    </row>
    <row r="353" spans="2:7">
      <c r="B353" s="21" t="s">
        <v>8833</v>
      </c>
      <c r="C353" s="22" t="s">
        <v>92</v>
      </c>
      <c r="D353" s="23"/>
      <c r="E353" s="24">
        <v>43100000</v>
      </c>
      <c r="F353" s="25" t="s">
        <v>8832</v>
      </c>
      <c r="G353" s="26">
        <v>2900000</v>
      </c>
    </row>
    <row r="354" spans="2:7">
      <c r="B354" s="21" t="s">
        <v>9522</v>
      </c>
      <c r="C354" s="22" t="s">
        <v>108</v>
      </c>
      <c r="D354" s="23" t="s">
        <v>8488</v>
      </c>
      <c r="E354" s="24">
        <v>43000000</v>
      </c>
      <c r="F354" s="25" t="s">
        <v>1132</v>
      </c>
      <c r="G354" s="26">
        <v>7300000</v>
      </c>
    </row>
    <row r="355" spans="2:7">
      <c r="B355" s="21" t="s">
        <v>8735</v>
      </c>
      <c r="C355" s="22" t="s">
        <v>92</v>
      </c>
      <c r="D355" s="23"/>
      <c r="E355" s="24">
        <v>43000000</v>
      </c>
      <c r="F355" s="25" t="s">
        <v>5415</v>
      </c>
      <c r="G355" s="26">
        <v>2700000</v>
      </c>
    </row>
    <row r="356" spans="2:7">
      <c r="B356" s="21" t="s">
        <v>9584</v>
      </c>
      <c r="C356" s="22" t="s">
        <v>108</v>
      </c>
      <c r="D356" s="23" t="s">
        <v>6642</v>
      </c>
      <c r="E356" s="24">
        <v>42800000</v>
      </c>
      <c r="F356" s="25" t="s">
        <v>900</v>
      </c>
      <c r="G356" s="26">
        <v>9000000</v>
      </c>
    </row>
    <row r="357" spans="2:7">
      <c r="B357" s="21" t="s">
        <v>9713</v>
      </c>
      <c r="C357" s="22" t="s">
        <v>92</v>
      </c>
      <c r="D357" s="23" t="s">
        <v>9712</v>
      </c>
      <c r="E357" s="24">
        <v>42700000</v>
      </c>
      <c r="F357" s="25" t="s">
        <v>725</v>
      </c>
      <c r="G357" s="26">
        <v>15200000</v>
      </c>
    </row>
    <row r="358" spans="2:7">
      <c r="B358" s="21" t="s">
        <v>9379</v>
      </c>
      <c r="C358" s="22" t="s">
        <v>108</v>
      </c>
      <c r="D358" s="23" t="s">
        <v>6922</v>
      </c>
      <c r="E358" s="24">
        <v>42600000</v>
      </c>
      <c r="F358" s="25" t="s">
        <v>1328</v>
      </c>
      <c r="G358" s="26">
        <v>5500000</v>
      </c>
    </row>
    <row r="359" spans="2:7">
      <c r="B359" s="21" t="s">
        <v>8789</v>
      </c>
      <c r="C359" s="22" t="s">
        <v>92</v>
      </c>
      <c r="D359" s="23"/>
      <c r="E359" s="24">
        <v>42600000</v>
      </c>
      <c r="F359" s="25" t="s">
        <v>7546</v>
      </c>
      <c r="G359" s="26">
        <v>2800000</v>
      </c>
    </row>
    <row r="360" spans="2:7">
      <c r="B360" s="21" t="s">
        <v>9280</v>
      </c>
      <c r="C360" s="22" t="s">
        <v>92</v>
      </c>
      <c r="D360" s="23"/>
      <c r="E360" s="24">
        <v>42500000</v>
      </c>
      <c r="F360" s="25" t="s">
        <v>2141</v>
      </c>
      <c r="G360" s="26">
        <v>4700000</v>
      </c>
    </row>
    <row r="361" spans="2:7">
      <c r="B361" s="21" t="s">
        <v>9226</v>
      </c>
      <c r="C361" s="22" t="s">
        <v>92</v>
      </c>
      <c r="D361" s="23"/>
      <c r="E361" s="24">
        <v>42500000</v>
      </c>
      <c r="F361" s="25" t="s">
        <v>230</v>
      </c>
      <c r="G361" s="26">
        <v>4400000</v>
      </c>
    </row>
    <row r="362" spans="2:7">
      <c r="B362" s="21" t="s">
        <v>9303</v>
      </c>
      <c r="C362" s="22" t="s">
        <v>92</v>
      </c>
      <c r="D362" s="23"/>
      <c r="E362" s="24">
        <v>42400000</v>
      </c>
      <c r="F362" s="25" t="s">
        <v>2368</v>
      </c>
      <c r="G362" s="26">
        <v>4800000</v>
      </c>
    </row>
    <row r="363" spans="2:7">
      <c r="B363" s="21" t="s">
        <v>7193</v>
      </c>
      <c r="C363" s="22" t="s">
        <v>92</v>
      </c>
      <c r="D363" s="23"/>
      <c r="E363" s="24">
        <v>42400000</v>
      </c>
      <c r="F363" s="25" t="s">
        <v>7192</v>
      </c>
      <c r="G363" s="26">
        <v>1000000</v>
      </c>
    </row>
    <row r="364" spans="2:7">
      <c r="B364" s="21" t="s">
        <v>9464</v>
      </c>
      <c r="C364" s="22" t="s">
        <v>108</v>
      </c>
      <c r="D364" s="23" t="s">
        <v>4252</v>
      </c>
      <c r="E364" s="24">
        <v>42200000</v>
      </c>
      <c r="F364" s="25" t="s">
        <v>1286</v>
      </c>
      <c r="G364" s="26">
        <v>6300000</v>
      </c>
    </row>
    <row r="365" spans="2:7">
      <c r="B365" s="21" t="s">
        <v>9302</v>
      </c>
      <c r="C365" s="22" t="s">
        <v>92</v>
      </c>
      <c r="D365" s="23"/>
      <c r="E365" s="24">
        <v>42100000</v>
      </c>
      <c r="F365" s="25" t="s">
        <v>3763</v>
      </c>
      <c r="G365" s="26">
        <v>4800000</v>
      </c>
    </row>
    <row r="366" spans="2:7">
      <c r="B366" s="21" t="s">
        <v>9128</v>
      </c>
      <c r="C366" s="22" t="s">
        <v>92</v>
      </c>
      <c r="D366" s="23"/>
      <c r="E366" s="24">
        <v>42100000</v>
      </c>
      <c r="F366" s="25" t="s">
        <v>2534</v>
      </c>
      <c r="G366" s="26">
        <v>3900000</v>
      </c>
    </row>
    <row r="367" spans="2:7">
      <c r="B367" s="21" t="s">
        <v>7786</v>
      </c>
      <c r="C367" s="22" t="s">
        <v>92</v>
      </c>
      <c r="D367" s="23"/>
      <c r="E367" s="24">
        <v>42100000</v>
      </c>
      <c r="F367" s="25" t="s">
        <v>7785</v>
      </c>
      <c r="G367" s="26">
        <v>1400000</v>
      </c>
    </row>
    <row r="368" spans="2:7">
      <c r="B368" s="21" t="s">
        <v>9665</v>
      </c>
      <c r="C368" s="22" t="s">
        <v>108</v>
      </c>
      <c r="D368" s="23"/>
      <c r="E368" s="24">
        <v>42000000</v>
      </c>
      <c r="F368" s="25" t="s">
        <v>738</v>
      </c>
      <c r="G368" s="26">
        <v>12000000</v>
      </c>
    </row>
    <row r="369" spans="2:7">
      <c r="B369" s="21" t="s">
        <v>9751</v>
      </c>
      <c r="C369" s="22" t="s">
        <v>92</v>
      </c>
      <c r="D369" s="23"/>
      <c r="E369" s="24">
        <v>41900000</v>
      </c>
      <c r="F369" s="25" t="s">
        <v>4311</v>
      </c>
      <c r="G369" s="26">
        <v>20600000</v>
      </c>
    </row>
    <row r="370" spans="2:7">
      <c r="B370" s="21" t="s">
        <v>9566</v>
      </c>
      <c r="C370" s="22" t="s">
        <v>108</v>
      </c>
      <c r="D370" s="23" t="s">
        <v>3965</v>
      </c>
      <c r="E370" s="24">
        <v>41800000</v>
      </c>
      <c r="F370" s="25" t="s">
        <v>902</v>
      </c>
      <c r="G370" s="26">
        <v>8600000</v>
      </c>
    </row>
    <row r="371" spans="2:7">
      <c r="B371" s="21" t="s">
        <v>8734</v>
      </c>
      <c r="C371" s="22" t="s">
        <v>92</v>
      </c>
      <c r="D371" s="23"/>
      <c r="E371" s="24">
        <v>41800000</v>
      </c>
      <c r="F371" s="25" t="s">
        <v>2510</v>
      </c>
      <c r="G371" s="26">
        <v>2700000</v>
      </c>
    </row>
    <row r="372" spans="2:7">
      <c r="B372" s="21" t="s">
        <v>8606</v>
      </c>
      <c r="C372" s="22" t="s">
        <v>92</v>
      </c>
      <c r="D372" s="23"/>
      <c r="E372" s="24">
        <v>41700000</v>
      </c>
      <c r="F372" s="25" t="s">
        <v>8605</v>
      </c>
      <c r="G372" s="26">
        <v>2400000</v>
      </c>
    </row>
    <row r="373" spans="2:7">
      <c r="B373" s="21" t="s">
        <v>8686</v>
      </c>
      <c r="C373" s="22" t="s">
        <v>92</v>
      </c>
      <c r="D373" s="23"/>
      <c r="E373" s="24">
        <v>41400000</v>
      </c>
      <c r="F373" s="25" t="s">
        <v>8408</v>
      </c>
      <c r="G373" s="26">
        <v>2600000</v>
      </c>
    </row>
    <row r="374" spans="2:7">
      <c r="B374" s="21" t="s">
        <v>8952</v>
      </c>
      <c r="C374" s="22" t="s">
        <v>92</v>
      </c>
      <c r="D374" s="23"/>
      <c r="E374" s="24">
        <v>41300000</v>
      </c>
      <c r="F374" s="25" t="s">
        <v>8068</v>
      </c>
      <c r="G374" s="26">
        <v>3200000</v>
      </c>
    </row>
    <row r="375" spans="2:7">
      <c r="B375" s="21" t="s">
        <v>9073</v>
      </c>
      <c r="C375" s="22" t="s">
        <v>92</v>
      </c>
      <c r="D375" s="23"/>
      <c r="E375" s="24">
        <v>41200000</v>
      </c>
      <c r="F375" s="25" t="s">
        <v>8880</v>
      </c>
      <c r="G375" s="26">
        <v>3600000</v>
      </c>
    </row>
    <row r="376" spans="2:7">
      <c r="B376" s="21" t="s">
        <v>9570</v>
      </c>
      <c r="C376" s="22" t="s">
        <v>108</v>
      </c>
      <c r="D376" s="23" t="s">
        <v>9569</v>
      </c>
      <c r="E376" s="24">
        <v>41100000</v>
      </c>
      <c r="F376" s="25" t="s">
        <v>900</v>
      </c>
      <c r="G376" s="26">
        <v>8700000</v>
      </c>
    </row>
    <row r="377" spans="2:7">
      <c r="B377" s="21" t="s">
        <v>9092</v>
      </c>
      <c r="C377" s="22" t="s">
        <v>92</v>
      </c>
      <c r="D377" s="23"/>
      <c r="E377" s="24">
        <v>41000000</v>
      </c>
      <c r="F377" s="25" t="s">
        <v>4858</v>
      </c>
      <c r="G377" s="26">
        <v>3700000</v>
      </c>
    </row>
    <row r="378" spans="2:7">
      <c r="B378" s="21" t="s">
        <v>9689</v>
      </c>
      <c r="C378" s="22" t="s">
        <v>108</v>
      </c>
      <c r="D378" s="23"/>
      <c r="E378" s="24">
        <v>40800000</v>
      </c>
      <c r="F378" s="25" t="s">
        <v>691</v>
      </c>
      <c r="G378" s="26">
        <v>13300000</v>
      </c>
    </row>
    <row r="379" spans="2:7">
      <c r="B379" s="21" t="s">
        <v>9127</v>
      </c>
      <c r="C379" s="22" t="s">
        <v>92</v>
      </c>
      <c r="D379" s="23"/>
      <c r="E379" s="24">
        <v>40700000</v>
      </c>
      <c r="F379" s="25" t="s">
        <v>7164</v>
      </c>
      <c r="G379" s="26">
        <v>3900000</v>
      </c>
    </row>
    <row r="380" spans="2:7">
      <c r="B380" s="21" t="s">
        <v>9431</v>
      </c>
      <c r="C380" s="22" t="s">
        <v>108</v>
      </c>
      <c r="D380" s="23" t="s">
        <v>2184</v>
      </c>
      <c r="E380" s="24">
        <v>40600000</v>
      </c>
      <c r="F380" s="25" t="s">
        <v>1233</v>
      </c>
      <c r="G380" s="26">
        <v>5900000</v>
      </c>
    </row>
    <row r="381" spans="2:7">
      <c r="B381" s="21" t="s">
        <v>9363</v>
      </c>
      <c r="C381" s="22" t="s">
        <v>108</v>
      </c>
      <c r="D381" s="23" t="s">
        <v>5044</v>
      </c>
      <c r="E381" s="24">
        <v>40600000</v>
      </c>
      <c r="F381" s="25" t="s">
        <v>1465</v>
      </c>
      <c r="G381" s="26">
        <v>5300000</v>
      </c>
    </row>
    <row r="382" spans="2:7">
      <c r="B382" s="21" t="s">
        <v>9240</v>
      </c>
      <c r="C382" s="22" t="s">
        <v>92</v>
      </c>
      <c r="D382" s="23"/>
      <c r="E382" s="24">
        <v>40600000</v>
      </c>
      <c r="F382" s="25" t="s">
        <v>2421</v>
      </c>
      <c r="G382" s="26">
        <v>4500000</v>
      </c>
    </row>
    <row r="383" spans="2:7">
      <c r="B383" s="21" t="s">
        <v>9206</v>
      </c>
      <c r="C383" s="22" t="s">
        <v>92</v>
      </c>
      <c r="D383" s="23"/>
      <c r="E383" s="24">
        <v>40600000</v>
      </c>
      <c r="F383" s="25" t="s">
        <v>4786</v>
      </c>
      <c r="G383" s="26">
        <v>4300000</v>
      </c>
    </row>
    <row r="384" spans="2:7">
      <c r="B384" s="21" t="s">
        <v>9320</v>
      </c>
      <c r="C384" s="22" t="s">
        <v>108</v>
      </c>
      <c r="D384" s="23" t="s">
        <v>5184</v>
      </c>
      <c r="E384" s="24">
        <v>40500000</v>
      </c>
      <c r="F384" s="25" t="s">
        <v>2312</v>
      </c>
      <c r="G384" s="26">
        <v>4900000</v>
      </c>
    </row>
    <row r="385" spans="2:7">
      <c r="B385" s="21" t="s">
        <v>9362</v>
      </c>
      <c r="C385" s="22" t="s">
        <v>108</v>
      </c>
      <c r="D385" s="23" t="s">
        <v>6050</v>
      </c>
      <c r="E385" s="24">
        <v>40300000</v>
      </c>
      <c r="F385" s="25" t="s">
        <v>5715</v>
      </c>
      <c r="G385" s="26">
        <v>5300000</v>
      </c>
    </row>
    <row r="386" spans="2:7">
      <c r="B386" s="21" t="s">
        <v>9239</v>
      </c>
      <c r="C386" s="22" t="s">
        <v>92</v>
      </c>
      <c r="D386" s="23"/>
      <c r="E386" s="24">
        <v>40300000</v>
      </c>
      <c r="F386" s="25" t="s">
        <v>2544</v>
      </c>
      <c r="G386" s="26">
        <v>4500000</v>
      </c>
    </row>
    <row r="387" spans="2:7">
      <c r="B387" s="21" t="s">
        <v>9443</v>
      </c>
      <c r="C387" s="22" t="s">
        <v>108</v>
      </c>
      <c r="D387" s="23" t="s">
        <v>8619</v>
      </c>
      <c r="E387" s="24">
        <v>40000000</v>
      </c>
      <c r="F387" s="25" t="s">
        <v>9442</v>
      </c>
      <c r="G387" s="26">
        <v>6000000</v>
      </c>
    </row>
    <row r="388" spans="2:7">
      <c r="B388" s="21" t="s">
        <v>9192</v>
      </c>
      <c r="C388" s="22" t="s">
        <v>108</v>
      </c>
      <c r="D388" s="23" t="s">
        <v>9191</v>
      </c>
      <c r="E388" s="24">
        <v>40000000</v>
      </c>
      <c r="F388" s="25" t="s">
        <v>1702</v>
      </c>
      <c r="G388" s="26">
        <v>4200000</v>
      </c>
    </row>
    <row r="389" spans="2:7">
      <c r="B389" s="21" t="s">
        <v>9179</v>
      </c>
      <c r="C389" s="22" t="s">
        <v>92</v>
      </c>
      <c r="D389" s="23"/>
      <c r="E389" s="24">
        <v>40000000</v>
      </c>
      <c r="F389" s="25" t="s">
        <v>1537</v>
      </c>
      <c r="G389" s="26">
        <v>4100000</v>
      </c>
    </row>
    <row r="390" spans="2:7">
      <c r="B390" s="21" t="s">
        <v>9019</v>
      </c>
      <c r="C390" s="22" t="s">
        <v>92</v>
      </c>
      <c r="D390" s="23"/>
      <c r="E390" s="24">
        <v>39900000</v>
      </c>
      <c r="F390" s="25" t="s">
        <v>2625</v>
      </c>
      <c r="G390" s="26">
        <v>3400000</v>
      </c>
    </row>
    <row r="391" spans="2:7">
      <c r="B391" s="21" t="s">
        <v>9505</v>
      </c>
      <c r="C391" s="22" t="s">
        <v>108</v>
      </c>
      <c r="D391" s="23" t="s">
        <v>743</v>
      </c>
      <c r="E391" s="24">
        <v>39800000</v>
      </c>
      <c r="F391" s="25" t="s">
        <v>1648</v>
      </c>
      <c r="G391" s="26">
        <v>7000000</v>
      </c>
    </row>
    <row r="392" spans="2:7">
      <c r="B392" s="21" t="s">
        <v>9178</v>
      </c>
      <c r="C392" s="22" t="s">
        <v>108</v>
      </c>
      <c r="D392" s="23" t="s">
        <v>416</v>
      </c>
      <c r="E392" s="24">
        <v>39800000</v>
      </c>
      <c r="F392" s="25" t="s">
        <v>3834</v>
      </c>
      <c r="G392" s="26">
        <v>4100000</v>
      </c>
    </row>
    <row r="393" spans="2:7">
      <c r="B393" s="21" t="s">
        <v>9301</v>
      </c>
      <c r="C393" s="22" t="s">
        <v>92</v>
      </c>
      <c r="D393" s="23"/>
      <c r="E393" s="24">
        <v>39700000</v>
      </c>
      <c r="F393" s="25" t="s">
        <v>2435</v>
      </c>
      <c r="G393" s="26">
        <v>4800000</v>
      </c>
    </row>
    <row r="394" spans="2:7">
      <c r="B394" s="21" t="s">
        <v>9441</v>
      </c>
      <c r="C394" s="22" t="s">
        <v>108</v>
      </c>
      <c r="D394" s="23" t="s">
        <v>3723</v>
      </c>
      <c r="E394" s="24">
        <v>39600000</v>
      </c>
      <c r="F394" s="25" t="s">
        <v>5315</v>
      </c>
      <c r="G394" s="26">
        <v>6000000</v>
      </c>
    </row>
    <row r="395" spans="2:7">
      <c r="B395" s="21" t="s">
        <v>9072</v>
      </c>
      <c r="C395" s="22" t="s">
        <v>92</v>
      </c>
      <c r="D395" s="23"/>
      <c r="E395" s="24">
        <v>39500000</v>
      </c>
      <c r="F395" s="25" t="s">
        <v>2461</v>
      </c>
      <c r="G395" s="26">
        <v>3600000</v>
      </c>
    </row>
    <row r="396" spans="2:7">
      <c r="B396" s="21" t="s">
        <v>9361</v>
      </c>
      <c r="C396" s="22" t="s">
        <v>92</v>
      </c>
      <c r="D396" s="23"/>
      <c r="E396" s="24">
        <v>39400000</v>
      </c>
      <c r="F396" s="25" t="s">
        <v>2358</v>
      </c>
      <c r="G396" s="26">
        <v>5300000</v>
      </c>
    </row>
    <row r="397" spans="2:7">
      <c r="B397" s="21" t="s">
        <v>8476</v>
      </c>
      <c r="C397" s="22" t="s">
        <v>92</v>
      </c>
      <c r="D397" s="23"/>
      <c r="E397" s="24">
        <v>39400000</v>
      </c>
      <c r="F397" s="25" t="s">
        <v>8475</v>
      </c>
      <c r="G397" s="26">
        <v>2200000</v>
      </c>
    </row>
    <row r="398" spans="2:7">
      <c r="B398" s="21" t="s">
        <v>9279</v>
      </c>
      <c r="C398" s="22" t="s">
        <v>92</v>
      </c>
      <c r="D398" s="23"/>
      <c r="E398" s="24">
        <v>39300000</v>
      </c>
      <c r="F398" s="25" t="s">
        <v>2385</v>
      </c>
      <c r="G398" s="26">
        <v>4700000</v>
      </c>
    </row>
    <row r="399" spans="2:7">
      <c r="B399" s="21" t="s">
        <v>6251</v>
      </c>
      <c r="C399" s="22" t="s">
        <v>92</v>
      </c>
      <c r="D399" s="23"/>
      <c r="E399" s="24">
        <v>39300000</v>
      </c>
      <c r="F399" s="25" t="s">
        <v>230</v>
      </c>
      <c r="G399" s="26">
        <v>600000</v>
      </c>
    </row>
    <row r="400" spans="2:7">
      <c r="B400" s="21" t="s">
        <v>9488</v>
      </c>
      <c r="C400" s="22" t="s">
        <v>108</v>
      </c>
      <c r="D400" s="23" t="s">
        <v>9487</v>
      </c>
      <c r="E400" s="24">
        <v>39200000</v>
      </c>
      <c r="F400" s="25" t="s">
        <v>913</v>
      </c>
      <c r="G400" s="26">
        <v>6700000</v>
      </c>
    </row>
    <row r="401" spans="2:7">
      <c r="B401" s="21" t="s">
        <v>9278</v>
      </c>
      <c r="C401" s="22" t="s">
        <v>92</v>
      </c>
      <c r="D401" s="23"/>
      <c r="E401" s="24">
        <v>39200000</v>
      </c>
      <c r="F401" s="25" t="s">
        <v>5753</v>
      </c>
      <c r="G401" s="26">
        <v>4700000</v>
      </c>
    </row>
    <row r="402" spans="2:7">
      <c r="B402" s="21" t="s">
        <v>9205</v>
      </c>
      <c r="C402" s="22" t="s">
        <v>108</v>
      </c>
      <c r="D402" s="23"/>
      <c r="E402" s="24">
        <v>39200000</v>
      </c>
      <c r="F402" s="25" t="s">
        <v>1628</v>
      </c>
      <c r="G402" s="26">
        <v>4300000</v>
      </c>
    </row>
    <row r="403" spans="2:7">
      <c r="B403" s="21" t="s">
        <v>9745</v>
      </c>
      <c r="C403" s="22" t="s">
        <v>92</v>
      </c>
      <c r="D403" s="23"/>
      <c r="E403" s="24">
        <v>39000000</v>
      </c>
      <c r="F403" s="25" t="s">
        <v>5543</v>
      </c>
      <c r="G403" s="26">
        <v>19000000</v>
      </c>
    </row>
    <row r="404" spans="2:7">
      <c r="B404" s="21" t="s">
        <v>9430</v>
      </c>
      <c r="C404" s="22" t="s">
        <v>108</v>
      </c>
      <c r="D404" s="23" t="s">
        <v>9429</v>
      </c>
      <c r="E404" s="24">
        <v>38900000</v>
      </c>
      <c r="F404" s="25" t="s">
        <v>1870</v>
      </c>
      <c r="G404" s="26">
        <v>5900000</v>
      </c>
    </row>
    <row r="405" spans="2:7">
      <c r="B405" s="21" t="s">
        <v>9277</v>
      </c>
      <c r="C405" s="22" t="s">
        <v>92</v>
      </c>
      <c r="D405" s="23"/>
      <c r="E405" s="24">
        <v>38900000</v>
      </c>
      <c r="F405" s="25" t="s">
        <v>3946</v>
      </c>
      <c r="G405" s="26">
        <v>4700000</v>
      </c>
    </row>
    <row r="406" spans="2:7">
      <c r="B406" s="21" t="s">
        <v>8685</v>
      </c>
      <c r="C406" s="22" t="s">
        <v>108</v>
      </c>
      <c r="D406" s="23" t="s">
        <v>8684</v>
      </c>
      <c r="E406" s="24">
        <v>38800000</v>
      </c>
      <c r="F406" s="25" t="s">
        <v>2602</v>
      </c>
      <c r="G406" s="26">
        <v>2600000</v>
      </c>
    </row>
    <row r="407" spans="2:7">
      <c r="B407" s="21" t="s">
        <v>9652</v>
      </c>
      <c r="C407" s="22" t="s">
        <v>108</v>
      </c>
      <c r="D407" s="23"/>
      <c r="E407" s="24">
        <v>38600000</v>
      </c>
      <c r="F407" s="25" t="s">
        <v>860</v>
      </c>
      <c r="G407" s="26">
        <v>11400000</v>
      </c>
    </row>
    <row r="408" spans="2:7">
      <c r="B408" s="21" t="s">
        <v>9636</v>
      </c>
      <c r="C408" s="22" t="s">
        <v>92</v>
      </c>
      <c r="D408" s="23"/>
      <c r="E408" s="24">
        <v>38500000</v>
      </c>
      <c r="F408" s="25" t="s">
        <v>1378</v>
      </c>
      <c r="G408" s="26">
        <v>10800000</v>
      </c>
    </row>
    <row r="409" spans="2:7">
      <c r="B409" s="21" t="s">
        <v>9190</v>
      </c>
      <c r="C409" s="22" t="s">
        <v>92</v>
      </c>
      <c r="D409" s="23"/>
      <c r="E409" s="24">
        <v>38500000</v>
      </c>
      <c r="F409" s="25" t="s">
        <v>1642</v>
      </c>
      <c r="G409" s="26">
        <v>4200000</v>
      </c>
    </row>
    <row r="410" spans="2:7">
      <c r="B410" s="21" t="s">
        <v>9051</v>
      </c>
      <c r="C410" s="22" t="s">
        <v>92</v>
      </c>
      <c r="D410" s="23" t="s">
        <v>1569</v>
      </c>
      <c r="E410" s="24">
        <v>38500000</v>
      </c>
      <c r="F410" s="25" t="s">
        <v>9050</v>
      </c>
      <c r="G410" s="26">
        <v>3500000</v>
      </c>
    </row>
    <row r="411" spans="2:7">
      <c r="B411" s="21" t="s">
        <v>9300</v>
      </c>
      <c r="C411" s="22" t="s">
        <v>92</v>
      </c>
      <c r="D411" s="23"/>
      <c r="E411" s="24">
        <v>38400000</v>
      </c>
      <c r="F411" s="25" t="s">
        <v>2212</v>
      </c>
      <c r="G411" s="26">
        <v>4800000</v>
      </c>
    </row>
    <row r="412" spans="2:7">
      <c r="B412" s="21" t="s">
        <v>9126</v>
      </c>
      <c r="C412" s="22" t="s">
        <v>92</v>
      </c>
      <c r="D412" s="23"/>
      <c r="E412" s="24">
        <v>38400000</v>
      </c>
      <c r="F412" s="25" t="s">
        <v>2253</v>
      </c>
      <c r="G412" s="26">
        <v>3900000</v>
      </c>
    </row>
    <row r="413" spans="2:7">
      <c r="B413" s="21" t="s">
        <v>9108</v>
      </c>
      <c r="C413" s="22" t="s">
        <v>92</v>
      </c>
      <c r="D413" s="23"/>
      <c r="E413" s="24">
        <v>38400000</v>
      </c>
      <c r="F413" s="25" t="s">
        <v>6763</v>
      </c>
      <c r="G413" s="26">
        <v>3800000</v>
      </c>
    </row>
    <row r="414" spans="2:7">
      <c r="B414" s="21" t="s">
        <v>8604</v>
      </c>
      <c r="C414" s="22" t="s">
        <v>92</v>
      </c>
      <c r="D414" s="23"/>
      <c r="E414" s="24">
        <v>38300000</v>
      </c>
      <c r="F414" s="25" t="s">
        <v>2156</v>
      </c>
      <c r="G414" s="26">
        <v>2400000</v>
      </c>
    </row>
    <row r="415" spans="2:7">
      <c r="B415" s="21" t="s">
        <v>9715</v>
      </c>
      <c r="C415" s="22" t="s">
        <v>108</v>
      </c>
      <c r="D415" s="23"/>
      <c r="E415" s="24">
        <v>38200000</v>
      </c>
      <c r="F415" s="25" t="s">
        <v>651</v>
      </c>
      <c r="G415" s="26">
        <v>15300000</v>
      </c>
    </row>
    <row r="416" spans="2:7">
      <c r="B416" s="21" t="s">
        <v>9177</v>
      </c>
      <c r="C416" s="22" t="s">
        <v>108</v>
      </c>
      <c r="D416" s="23"/>
      <c r="E416" s="24">
        <v>38100000</v>
      </c>
      <c r="F416" s="25" t="s">
        <v>2310</v>
      </c>
      <c r="G416" s="26">
        <v>4100000</v>
      </c>
    </row>
    <row r="417" spans="2:7">
      <c r="B417" s="21" t="s">
        <v>8883</v>
      </c>
      <c r="C417" s="22" t="s">
        <v>92</v>
      </c>
      <c r="D417" s="23"/>
      <c r="E417" s="24">
        <v>38100000</v>
      </c>
      <c r="F417" s="25" t="s">
        <v>8882</v>
      </c>
      <c r="G417" s="26">
        <v>3000000</v>
      </c>
    </row>
    <row r="418" spans="2:7">
      <c r="B418" s="21" t="s">
        <v>8603</v>
      </c>
      <c r="C418" s="22" t="s">
        <v>92</v>
      </c>
      <c r="D418" s="23"/>
      <c r="E418" s="24">
        <v>38100000</v>
      </c>
      <c r="F418" s="25" t="s">
        <v>8602</v>
      </c>
      <c r="G418" s="26">
        <v>2400000</v>
      </c>
    </row>
    <row r="419" spans="2:7">
      <c r="B419" s="21" t="s">
        <v>9688</v>
      </c>
      <c r="C419" s="22" t="s">
        <v>92</v>
      </c>
      <c r="D419" s="23" t="s">
        <v>4112</v>
      </c>
      <c r="E419" s="24">
        <v>38000000</v>
      </c>
      <c r="F419" s="25" t="s">
        <v>654</v>
      </c>
      <c r="G419" s="26">
        <v>13300000</v>
      </c>
    </row>
    <row r="420" spans="2:7">
      <c r="B420" s="21" t="s">
        <v>9711</v>
      </c>
      <c r="C420" s="22" t="s">
        <v>108</v>
      </c>
      <c r="D420" s="23"/>
      <c r="E420" s="24">
        <v>37900000</v>
      </c>
      <c r="F420" s="25" t="s">
        <v>584</v>
      </c>
      <c r="G420" s="26">
        <v>15000000</v>
      </c>
    </row>
    <row r="421" spans="2:7">
      <c r="B421" s="21" t="s">
        <v>9261</v>
      </c>
      <c r="C421" s="22" t="s">
        <v>108</v>
      </c>
      <c r="D421" s="23" t="s">
        <v>6654</v>
      </c>
      <c r="E421" s="24">
        <v>37900000</v>
      </c>
      <c r="F421" s="25" t="s">
        <v>2385</v>
      </c>
      <c r="G421" s="26">
        <v>4600000</v>
      </c>
    </row>
    <row r="422" spans="2:7">
      <c r="B422" s="21" t="s">
        <v>7020</v>
      </c>
      <c r="C422" s="22" t="s">
        <v>92</v>
      </c>
      <c r="D422" s="23" t="s">
        <v>7019</v>
      </c>
      <c r="E422" s="24">
        <v>37900000</v>
      </c>
      <c r="F422" s="25" t="s">
        <v>7018</v>
      </c>
      <c r="G422" s="26">
        <v>900000</v>
      </c>
    </row>
    <row r="423" spans="2:7">
      <c r="B423" s="21" t="s">
        <v>8411</v>
      </c>
      <c r="C423" s="22" t="s">
        <v>108</v>
      </c>
      <c r="D423" s="23" t="s">
        <v>8164</v>
      </c>
      <c r="E423" s="24">
        <v>37800000</v>
      </c>
      <c r="F423" s="25" t="s">
        <v>5861</v>
      </c>
      <c r="G423" s="26">
        <v>2100000</v>
      </c>
    </row>
    <row r="424" spans="2:7">
      <c r="B424" s="21" t="s">
        <v>9486</v>
      </c>
      <c r="C424" s="22" t="s">
        <v>92</v>
      </c>
      <c r="D424" s="23"/>
      <c r="E424" s="24">
        <v>37700000</v>
      </c>
      <c r="F424" s="25" t="s">
        <v>1191</v>
      </c>
      <c r="G424" s="26">
        <v>6700000</v>
      </c>
    </row>
    <row r="425" spans="2:7">
      <c r="B425" s="21" t="s">
        <v>9354</v>
      </c>
      <c r="C425" s="22" t="s">
        <v>92</v>
      </c>
      <c r="D425" s="23"/>
      <c r="E425" s="24">
        <v>37700000</v>
      </c>
      <c r="F425" s="25" t="s">
        <v>3626</v>
      </c>
      <c r="G425" s="26">
        <v>5200000</v>
      </c>
    </row>
    <row r="426" spans="2:7">
      <c r="B426" s="21" t="s">
        <v>8788</v>
      </c>
      <c r="C426" s="22" t="s">
        <v>108</v>
      </c>
      <c r="D426" s="23" t="s">
        <v>8787</v>
      </c>
      <c r="E426" s="24">
        <v>37700000</v>
      </c>
      <c r="F426" s="25" t="s">
        <v>8786</v>
      </c>
      <c r="G426" s="26">
        <v>2800000</v>
      </c>
    </row>
    <row r="427" spans="2:7">
      <c r="B427" s="21" t="s">
        <v>9176</v>
      </c>
      <c r="C427" s="22" t="s">
        <v>108</v>
      </c>
      <c r="D427" s="23"/>
      <c r="E427" s="24">
        <v>37600000</v>
      </c>
      <c r="F427" s="25" t="s">
        <v>4759</v>
      </c>
      <c r="G427" s="26">
        <v>4100000</v>
      </c>
    </row>
    <row r="428" spans="2:7">
      <c r="B428" s="21" t="s">
        <v>9535</v>
      </c>
      <c r="C428" s="22" t="s">
        <v>92</v>
      </c>
      <c r="D428" s="23"/>
      <c r="E428" s="24">
        <v>37500000</v>
      </c>
      <c r="F428" s="25" t="s">
        <v>1081</v>
      </c>
      <c r="G428" s="26">
        <v>7600000</v>
      </c>
    </row>
    <row r="429" spans="2:7">
      <c r="B429" s="21" t="s">
        <v>9175</v>
      </c>
      <c r="C429" s="22" t="s">
        <v>92</v>
      </c>
      <c r="D429" s="23"/>
      <c r="E429" s="24">
        <v>37500000</v>
      </c>
      <c r="F429" s="25" t="s">
        <v>1642</v>
      </c>
      <c r="G429" s="26">
        <v>4100000</v>
      </c>
    </row>
    <row r="430" spans="2:7">
      <c r="B430" s="21" t="s">
        <v>9091</v>
      </c>
      <c r="C430" s="22" t="s">
        <v>92</v>
      </c>
      <c r="D430" s="23"/>
      <c r="E430" s="24">
        <v>37500000</v>
      </c>
      <c r="F430" s="25" t="s">
        <v>2526</v>
      </c>
      <c r="G430" s="26">
        <v>3700000</v>
      </c>
    </row>
    <row r="431" spans="2:7">
      <c r="B431" s="21" t="s">
        <v>9049</v>
      </c>
      <c r="C431" s="22" t="s">
        <v>92</v>
      </c>
      <c r="D431" s="23"/>
      <c r="E431" s="24">
        <v>37400000</v>
      </c>
      <c r="F431" s="25" t="s">
        <v>3858</v>
      </c>
      <c r="G431" s="26">
        <v>3500000</v>
      </c>
    </row>
    <row r="432" spans="2:7">
      <c r="B432" s="21" t="s">
        <v>8996</v>
      </c>
      <c r="C432" s="22" t="s">
        <v>92</v>
      </c>
      <c r="D432" s="23"/>
      <c r="E432" s="24">
        <v>37400000</v>
      </c>
      <c r="F432" s="25" t="s">
        <v>6775</v>
      </c>
      <c r="G432" s="26">
        <v>3300000</v>
      </c>
    </row>
    <row r="433" spans="2:7">
      <c r="B433" s="21" t="s">
        <v>8474</v>
      </c>
      <c r="C433" s="22" t="s">
        <v>92</v>
      </c>
      <c r="D433" s="23"/>
      <c r="E433" s="24">
        <v>37200000</v>
      </c>
      <c r="F433" s="25" t="s">
        <v>8473</v>
      </c>
      <c r="G433" s="26">
        <v>2200000</v>
      </c>
    </row>
    <row r="434" spans="2:7">
      <c r="B434" s="21" t="s">
        <v>9463</v>
      </c>
      <c r="C434" s="22" t="s">
        <v>108</v>
      </c>
      <c r="D434" s="23" t="s">
        <v>4290</v>
      </c>
      <c r="E434" s="24">
        <v>37100000</v>
      </c>
      <c r="F434" s="25" t="s">
        <v>878</v>
      </c>
      <c r="G434" s="26">
        <v>6300000</v>
      </c>
    </row>
    <row r="435" spans="2:7">
      <c r="B435" s="21" t="s">
        <v>9299</v>
      </c>
      <c r="C435" s="22" t="s">
        <v>92</v>
      </c>
      <c r="D435" s="23"/>
      <c r="E435" s="24">
        <v>37100000</v>
      </c>
      <c r="F435" s="25" t="s">
        <v>1562</v>
      </c>
      <c r="G435" s="26">
        <v>4800000</v>
      </c>
    </row>
    <row r="436" spans="2:7">
      <c r="B436" s="21" t="s">
        <v>9276</v>
      </c>
      <c r="C436" s="22" t="s">
        <v>92</v>
      </c>
      <c r="D436" s="23"/>
      <c r="E436" s="24">
        <v>37100000</v>
      </c>
      <c r="F436" s="25" t="s">
        <v>3827</v>
      </c>
      <c r="G436" s="26">
        <v>4700000</v>
      </c>
    </row>
    <row r="437" spans="2:7">
      <c r="B437" s="21" t="s">
        <v>8165</v>
      </c>
      <c r="C437" s="22" t="s">
        <v>108</v>
      </c>
      <c r="D437" s="23" t="s">
        <v>8164</v>
      </c>
      <c r="E437" s="24">
        <v>37100000</v>
      </c>
      <c r="F437" s="25" t="s">
        <v>4150</v>
      </c>
      <c r="G437" s="26">
        <v>1800000</v>
      </c>
    </row>
    <row r="438" spans="2:7">
      <c r="B438" s="21" t="s">
        <v>9534</v>
      </c>
      <c r="C438" s="22" t="s">
        <v>92</v>
      </c>
      <c r="D438" s="23"/>
      <c r="E438" s="24">
        <v>37000000</v>
      </c>
      <c r="F438" s="25" t="s">
        <v>831</v>
      </c>
      <c r="G438" s="26">
        <v>7600000</v>
      </c>
    </row>
    <row r="439" spans="2:7">
      <c r="B439" s="21" t="s">
        <v>8649</v>
      </c>
      <c r="C439" s="22" t="s">
        <v>92</v>
      </c>
      <c r="D439" s="23"/>
      <c r="E439" s="24">
        <v>37000000</v>
      </c>
      <c r="F439" s="25" t="s">
        <v>6503</v>
      </c>
      <c r="G439" s="26">
        <v>2500000</v>
      </c>
    </row>
    <row r="440" spans="2:7">
      <c r="B440" s="21" t="s">
        <v>8785</v>
      </c>
      <c r="C440" s="22" t="s">
        <v>108</v>
      </c>
      <c r="D440" s="23" t="s">
        <v>8784</v>
      </c>
      <c r="E440" s="24">
        <v>36900000</v>
      </c>
      <c r="F440" s="25" t="s">
        <v>2274</v>
      </c>
      <c r="G440" s="26">
        <v>2800000</v>
      </c>
    </row>
    <row r="441" spans="2:7">
      <c r="B441" s="21" t="s">
        <v>8472</v>
      </c>
      <c r="C441" s="22" t="s">
        <v>108</v>
      </c>
      <c r="D441" s="23" t="s">
        <v>8471</v>
      </c>
      <c r="E441" s="24">
        <v>36800000</v>
      </c>
      <c r="F441" s="25" t="s">
        <v>4152</v>
      </c>
      <c r="G441" s="26">
        <v>2200000</v>
      </c>
    </row>
    <row r="442" spans="2:7">
      <c r="B442" s="21" t="s">
        <v>9107</v>
      </c>
      <c r="C442" s="22" t="s">
        <v>92</v>
      </c>
      <c r="D442" s="23"/>
      <c r="E442" s="24">
        <v>36700000</v>
      </c>
      <c r="F442" s="25" t="s">
        <v>1683</v>
      </c>
      <c r="G442" s="26">
        <v>3800000</v>
      </c>
    </row>
    <row r="443" spans="2:7">
      <c r="B443" s="21" t="s">
        <v>8601</v>
      </c>
      <c r="C443" s="22" t="s">
        <v>92</v>
      </c>
      <c r="D443" s="23"/>
      <c r="E443" s="24">
        <v>36700000</v>
      </c>
      <c r="F443" s="25" t="s">
        <v>6503</v>
      </c>
      <c r="G443" s="26">
        <v>2400000</v>
      </c>
    </row>
    <row r="444" spans="2:7">
      <c r="B444" s="21" t="s">
        <v>9440</v>
      </c>
      <c r="C444" s="22" t="s">
        <v>108</v>
      </c>
      <c r="D444" s="23" t="s">
        <v>9439</v>
      </c>
      <c r="E444" s="24">
        <v>36600000</v>
      </c>
      <c r="F444" s="25" t="s">
        <v>1353</v>
      </c>
      <c r="G444" s="26">
        <v>6000000</v>
      </c>
    </row>
    <row r="445" spans="2:7">
      <c r="B445" s="21" t="s">
        <v>9174</v>
      </c>
      <c r="C445" s="22" t="s">
        <v>108</v>
      </c>
      <c r="D445" s="23" t="s">
        <v>3275</v>
      </c>
      <c r="E445" s="24">
        <v>36600000</v>
      </c>
      <c r="F445" s="25" t="s">
        <v>2096</v>
      </c>
      <c r="G445" s="26">
        <v>4100000</v>
      </c>
    </row>
    <row r="446" spans="2:7">
      <c r="B446" s="21" t="s">
        <v>8410</v>
      </c>
      <c r="C446" s="22" t="s">
        <v>92</v>
      </c>
      <c r="D446" s="23"/>
      <c r="E446" s="24">
        <v>36600000</v>
      </c>
      <c r="F446" s="25" t="s">
        <v>2731</v>
      </c>
      <c r="G446" s="26">
        <v>2100000</v>
      </c>
    </row>
    <row r="447" spans="2:7">
      <c r="B447" s="21" t="s">
        <v>9480</v>
      </c>
      <c r="C447" s="22" t="s">
        <v>108</v>
      </c>
      <c r="D447" s="23" t="s">
        <v>7292</v>
      </c>
      <c r="E447" s="24">
        <v>36500000</v>
      </c>
      <c r="F447" s="25" t="s">
        <v>958</v>
      </c>
      <c r="G447" s="26">
        <v>6600000</v>
      </c>
    </row>
    <row r="448" spans="2:7">
      <c r="B448" s="21" t="s">
        <v>9260</v>
      </c>
      <c r="C448" s="22" t="s">
        <v>92</v>
      </c>
      <c r="D448" s="23"/>
      <c r="E448" s="24">
        <v>36500000</v>
      </c>
      <c r="F448" s="25" t="s">
        <v>1809</v>
      </c>
      <c r="G448" s="26">
        <v>4600000</v>
      </c>
    </row>
    <row r="449" spans="2:7">
      <c r="B449" s="21" t="s">
        <v>9071</v>
      </c>
      <c r="C449" s="22" t="s">
        <v>108</v>
      </c>
      <c r="D449" s="23" t="s">
        <v>6111</v>
      </c>
      <c r="E449" s="24">
        <v>36500000</v>
      </c>
      <c r="F449" s="25" t="s">
        <v>2182</v>
      </c>
      <c r="G449" s="26">
        <v>3600000</v>
      </c>
    </row>
    <row r="450" spans="2:7">
      <c r="B450" s="21" t="s">
        <v>9405</v>
      </c>
      <c r="C450" s="22" t="s">
        <v>108</v>
      </c>
      <c r="D450" s="23" t="s">
        <v>7289</v>
      </c>
      <c r="E450" s="24">
        <v>36400000</v>
      </c>
      <c r="F450" s="25" t="s">
        <v>1493</v>
      </c>
      <c r="G450" s="26">
        <v>5700000</v>
      </c>
    </row>
    <row r="451" spans="2:7">
      <c r="B451" s="21" t="s">
        <v>9259</v>
      </c>
      <c r="C451" s="22" t="s">
        <v>92</v>
      </c>
      <c r="D451" s="23"/>
      <c r="E451" s="24">
        <v>36400000</v>
      </c>
      <c r="F451" s="25" t="s">
        <v>5346</v>
      </c>
      <c r="G451" s="26">
        <v>4600000</v>
      </c>
    </row>
    <row r="452" spans="2:7">
      <c r="B452" s="21" t="s">
        <v>9225</v>
      </c>
      <c r="C452" s="22" t="s">
        <v>108</v>
      </c>
      <c r="D452" s="23"/>
      <c r="E452" s="24">
        <v>36400000</v>
      </c>
      <c r="F452" s="25" t="s">
        <v>1554</v>
      </c>
      <c r="G452" s="26">
        <v>4400000</v>
      </c>
    </row>
    <row r="453" spans="2:7">
      <c r="B453" s="21" t="s">
        <v>8995</v>
      </c>
      <c r="C453" s="22" t="s">
        <v>92</v>
      </c>
      <c r="D453" s="23"/>
      <c r="E453" s="24">
        <v>36400000</v>
      </c>
      <c r="F453" s="25" t="s">
        <v>5404</v>
      </c>
      <c r="G453" s="26">
        <v>3300000</v>
      </c>
    </row>
    <row r="454" spans="2:7">
      <c r="B454" s="21" t="s">
        <v>8539</v>
      </c>
      <c r="C454" s="22" t="s">
        <v>92</v>
      </c>
      <c r="D454" s="23"/>
      <c r="E454" s="24">
        <v>36400000</v>
      </c>
      <c r="F454" s="25" t="s">
        <v>5430</v>
      </c>
      <c r="G454" s="26">
        <v>2300000</v>
      </c>
    </row>
    <row r="455" spans="2:7">
      <c r="B455" s="21" t="s">
        <v>9462</v>
      </c>
      <c r="C455" s="22" t="s">
        <v>92</v>
      </c>
      <c r="D455" s="23" t="s">
        <v>7232</v>
      </c>
      <c r="E455" s="24">
        <v>36300000</v>
      </c>
      <c r="F455" s="25" t="s">
        <v>917</v>
      </c>
      <c r="G455" s="26">
        <v>6300000</v>
      </c>
    </row>
    <row r="456" spans="2:7">
      <c r="B456" s="21" t="s">
        <v>9070</v>
      </c>
      <c r="C456" s="22" t="s">
        <v>92</v>
      </c>
      <c r="D456" s="23"/>
      <c r="E456" s="24">
        <v>36300000</v>
      </c>
      <c r="F456" s="25" t="s">
        <v>230</v>
      </c>
      <c r="G456" s="26">
        <v>3600000</v>
      </c>
    </row>
    <row r="457" spans="2:7">
      <c r="B457" s="21" t="s">
        <v>8538</v>
      </c>
      <c r="C457" s="22" t="s">
        <v>92</v>
      </c>
      <c r="D457" s="23"/>
      <c r="E457" s="24">
        <v>36300000</v>
      </c>
      <c r="F457" s="25" t="s">
        <v>4010</v>
      </c>
      <c r="G457" s="26">
        <v>2300000</v>
      </c>
    </row>
    <row r="458" spans="2:7">
      <c r="B458" s="21" t="s">
        <v>9461</v>
      </c>
      <c r="C458" s="22" t="s">
        <v>108</v>
      </c>
      <c r="D458" s="23" t="s">
        <v>9460</v>
      </c>
      <c r="E458" s="24">
        <v>36200000</v>
      </c>
      <c r="F458" s="25" t="s">
        <v>1648</v>
      </c>
      <c r="G458" s="26">
        <v>6300000</v>
      </c>
    </row>
    <row r="459" spans="2:7">
      <c r="B459" s="21" t="s">
        <v>9527</v>
      </c>
      <c r="C459" s="22" t="s">
        <v>92</v>
      </c>
      <c r="D459" s="23"/>
      <c r="E459" s="24">
        <v>36100000</v>
      </c>
      <c r="F459" s="25" t="s">
        <v>831</v>
      </c>
      <c r="G459" s="26">
        <v>7400000</v>
      </c>
    </row>
    <row r="460" spans="2:7">
      <c r="B460" s="21" t="s">
        <v>9404</v>
      </c>
      <c r="C460" s="22" t="s">
        <v>108</v>
      </c>
      <c r="D460" s="23" t="s">
        <v>9403</v>
      </c>
      <c r="E460" s="24">
        <v>36100000</v>
      </c>
      <c r="F460" s="25" t="s">
        <v>3733</v>
      </c>
      <c r="G460" s="26">
        <v>5700000</v>
      </c>
    </row>
    <row r="461" spans="2:7">
      <c r="B461" s="21" t="s">
        <v>8951</v>
      </c>
      <c r="C461" s="22" t="s">
        <v>92</v>
      </c>
      <c r="D461" s="23"/>
      <c r="E461" s="24">
        <v>36100000</v>
      </c>
      <c r="F461" s="25" t="s">
        <v>6492</v>
      </c>
      <c r="G461" s="26">
        <v>3200000</v>
      </c>
    </row>
    <row r="462" spans="2:7">
      <c r="B462" s="21" t="s">
        <v>9173</v>
      </c>
      <c r="C462" s="22" t="s">
        <v>108</v>
      </c>
      <c r="D462" s="23"/>
      <c r="E462" s="24">
        <v>36000000</v>
      </c>
      <c r="F462" s="25" t="s">
        <v>2096</v>
      </c>
      <c r="G462" s="26">
        <v>4100000</v>
      </c>
    </row>
    <row r="463" spans="2:7">
      <c r="B463" s="21" t="s">
        <v>9048</v>
      </c>
      <c r="C463" s="22" t="s">
        <v>92</v>
      </c>
      <c r="D463" s="23"/>
      <c r="E463" s="24">
        <v>36000000</v>
      </c>
      <c r="F463" s="25" t="s">
        <v>9047</v>
      </c>
      <c r="G463" s="26">
        <v>3500000</v>
      </c>
    </row>
    <row r="464" spans="2:7">
      <c r="B464" s="21" t="s">
        <v>9378</v>
      </c>
      <c r="C464" s="22" t="s">
        <v>92</v>
      </c>
      <c r="D464" s="23"/>
      <c r="E464" s="24">
        <v>35900000</v>
      </c>
      <c r="F464" s="25" t="s">
        <v>2176</v>
      </c>
      <c r="G464" s="26">
        <v>5500000</v>
      </c>
    </row>
    <row r="465" spans="2:7">
      <c r="B465" s="21" t="s">
        <v>9600</v>
      </c>
      <c r="C465" s="22" t="s">
        <v>108</v>
      </c>
      <c r="D465" s="23" t="s">
        <v>9599</v>
      </c>
      <c r="E465" s="24">
        <v>35500000</v>
      </c>
      <c r="F465" s="25" t="s">
        <v>776</v>
      </c>
      <c r="G465" s="26">
        <v>9600000</v>
      </c>
    </row>
    <row r="466" spans="2:7">
      <c r="B466" s="21" t="s">
        <v>9504</v>
      </c>
      <c r="C466" s="22" t="s">
        <v>108</v>
      </c>
      <c r="D466" s="23" t="s">
        <v>4394</v>
      </c>
      <c r="E466" s="24">
        <v>35500000</v>
      </c>
      <c r="F466" s="25" t="s">
        <v>1620</v>
      </c>
      <c r="G466" s="26">
        <v>7000000</v>
      </c>
    </row>
    <row r="467" spans="2:7">
      <c r="B467" s="21" t="s">
        <v>9455</v>
      </c>
      <c r="C467" s="22" t="s">
        <v>92</v>
      </c>
      <c r="D467" s="23" t="s">
        <v>9454</v>
      </c>
      <c r="E467" s="24">
        <v>35400000</v>
      </c>
      <c r="F467" s="25" t="s">
        <v>1502</v>
      </c>
      <c r="G467" s="26">
        <v>6200000</v>
      </c>
    </row>
    <row r="468" spans="2:7">
      <c r="B468" s="21" t="s">
        <v>8470</v>
      </c>
      <c r="C468" s="22" t="s">
        <v>92</v>
      </c>
      <c r="D468" s="23"/>
      <c r="E468" s="24">
        <v>35400000</v>
      </c>
      <c r="F468" s="25" t="s">
        <v>4053</v>
      </c>
      <c r="G468" s="26">
        <v>2200000</v>
      </c>
    </row>
    <row r="469" spans="2:7">
      <c r="B469" s="21" t="s">
        <v>9018</v>
      </c>
      <c r="C469" s="22" t="s">
        <v>92</v>
      </c>
      <c r="D469" s="23"/>
      <c r="E469" s="24">
        <v>35300000</v>
      </c>
      <c r="F469" s="25" t="s">
        <v>230</v>
      </c>
      <c r="G469" s="26">
        <v>3400000</v>
      </c>
    </row>
    <row r="470" spans="2:7">
      <c r="B470" s="21" t="s">
        <v>8831</v>
      </c>
      <c r="C470" s="22" t="s">
        <v>92</v>
      </c>
      <c r="D470" s="23"/>
      <c r="E470" s="24">
        <v>35300000</v>
      </c>
      <c r="F470" s="25" t="s">
        <v>3948</v>
      </c>
      <c r="G470" s="26">
        <v>2900000</v>
      </c>
    </row>
    <row r="471" spans="2:7">
      <c r="B471" s="21" t="s">
        <v>8163</v>
      </c>
      <c r="C471" s="22" t="s">
        <v>108</v>
      </c>
      <c r="D471" s="23" t="s">
        <v>1959</v>
      </c>
      <c r="E471" s="24">
        <v>35300000</v>
      </c>
      <c r="F471" s="25" t="s">
        <v>8162</v>
      </c>
      <c r="G471" s="26">
        <v>1800000</v>
      </c>
    </row>
    <row r="472" spans="2:7">
      <c r="B472" s="21" t="s">
        <v>9238</v>
      </c>
      <c r="C472" s="22" t="s">
        <v>92</v>
      </c>
      <c r="D472" s="23"/>
      <c r="E472" s="24">
        <v>35200000</v>
      </c>
      <c r="F472" s="25" t="s">
        <v>1222</v>
      </c>
      <c r="G472" s="26">
        <v>4500000</v>
      </c>
    </row>
    <row r="473" spans="2:7">
      <c r="B473" s="21" t="s">
        <v>8327</v>
      </c>
      <c r="C473" s="22" t="s">
        <v>92</v>
      </c>
      <c r="D473" s="23"/>
      <c r="E473" s="24">
        <v>35200000</v>
      </c>
      <c r="F473" s="25" t="s">
        <v>6512</v>
      </c>
      <c r="G473" s="26">
        <v>2000000</v>
      </c>
    </row>
    <row r="474" spans="2:7">
      <c r="B474" s="21" t="s">
        <v>9662</v>
      </c>
      <c r="C474" s="22" t="s">
        <v>92</v>
      </c>
      <c r="D474" s="23"/>
      <c r="E474" s="24">
        <v>35100000</v>
      </c>
      <c r="F474" s="25" t="s">
        <v>522</v>
      </c>
      <c r="G474" s="26">
        <v>11800000</v>
      </c>
    </row>
    <row r="475" spans="2:7">
      <c r="B475" s="21" t="s">
        <v>9046</v>
      </c>
      <c r="C475" s="22" t="s">
        <v>92</v>
      </c>
      <c r="D475" s="23"/>
      <c r="E475" s="24">
        <v>35100000</v>
      </c>
      <c r="F475" s="25" t="s">
        <v>230</v>
      </c>
      <c r="G475" s="26">
        <v>3500000</v>
      </c>
    </row>
    <row r="476" spans="2:7">
      <c r="B476" s="21" t="s">
        <v>9258</v>
      </c>
      <c r="C476" s="22" t="s">
        <v>92</v>
      </c>
      <c r="D476" s="23"/>
      <c r="E476" s="24">
        <v>35000000</v>
      </c>
      <c r="F476" s="25" t="s">
        <v>2271</v>
      </c>
      <c r="G476" s="26">
        <v>4600000</v>
      </c>
    </row>
    <row r="477" spans="2:7">
      <c r="B477" s="21" t="s">
        <v>9204</v>
      </c>
      <c r="C477" s="22" t="s">
        <v>92</v>
      </c>
      <c r="D477" s="23"/>
      <c r="E477" s="24">
        <v>35000000</v>
      </c>
      <c r="F477" s="25" t="s">
        <v>1919</v>
      </c>
      <c r="G477" s="26">
        <v>4300000</v>
      </c>
    </row>
    <row r="478" spans="2:7">
      <c r="B478" s="21" t="s">
        <v>8537</v>
      </c>
      <c r="C478" s="22" t="s">
        <v>92</v>
      </c>
      <c r="D478" s="23"/>
      <c r="E478" s="24">
        <v>35000000</v>
      </c>
      <c r="F478" s="25" t="s">
        <v>7990</v>
      </c>
      <c r="G478" s="26">
        <v>2300000</v>
      </c>
    </row>
    <row r="479" spans="2:7">
      <c r="B479" s="21" t="s">
        <v>9090</v>
      </c>
      <c r="C479" s="22" t="s">
        <v>92</v>
      </c>
      <c r="D479" s="23"/>
      <c r="E479" s="24">
        <v>34900000</v>
      </c>
      <c r="F479" s="25" t="s">
        <v>230</v>
      </c>
      <c r="G479" s="26">
        <v>3700000</v>
      </c>
    </row>
    <row r="480" spans="2:7">
      <c r="B480" s="21" t="s">
        <v>8830</v>
      </c>
      <c r="C480" s="22" t="s">
        <v>108</v>
      </c>
      <c r="D480" s="23" t="s">
        <v>1444</v>
      </c>
      <c r="E480" s="24">
        <v>34900000</v>
      </c>
      <c r="F480" s="25" t="s">
        <v>2001</v>
      </c>
      <c r="G480" s="26">
        <v>2900000</v>
      </c>
    </row>
    <row r="481" spans="2:7">
      <c r="B481" s="21" t="s">
        <v>6548</v>
      </c>
      <c r="C481" s="22" t="s">
        <v>92</v>
      </c>
      <c r="D481" s="23" t="s">
        <v>723</v>
      </c>
      <c r="E481" s="24">
        <v>34900000</v>
      </c>
      <c r="F481" s="25" t="s">
        <v>6547</v>
      </c>
      <c r="G481" s="26">
        <v>700000</v>
      </c>
    </row>
    <row r="482" spans="2:7">
      <c r="B482" s="21" t="s">
        <v>9377</v>
      </c>
      <c r="C482" s="22" t="s">
        <v>108</v>
      </c>
      <c r="D482" s="23" t="s">
        <v>1894</v>
      </c>
      <c r="E482" s="24">
        <v>34800000</v>
      </c>
      <c r="F482" s="25" t="s">
        <v>3733</v>
      </c>
      <c r="G482" s="26">
        <v>5500000</v>
      </c>
    </row>
    <row r="483" spans="2:7">
      <c r="B483" s="21" t="s">
        <v>6250</v>
      </c>
      <c r="C483" s="22" t="s">
        <v>92</v>
      </c>
      <c r="D483" s="23"/>
      <c r="E483" s="24">
        <v>34800000</v>
      </c>
      <c r="F483" s="25" t="s">
        <v>6249</v>
      </c>
      <c r="G483" s="26">
        <v>600000</v>
      </c>
    </row>
    <row r="484" spans="2:7">
      <c r="B484" s="21" t="s">
        <v>9189</v>
      </c>
      <c r="C484" s="22" t="s">
        <v>108</v>
      </c>
      <c r="D484" s="23" t="s">
        <v>6299</v>
      </c>
      <c r="E484" s="24">
        <v>34700000</v>
      </c>
      <c r="F484" s="25" t="s">
        <v>5738</v>
      </c>
      <c r="G484" s="26">
        <v>4200000</v>
      </c>
    </row>
    <row r="485" spans="2:7">
      <c r="B485" s="21" t="s">
        <v>8783</v>
      </c>
      <c r="C485" s="22" t="s">
        <v>108</v>
      </c>
      <c r="D485" s="23" t="s">
        <v>8782</v>
      </c>
      <c r="E485" s="24">
        <v>34600000</v>
      </c>
      <c r="F485" s="25" t="s">
        <v>4882</v>
      </c>
      <c r="G485" s="26">
        <v>2800000</v>
      </c>
    </row>
    <row r="486" spans="2:7">
      <c r="B486" s="21" t="s">
        <v>9666</v>
      </c>
      <c r="C486" s="22" t="s">
        <v>92</v>
      </c>
      <c r="D486" s="23" t="s">
        <v>218</v>
      </c>
      <c r="E486" s="24">
        <v>34500000</v>
      </c>
      <c r="F486" s="25" t="s">
        <v>654</v>
      </c>
      <c r="G486" s="26">
        <v>12100000</v>
      </c>
    </row>
    <row r="487" spans="2:7">
      <c r="B487" s="21" t="s">
        <v>9125</v>
      </c>
      <c r="C487" s="22" t="s">
        <v>108</v>
      </c>
      <c r="D487" s="23" t="s">
        <v>1094</v>
      </c>
      <c r="E487" s="24">
        <v>34500000</v>
      </c>
      <c r="F487" s="25" t="s">
        <v>5758</v>
      </c>
      <c r="G487" s="26">
        <v>3900000</v>
      </c>
    </row>
    <row r="488" spans="2:7">
      <c r="B488" s="21" t="s">
        <v>9124</v>
      </c>
      <c r="C488" s="22" t="s">
        <v>92</v>
      </c>
      <c r="D488" s="23"/>
      <c r="E488" s="24">
        <v>34400000</v>
      </c>
      <c r="F488" s="25" t="s">
        <v>8055</v>
      </c>
      <c r="G488" s="26">
        <v>3900000</v>
      </c>
    </row>
    <row r="489" spans="2:7">
      <c r="B489" s="21" t="s">
        <v>9588</v>
      </c>
      <c r="C489" s="22" t="s">
        <v>108</v>
      </c>
      <c r="D489" s="23" t="s">
        <v>8812</v>
      </c>
      <c r="E489" s="24">
        <v>34300000</v>
      </c>
      <c r="F489" s="25" t="s">
        <v>697</v>
      </c>
      <c r="G489" s="26">
        <v>9200000</v>
      </c>
    </row>
    <row r="490" spans="2:7">
      <c r="B490" s="21" t="s">
        <v>8733</v>
      </c>
      <c r="C490" s="22" t="s">
        <v>92</v>
      </c>
      <c r="D490" s="23"/>
      <c r="E490" s="24">
        <v>34300000</v>
      </c>
      <c r="F490" s="25" t="s">
        <v>2611</v>
      </c>
      <c r="G490" s="26">
        <v>2700000</v>
      </c>
    </row>
    <row r="491" spans="2:7">
      <c r="B491" s="21" t="s">
        <v>9526</v>
      </c>
      <c r="C491" s="22" t="s">
        <v>92</v>
      </c>
      <c r="D491" s="23" t="s">
        <v>6243</v>
      </c>
      <c r="E491" s="24">
        <v>34100000</v>
      </c>
      <c r="F491" s="25" t="s">
        <v>1800</v>
      </c>
      <c r="G491" s="26">
        <v>7400000</v>
      </c>
    </row>
    <row r="492" spans="2:7">
      <c r="B492" s="21" t="s">
        <v>8920</v>
      </c>
      <c r="C492" s="22" t="s">
        <v>92</v>
      </c>
      <c r="D492" s="23"/>
      <c r="E492" s="24">
        <v>34100000</v>
      </c>
      <c r="F492" s="25" t="s">
        <v>8919</v>
      </c>
      <c r="G492" s="26">
        <v>3100000</v>
      </c>
    </row>
    <row r="493" spans="2:7">
      <c r="B493" s="21" t="s">
        <v>8409</v>
      </c>
      <c r="C493" s="22" t="s">
        <v>92</v>
      </c>
      <c r="D493" s="23"/>
      <c r="E493" s="24">
        <v>34100000</v>
      </c>
      <c r="F493" s="25" t="s">
        <v>8408</v>
      </c>
      <c r="G493" s="26">
        <v>2100000</v>
      </c>
    </row>
    <row r="494" spans="2:7">
      <c r="B494" s="21" t="s">
        <v>8326</v>
      </c>
      <c r="C494" s="22" t="s">
        <v>92</v>
      </c>
      <c r="D494" s="23"/>
      <c r="E494" s="24">
        <v>34100000</v>
      </c>
      <c r="F494" s="25" t="s">
        <v>4021</v>
      </c>
      <c r="G494" s="26">
        <v>2000000</v>
      </c>
    </row>
    <row r="495" spans="2:7">
      <c r="B495" s="21" t="s">
        <v>6248</v>
      </c>
      <c r="C495" s="22" t="s">
        <v>92</v>
      </c>
      <c r="D495" s="23"/>
      <c r="E495" s="24">
        <v>34100000</v>
      </c>
      <c r="F495" s="25" t="s">
        <v>6247</v>
      </c>
      <c r="G495" s="26">
        <v>600000</v>
      </c>
    </row>
    <row r="496" spans="2:7">
      <c r="B496" s="21" t="s">
        <v>9367</v>
      </c>
      <c r="C496" s="22" t="s">
        <v>108</v>
      </c>
      <c r="D496" s="23" t="s">
        <v>5320</v>
      </c>
      <c r="E496" s="24">
        <v>34000000</v>
      </c>
      <c r="F496" s="25" t="s">
        <v>1704</v>
      </c>
      <c r="G496" s="26">
        <v>5400000</v>
      </c>
    </row>
    <row r="497" spans="2:7">
      <c r="B497" s="21" t="s">
        <v>9157</v>
      </c>
      <c r="C497" s="22" t="s">
        <v>92</v>
      </c>
      <c r="D497" s="23" t="s">
        <v>9156</v>
      </c>
      <c r="E497" s="24">
        <v>33900000</v>
      </c>
      <c r="F497" s="25" t="s">
        <v>2214</v>
      </c>
      <c r="G497" s="26">
        <v>4000000</v>
      </c>
    </row>
    <row r="498" spans="2:7">
      <c r="B498" s="21" t="s">
        <v>8252</v>
      </c>
      <c r="C498" s="22" t="s">
        <v>92</v>
      </c>
      <c r="D498" s="23"/>
      <c r="E498" s="24">
        <v>33800000</v>
      </c>
      <c r="F498" s="25" t="s">
        <v>8251</v>
      </c>
      <c r="G498" s="26">
        <v>1900000</v>
      </c>
    </row>
    <row r="499" spans="2:7">
      <c r="B499" s="21" t="s">
        <v>9516</v>
      </c>
      <c r="C499" s="22" t="s">
        <v>108</v>
      </c>
      <c r="D499" s="23" t="s">
        <v>8214</v>
      </c>
      <c r="E499" s="24">
        <v>33700000</v>
      </c>
      <c r="F499" s="25" t="s">
        <v>1184</v>
      </c>
      <c r="G499" s="26">
        <v>7200000</v>
      </c>
    </row>
    <row r="500" spans="2:7">
      <c r="B500" s="21" t="s">
        <v>9275</v>
      </c>
      <c r="C500" s="22" t="s">
        <v>108</v>
      </c>
      <c r="D500" s="23" t="s">
        <v>9274</v>
      </c>
      <c r="E500" s="24">
        <v>33700000</v>
      </c>
      <c r="F500" s="25" t="s">
        <v>2107</v>
      </c>
      <c r="G500" s="26">
        <v>4700000</v>
      </c>
    </row>
    <row r="501" spans="2:7">
      <c r="B501" s="21" t="s">
        <v>9106</v>
      </c>
      <c r="C501" s="22" t="s">
        <v>92</v>
      </c>
      <c r="D501" s="23" t="s">
        <v>9105</v>
      </c>
      <c r="E501" s="24">
        <v>33700000</v>
      </c>
      <c r="F501" s="25" t="s">
        <v>2096</v>
      </c>
      <c r="G501" s="26">
        <v>3800000</v>
      </c>
    </row>
    <row r="502" spans="2:7">
      <c r="B502" s="21" t="s">
        <v>8250</v>
      </c>
      <c r="C502" s="22" t="s">
        <v>92</v>
      </c>
      <c r="D502" s="23"/>
      <c r="E502" s="24">
        <v>33700000</v>
      </c>
      <c r="F502" s="25" t="s">
        <v>2769</v>
      </c>
      <c r="G502" s="26">
        <v>1900000</v>
      </c>
    </row>
    <row r="503" spans="2:7">
      <c r="B503" s="21" t="s">
        <v>6546</v>
      </c>
      <c r="C503" s="22" t="s">
        <v>108</v>
      </c>
      <c r="D503" s="23" t="s">
        <v>1598</v>
      </c>
      <c r="E503" s="24">
        <v>33700000</v>
      </c>
      <c r="F503" s="25" t="s">
        <v>6545</v>
      </c>
      <c r="G503" s="26">
        <v>700000</v>
      </c>
    </row>
    <row r="504" spans="2:7">
      <c r="B504" s="21" t="s">
        <v>9045</v>
      </c>
      <c r="C504" s="22" t="s">
        <v>92</v>
      </c>
      <c r="D504" s="23"/>
      <c r="E504" s="24">
        <v>33600000</v>
      </c>
      <c r="F504" s="25" t="s">
        <v>1667</v>
      </c>
      <c r="G504" s="26">
        <v>3500000</v>
      </c>
    </row>
    <row r="505" spans="2:7">
      <c r="B505" s="21" t="s">
        <v>8881</v>
      </c>
      <c r="C505" s="22" t="s">
        <v>92</v>
      </c>
      <c r="D505" s="23"/>
      <c r="E505" s="24">
        <v>33600000</v>
      </c>
      <c r="F505" s="25" t="s">
        <v>8880</v>
      </c>
      <c r="G505" s="26">
        <v>3000000</v>
      </c>
    </row>
    <row r="506" spans="2:7">
      <c r="B506" s="21" t="s">
        <v>6246</v>
      </c>
      <c r="C506" s="22" t="s">
        <v>92</v>
      </c>
      <c r="D506" s="23"/>
      <c r="E506" s="24">
        <v>33600000</v>
      </c>
      <c r="F506" s="25" t="s">
        <v>6245</v>
      </c>
      <c r="G506" s="26">
        <v>600000</v>
      </c>
    </row>
    <row r="507" spans="2:7">
      <c r="B507" s="21" t="s">
        <v>9468</v>
      </c>
      <c r="C507" s="22" t="s">
        <v>108</v>
      </c>
      <c r="D507" s="23" t="s">
        <v>7447</v>
      </c>
      <c r="E507" s="24">
        <v>33500000</v>
      </c>
      <c r="F507" s="25" t="s">
        <v>1073</v>
      </c>
      <c r="G507" s="26">
        <v>6400000</v>
      </c>
    </row>
    <row r="508" spans="2:7">
      <c r="B508" s="21" t="s">
        <v>8732</v>
      </c>
      <c r="C508" s="22" t="s">
        <v>108</v>
      </c>
      <c r="D508" s="23" t="s">
        <v>3280</v>
      </c>
      <c r="E508" s="24">
        <v>33500000</v>
      </c>
      <c r="F508" s="25" t="s">
        <v>8731</v>
      </c>
      <c r="G508" s="26">
        <v>2700000</v>
      </c>
    </row>
    <row r="509" spans="2:7">
      <c r="B509" s="21" t="s">
        <v>6804</v>
      </c>
      <c r="C509" s="22" t="s">
        <v>92</v>
      </c>
      <c r="D509" s="23" t="s">
        <v>3505</v>
      </c>
      <c r="E509" s="24">
        <v>33500000</v>
      </c>
      <c r="F509" s="25" t="s">
        <v>6803</v>
      </c>
      <c r="G509" s="26">
        <v>800000</v>
      </c>
    </row>
    <row r="510" spans="2:7">
      <c r="B510" s="21" t="s">
        <v>9725</v>
      </c>
      <c r="C510" s="22" t="s">
        <v>92</v>
      </c>
      <c r="D510" s="23"/>
      <c r="E510" s="24">
        <v>33300000</v>
      </c>
      <c r="F510" s="25" t="s">
        <v>5543</v>
      </c>
      <c r="G510" s="26">
        <v>16200000</v>
      </c>
    </row>
    <row r="511" spans="2:7">
      <c r="B511" s="21" t="s">
        <v>8829</v>
      </c>
      <c r="C511" s="22" t="s">
        <v>108</v>
      </c>
      <c r="D511" s="23" t="s">
        <v>8828</v>
      </c>
      <c r="E511" s="24">
        <v>33300000</v>
      </c>
      <c r="F511" s="25" t="s">
        <v>8827</v>
      </c>
      <c r="G511" s="26">
        <v>2900000</v>
      </c>
    </row>
    <row r="512" spans="2:7">
      <c r="B512" s="21" t="s">
        <v>8325</v>
      </c>
      <c r="C512" s="22" t="s">
        <v>92</v>
      </c>
      <c r="D512" s="23"/>
      <c r="E512" s="24">
        <v>33300000</v>
      </c>
      <c r="F512" s="25" t="s">
        <v>5435</v>
      </c>
      <c r="G512" s="26">
        <v>2000000</v>
      </c>
    </row>
    <row r="513" spans="2:7">
      <c r="B513" s="21" t="s">
        <v>8324</v>
      </c>
      <c r="C513" s="22" t="s">
        <v>92</v>
      </c>
      <c r="D513" s="23"/>
      <c r="E513" s="24">
        <v>33300000</v>
      </c>
      <c r="F513" s="25" t="s">
        <v>5435</v>
      </c>
      <c r="G513" s="26">
        <v>2000000</v>
      </c>
    </row>
    <row r="514" spans="2:7">
      <c r="B514" s="21" t="s">
        <v>8407</v>
      </c>
      <c r="C514" s="22" t="s">
        <v>108</v>
      </c>
      <c r="D514" s="23" t="s">
        <v>8082</v>
      </c>
      <c r="E514" s="24">
        <v>33200000</v>
      </c>
      <c r="F514" s="25" t="s">
        <v>8406</v>
      </c>
      <c r="G514" s="26">
        <v>2100000</v>
      </c>
    </row>
    <row r="515" spans="2:7">
      <c r="B515" s="21" t="s">
        <v>9576</v>
      </c>
      <c r="C515" s="22" t="s">
        <v>108</v>
      </c>
      <c r="D515" s="23" t="s">
        <v>9575</v>
      </c>
      <c r="E515" s="24">
        <v>33100000</v>
      </c>
      <c r="F515" s="25" t="s">
        <v>1524</v>
      </c>
      <c r="G515" s="26">
        <v>8800000</v>
      </c>
    </row>
    <row r="516" spans="2:7">
      <c r="B516" s="21" t="s">
        <v>9123</v>
      </c>
      <c r="C516" s="22" t="s">
        <v>108</v>
      </c>
      <c r="D516" s="23"/>
      <c r="E516" s="24">
        <v>33100000</v>
      </c>
      <c r="F516" s="25" t="s">
        <v>3727</v>
      </c>
      <c r="G516" s="26">
        <v>3900000</v>
      </c>
    </row>
    <row r="517" spans="2:7">
      <c r="B517" s="21" t="s">
        <v>9017</v>
      </c>
      <c r="C517" s="22" t="s">
        <v>92</v>
      </c>
      <c r="D517" s="23" t="s">
        <v>2101</v>
      </c>
      <c r="E517" s="24">
        <v>33100000</v>
      </c>
      <c r="F517" s="25" t="s">
        <v>3834</v>
      </c>
      <c r="G517" s="26">
        <v>3400000</v>
      </c>
    </row>
    <row r="518" spans="2:7">
      <c r="B518" s="21" t="s">
        <v>9390</v>
      </c>
      <c r="C518" s="22" t="s">
        <v>108</v>
      </c>
      <c r="D518" s="23" t="s">
        <v>1659</v>
      </c>
      <c r="E518" s="24">
        <v>33000000</v>
      </c>
      <c r="F518" s="25" t="s">
        <v>913</v>
      </c>
      <c r="G518" s="26">
        <v>5600000</v>
      </c>
    </row>
    <row r="519" spans="2:7">
      <c r="B519" s="21" t="s">
        <v>9044</v>
      </c>
      <c r="C519" s="22" t="s">
        <v>92</v>
      </c>
      <c r="D519" s="23" t="s">
        <v>3307</v>
      </c>
      <c r="E519" s="24">
        <v>33000000</v>
      </c>
      <c r="F519" s="25" t="s">
        <v>2389</v>
      </c>
      <c r="G519" s="26">
        <v>3500000</v>
      </c>
    </row>
    <row r="520" spans="2:7">
      <c r="B520" s="21" t="s">
        <v>9273</v>
      </c>
      <c r="C520" s="22" t="s">
        <v>108</v>
      </c>
      <c r="D520" s="23" t="s">
        <v>4646</v>
      </c>
      <c r="E520" s="24">
        <v>32900000</v>
      </c>
      <c r="F520" s="25" t="s">
        <v>2231</v>
      </c>
      <c r="G520" s="26">
        <v>4700000</v>
      </c>
    </row>
    <row r="521" spans="2:7">
      <c r="B521" s="21" t="s">
        <v>8994</v>
      </c>
      <c r="C521" s="22" t="s">
        <v>108</v>
      </c>
      <c r="D521" s="23" t="s">
        <v>2470</v>
      </c>
      <c r="E521" s="24">
        <v>32800000</v>
      </c>
      <c r="F521" s="25" t="s">
        <v>2100</v>
      </c>
      <c r="G521" s="26">
        <v>3300000</v>
      </c>
    </row>
    <row r="522" spans="2:7">
      <c r="B522" s="21" t="s">
        <v>8085</v>
      </c>
      <c r="C522" s="22" t="s">
        <v>92</v>
      </c>
      <c r="D522" s="23"/>
      <c r="E522" s="24">
        <v>32800000</v>
      </c>
      <c r="F522" s="25" t="s">
        <v>6218</v>
      </c>
      <c r="G522" s="26">
        <v>1700000</v>
      </c>
    </row>
    <row r="523" spans="2:7">
      <c r="B523" s="21" t="s">
        <v>9203</v>
      </c>
      <c r="C523" s="22" t="s">
        <v>108</v>
      </c>
      <c r="D523" s="23" t="s">
        <v>3523</v>
      </c>
      <c r="E523" s="24">
        <v>32700000</v>
      </c>
      <c r="F523" s="25" t="s">
        <v>2271</v>
      </c>
      <c r="G523" s="26">
        <v>4300000</v>
      </c>
    </row>
    <row r="524" spans="2:7">
      <c r="B524" s="21" t="s">
        <v>9016</v>
      </c>
      <c r="C524" s="22" t="s">
        <v>92</v>
      </c>
      <c r="D524" s="23"/>
      <c r="E524" s="24">
        <v>32700000</v>
      </c>
      <c r="F524" s="25" t="s">
        <v>2518</v>
      </c>
      <c r="G524" s="26">
        <v>3400000</v>
      </c>
    </row>
    <row r="525" spans="2:7">
      <c r="B525" s="21" t="s">
        <v>9224</v>
      </c>
      <c r="C525" s="22" t="s">
        <v>108</v>
      </c>
      <c r="D525" s="23" t="s">
        <v>278</v>
      </c>
      <c r="E525" s="24">
        <v>32600000</v>
      </c>
      <c r="F525" s="25" t="s">
        <v>1531</v>
      </c>
      <c r="G525" s="26">
        <v>4400000</v>
      </c>
    </row>
    <row r="526" spans="2:7">
      <c r="B526" s="21" t="s">
        <v>9202</v>
      </c>
      <c r="C526" s="22" t="s">
        <v>108</v>
      </c>
      <c r="D526" s="23" t="s">
        <v>3095</v>
      </c>
      <c r="E526" s="24">
        <v>32600000</v>
      </c>
      <c r="F526" s="25" t="s">
        <v>5715</v>
      </c>
      <c r="G526" s="26">
        <v>4300000</v>
      </c>
    </row>
    <row r="527" spans="2:7">
      <c r="B527" s="21" t="s">
        <v>9155</v>
      </c>
      <c r="C527" s="22" t="s">
        <v>108</v>
      </c>
      <c r="D527" s="23" t="s">
        <v>5061</v>
      </c>
      <c r="E527" s="24">
        <v>32600000</v>
      </c>
      <c r="F527" s="25" t="s">
        <v>4754</v>
      </c>
      <c r="G527" s="26">
        <v>4000000</v>
      </c>
    </row>
    <row r="528" spans="2:7">
      <c r="B528" s="21" t="s">
        <v>8781</v>
      </c>
      <c r="C528" s="22" t="s">
        <v>92</v>
      </c>
      <c r="D528" s="23"/>
      <c r="E528" s="24">
        <v>32600000</v>
      </c>
      <c r="F528" s="25" t="s">
        <v>2233</v>
      </c>
      <c r="G528" s="26">
        <v>2800000</v>
      </c>
    </row>
    <row r="529" spans="2:7">
      <c r="B529" s="21" t="s">
        <v>9015</v>
      </c>
      <c r="C529" s="22" t="s">
        <v>92</v>
      </c>
      <c r="D529" s="23"/>
      <c r="E529" s="24">
        <v>32500000</v>
      </c>
      <c r="F529" s="25" t="s">
        <v>2174</v>
      </c>
      <c r="G529" s="26">
        <v>3400000</v>
      </c>
    </row>
    <row r="530" spans="2:7">
      <c r="B530" s="21" t="s">
        <v>9537</v>
      </c>
      <c r="C530" s="22" t="s">
        <v>108</v>
      </c>
      <c r="D530" s="23" t="s">
        <v>9256</v>
      </c>
      <c r="E530" s="24">
        <v>32400000</v>
      </c>
      <c r="F530" s="25" t="s">
        <v>1117</v>
      </c>
      <c r="G530" s="26">
        <v>7700000</v>
      </c>
    </row>
    <row r="531" spans="2:7">
      <c r="B531" s="21" t="s">
        <v>8950</v>
      </c>
      <c r="C531" s="22" t="s">
        <v>92</v>
      </c>
      <c r="D531" s="23"/>
      <c r="E531" s="24">
        <v>32400000</v>
      </c>
      <c r="F531" s="25" t="s">
        <v>230</v>
      </c>
      <c r="G531" s="26">
        <v>3200000</v>
      </c>
    </row>
    <row r="532" spans="2:7">
      <c r="B532" s="21" t="s">
        <v>8879</v>
      </c>
      <c r="C532" s="22" t="s">
        <v>92</v>
      </c>
      <c r="D532" s="23" t="s">
        <v>6590</v>
      </c>
      <c r="E532" s="24">
        <v>32400000</v>
      </c>
      <c r="F532" s="25" t="s">
        <v>3906</v>
      </c>
      <c r="G532" s="26">
        <v>3000000</v>
      </c>
    </row>
    <row r="533" spans="2:7">
      <c r="B533" s="21" t="s">
        <v>7997</v>
      </c>
      <c r="C533" s="22" t="s">
        <v>92</v>
      </c>
      <c r="D533" s="23"/>
      <c r="E533" s="24">
        <v>32400000</v>
      </c>
      <c r="F533" s="25" t="s">
        <v>230</v>
      </c>
      <c r="G533" s="26">
        <v>1600000</v>
      </c>
    </row>
    <row r="534" spans="2:7">
      <c r="B534" s="21" t="s">
        <v>8648</v>
      </c>
      <c r="C534" s="22" t="s">
        <v>92</v>
      </c>
      <c r="D534" s="23"/>
      <c r="E534" s="24">
        <v>32300000</v>
      </c>
      <c r="F534" s="25" t="s">
        <v>230</v>
      </c>
      <c r="G534" s="26">
        <v>2500000</v>
      </c>
    </row>
    <row r="535" spans="2:7">
      <c r="B535" s="21" t="s">
        <v>8600</v>
      </c>
      <c r="C535" s="22" t="s">
        <v>108</v>
      </c>
      <c r="D535" s="23" t="s">
        <v>8599</v>
      </c>
      <c r="E535" s="24">
        <v>32300000</v>
      </c>
      <c r="F535" s="25" t="s">
        <v>3978</v>
      </c>
      <c r="G535" s="26">
        <v>2400000</v>
      </c>
    </row>
    <row r="536" spans="2:7">
      <c r="B536" s="21" t="s">
        <v>9459</v>
      </c>
      <c r="C536" s="22" t="s">
        <v>108</v>
      </c>
      <c r="D536" s="23" t="s">
        <v>1003</v>
      </c>
      <c r="E536" s="24">
        <v>32200000</v>
      </c>
      <c r="F536" s="25" t="s">
        <v>1620</v>
      </c>
      <c r="G536" s="26">
        <v>6300000</v>
      </c>
    </row>
    <row r="537" spans="2:7">
      <c r="B537" s="21" t="s">
        <v>8993</v>
      </c>
      <c r="C537" s="22" t="s">
        <v>108</v>
      </c>
      <c r="D537" s="23"/>
      <c r="E537" s="24">
        <v>32200000</v>
      </c>
      <c r="F537" s="25" t="s">
        <v>2253</v>
      </c>
      <c r="G537" s="26">
        <v>3300000</v>
      </c>
    </row>
    <row r="538" spans="2:7">
      <c r="B538" s="21" t="s">
        <v>8918</v>
      </c>
      <c r="C538" s="22" t="s">
        <v>108</v>
      </c>
      <c r="D538" s="23" t="s">
        <v>5818</v>
      </c>
      <c r="E538" s="24">
        <v>32200000</v>
      </c>
      <c r="F538" s="25" t="s">
        <v>4001</v>
      </c>
      <c r="G538" s="26">
        <v>3100000</v>
      </c>
    </row>
    <row r="539" spans="2:7">
      <c r="B539" s="21" t="s">
        <v>8323</v>
      </c>
      <c r="C539" s="22" t="s">
        <v>108</v>
      </c>
      <c r="D539" s="23" t="s">
        <v>8322</v>
      </c>
      <c r="E539" s="24">
        <v>32200000</v>
      </c>
      <c r="F539" s="25" t="s">
        <v>8321</v>
      </c>
      <c r="G539" s="26">
        <v>2000000</v>
      </c>
    </row>
    <row r="540" spans="2:7">
      <c r="B540" s="21" t="s">
        <v>9608</v>
      </c>
      <c r="C540" s="22" t="s">
        <v>108</v>
      </c>
      <c r="D540" s="23" t="s">
        <v>5680</v>
      </c>
      <c r="E540" s="24">
        <v>32100000</v>
      </c>
      <c r="F540" s="25" t="s">
        <v>551</v>
      </c>
      <c r="G540" s="26">
        <v>9900000</v>
      </c>
    </row>
    <row r="541" spans="2:7">
      <c r="B541" s="21" t="s">
        <v>9172</v>
      </c>
      <c r="C541" s="22" t="s">
        <v>108</v>
      </c>
      <c r="D541" s="23" t="s">
        <v>9171</v>
      </c>
      <c r="E541" s="24">
        <v>32000000</v>
      </c>
      <c r="F541" s="25" t="s">
        <v>230</v>
      </c>
      <c r="G541" s="26">
        <v>4100000</v>
      </c>
    </row>
    <row r="542" spans="2:7">
      <c r="B542" s="21" t="s">
        <v>8536</v>
      </c>
      <c r="C542" s="22" t="s">
        <v>108</v>
      </c>
      <c r="D542" s="23" t="s">
        <v>3505</v>
      </c>
      <c r="E542" s="24">
        <v>32000000</v>
      </c>
      <c r="F542" s="25" t="s">
        <v>5409</v>
      </c>
      <c r="G542" s="26">
        <v>2300000</v>
      </c>
    </row>
    <row r="543" spans="2:7">
      <c r="B543" s="21" t="s">
        <v>7017</v>
      </c>
      <c r="C543" s="22" t="s">
        <v>92</v>
      </c>
      <c r="D543" s="23"/>
      <c r="E543" s="24">
        <v>32000000</v>
      </c>
      <c r="F543" s="25" t="s">
        <v>7016</v>
      </c>
      <c r="G543" s="26">
        <v>900000</v>
      </c>
    </row>
    <row r="544" spans="2:7">
      <c r="B544" s="21" t="s">
        <v>9376</v>
      </c>
      <c r="C544" s="22" t="s">
        <v>92</v>
      </c>
      <c r="D544" s="23" t="s">
        <v>9375</v>
      </c>
      <c r="E544" s="24">
        <v>31900000</v>
      </c>
      <c r="F544" s="25" t="s">
        <v>2121</v>
      </c>
      <c r="G544" s="26">
        <v>5500000</v>
      </c>
    </row>
    <row r="545" spans="2:7">
      <c r="B545" s="21" t="s">
        <v>9649</v>
      </c>
      <c r="C545" s="22" t="s">
        <v>108</v>
      </c>
      <c r="D545" s="23" t="s">
        <v>9648</v>
      </c>
      <c r="E545" s="24">
        <v>31800000</v>
      </c>
      <c r="F545" s="25" t="s">
        <v>569</v>
      </c>
      <c r="G545" s="26">
        <v>11200000</v>
      </c>
    </row>
    <row r="546" spans="2:7">
      <c r="B546" s="21" t="s">
        <v>9154</v>
      </c>
      <c r="C546" s="22" t="s">
        <v>92</v>
      </c>
      <c r="D546" s="23"/>
      <c r="E546" s="24">
        <v>31800000</v>
      </c>
      <c r="F546" s="25" t="s">
        <v>1769</v>
      </c>
      <c r="G546" s="26">
        <v>4000000</v>
      </c>
    </row>
    <row r="547" spans="2:7">
      <c r="B547" s="21" t="s">
        <v>9043</v>
      </c>
      <c r="C547" s="22" t="s">
        <v>108</v>
      </c>
      <c r="D547" s="23" t="s">
        <v>823</v>
      </c>
      <c r="E547" s="24">
        <v>31800000</v>
      </c>
      <c r="F547" s="25" t="s">
        <v>2444</v>
      </c>
      <c r="G547" s="26">
        <v>3500000</v>
      </c>
    </row>
    <row r="548" spans="2:7">
      <c r="B548" s="21" t="s">
        <v>8992</v>
      </c>
      <c r="C548" s="22" t="s">
        <v>108</v>
      </c>
      <c r="D548" s="23" t="s">
        <v>8991</v>
      </c>
      <c r="E548" s="24">
        <v>31700000</v>
      </c>
      <c r="F548" s="25" t="s">
        <v>1702</v>
      </c>
      <c r="G548" s="26">
        <v>3300000</v>
      </c>
    </row>
    <row r="549" spans="2:7">
      <c r="B549" s="21" t="s">
        <v>8320</v>
      </c>
      <c r="C549" s="22" t="s">
        <v>108</v>
      </c>
      <c r="D549" s="23" t="s">
        <v>2039</v>
      </c>
      <c r="E549" s="24">
        <v>31700000</v>
      </c>
      <c r="F549" s="25" t="s">
        <v>4922</v>
      </c>
      <c r="G549" s="26">
        <v>2000000</v>
      </c>
    </row>
    <row r="550" spans="2:7">
      <c r="B550" s="21" t="s">
        <v>9680</v>
      </c>
      <c r="C550" s="22" t="s">
        <v>108</v>
      </c>
      <c r="D550" s="23" t="s">
        <v>9679</v>
      </c>
      <c r="E550" s="24">
        <v>31600000</v>
      </c>
      <c r="F550" s="25" t="s">
        <v>509</v>
      </c>
      <c r="G550" s="26">
        <v>13000000</v>
      </c>
    </row>
    <row r="551" spans="2:7">
      <c r="B551" s="21" t="s">
        <v>8535</v>
      </c>
      <c r="C551" s="22" t="s">
        <v>92</v>
      </c>
      <c r="D551" s="23" t="s">
        <v>8534</v>
      </c>
      <c r="E551" s="24">
        <v>31600000</v>
      </c>
      <c r="F551" s="25" t="s">
        <v>230</v>
      </c>
      <c r="G551" s="26">
        <v>2300000</v>
      </c>
    </row>
    <row r="552" spans="2:7">
      <c r="B552" s="21" t="s">
        <v>6544</v>
      </c>
      <c r="C552" s="22" t="s">
        <v>92</v>
      </c>
      <c r="D552" s="23" t="s">
        <v>3236</v>
      </c>
      <c r="E552" s="24">
        <v>31600000</v>
      </c>
      <c r="F552" s="25" t="s">
        <v>6543</v>
      </c>
      <c r="G552" s="26">
        <v>700000</v>
      </c>
    </row>
    <row r="553" spans="2:7">
      <c r="B553" s="21" t="s">
        <v>9604</v>
      </c>
      <c r="C553" s="22" t="s">
        <v>108</v>
      </c>
      <c r="D553" s="23" t="s">
        <v>9603</v>
      </c>
      <c r="E553" s="24">
        <v>31400000</v>
      </c>
      <c r="F553" s="25" t="s">
        <v>919</v>
      </c>
      <c r="G553" s="26">
        <v>9700000</v>
      </c>
    </row>
    <row r="554" spans="2:7">
      <c r="B554" s="21" t="s">
        <v>9319</v>
      </c>
      <c r="C554" s="22" t="s">
        <v>108</v>
      </c>
      <c r="D554" s="23" t="s">
        <v>614</v>
      </c>
      <c r="E554" s="24">
        <v>31400000</v>
      </c>
      <c r="F554" s="25" t="s">
        <v>3573</v>
      </c>
      <c r="G554" s="26">
        <v>4900000</v>
      </c>
    </row>
    <row r="555" spans="2:7">
      <c r="B555" s="21" t="s">
        <v>9223</v>
      </c>
      <c r="C555" s="22" t="s">
        <v>108</v>
      </c>
      <c r="D555" s="23" t="s">
        <v>1775</v>
      </c>
      <c r="E555" s="24">
        <v>31400000</v>
      </c>
      <c r="F555" s="25" t="s">
        <v>1840</v>
      </c>
      <c r="G555" s="26">
        <v>4400000</v>
      </c>
    </row>
    <row r="556" spans="2:7">
      <c r="B556" s="21" t="s">
        <v>9201</v>
      </c>
      <c r="C556" s="22" t="s">
        <v>108</v>
      </c>
      <c r="D556" s="23" t="s">
        <v>9200</v>
      </c>
      <c r="E556" s="24">
        <v>31400000</v>
      </c>
      <c r="F556" s="25" t="s">
        <v>1531</v>
      </c>
      <c r="G556" s="26">
        <v>4300000</v>
      </c>
    </row>
    <row r="557" spans="2:7">
      <c r="B557" s="21" t="s">
        <v>8949</v>
      </c>
      <c r="C557" s="22" t="s">
        <v>108</v>
      </c>
      <c r="D557" s="23" t="s">
        <v>8948</v>
      </c>
      <c r="E557" s="24">
        <v>31400000</v>
      </c>
      <c r="F557" s="25" t="s">
        <v>1872</v>
      </c>
      <c r="G557" s="26">
        <v>3200000</v>
      </c>
    </row>
    <row r="558" spans="2:7">
      <c r="B558" s="21" t="s">
        <v>8878</v>
      </c>
      <c r="C558" s="22" t="s">
        <v>92</v>
      </c>
      <c r="D558" s="23"/>
      <c r="E558" s="24">
        <v>31400000</v>
      </c>
      <c r="F558" s="25" t="s">
        <v>2178</v>
      </c>
      <c r="G558" s="26">
        <v>3000000</v>
      </c>
    </row>
    <row r="559" spans="2:7">
      <c r="B559" s="21" t="s">
        <v>9122</v>
      </c>
      <c r="C559" s="22" t="s">
        <v>92</v>
      </c>
      <c r="D559" s="23"/>
      <c r="E559" s="24">
        <v>31300000</v>
      </c>
      <c r="F559" s="25" t="s">
        <v>1769</v>
      </c>
      <c r="G559" s="26">
        <v>3900000</v>
      </c>
    </row>
    <row r="560" spans="2:7">
      <c r="B560" s="21" t="s">
        <v>8990</v>
      </c>
      <c r="C560" s="22" t="s">
        <v>92</v>
      </c>
      <c r="D560" s="23"/>
      <c r="E560" s="24">
        <v>31300000</v>
      </c>
      <c r="F560" s="25" t="s">
        <v>2360</v>
      </c>
      <c r="G560" s="26">
        <v>3300000</v>
      </c>
    </row>
    <row r="561" spans="2:7">
      <c r="B561" s="21" t="s">
        <v>8598</v>
      </c>
      <c r="C561" s="22" t="s">
        <v>108</v>
      </c>
      <c r="D561" s="23" t="s">
        <v>7289</v>
      </c>
      <c r="E561" s="24">
        <v>31200000</v>
      </c>
      <c r="F561" s="25" t="s">
        <v>8597</v>
      </c>
      <c r="G561" s="26">
        <v>2400000</v>
      </c>
    </row>
    <row r="562" spans="2:7">
      <c r="B562" s="21" t="s">
        <v>8596</v>
      </c>
      <c r="C562" s="22" t="s">
        <v>92</v>
      </c>
      <c r="D562" s="23"/>
      <c r="E562" s="24">
        <v>31100000</v>
      </c>
      <c r="F562" s="25" t="s">
        <v>2579</v>
      </c>
      <c r="G562" s="26">
        <v>2400000</v>
      </c>
    </row>
    <row r="563" spans="2:7">
      <c r="B563" s="21" t="s">
        <v>8533</v>
      </c>
      <c r="C563" s="22" t="s">
        <v>92</v>
      </c>
      <c r="D563" s="23"/>
      <c r="E563" s="24">
        <v>31100000</v>
      </c>
      <c r="F563" s="25" t="s">
        <v>8532</v>
      </c>
      <c r="G563" s="26">
        <v>2300000</v>
      </c>
    </row>
    <row r="564" spans="2:7">
      <c r="B564" s="21" t="s">
        <v>8161</v>
      </c>
      <c r="C564" s="22" t="s">
        <v>92</v>
      </c>
      <c r="D564" s="23"/>
      <c r="E564" s="24">
        <v>31100000</v>
      </c>
      <c r="F564" s="25" t="s">
        <v>2497</v>
      </c>
      <c r="G564" s="26">
        <v>1800000</v>
      </c>
    </row>
    <row r="565" spans="2:7">
      <c r="B565" s="21" t="s">
        <v>8947</v>
      </c>
      <c r="C565" s="22" t="s">
        <v>92</v>
      </c>
      <c r="D565" s="23"/>
      <c r="E565" s="24">
        <v>31000000</v>
      </c>
      <c r="F565" s="25" t="s">
        <v>1584</v>
      </c>
      <c r="G565" s="26">
        <v>3200000</v>
      </c>
    </row>
    <row r="566" spans="2:7">
      <c r="B566" s="21" t="s">
        <v>8946</v>
      </c>
      <c r="C566" s="22" t="s">
        <v>92</v>
      </c>
      <c r="D566" s="23"/>
      <c r="E566" s="24">
        <v>31000000</v>
      </c>
      <c r="F566" s="25" t="s">
        <v>2319</v>
      </c>
      <c r="G566" s="26">
        <v>3200000</v>
      </c>
    </row>
    <row r="567" spans="2:7">
      <c r="B567" s="21" t="s">
        <v>9647</v>
      </c>
      <c r="C567" s="22" t="s">
        <v>92</v>
      </c>
      <c r="D567" s="23" t="s">
        <v>9646</v>
      </c>
      <c r="E567" s="24">
        <v>30900000</v>
      </c>
      <c r="F567" s="25" t="s">
        <v>500</v>
      </c>
      <c r="G567" s="26">
        <v>11100000</v>
      </c>
    </row>
    <row r="568" spans="2:7">
      <c r="B568" s="21" t="s">
        <v>8945</v>
      </c>
      <c r="C568" s="22" t="s">
        <v>92</v>
      </c>
      <c r="D568" s="23" t="s">
        <v>8944</v>
      </c>
      <c r="E568" s="24">
        <v>30800000</v>
      </c>
      <c r="F568" s="25" t="s">
        <v>2253</v>
      </c>
      <c r="G568" s="26">
        <v>3200000</v>
      </c>
    </row>
    <row r="569" spans="2:7">
      <c r="B569" s="21" t="s">
        <v>7674</v>
      </c>
      <c r="C569" s="22" t="s">
        <v>92</v>
      </c>
      <c r="D569" s="23"/>
      <c r="E569" s="24">
        <v>30800000</v>
      </c>
      <c r="F569" s="25" t="s">
        <v>230</v>
      </c>
      <c r="G569" s="26">
        <v>1300000</v>
      </c>
    </row>
    <row r="570" spans="2:7">
      <c r="B570" s="21" t="s">
        <v>4969</v>
      </c>
      <c r="C570" s="22" t="s">
        <v>92</v>
      </c>
      <c r="D570" s="23"/>
      <c r="E570" s="24">
        <v>30700000</v>
      </c>
      <c r="F570" s="25" t="s">
        <v>4968</v>
      </c>
      <c r="G570" s="26">
        <v>300000</v>
      </c>
    </row>
    <row r="571" spans="2:7">
      <c r="B571" s="21" t="s">
        <v>8405</v>
      </c>
      <c r="C571" s="22" t="s">
        <v>92</v>
      </c>
      <c r="D571" s="23"/>
      <c r="E571" s="24">
        <v>30600000</v>
      </c>
      <c r="F571" s="25" t="s">
        <v>2472</v>
      </c>
      <c r="G571" s="26">
        <v>2100000</v>
      </c>
    </row>
    <row r="572" spans="2:7">
      <c r="B572" s="21" t="s">
        <v>9467</v>
      </c>
      <c r="C572" s="22" t="s">
        <v>92</v>
      </c>
      <c r="D572" s="23"/>
      <c r="E572" s="24">
        <v>30500000</v>
      </c>
      <c r="F572" s="25" t="s">
        <v>941</v>
      </c>
      <c r="G572" s="26">
        <v>6400000</v>
      </c>
    </row>
    <row r="573" spans="2:7">
      <c r="B573" s="21" t="s">
        <v>9411</v>
      </c>
      <c r="C573" s="22" t="s">
        <v>92</v>
      </c>
      <c r="D573" s="23"/>
      <c r="E573" s="24">
        <v>30500000</v>
      </c>
      <c r="F573" s="25" t="s">
        <v>230</v>
      </c>
      <c r="G573" s="26">
        <v>5800000</v>
      </c>
    </row>
    <row r="574" spans="2:7">
      <c r="B574" s="21" t="s">
        <v>8877</v>
      </c>
      <c r="C574" s="22" t="s">
        <v>92</v>
      </c>
      <c r="D574" s="23"/>
      <c r="E574" s="24">
        <v>30500000</v>
      </c>
      <c r="F574" s="25" t="s">
        <v>4001</v>
      </c>
      <c r="G574" s="26">
        <v>3000000</v>
      </c>
    </row>
    <row r="575" spans="2:7">
      <c r="B575" s="21" t="s">
        <v>8595</v>
      </c>
      <c r="C575" s="22" t="s">
        <v>92</v>
      </c>
      <c r="D575" s="23" t="s">
        <v>3418</v>
      </c>
      <c r="E575" s="24">
        <v>30500000</v>
      </c>
      <c r="F575" s="25" t="s">
        <v>8594</v>
      </c>
      <c r="G575" s="26">
        <v>2400000</v>
      </c>
    </row>
    <row r="576" spans="2:7">
      <c r="B576" s="21" t="s">
        <v>8989</v>
      </c>
      <c r="C576" s="22" t="s">
        <v>108</v>
      </c>
      <c r="D576" s="23" t="s">
        <v>1359</v>
      </c>
      <c r="E576" s="24">
        <v>30400000</v>
      </c>
      <c r="F576" s="25" t="s">
        <v>1642</v>
      </c>
      <c r="G576" s="26">
        <v>3300000</v>
      </c>
    </row>
    <row r="577" spans="2:7">
      <c r="B577" s="21" t="s">
        <v>8249</v>
      </c>
      <c r="C577" s="22" t="s">
        <v>92</v>
      </c>
      <c r="D577" s="23"/>
      <c r="E577" s="24">
        <v>30400000</v>
      </c>
      <c r="F577" s="25" t="s">
        <v>2199</v>
      </c>
      <c r="G577" s="26">
        <v>1900000</v>
      </c>
    </row>
    <row r="578" spans="2:7">
      <c r="B578" s="21" t="s">
        <v>9453</v>
      </c>
      <c r="C578" s="22" t="s">
        <v>92</v>
      </c>
      <c r="D578" s="23"/>
      <c r="E578" s="24">
        <v>30300000</v>
      </c>
      <c r="F578" s="25" t="s">
        <v>902</v>
      </c>
      <c r="G578" s="26">
        <v>6200000</v>
      </c>
    </row>
    <row r="579" spans="2:7">
      <c r="B579" s="21" t="s">
        <v>8988</v>
      </c>
      <c r="C579" s="22" t="s">
        <v>108</v>
      </c>
      <c r="D579" s="23" t="s">
        <v>8987</v>
      </c>
      <c r="E579" s="24">
        <v>30300000</v>
      </c>
      <c r="F579" s="25" t="s">
        <v>1642</v>
      </c>
      <c r="G579" s="26">
        <v>3300000</v>
      </c>
    </row>
    <row r="580" spans="2:7">
      <c r="B580" s="21" t="s">
        <v>8876</v>
      </c>
      <c r="C580" s="22" t="s">
        <v>92</v>
      </c>
      <c r="D580" s="23"/>
      <c r="E580" s="24">
        <v>30300000</v>
      </c>
      <c r="F580" s="25" t="s">
        <v>1942</v>
      </c>
      <c r="G580" s="26">
        <v>3000000</v>
      </c>
    </row>
    <row r="581" spans="2:7">
      <c r="B581" s="21" t="s">
        <v>9170</v>
      </c>
      <c r="C581" s="22" t="s">
        <v>92</v>
      </c>
      <c r="D581" s="23"/>
      <c r="E581" s="24">
        <v>30200000</v>
      </c>
      <c r="F581" s="25" t="s">
        <v>1788</v>
      </c>
      <c r="G581" s="26">
        <v>4100000</v>
      </c>
    </row>
    <row r="582" spans="2:7">
      <c r="B582" s="21" t="s">
        <v>7996</v>
      </c>
      <c r="C582" s="22" t="s">
        <v>92</v>
      </c>
      <c r="D582" s="23"/>
      <c r="E582" s="24">
        <v>30200000</v>
      </c>
      <c r="F582" s="25" t="s">
        <v>2677</v>
      </c>
      <c r="G582" s="26">
        <v>1600000</v>
      </c>
    </row>
    <row r="583" spans="2:7">
      <c r="B583" s="21" t="s">
        <v>9014</v>
      </c>
      <c r="C583" s="22" t="s">
        <v>92</v>
      </c>
      <c r="D583" s="23"/>
      <c r="E583" s="24">
        <v>30000000</v>
      </c>
      <c r="F583" s="25" t="s">
        <v>1904</v>
      </c>
      <c r="G583" s="26">
        <v>3400000</v>
      </c>
    </row>
    <row r="584" spans="2:7">
      <c r="B584" s="21" t="s">
        <v>8943</v>
      </c>
      <c r="C584" s="22" t="s">
        <v>108</v>
      </c>
      <c r="D584" s="23"/>
      <c r="E584" s="24">
        <v>30000000</v>
      </c>
      <c r="F584" s="25" t="s">
        <v>1989</v>
      </c>
      <c r="G584" s="26">
        <v>3200000</v>
      </c>
    </row>
    <row r="585" spans="2:7">
      <c r="B585" s="21" t="s">
        <v>8160</v>
      </c>
      <c r="C585" s="22" t="s">
        <v>92</v>
      </c>
      <c r="D585" s="23"/>
      <c r="E585" s="24">
        <v>30000000</v>
      </c>
      <c r="F585" s="25" t="s">
        <v>2794</v>
      </c>
      <c r="G585" s="26">
        <v>1800000</v>
      </c>
    </row>
    <row r="586" spans="2:7">
      <c r="B586" s="21" t="s">
        <v>8986</v>
      </c>
      <c r="C586" s="22" t="s">
        <v>92</v>
      </c>
      <c r="D586" s="23"/>
      <c r="E586" s="24">
        <v>29900000</v>
      </c>
      <c r="F586" s="25" t="s">
        <v>1535</v>
      </c>
      <c r="G586" s="26">
        <v>3300000</v>
      </c>
    </row>
    <row r="587" spans="2:7">
      <c r="B587" s="21" t="s">
        <v>8985</v>
      </c>
      <c r="C587" s="22" t="s">
        <v>92</v>
      </c>
      <c r="D587" s="23"/>
      <c r="E587" s="24">
        <v>29900000</v>
      </c>
      <c r="F587" s="25" t="s">
        <v>1535</v>
      </c>
      <c r="G587" s="26">
        <v>3300000</v>
      </c>
    </row>
    <row r="588" spans="2:7">
      <c r="B588" s="21" t="s">
        <v>8780</v>
      </c>
      <c r="C588" s="22" t="s">
        <v>92</v>
      </c>
      <c r="D588" s="23"/>
      <c r="E588" s="24">
        <v>29900000</v>
      </c>
      <c r="F588" s="25" t="s">
        <v>4004</v>
      </c>
      <c r="G588" s="26">
        <v>2800000</v>
      </c>
    </row>
    <row r="589" spans="2:7">
      <c r="B589" s="21" t="s">
        <v>8531</v>
      </c>
      <c r="C589" s="22" t="s">
        <v>92</v>
      </c>
      <c r="D589" s="23"/>
      <c r="E589" s="24">
        <v>29900000</v>
      </c>
      <c r="F589" s="25" t="s">
        <v>2415</v>
      </c>
      <c r="G589" s="26">
        <v>2300000</v>
      </c>
    </row>
    <row r="590" spans="2:7">
      <c r="B590" s="21" t="s">
        <v>9222</v>
      </c>
      <c r="C590" s="22" t="s">
        <v>92</v>
      </c>
      <c r="D590" s="23"/>
      <c r="E590" s="24">
        <v>29800000</v>
      </c>
      <c r="F590" s="25" t="s">
        <v>3790</v>
      </c>
      <c r="G590" s="26">
        <v>4400000</v>
      </c>
    </row>
    <row r="591" spans="2:7">
      <c r="B591" s="21" t="s">
        <v>9513</v>
      </c>
      <c r="C591" s="22" t="s">
        <v>108</v>
      </c>
      <c r="D591" s="23" t="s">
        <v>8214</v>
      </c>
      <c r="E591" s="24">
        <v>29700000</v>
      </c>
      <c r="F591" s="25" t="s">
        <v>820</v>
      </c>
      <c r="G591" s="26">
        <v>7100000</v>
      </c>
    </row>
    <row r="592" spans="2:7">
      <c r="B592" s="21" t="s">
        <v>9069</v>
      </c>
      <c r="C592" s="22" t="s">
        <v>108</v>
      </c>
      <c r="D592" s="23" t="s">
        <v>8856</v>
      </c>
      <c r="E592" s="24">
        <v>29700000</v>
      </c>
      <c r="F592" s="25" t="s">
        <v>2385</v>
      </c>
      <c r="G592" s="26">
        <v>3600000</v>
      </c>
    </row>
    <row r="593" spans="2:7">
      <c r="B593" s="21" t="s">
        <v>8942</v>
      </c>
      <c r="C593" s="22" t="s">
        <v>92</v>
      </c>
      <c r="D593" s="23"/>
      <c r="E593" s="24">
        <v>29700000</v>
      </c>
      <c r="F593" s="25" t="s">
        <v>8587</v>
      </c>
      <c r="G593" s="26">
        <v>3200000</v>
      </c>
    </row>
    <row r="594" spans="2:7">
      <c r="B594" s="21" t="s">
        <v>9257</v>
      </c>
      <c r="C594" s="22" t="s">
        <v>108</v>
      </c>
      <c r="D594" s="23" t="s">
        <v>9256</v>
      </c>
      <c r="E594" s="24">
        <v>29600000</v>
      </c>
      <c r="F594" s="25" t="s">
        <v>1404</v>
      </c>
      <c r="G594" s="26">
        <v>4600000</v>
      </c>
    </row>
    <row r="595" spans="2:7">
      <c r="B595" s="21" t="s">
        <v>9169</v>
      </c>
      <c r="C595" s="22" t="s">
        <v>108</v>
      </c>
      <c r="D595" s="23" t="s">
        <v>1342</v>
      </c>
      <c r="E595" s="24">
        <v>29600000</v>
      </c>
      <c r="F595" s="25" t="s">
        <v>2107</v>
      </c>
      <c r="G595" s="26">
        <v>4100000</v>
      </c>
    </row>
    <row r="596" spans="2:7">
      <c r="B596" s="21" t="s">
        <v>9013</v>
      </c>
      <c r="C596" s="22" t="s">
        <v>92</v>
      </c>
      <c r="D596" s="23" t="s">
        <v>4447</v>
      </c>
      <c r="E596" s="24">
        <v>29600000</v>
      </c>
      <c r="F596" s="25" t="s">
        <v>6152</v>
      </c>
      <c r="G596" s="26">
        <v>3400000</v>
      </c>
    </row>
    <row r="597" spans="2:7">
      <c r="B597" s="21" t="s">
        <v>8084</v>
      </c>
      <c r="C597" s="22" t="s">
        <v>92</v>
      </c>
      <c r="D597" s="23"/>
      <c r="E597" s="24">
        <v>29600000</v>
      </c>
      <c r="F597" s="25" t="s">
        <v>2723</v>
      </c>
      <c r="G597" s="26">
        <v>1700000</v>
      </c>
    </row>
    <row r="598" spans="2:7">
      <c r="B598" s="21" t="s">
        <v>9353</v>
      </c>
      <c r="C598" s="22" t="s">
        <v>108</v>
      </c>
      <c r="D598" s="23" t="s">
        <v>4477</v>
      </c>
      <c r="E598" s="24">
        <v>29500000</v>
      </c>
      <c r="F598" s="25" t="s">
        <v>1502</v>
      </c>
      <c r="G598" s="26">
        <v>5200000</v>
      </c>
    </row>
    <row r="599" spans="2:7">
      <c r="B599" s="21" t="s">
        <v>9318</v>
      </c>
      <c r="C599" s="22" t="s">
        <v>108</v>
      </c>
      <c r="D599" s="23" t="s">
        <v>5320</v>
      </c>
      <c r="E599" s="24">
        <v>29500000</v>
      </c>
      <c r="F599" s="25" t="s">
        <v>973</v>
      </c>
      <c r="G599" s="26">
        <v>4900000</v>
      </c>
    </row>
    <row r="600" spans="2:7">
      <c r="B600" s="21" t="s">
        <v>9042</v>
      </c>
      <c r="C600" s="22" t="s">
        <v>108</v>
      </c>
      <c r="D600" s="23" t="s">
        <v>1021</v>
      </c>
      <c r="E600" s="24">
        <v>29500000</v>
      </c>
      <c r="F600" s="25" t="s">
        <v>1825</v>
      </c>
      <c r="G600" s="26">
        <v>3500000</v>
      </c>
    </row>
    <row r="601" spans="2:7">
      <c r="B601" s="21" t="s">
        <v>8984</v>
      </c>
      <c r="C601" s="22" t="s">
        <v>108</v>
      </c>
      <c r="D601" s="23" t="s">
        <v>784</v>
      </c>
      <c r="E601" s="24">
        <v>29500000</v>
      </c>
      <c r="F601" s="25" t="s">
        <v>2096</v>
      </c>
      <c r="G601" s="26">
        <v>3300000</v>
      </c>
    </row>
    <row r="602" spans="2:7">
      <c r="B602" s="21" t="s">
        <v>7902</v>
      </c>
      <c r="C602" s="22" t="s">
        <v>108</v>
      </c>
      <c r="D602" s="23" t="s">
        <v>7901</v>
      </c>
      <c r="E602" s="24">
        <v>29500000</v>
      </c>
      <c r="F602" s="25" t="s">
        <v>7900</v>
      </c>
      <c r="G602" s="26">
        <v>1500000</v>
      </c>
    </row>
    <row r="603" spans="2:7">
      <c r="B603" s="21" t="s">
        <v>9237</v>
      </c>
      <c r="C603" s="22" t="s">
        <v>108</v>
      </c>
      <c r="D603" s="23" t="s">
        <v>7298</v>
      </c>
      <c r="E603" s="24">
        <v>29400000</v>
      </c>
      <c r="F603" s="25" t="s">
        <v>1729</v>
      </c>
      <c r="G603" s="26">
        <v>4500000</v>
      </c>
    </row>
    <row r="604" spans="2:7">
      <c r="B604" s="21" t="s">
        <v>8319</v>
      </c>
      <c r="C604" s="22" t="s">
        <v>92</v>
      </c>
      <c r="D604" s="23"/>
      <c r="E604" s="24">
        <v>29400000</v>
      </c>
      <c r="F604" s="25" t="s">
        <v>5421</v>
      </c>
      <c r="G604" s="26">
        <v>2000000</v>
      </c>
    </row>
    <row r="605" spans="2:7">
      <c r="B605" s="21" t="s">
        <v>9438</v>
      </c>
      <c r="C605" s="22" t="s">
        <v>108</v>
      </c>
      <c r="D605" s="23" t="s">
        <v>9437</v>
      </c>
      <c r="E605" s="24">
        <v>29300000</v>
      </c>
      <c r="F605" s="25" t="s">
        <v>897</v>
      </c>
      <c r="G605" s="26">
        <v>6000000</v>
      </c>
    </row>
    <row r="606" spans="2:7">
      <c r="B606" s="21" t="s">
        <v>9340</v>
      </c>
      <c r="C606" s="22" t="s">
        <v>92</v>
      </c>
      <c r="D606" s="23" t="s">
        <v>2160</v>
      </c>
      <c r="E606" s="24">
        <v>29300000</v>
      </c>
      <c r="F606" s="25" t="s">
        <v>1674</v>
      </c>
      <c r="G606" s="26">
        <v>5100000</v>
      </c>
    </row>
    <row r="607" spans="2:7">
      <c r="B607" s="21" t="s">
        <v>9089</v>
      </c>
      <c r="C607" s="22" t="s">
        <v>92</v>
      </c>
      <c r="D607" s="23" t="s">
        <v>9088</v>
      </c>
      <c r="E607" s="24">
        <v>29300000</v>
      </c>
      <c r="F607" s="25" t="s">
        <v>1861</v>
      </c>
      <c r="G607" s="26">
        <v>3700000</v>
      </c>
    </row>
    <row r="608" spans="2:7">
      <c r="B608" s="21" t="s">
        <v>8647</v>
      </c>
      <c r="C608" s="22" t="s">
        <v>92</v>
      </c>
      <c r="D608" s="23" t="s">
        <v>5556</v>
      </c>
      <c r="E608" s="24">
        <v>29200000</v>
      </c>
      <c r="F608" s="25" t="s">
        <v>2625</v>
      </c>
      <c r="G608" s="26">
        <v>2500000</v>
      </c>
    </row>
    <row r="609" spans="2:7">
      <c r="B609" s="21" t="s">
        <v>8248</v>
      </c>
      <c r="C609" s="22" t="s">
        <v>92</v>
      </c>
      <c r="D609" s="23"/>
      <c r="E609" s="24">
        <v>29200000</v>
      </c>
      <c r="F609" s="25" t="s">
        <v>8079</v>
      </c>
      <c r="G609" s="26">
        <v>1900000</v>
      </c>
    </row>
    <row r="610" spans="2:7">
      <c r="B610" s="21" t="s">
        <v>9041</v>
      </c>
      <c r="C610" s="22" t="s">
        <v>108</v>
      </c>
      <c r="D610" s="23" t="s">
        <v>4304</v>
      </c>
      <c r="E610" s="24">
        <v>29100000</v>
      </c>
      <c r="F610" s="25" t="s">
        <v>6140</v>
      </c>
      <c r="G610" s="26">
        <v>3500000</v>
      </c>
    </row>
    <row r="611" spans="2:7">
      <c r="B611" s="21" t="s">
        <v>6244</v>
      </c>
      <c r="C611" s="22" t="s">
        <v>108</v>
      </c>
      <c r="D611" s="23" t="s">
        <v>6243</v>
      </c>
      <c r="E611" s="24">
        <v>29100000</v>
      </c>
      <c r="F611" s="25" t="s">
        <v>6242</v>
      </c>
      <c r="G611" s="26">
        <v>600000</v>
      </c>
    </row>
    <row r="612" spans="2:7">
      <c r="B612" s="21" t="s">
        <v>9272</v>
      </c>
      <c r="C612" s="22" t="s">
        <v>92</v>
      </c>
      <c r="D612" s="23" t="s">
        <v>6940</v>
      </c>
      <c r="E612" s="24">
        <v>28900000</v>
      </c>
      <c r="F612" s="25" t="s">
        <v>1362</v>
      </c>
      <c r="G612" s="26">
        <v>4700000</v>
      </c>
    </row>
    <row r="613" spans="2:7">
      <c r="B613" s="21" t="s">
        <v>8917</v>
      </c>
      <c r="C613" s="22" t="s">
        <v>108</v>
      </c>
      <c r="D613" s="23" t="s">
        <v>6853</v>
      </c>
      <c r="E613" s="24">
        <v>28900000</v>
      </c>
      <c r="F613" s="25" t="s">
        <v>2310</v>
      </c>
      <c r="G613" s="26">
        <v>3100000</v>
      </c>
    </row>
    <row r="614" spans="2:7">
      <c r="B614" s="21" t="s">
        <v>9221</v>
      </c>
      <c r="C614" s="22" t="s">
        <v>108</v>
      </c>
      <c r="D614" s="23" t="s">
        <v>892</v>
      </c>
      <c r="E614" s="24">
        <v>28700000</v>
      </c>
      <c r="F614" s="25" t="s">
        <v>3632</v>
      </c>
      <c r="G614" s="26">
        <v>4400000</v>
      </c>
    </row>
    <row r="615" spans="2:7">
      <c r="B615" s="21" t="s">
        <v>8530</v>
      </c>
      <c r="C615" s="22" t="s">
        <v>108</v>
      </c>
      <c r="D615" s="23" t="s">
        <v>8095</v>
      </c>
      <c r="E615" s="24">
        <v>28700000</v>
      </c>
      <c r="F615" s="25" t="s">
        <v>2415</v>
      </c>
      <c r="G615" s="26">
        <v>2300000</v>
      </c>
    </row>
    <row r="616" spans="2:7">
      <c r="B616" s="21" t="s">
        <v>2933</v>
      </c>
      <c r="C616" s="22" t="s">
        <v>92</v>
      </c>
      <c r="D616" s="23"/>
      <c r="E616" s="24">
        <v>28700000</v>
      </c>
      <c r="F616" s="25" t="s">
        <v>2932</v>
      </c>
      <c r="G616" s="26">
        <v>100000</v>
      </c>
    </row>
    <row r="617" spans="2:7">
      <c r="B617" s="21" t="s">
        <v>8779</v>
      </c>
      <c r="C617" s="22" t="s">
        <v>92</v>
      </c>
      <c r="D617" s="23"/>
      <c r="E617" s="24">
        <v>28600000</v>
      </c>
      <c r="F617" s="25" t="s">
        <v>230</v>
      </c>
      <c r="G617" s="26">
        <v>2800000</v>
      </c>
    </row>
    <row r="618" spans="2:7">
      <c r="B618" s="21" t="s">
        <v>8318</v>
      </c>
      <c r="C618" s="22" t="s">
        <v>92</v>
      </c>
      <c r="D618" s="23"/>
      <c r="E618" s="24">
        <v>28600000</v>
      </c>
      <c r="F618" s="25" t="s">
        <v>8317</v>
      </c>
      <c r="G618" s="26">
        <v>2000000</v>
      </c>
    </row>
    <row r="619" spans="2:7">
      <c r="B619" s="21" t="s">
        <v>9298</v>
      </c>
      <c r="C619" s="22" t="s">
        <v>108</v>
      </c>
      <c r="D619" s="23" t="s">
        <v>9297</v>
      </c>
      <c r="E619" s="24">
        <v>28500000</v>
      </c>
      <c r="F619" s="25" t="s">
        <v>936</v>
      </c>
      <c r="G619" s="26">
        <v>4800000</v>
      </c>
    </row>
    <row r="620" spans="2:7">
      <c r="B620" s="21" t="s">
        <v>8778</v>
      </c>
      <c r="C620" s="22" t="s">
        <v>92</v>
      </c>
      <c r="D620" s="23"/>
      <c r="E620" s="24">
        <v>28500000</v>
      </c>
      <c r="F620" s="25" t="s">
        <v>3920</v>
      </c>
      <c r="G620" s="26">
        <v>2800000</v>
      </c>
    </row>
    <row r="621" spans="2:7">
      <c r="B621" s="21" t="s">
        <v>8247</v>
      </c>
      <c r="C621" s="22" t="s">
        <v>92</v>
      </c>
      <c r="D621" s="23" t="s">
        <v>8246</v>
      </c>
      <c r="E621" s="24">
        <v>28500000</v>
      </c>
      <c r="F621" s="25" t="s">
        <v>230</v>
      </c>
      <c r="G621" s="26">
        <v>1900000</v>
      </c>
    </row>
    <row r="622" spans="2:7">
      <c r="B622" s="21" t="s">
        <v>8646</v>
      </c>
      <c r="C622" s="22" t="s">
        <v>108</v>
      </c>
      <c r="D622" s="23" t="s">
        <v>905</v>
      </c>
      <c r="E622" s="24">
        <v>28400000</v>
      </c>
      <c r="F622" s="25" t="s">
        <v>5788</v>
      </c>
      <c r="G622" s="26">
        <v>2500000</v>
      </c>
    </row>
    <row r="623" spans="2:7">
      <c r="B623" s="21" t="s">
        <v>8983</v>
      </c>
      <c r="C623" s="22" t="s">
        <v>108</v>
      </c>
      <c r="D623" s="23"/>
      <c r="E623" s="24">
        <v>28300000</v>
      </c>
      <c r="F623" s="25" t="s">
        <v>3749</v>
      </c>
      <c r="G623" s="26">
        <v>3300000</v>
      </c>
    </row>
    <row r="624" spans="2:7">
      <c r="B624" s="21" t="s">
        <v>8826</v>
      </c>
      <c r="C624" s="22" t="s">
        <v>92</v>
      </c>
      <c r="D624" s="23"/>
      <c r="E624" s="24">
        <v>28300000</v>
      </c>
      <c r="F624" s="25" t="s">
        <v>1961</v>
      </c>
      <c r="G624" s="26">
        <v>2900000</v>
      </c>
    </row>
    <row r="625" spans="2:7">
      <c r="B625" s="21" t="s">
        <v>8777</v>
      </c>
      <c r="C625" s="22" t="s">
        <v>92</v>
      </c>
      <c r="D625" s="23"/>
      <c r="E625" s="24">
        <v>28300000</v>
      </c>
      <c r="F625" s="25" t="s">
        <v>2224</v>
      </c>
      <c r="G625" s="26">
        <v>2800000</v>
      </c>
    </row>
    <row r="626" spans="2:7">
      <c r="B626" s="21" t="s">
        <v>8316</v>
      </c>
      <c r="C626" s="22" t="s">
        <v>108</v>
      </c>
      <c r="D626" s="23" t="s">
        <v>3734</v>
      </c>
      <c r="E626" s="24">
        <v>28300000</v>
      </c>
      <c r="F626" s="25" t="s">
        <v>2714</v>
      </c>
      <c r="G626" s="26">
        <v>2000000</v>
      </c>
    </row>
    <row r="627" spans="2:7">
      <c r="B627" s="21" t="s">
        <v>7015</v>
      </c>
      <c r="C627" s="22" t="s">
        <v>92</v>
      </c>
      <c r="D627" s="23"/>
      <c r="E627" s="24">
        <v>28300000</v>
      </c>
      <c r="F627" s="25" t="s">
        <v>7014</v>
      </c>
      <c r="G627" s="26">
        <v>900000</v>
      </c>
    </row>
    <row r="628" spans="2:7">
      <c r="B628" s="21" t="s">
        <v>9645</v>
      </c>
      <c r="C628" s="22" t="s">
        <v>108</v>
      </c>
      <c r="D628" s="23" t="s">
        <v>9429</v>
      </c>
      <c r="E628" s="24">
        <v>28200000</v>
      </c>
      <c r="F628" s="25" t="s">
        <v>742</v>
      </c>
      <c r="G628" s="26">
        <v>11100000</v>
      </c>
    </row>
    <row r="629" spans="2:7">
      <c r="B629" s="21" t="s">
        <v>9609</v>
      </c>
      <c r="C629" s="22" t="s">
        <v>108</v>
      </c>
      <c r="D629" s="23" t="s">
        <v>8935</v>
      </c>
      <c r="E629" s="24">
        <v>28200000</v>
      </c>
      <c r="F629" s="25" t="s">
        <v>569</v>
      </c>
      <c r="G629" s="26">
        <v>10000000</v>
      </c>
    </row>
    <row r="630" spans="2:7">
      <c r="B630" s="21" t="s">
        <v>8916</v>
      </c>
      <c r="C630" s="22" t="s">
        <v>108</v>
      </c>
      <c r="D630" s="23" t="s">
        <v>8915</v>
      </c>
      <c r="E630" s="24">
        <v>28200000</v>
      </c>
      <c r="F630" s="25" t="s">
        <v>1912</v>
      </c>
      <c r="G630" s="26">
        <v>3100000</v>
      </c>
    </row>
    <row r="631" spans="2:7">
      <c r="B631" s="21" t="s">
        <v>7013</v>
      </c>
      <c r="C631" s="22" t="s">
        <v>108</v>
      </c>
      <c r="D631" s="23"/>
      <c r="E631" s="24">
        <v>28200000</v>
      </c>
      <c r="F631" s="25" t="s">
        <v>7012</v>
      </c>
      <c r="G631" s="26">
        <v>900000</v>
      </c>
    </row>
    <row r="632" spans="2:7">
      <c r="B632" s="21" t="s">
        <v>8529</v>
      </c>
      <c r="C632" s="22" t="s">
        <v>108</v>
      </c>
      <c r="D632" s="23" t="s">
        <v>7298</v>
      </c>
      <c r="E632" s="24">
        <v>28100000</v>
      </c>
      <c r="F632" s="25" t="s">
        <v>8528</v>
      </c>
      <c r="G632" s="26">
        <v>2300000</v>
      </c>
    </row>
    <row r="633" spans="2:7">
      <c r="B633" s="21" t="s">
        <v>8825</v>
      </c>
      <c r="C633" s="22" t="s">
        <v>92</v>
      </c>
      <c r="D633" s="23"/>
      <c r="E633" s="24">
        <v>28000000</v>
      </c>
      <c r="F633" s="25" t="s">
        <v>230</v>
      </c>
      <c r="G633" s="26">
        <v>2900000</v>
      </c>
    </row>
    <row r="634" spans="2:7">
      <c r="B634" s="21" t="s">
        <v>7899</v>
      </c>
      <c r="C634" s="22" t="s">
        <v>108</v>
      </c>
      <c r="D634" s="23" t="s">
        <v>3280</v>
      </c>
      <c r="E634" s="24">
        <v>28000000</v>
      </c>
      <c r="F634" s="25" t="s">
        <v>2681</v>
      </c>
      <c r="G634" s="26">
        <v>1500000</v>
      </c>
    </row>
    <row r="635" spans="2:7">
      <c r="B635" s="21" t="s">
        <v>8404</v>
      </c>
      <c r="C635" s="22" t="s">
        <v>108</v>
      </c>
      <c r="D635" s="23" t="s">
        <v>1518</v>
      </c>
      <c r="E635" s="24">
        <v>27800000</v>
      </c>
      <c r="F635" s="25" t="s">
        <v>4870</v>
      </c>
      <c r="G635" s="26">
        <v>2100000</v>
      </c>
    </row>
    <row r="636" spans="2:7">
      <c r="B636" s="21" t="s">
        <v>9352</v>
      </c>
      <c r="C636" s="22" t="s">
        <v>108</v>
      </c>
      <c r="D636" s="23" t="s">
        <v>1003</v>
      </c>
      <c r="E636" s="24">
        <v>27700000</v>
      </c>
      <c r="F636" s="25" t="s">
        <v>948</v>
      </c>
      <c r="G636" s="26">
        <v>5200000</v>
      </c>
    </row>
    <row r="637" spans="2:7">
      <c r="B637" s="21" t="s">
        <v>9271</v>
      </c>
      <c r="C637" s="22" t="s">
        <v>92</v>
      </c>
      <c r="D637" s="23"/>
      <c r="E637" s="24">
        <v>27700000</v>
      </c>
      <c r="F637" s="25" t="s">
        <v>1132</v>
      </c>
      <c r="G637" s="26">
        <v>4700000</v>
      </c>
    </row>
    <row r="638" spans="2:7">
      <c r="B638" s="21" t="s">
        <v>9087</v>
      </c>
      <c r="C638" s="22" t="s">
        <v>108</v>
      </c>
      <c r="D638" s="23" t="s">
        <v>854</v>
      </c>
      <c r="E638" s="24">
        <v>27700000</v>
      </c>
      <c r="F638" s="25" t="s">
        <v>7495</v>
      </c>
      <c r="G638" s="26">
        <v>3700000</v>
      </c>
    </row>
    <row r="639" spans="2:7">
      <c r="B639" s="21" t="s">
        <v>8645</v>
      </c>
      <c r="C639" s="22" t="s">
        <v>92</v>
      </c>
      <c r="D639" s="23"/>
      <c r="E639" s="24">
        <v>27700000</v>
      </c>
      <c r="F639" s="25" t="s">
        <v>1965</v>
      </c>
      <c r="G639" s="26">
        <v>2500000</v>
      </c>
    </row>
    <row r="640" spans="2:7">
      <c r="B640" s="21" t="s">
        <v>9153</v>
      </c>
      <c r="C640" s="22" t="s">
        <v>108</v>
      </c>
      <c r="D640" s="23" t="s">
        <v>7283</v>
      </c>
      <c r="E640" s="24">
        <v>27600000</v>
      </c>
      <c r="F640" s="25" t="s">
        <v>1233</v>
      </c>
      <c r="G640" s="26">
        <v>4000000</v>
      </c>
    </row>
    <row r="641" spans="2:7">
      <c r="B641" s="21" t="s">
        <v>8914</v>
      </c>
      <c r="C641" s="22" t="s">
        <v>108</v>
      </c>
      <c r="D641" s="23" t="s">
        <v>4343</v>
      </c>
      <c r="E641" s="24">
        <v>27600000</v>
      </c>
      <c r="F641" s="25" t="s">
        <v>1742</v>
      </c>
      <c r="G641" s="26">
        <v>3100000</v>
      </c>
    </row>
    <row r="642" spans="2:7">
      <c r="B642" s="21" t="s">
        <v>8776</v>
      </c>
      <c r="C642" s="22" t="s">
        <v>92</v>
      </c>
      <c r="D642" s="23" t="s">
        <v>1887</v>
      </c>
      <c r="E642" s="24">
        <v>27600000</v>
      </c>
      <c r="F642" s="25" t="s">
        <v>1656</v>
      </c>
      <c r="G642" s="26">
        <v>2800000</v>
      </c>
    </row>
    <row r="643" spans="2:7">
      <c r="B643" s="21" t="s">
        <v>8730</v>
      </c>
      <c r="C643" s="22" t="s">
        <v>92</v>
      </c>
      <c r="D643" s="23"/>
      <c r="E643" s="24">
        <v>27600000</v>
      </c>
      <c r="F643" s="25" t="s">
        <v>230</v>
      </c>
      <c r="G643" s="26">
        <v>2700000</v>
      </c>
    </row>
    <row r="644" spans="2:7">
      <c r="B644" s="21" t="s">
        <v>7898</v>
      </c>
      <c r="C644" s="22" t="s">
        <v>108</v>
      </c>
      <c r="D644" s="23" t="s">
        <v>1484</v>
      </c>
      <c r="E644" s="24">
        <v>27600000</v>
      </c>
      <c r="F644" s="25" t="s">
        <v>4899</v>
      </c>
      <c r="G644" s="26">
        <v>1500000</v>
      </c>
    </row>
    <row r="645" spans="2:7">
      <c r="B645" s="21" t="s">
        <v>7784</v>
      </c>
      <c r="C645" s="22" t="s">
        <v>108</v>
      </c>
      <c r="D645" s="23" t="s">
        <v>7783</v>
      </c>
      <c r="E645" s="24">
        <v>27600000</v>
      </c>
      <c r="F645" s="25" t="s">
        <v>6227</v>
      </c>
      <c r="G645" s="26">
        <v>1400000</v>
      </c>
    </row>
    <row r="646" spans="2:7">
      <c r="B646" s="21" t="s">
        <v>9168</v>
      </c>
      <c r="C646" s="22" t="s">
        <v>108</v>
      </c>
      <c r="D646" s="23" t="s">
        <v>1021</v>
      </c>
      <c r="E646" s="24">
        <v>27500000</v>
      </c>
      <c r="F646" s="25" t="s">
        <v>1385</v>
      </c>
      <c r="G646" s="26">
        <v>4100000</v>
      </c>
    </row>
    <row r="647" spans="2:7">
      <c r="B647" s="21" t="s">
        <v>8403</v>
      </c>
      <c r="C647" s="22" t="s">
        <v>92</v>
      </c>
      <c r="D647" s="23"/>
      <c r="E647" s="24">
        <v>27500000</v>
      </c>
      <c r="F647" s="25" t="s">
        <v>7538</v>
      </c>
      <c r="G647" s="26">
        <v>2100000</v>
      </c>
    </row>
    <row r="648" spans="2:7">
      <c r="B648" s="21" t="s">
        <v>8402</v>
      </c>
      <c r="C648" s="22" t="s">
        <v>92</v>
      </c>
      <c r="D648" s="23"/>
      <c r="E648" s="24">
        <v>27500000</v>
      </c>
      <c r="F648" s="25" t="s">
        <v>7533</v>
      </c>
      <c r="G648" s="26">
        <v>2100000</v>
      </c>
    </row>
    <row r="649" spans="2:7">
      <c r="B649" s="21" t="s">
        <v>7995</v>
      </c>
      <c r="C649" s="22" t="s">
        <v>108</v>
      </c>
      <c r="D649" s="23" t="s">
        <v>390</v>
      </c>
      <c r="E649" s="24">
        <v>27400000</v>
      </c>
      <c r="F649" s="25" t="s">
        <v>7994</v>
      </c>
      <c r="G649" s="26">
        <v>1600000</v>
      </c>
    </row>
    <row r="650" spans="2:7">
      <c r="B650" s="21" t="s">
        <v>6241</v>
      </c>
      <c r="C650" s="22" t="s">
        <v>92</v>
      </c>
      <c r="D650" s="23" t="s">
        <v>147</v>
      </c>
      <c r="E650" s="24">
        <v>27400000</v>
      </c>
      <c r="F650" s="25" t="s">
        <v>2842</v>
      </c>
      <c r="G650" s="26">
        <v>600000</v>
      </c>
    </row>
    <row r="651" spans="2:7">
      <c r="B651" s="21" t="s">
        <v>9296</v>
      </c>
      <c r="C651" s="22" t="s">
        <v>108</v>
      </c>
      <c r="D651" s="23" t="s">
        <v>5069</v>
      </c>
      <c r="E651" s="24">
        <v>27300000</v>
      </c>
      <c r="F651" s="25" t="s">
        <v>1648</v>
      </c>
      <c r="G651" s="26">
        <v>4800000</v>
      </c>
    </row>
    <row r="652" spans="2:7">
      <c r="B652" s="21" t="s">
        <v>9152</v>
      </c>
      <c r="C652" s="22" t="s">
        <v>92</v>
      </c>
      <c r="D652" s="23"/>
      <c r="E652" s="24">
        <v>27300000</v>
      </c>
      <c r="F652" s="25" t="s">
        <v>3830</v>
      </c>
      <c r="G652" s="26">
        <v>4000000</v>
      </c>
    </row>
    <row r="653" spans="2:7">
      <c r="B653" s="21" t="s">
        <v>8982</v>
      </c>
      <c r="C653" s="22" t="s">
        <v>92</v>
      </c>
      <c r="D653" s="23" t="s">
        <v>3271</v>
      </c>
      <c r="E653" s="24">
        <v>27300000</v>
      </c>
      <c r="F653" s="25" t="s">
        <v>2374</v>
      </c>
      <c r="G653" s="26">
        <v>3300000</v>
      </c>
    </row>
    <row r="654" spans="2:7">
      <c r="B654" s="21" t="s">
        <v>8875</v>
      </c>
      <c r="C654" s="22" t="s">
        <v>92</v>
      </c>
      <c r="D654" s="23"/>
      <c r="E654" s="24">
        <v>27300000</v>
      </c>
      <c r="F654" s="25" t="s">
        <v>1642</v>
      </c>
      <c r="G654" s="26">
        <v>3000000</v>
      </c>
    </row>
    <row r="655" spans="2:7">
      <c r="B655" s="21" t="s">
        <v>8159</v>
      </c>
      <c r="C655" s="22" t="s">
        <v>92</v>
      </c>
      <c r="D655" s="23"/>
      <c r="E655" s="24">
        <v>27300000</v>
      </c>
      <c r="F655" s="25" t="s">
        <v>2712</v>
      </c>
      <c r="G655" s="26">
        <v>1800000</v>
      </c>
    </row>
    <row r="656" spans="2:7">
      <c r="B656" s="21" t="s">
        <v>9606</v>
      </c>
      <c r="C656" s="22" t="s">
        <v>92</v>
      </c>
      <c r="D656" s="23" t="s">
        <v>9605</v>
      </c>
      <c r="E656" s="24">
        <v>27200000</v>
      </c>
      <c r="F656" s="25" t="s">
        <v>507</v>
      </c>
      <c r="G656" s="26">
        <v>9800000</v>
      </c>
    </row>
    <row r="657" spans="2:7">
      <c r="B657" s="21" t="s">
        <v>9317</v>
      </c>
      <c r="C657" s="22" t="s">
        <v>108</v>
      </c>
      <c r="D657" s="23" t="s">
        <v>6801</v>
      </c>
      <c r="E657" s="24">
        <v>27200000</v>
      </c>
      <c r="F657" s="25" t="s">
        <v>1049</v>
      </c>
      <c r="G657" s="26">
        <v>4900000</v>
      </c>
    </row>
    <row r="658" spans="2:7">
      <c r="B658" s="21" t="s">
        <v>9188</v>
      </c>
      <c r="C658" s="22" t="s">
        <v>108</v>
      </c>
      <c r="D658" s="23" t="s">
        <v>3545</v>
      </c>
      <c r="E658" s="24">
        <v>27100000</v>
      </c>
      <c r="F658" s="25" t="s">
        <v>3632</v>
      </c>
      <c r="G658" s="26">
        <v>4200000</v>
      </c>
    </row>
    <row r="659" spans="2:7">
      <c r="B659" s="21" t="s">
        <v>7897</v>
      </c>
      <c r="C659" s="22" t="s">
        <v>108</v>
      </c>
      <c r="D659" s="23"/>
      <c r="E659" s="24">
        <v>27100000</v>
      </c>
      <c r="F659" s="25" t="s">
        <v>7896</v>
      </c>
      <c r="G659" s="26">
        <v>1500000</v>
      </c>
    </row>
    <row r="660" spans="2:7">
      <c r="B660" s="21" t="s">
        <v>9614</v>
      </c>
      <c r="C660" s="22" t="s">
        <v>92</v>
      </c>
      <c r="D660" s="23" t="s">
        <v>1569</v>
      </c>
      <c r="E660" s="24">
        <v>27000000</v>
      </c>
      <c r="F660" s="25" t="s">
        <v>5071</v>
      </c>
      <c r="G660" s="26">
        <v>10100000</v>
      </c>
    </row>
    <row r="661" spans="2:7">
      <c r="B661" s="21" t="s">
        <v>8083</v>
      </c>
      <c r="C661" s="22" t="s">
        <v>92</v>
      </c>
      <c r="D661" s="23" t="s">
        <v>8082</v>
      </c>
      <c r="E661" s="24">
        <v>27000000</v>
      </c>
      <c r="F661" s="25" t="s">
        <v>8081</v>
      </c>
      <c r="G661" s="26">
        <v>1700000</v>
      </c>
    </row>
    <row r="662" spans="2:7">
      <c r="B662" s="21" t="s">
        <v>7895</v>
      </c>
      <c r="C662" s="22" t="s">
        <v>92</v>
      </c>
      <c r="D662" s="23"/>
      <c r="E662" s="24">
        <v>27000000</v>
      </c>
      <c r="F662" s="25" t="s">
        <v>2261</v>
      </c>
      <c r="G662" s="26">
        <v>1500000</v>
      </c>
    </row>
    <row r="663" spans="2:7">
      <c r="B663" s="21" t="s">
        <v>8874</v>
      </c>
      <c r="C663" s="22" t="s">
        <v>108</v>
      </c>
      <c r="D663" s="23" t="s">
        <v>8873</v>
      </c>
      <c r="E663" s="24">
        <v>26900000</v>
      </c>
      <c r="F663" s="25" t="s">
        <v>1904</v>
      </c>
      <c r="G663" s="26">
        <v>3000000</v>
      </c>
    </row>
    <row r="664" spans="2:7">
      <c r="B664" s="21" t="s">
        <v>7673</v>
      </c>
      <c r="C664" s="22" t="s">
        <v>108</v>
      </c>
      <c r="D664" s="23" t="s">
        <v>7672</v>
      </c>
      <c r="E664" s="24">
        <v>26900000</v>
      </c>
      <c r="F664" s="25" t="s">
        <v>7671</v>
      </c>
      <c r="G664" s="26">
        <v>1300000</v>
      </c>
    </row>
    <row r="665" spans="2:7">
      <c r="B665" s="21" t="s">
        <v>9086</v>
      </c>
      <c r="C665" s="22" t="s">
        <v>108</v>
      </c>
      <c r="D665" s="23" t="s">
        <v>1527</v>
      </c>
      <c r="E665" s="24">
        <v>26800000</v>
      </c>
      <c r="F665" s="25" t="s">
        <v>1612</v>
      </c>
      <c r="G665" s="26">
        <v>3700000</v>
      </c>
    </row>
    <row r="666" spans="2:7">
      <c r="B666" s="21" t="s">
        <v>8158</v>
      </c>
      <c r="C666" s="22" t="s">
        <v>92</v>
      </c>
      <c r="D666" s="23" t="s">
        <v>8157</v>
      </c>
      <c r="E666" s="24">
        <v>26800000</v>
      </c>
      <c r="F666" s="25" t="s">
        <v>8156</v>
      </c>
      <c r="G666" s="26">
        <v>1800000</v>
      </c>
    </row>
    <row r="667" spans="2:7">
      <c r="B667" s="21" t="s">
        <v>9512</v>
      </c>
      <c r="C667" s="22" t="s">
        <v>108</v>
      </c>
      <c r="D667" s="23" t="s">
        <v>9511</v>
      </c>
      <c r="E667" s="24">
        <v>26700000</v>
      </c>
      <c r="F667" s="25" t="s">
        <v>1290</v>
      </c>
      <c r="G667" s="26">
        <v>7100000</v>
      </c>
    </row>
    <row r="668" spans="2:7">
      <c r="B668" s="21" t="s">
        <v>8913</v>
      </c>
      <c r="C668" s="22" t="s">
        <v>108</v>
      </c>
      <c r="D668" s="23" t="s">
        <v>1065</v>
      </c>
      <c r="E668" s="24">
        <v>26700000</v>
      </c>
      <c r="F668" s="25" t="s">
        <v>3880</v>
      </c>
      <c r="G668" s="26">
        <v>3100000</v>
      </c>
    </row>
    <row r="669" spans="2:7">
      <c r="B669" s="21" t="s">
        <v>8527</v>
      </c>
      <c r="C669" s="22" t="s">
        <v>92</v>
      </c>
      <c r="D669" s="23"/>
      <c r="E669" s="24">
        <v>26700000</v>
      </c>
      <c r="F669" s="25" t="s">
        <v>5406</v>
      </c>
      <c r="G669" s="26">
        <v>2300000</v>
      </c>
    </row>
    <row r="670" spans="2:7">
      <c r="B670" s="21" t="s">
        <v>8401</v>
      </c>
      <c r="C670" s="22" t="s">
        <v>92</v>
      </c>
      <c r="D670" s="23" t="s">
        <v>8400</v>
      </c>
      <c r="E670" s="24">
        <v>26700000</v>
      </c>
      <c r="F670" s="25" t="s">
        <v>8399</v>
      </c>
      <c r="G670" s="26">
        <v>2100000</v>
      </c>
    </row>
    <row r="671" spans="2:7">
      <c r="B671" s="21" t="s">
        <v>6240</v>
      </c>
      <c r="C671" s="22" t="s">
        <v>92</v>
      </c>
      <c r="D671" s="23" t="s">
        <v>3251</v>
      </c>
      <c r="E671" s="24">
        <v>26700000</v>
      </c>
      <c r="F671" s="25" t="s">
        <v>6239</v>
      </c>
      <c r="G671" s="26">
        <v>600000</v>
      </c>
    </row>
    <row r="672" spans="2:7">
      <c r="B672" s="21" t="s">
        <v>9546</v>
      </c>
      <c r="C672" s="22" t="s">
        <v>108</v>
      </c>
      <c r="D672" s="23" t="s">
        <v>9545</v>
      </c>
      <c r="E672" s="24">
        <v>26600000</v>
      </c>
      <c r="F672" s="25" t="s">
        <v>801</v>
      </c>
      <c r="G672" s="26">
        <v>8000000</v>
      </c>
    </row>
    <row r="673" spans="2:7">
      <c r="B673" s="21" t="s">
        <v>8941</v>
      </c>
      <c r="C673" s="22" t="s">
        <v>92</v>
      </c>
      <c r="D673" s="23"/>
      <c r="E673" s="24">
        <v>26600000</v>
      </c>
      <c r="F673" s="25" t="s">
        <v>5753</v>
      </c>
      <c r="G673" s="26">
        <v>3200000</v>
      </c>
    </row>
    <row r="674" spans="2:7">
      <c r="B674" s="21" t="s">
        <v>8593</v>
      </c>
      <c r="C674" s="22" t="s">
        <v>92</v>
      </c>
      <c r="D674" s="23"/>
      <c r="E674" s="24">
        <v>26600000</v>
      </c>
      <c r="F674" s="25" t="s">
        <v>4858</v>
      </c>
      <c r="G674" s="26">
        <v>2400000</v>
      </c>
    </row>
    <row r="675" spans="2:7">
      <c r="B675" s="21" t="s">
        <v>9295</v>
      </c>
      <c r="C675" s="22" t="s">
        <v>92</v>
      </c>
      <c r="D675" s="23"/>
      <c r="E675" s="24">
        <v>26500000</v>
      </c>
      <c r="F675" s="25" t="s">
        <v>2089</v>
      </c>
      <c r="G675" s="26">
        <v>4800000</v>
      </c>
    </row>
    <row r="676" spans="2:7">
      <c r="B676" s="21" t="s">
        <v>9121</v>
      </c>
      <c r="C676" s="22" t="s">
        <v>92</v>
      </c>
      <c r="D676" s="23"/>
      <c r="E676" s="24">
        <v>26500000</v>
      </c>
      <c r="F676" s="25" t="s">
        <v>2340</v>
      </c>
      <c r="G676" s="26">
        <v>3900000</v>
      </c>
    </row>
    <row r="677" spans="2:7">
      <c r="B677" s="21" t="s">
        <v>8775</v>
      </c>
      <c r="C677" s="22" t="s">
        <v>92</v>
      </c>
      <c r="D677" s="23" t="s">
        <v>8774</v>
      </c>
      <c r="E677" s="24">
        <v>26500000</v>
      </c>
      <c r="F677" s="25" t="s">
        <v>1989</v>
      </c>
      <c r="G677" s="26">
        <v>2800000</v>
      </c>
    </row>
    <row r="678" spans="2:7">
      <c r="B678" s="21" t="s">
        <v>8683</v>
      </c>
      <c r="C678" s="22" t="s">
        <v>92</v>
      </c>
      <c r="D678" s="23"/>
      <c r="E678" s="24">
        <v>26400000</v>
      </c>
      <c r="F678" s="25" t="s">
        <v>2224</v>
      </c>
      <c r="G678" s="26">
        <v>2600000</v>
      </c>
    </row>
    <row r="679" spans="2:7">
      <c r="B679" s="21" t="s">
        <v>8682</v>
      </c>
      <c r="C679" s="22" t="s">
        <v>108</v>
      </c>
      <c r="D679" s="23" t="s">
        <v>1453</v>
      </c>
      <c r="E679" s="24">
        <v>26400000</v>
      </c>
      <c r="F679" s="25" t="s">
        <v>3982</v>
      </c>
      <c r="G679" s="26">
        <v>2600000</v>
      </c>
    </row>
    <row r="680" spans="2:7">
      <c r="B680" s="21" t="s">
        <v>8080</v>
      </c>
      <c r="C680" s="22" t="s">
        <v>92</v>
      </c>
      <c r="D680" s="23"/>
      <c r="E680" s="24">
        <v>26400000</v>
      </c>
      <c r="F680" s="25" t="s">
        <v>8079</v>
      </c>
      <c r="G680" s="26">
        <v>1700000</v>
      </c>
    </row>
    <row r="681" spans="2:7">
      <c r="B681" s="21" t="s">
        <v>8773</v>
      </c>
      <c r="C681" s="22" t="s">
        <v>92</v>
      </c>
      <c r="D681" s="23"/>
      <c r="E681" s="24">
        <v>26300000</v>
      </c>
      <c r="F681" s="25" t="s">
        <v>3896</v>
      </c>
      <c r="G681" s="26">
        <v>2800000</v>
      </c>
    </row>
    <row r="682" spans="2:7">
      <c r="B682" s="21" t="s">
        <v>4227</v>
      </c>
      <c r="C682" s="22" t="s">
        <v>92</v>
      </c>
      <c r="D682" s="23"/>
      <c r="E682" s="24">
        <v>26300000</v>
      </c>
      <c r="F682" s="25" t="s">
        <v>4226</v>
      </c>
      <c r="G682" s="26">
        <v>200000</v>
      </c>
    </row>
    <row r="683" spans="2:7">
      <c r="B683" s="21" t="s">
        <v>8729</v>
      </c>
      <c r="C683" s="22" t="s">
        <v>92</v>
      </c>
      <c r="D683" s="23" t="s">
        <v>8728</v>
      </c>
      <c r="E683" s="24">
        <v>26200000</v>
      </c>
      <c r="F683" s="25" t="s">
        <v>1667</v>
      </c>
      <c r="G683" s="26">
        <v>2700000</v>
      </c>
    </row>
    <row r="684" spans="2:7">
      <c r="B684" s="21" t="s">
        <v>8681</v>
      </c>
      <c r="C684" s="22" t="s">
        <v>108</v>
      </c>
      <c r="D684" s="23" t="s">
        <v>4488</v>
      </c>
      <c r="E684" s="24">
        <v>26200000</v>
      </c>
      <c r="F684" s="25" t="s">
        <v>2440</v>
      </c>
      <c r="G684" s="26">
        <v>2600000</v>
      </c>
    </row>
    <row r="685" spans="2:7">
      <c r="B685" s="21" t="s">
        <v>7385</v>
      </c>
      <c r="C685" s="22" t="s">
        <v>92</v>
      </c>
      <c r="D685" s="23"/>
      <c r="E685" s="24">
        <v>26200000</v>
      </c>
      <c r="F685" s="25" t="s">
        <v>7384</v>
      </c>
      <c r="G685" s="26">
        <v>1100000</v>
      </c>
    </row>
    <row r="686" spans="2:7">
      <c r="B686" s="21" t="s">
        <v>7670</v>
      </c>
      <c r="C686" s="22" t="s">
        <v>108</v>
      </c>
      <c r="D686" s="23"/>
      <c r="E686" s="24">
        <v>26100000</v>
      </c>
      <c r="F686" s="25" t="s">
        <v>2848</v>
      </c>
      <c r="G686" s="26">
        <v>1300000</v>
      </c>
    </row>
    <row r="687" spans="2:7">
      <c r="B687" s="21" t="s">
        <v>6238</v>
      </c>
      <c r="C687" s="22" t="s">
        <v>92</v>
      </c>
      <c r="D687" s="23" t="s">
        <v>5952</v>
      </c>
      <c r="E687" s="24">
        <v>26100000</v>
      </c>
      <c r="F687" s="25" t="s">
        <v>4214</v>
      </c>
      <c r="G687" s="26">
        <v>600000</v>
      </c>
    </row>
    <row r="688" spans="2:7">
      <c r="B688" s="21" t="s">
        <v>9402</v>
      </c>
      <c r="C688" s="22" t="s">
        <v>108</v>
      </c>
      <c r="D688" s="23" t="s">
        <v>9401</v>
      </c>
      <c r="E688" s="24">
        <v>26000000</v>
      </c>
      <c r="F688" s="25" t="s">
        <v>1018</v>
      </c>
      <c r="G688" s="26">
        <v>5700000</v>
      </c>
    </row>
    <row r="689" spans="2:7">
      <c r="B689" s="21" t="s">
        <v>9040</v>
      </c>
      <c r="C689" s="22" t="s">
        <v>92</v>
      </c>
      <c r="D689" s="23"/>
      <c r="E689" s="24">
        <v>26000000</v>
      </c>
      <c r="F689" s="25" t="s">
        <v>2220</v>
      </c>
      <c r="G689" s="26">
        <v>3500000</v>
      </c>
    </row>
    <row r="690" spans="2:7">
      <c r="B690" s="21" t="s">
        <v>8824</v>
      </c>
      <c r="C690" s="22" t="s">
        <v>108</v>
      </c>
      <c r="D690" s="23" t="s">
        <v>3898</v>
      </c>
      <c r="E690" s="24">
        <v>26000000</v>
      </c>
      <c r="F690" s="25" t="s">
        <v>1535</v>
      </c>
      <c r="G690" s="26">
        <v>2900000</v>
      </c>
    </row>
    <row r="691" spans="2:7">
      <c r="B691" s="21" t="s">
        <v>9541</v>
      </c>
      <c r="C691" s="22" t="s">
        <v>92</v>
      </c>
      <c r="D691" s="23"/>
      <c r="E691" s="24">
        <v>25900000</v>
      </c>
      <c r="F691" s="25" t="s">
        <v>230</v>
      </c>
      <c r="G691" s="26">
        <v>7800000</v>
      </c>
    </row>
    <row r="692" spans="2:7">
      <c r="B692" s="21" t="s">
        <v>9374</v>
      </c>
      <c r="C692" s="22" t="s">
        <v>92</v>
      </c>
      <c r="D692" s="23"/>
      <c r="E692" s="24">
        <v>25900000</v>
      </c>
      <c r="F692" s="25" t="s">
        <v>1288</v>
      </c>
      <c r="G692" s="26">
        <v>5500000</v>
      </c>
    </row>
    <row r="693" spans="2:7">
      <c r="B693" s="21" t="s">
        <v>9294</v>
      </c>
      <c r="C693" s="22" t="s">
        <v>92</v>
      </c>
      <c r="D693" s="23" t="s">
        <v>8674</v>
      </c>
      <c r="E693" s="24">
        <v>25900000</v>
      </c>
      <c r="F693" s="25" t="s">
        <v>1166</v>
      </c>
      <c r="G693" s="26">
        <v>4800000</v>
      </c>
    </row>
    <row r="694" spans="2:7">
      <c r="B694" s="21" t="s">
        <v>7993</v>
      </c>
      <c r="C694" s="22" t="s">
        <v>92</v>
      </c>
      <c r="D694" s="23"/>
      <c r="E694" s="24">
        <v>25900000</v>
      </c>
      <c r="F694" s="25" t="s">
        <v>230</v>
      </c>
      <c r="G694" s="26">
        <v>1600000</v>
      </c>
    </row>
    <row r="695" spans="2:7">
      <c r="B695" s="21" t="s">
        <v>9255</v>
      </c>
      <c r="C695" s="22" t="s">
        <v>108</v>
      </c>
      <c r="D695" s="23" t="s">
        <v>1110</v>
      </c>
      <c r="E695" s="24">
        <v>25800000</v>
      </c>
      <c r="F695" s="25" t="s">
        <v>1758</v>
      </c>
      <c r="G695" s="26">
        <v>4600000</v>
      </c>
    </row>
    <row r="696" spans="2:7">
      <c r="B696" s="21" t="s">
        <v>8469</v>
      </c>
      <c r="C696" s="22" t="s">
        <v>92</v>
      </c>
      <c r="D696" s="23" t="s">
        <v>8468</v>
      </c>
      <c r="E696" s="24">
        <v>25800000</v>
      </c>
      <c r="F696" s="25" t="s">
        <v>1916</v>
      </c>
      <c r="G696" s="26">
        <v>2200000</v>
      </c>
    </row>
    <row r="697" spans="2:7">
      <c r="B697" s="21" t="s">
        <v>7669</v>
      </c>
      <c r="C697" s="22" t="s">
        <v>108</v>
      </c>
      <c r="D697" s="23" t="s">
        <v>4992</v>
      </c>
      <c r="E697" s="24">
        <v>25800000</v>
      </c>
      <c r="F697" s="25" t="s">
        <v>4089</v>
      </c>
      <c r="G697" s="26">
        <v>1300000</v>
      </c>
    </row>
    <row r="698" spans="2:7">
      <c r="B698" s="21" t="s">
        <v>8940</v>
      </c>
      <c r="C698" s="22" t="s">
        <v>92</v>
      </c>
      <c r="D698" s="23"/>
      <c r="E698" s="24">
        <v>25700000</v>
      </c>
      <c r="F698" s="25" t="s">
        <v>1769</v>
      </c>
      <c r="G698" s="26">
        <v>3200000</v>
      </c>
    </row>
    <row r="699" spans="2:7">
      <c r="B699" s="21" t="s">
        <v>8315</v>
      </c>
      <c r="C699" s="22" t="s">
        <v>92</v>
      </c>
      <c r="D699" s="23"/>
      <c r="E699" s="24">
        <v>25700000</v>
      </c>
      <c r="F699" s="25" t="s">
        <v>2475</v>
      </c>
      <c r="G699" s="26">
        <v>2000000</v>
      </c>
    </row>
    <row r="700" spans="2:7">
      <c r="B700" s="21" t="s">
        <v>9254</v>
      </c>
      <c r="C700" s="22" t="s">
        <v>92</v>
      </c>
      <c r="D700" s="23"/>
      <c r="E700" s="24">
        <v>25600000</v>
      </c>
      <c r="F700" s="25" t="s">
        <v>3690</v>
      </c>
      <c r="G700" s="26">
        <v>4600000</v>
      </c>
    </row>
    <row r="701" spans="2:7">
      <c r="B701" s="21" t="s">
        <v>8155</v>
      </c>
      <c r="C701" s="22" t="s">
        <v>92</v>
      </c>
      <c r="D701" s="23" t="s">
        <v>8154</v>
      </c>
      <c r="E701" s="24">
        <v>25600000</v>
      </c>
      <c r="F701" s="25" t="s">
        <v>8153</v>
      </c>
      <c r="G701" s="26">
        <v>1800000</v>
      </c>
    </row>
    <row r="702" spans="2:7">
      <c r="B702" s="21" t="s">
        <v>7992</v>
      </c>
      <c r="C702" s="22" t="s">
        <v>92</v>
      </c>
      <c r="D702" s="23"/>
      <c r="E702" s="24">
        <v>25600000</v>
      </c>
      <c r="F702" s="25" t="s">
        <v>2670</v>
      </c>
      <c r="G702" s="26">
        <v>1600000</v>
      </c>
    </row>
    <row r="703" spans="2:7">
      <c r="B703" s="21" t="s">
        <v>9597</v>
      </c>
      <c r="C703" s="22" t="s">
        <v>92</v>
      </c>
      <c r="D703" s="23" t="s">
        <v>7938</v>
      </c>
      <c r="E703" s="24">
        <v>25500000</v>
      </c>
      <c r="F703" s="25" t="s">
        <v>3211</v>
      </c>
      <c r="G703" s="26">
        <v>9500000</v>
      </c>
    </row>
    <row r="704" spans="2:7">
      <c r="B704" s="21" t="s">
        <v>9360</v>
      </c>
      <c r="C704" s="22" t="s">
        <v>108</v>
      </c>
      <c r="D704" s="23" t="s">
        <v>9359</v>
      </c>
      <c r="E704" s="24">
        <v>25500000</v>
      </c>
      <c r="F704" s="25" t="s">
        <v>862</v>
      </c>
      <c r="G704" s="26">
        <v>5300000</v>
      </c>
    </row>
    <row r="705" spans="2:7">
      <c r="B705" s="21" t="s">
        <v>8772</v>
      </c>
      <c r="C705" s="22" t="s">
        <v>92</v>
      </c>
      <c r="D705" s="23"/>
      <c r="E705" s="24">
        <v>25400000</v>
      </c>
      <c r="F705" s="25" t="s">
        <v>4759</v>
      </c>
      <c r="G705" s="26">
        <v>2800000</v>
      </c>
    </row>
    <row r="706" spans="2:7">
      <c r="B706" s="21" t="s">
        <v>8526</v>
      </c>
      <c r="C706" s="22" t="s">
        <v>92</v>
      </c>
      <c r="D706" s="23"/>
      <c r="E706" s="24">
        <v>25400000</v>
      </c>
      <c r="F706" s="25" t="s">
        <v>2616</v>
      </c>
      <c r="G706" s="26">
        <v>2300000</v>
      </c>
    </row>
    <row r="707" spans="2:7">
      <c r="B707" s="21" t="s">
        <v>8912</v>
      </c>
      <c r="C707" s="22" t="s">
        <v>92</v>
      </c>
      <c r="D707" s="23"/>
      <c r="E707" s="24">
        <v>25300000</v>
      </c>
      <c r="F707" s="25" t="s">
        <v>1769</v>
      </c>
      <c r="G707" s="26">
        <v>3100000</v>
      </c>
    </row>
    <row r="708" spans="2:7">
      <c r="B708" s="21" t="s">
        <v>8727</v>
      </c>
      <c r="C708" s="22" t="s">
        <v>108</v>
      </c>
      <c r="D708" s="23" t="s">
        <v>789</v>
      </c>
      <c r="E708" s="24">
        <v>25100000</v>
      </c>
      <c r="F708" s="25" t="s">
        <v>2330</v>
      </c>
      <c r="G708" s="26">
        <v>2700000</v>
      </c>
    </row>
    <row r="709" spans="2:7">
      <c r="B709" s="21" t="s">
        <v>8592</v>
      </c>
      <c r="C709" s="22" t="s">
        <v>92</v>
      </c>
      <c r="D709" s="23"/>
      <c r="E709" s="24">
        <v>25100000</v>
      </c>
      <c r="F709" s="25" t="s">
        <v>3984</v>
      </c>
      <c r="G709" s="26">
        <v>2400000</v>
      </c>
    </row>
    <row r="710" spans="2:7">
      <c r="B710" s="21" t="s">
        <v>8314</v>
      </c>
      <c r="C710" s="22" t="s">
        <v>92</v>
      </c>
      <c r="D710" s="23" t="s">
        <v>2087</v>
      </c>
      <c r="E710" s="24">
        <v>25100000</v>
      </c>
      <c r="F710" s="25" t="s">
        <v>2475</v>
      </c>
      <c r="G710" s="26">
        <v>2000000</v>
      </c>
    </row>
    <row r="711" spans="2:7">
      <c r="B711" s="21" t="s">
        <v>8771</v>
      </c>
      <c r="C711" s="22" t="s">
        <v>108</v>
      </c>
      <c r="D711" s="23" t="s">
        <v>8770</v>
      </c>
      <c r="E711" s="24">
        <v>25000000</v>
      </c>
      <c r="F711" s="25" t="s">
        <v>2368</v>
      </c>
      <c r="G711" s="26">
        <v>2800000</v>
      </c>
    </row>
    <row r="712" spans="2:7">
      <c r="B712" s="21" t="s">
        <v>8525</v>
      </c>
      <c r="C712" s="22" t="s">
        <v>92</v>
      </c>
      <c r="D712" s="23" t="s">
        <v>7146</v>
      </c>
      <c r="E712" s="24">
        <v>25000000</v>
      </c>
      <c r="F712" s="25" t="s">
        <v>2616</v>
      </c>
      <c r="G712" s="26">
        <v>2300000</v>
      </c>
    </row>
    <row r="713" spans="2:7">
      <c r="B713" s="21" t="s">
        <v>8467</v>
      </c>
      <c r="C713" s="22" t="s">
        <v>92</v>
      </c>
      <c r="D713" s="23"/>
      <c r="E713" s="24">
        <v>25000000</v>
      </c>
      <c r="F713" s="25" t="s">
        <v>2668</v>
      </c>
      <c r="G713" s="26">
        <v>2200000</v>
      </c>
    </row>
    <row r="714" spans="2:7">
      <c r="B714" s="21" t="s">
        <v>8245</v>
      </c>
      <c r="C714" s="22" t="s">
        <v>92</v>
      </c>
      <c r="D714" s="23"/>
      <c r="E714" s="24">
        <v>25000000</v>
      </c>
      <c r="F714" s="25" t="s">
        <v>2579</v>
      </c>
      <c r="G714" s="26">
        <v>1900000</v>
      </c>
    </row>
    <row r="715" spans="2:7">
      <c r="B715" s="21" t="s">
        <v>8466</v>
      </c>
      <c r="C715" s="22" t="s">
        <v>92</v>
      </c>
      <c r="D715" s="23"/>
      <c r="E715" s="24">
        <v>24900000</v>
      </c>
      <c r="F715" s="25" t="s">
        <v>5800</v>
      </c>
      <c r="G715" s="26">
        <v>2200000</v>
      </c>
    </row>
    <row r="716" spans="2:7">
      <c r="B716" s="21" t="s">
        <v>8313</v>
      </c>
      <c r="C716" s="22" t="s">
        <v>92</v>
      </c>
      <c r="D716" s="23" t="s">
        <v>8312</v>
      </c>
      <c r="E716" s="24">
        <v>24900000</v>
      </c>
      <c r="F716" s="25" t="s">
        <v>5805</v>
      </c>
      <c r="G716" s="26">
        <v>2000000</v>
      </c>
    </row>
    <row r="717" spans="2:7">
      <c r="B717" s="21" t="s">
        <v>7782</v>
      </c>
      <c r="C717" s="22" t="s">
        <v>108</v>
      </c>
      <c r="D717" s="23" t="s">
        <v>7781</v>
      </c>
      <c r="E717" s="24">
        <v>24900000</v>
      </c>
      <c r="F717" s="25" t="s">
        <v>7780</v>
      </c>
      <c r="G717" s="26">
        <v>1400000</v>
      </c>
    </row>
    <row r="718" spans="2:7">
      <c r="B718" s="21" t="s">
        <v>5491</v>
      </c>
      <c r="C718" s="22" t="s">
        <v>92</v>
      </c>
      <c r="D718" s="23"/>
      <c r="E718" s="24">
        <v>24800000</v>
      </c>
      <c r="F718" s="25" t="s">
        <v>5490</v>
      </c>
      <c r="G718" s="26">
        <v>400000</v>
      </c>
    </row>
    <row r="719" spans="2:7">
      <c r="B719" s="21" t="s">
        <v>9503</v>
      </c>
      <c r="C719" s="22" t="s">
        <v>108</v>
      </c>
      <c r="D719" s="23" t="s">
        <v>358</v>
      </c>
      <c r="E719" s="24">
        <v>24600000</v>
      </c>
      <c r="F719" s="25" t="s">
        <v>488</v>
      </c>
      <c r="G719" s="26">
        <v>7000000</v>
      </c>
    </row>
    <row r="720" spans="2:7">
      <c r="B720" s="21" t="s">
        <v>9400</v>
      </c>
      <c r="C720" s="22" t="s">
        <v>108</v>
      </c>
      <c r="D720" s="23" t="s">
        <v>4462</v>
      </c>
      <c r="E720" s="24">
        <v>24600000</v>
      </c>
      <c r="F720" s="25" t="s">
        <v>822</v>
      </c>
      <c r="G720" s="26">
        <v>5700000</v>
      </c>
    </row>
    <row r="721" spans="2:7">
      <c r="B721" s="21" t="s">
        <v>9351</v>
      </c>
      <c r="C721" s="22" t="s">
        <v>92</v>
      </c>
      <c r="D721" s="23"/>
      <c r="E721" s="24">
        <v>24500000</v>
      </c>
      <c r="F721" s="25" t="s">
        <v>869</v>
      </c>
      <c r="G721" s="26">
        <v>5200000</v>
      </c>
    </row>
    <row r="722" spans="2:7">
      <c r="B722" s="21" t="s">
        <v>9436</v>
      </c>
      <c r="C722" s="22" t="s">
        <v>108</v>
      </c>
      <c r="D722" s="23" t="s">
        <v>536</v>
      </c>
      <c r="E722" s="24">
        <v>24400000</v>
      </c>
      <c r="F722" s="25" t="s">
        <v>1292</v>
      </c>
      <c r="G722" s="26">
        <v>6000000</v>
      </c>
    </row>
    <row r="723" spans="2:7">
      <c r="B723" s="21" t="s">
        <v>8078</v>
      </c>
      <c r="C723" s="22" t="s">
        <v>108</v>
      </c>
      <c r="D723" s="23" t="s">
        <v>2292</v>
      </c>
      <c r="E723" s="24">
        <v>24400000</v>
      </c>
      <c r="F723" s="25" t="s">
        <v>8077</v>
      </c>
      <c r="G723" s="26">
        <v>1700000</v>
      </c>
    </row>
    <row r="724" spans="2:7">
      <c r="B724" s="21" t="s">
        <v>8076</v>
      </c>
      <c r="C724" s="22" t="s">
        <v>92</v>
      </c>
      <c r="D724" s="23"/>
      <c r="E724" s="24">
        <v>24400000</v>
      </c>
      <c r="F724" s="25" t="s">
        <v>2294</v>
      </c>
      <c r="G724" s="26">
        <v>1700000</v>
      </c>
    </row>
    <row r="725" spans="2:7">
      <c r="B725" s="21" t="s">
        <v>9316</v>
      </c>
      <c r="C725" s="22" t="s">
        <v>108</v>
      </c>
      <c r="D725" s="23" t="s">
        <v>7118</v>
      </c>
      <c r="E725" s="24">
        <v>24300000</v>
      </c>
      <c r="F725" s="25" t="s">
        <v>834</v>
      </c>
      <c r="G725" s="26">
        <v>4900000</v>
      </c>
    </row>
    <row r="726" spans="2:7">
      <c r="B726" s="21" t="s">
        <v>9253</v>
      </c>
      <c r="C726" s="22" t="s">
        <v>108</v>
      </c>
      <c r="D726" s="23" t="s">
        <v>4978</v>
      </c>
      <c r="E726" s="24">
        <v>24300000</v>
      </c>
      <c r="F726" s="25" t="s">
        <v>1928</v>
      </c>
      <c r="G726" s="26">
        <v>4600000</v>
      </c>
    </row>
    <row r="727" spans="2:7">
      <c r="B727" s="21" t="s">
        <v>8981</v>
      </c>
      <c r="C727" s="22" t="s">
        <v>92</v>
      </c>
      <c r="D727" s="23" t="s">
        <v>7823</v>
      </c>
      <c r="E727" s="24">
        <v>24300000</v>
      </c>
      <c r="F727" s="25" t="s">
        <v>3626</v>
      </c>
      <c r="G727" s="26">
        <v>3300000</v>
      </c>
    </row>
    <row r="728" spans="2:7">
      <c r="B728" s="21" t="s">
        <v>8726</v>
      </c>
      <c r="C728" s="22" t="s">
        <v>92</v>
      </c>
      <c r="D728" s="23"/>
      <c r="E728" s="24">
        <v>24300000</v>
      </c>
      <c r="F728" s="25" t="s">
        <v>2070</v>
      </c>
      <c r="G728" s="26">
        <v>2700000</v>
      </c>
    </row>
    <row r="729" spans="2:7">
      <c r="B729" s="21" t="s">
        <v>7668</v>
      </c>
      <c r="C729" s="22" t="s">
        <v>92</v>
      </c>
      <c r="D729" s="23"/>
      <c r="E729" s="24">
        <v>24300000</v>
      </c>
      <c r="F729" s="25" t="s">
        <v>5432</v>
      </c>
      <c r="G729" s="26">
        <v>1300000</v>
      </c>
    </row>
    <row r="730" spans="2:7">
      <c r="B730" s="21" t="s">
        <v>9544</v>
      </c>
      <c r="C730" s="22" t="s">
        <v>108</v>
      </c>
      <c r="D730" s="23"/>
      <c r="E730" s="24">
        <v>24200000</v>
      </c>
      <c r="F730" s="25" t="s">
        <v>772</v>
      </c>
      <c r="G730" s="26">
        <v>8000000</v>
      </c>
    </row>
    <row r="731" spans="2:7">
      <c r="B731" s="21" t="s">
        <v>9449</v>
      </c>
      <c r="C731" s="22" t="s">
        <v>108</v>
      </c>
      <c r="D731" s="23" t="s">
        <v>946</v>
      </c>
      <c r="E731" s="24">
        <v>24200000</v>
      </c>
      <c r="F731" s="25" t="s">
        <v>535</v>
      </c>
      <c r="G731" s="26">
        <v>6100000</v>
      </c>
    </row>
    <row r="732" spans="2:7">
      <c r="B732" s="21" t="s">
        <v>8075</v>
      </c>
      <c r="C732" s="22" t="s">
        <v>92</v>
      </c>
      <c r="D732" s="23"/>
      <c r="E732" s="24">
        <v>24200000</v>
      </c>
      <c r="F732" s="25" t="s">
        <v>8074</v>
      </c>
      <c r="G732" s="26">
        <v>1700000</v>
      </c>
    </row>
    <row r="733" spans="2:7">
      <c r="B733" s="21" t="s">
        <v>9339</v>
      </c>
      <c r="C733" s="22" t="s">
        <v>108</v>
      </c>
      <c r="D733" s="23" t="s">
        <v>3466</v>
      </c>
      <c r="E733" s="24">
        <v>24100000</v>
      </c>
      <c r="F733" s="25" t="s">
        <v>869</v>
      </c>
      <c r="G733" s="26">
        <v>5100000</v>
      </c>
    </row>
    <row r="734" spans="2:7">
      <c r="B734" s="21" t="s">
        <v>9104</v>
      </c>
      <c r="C734" s="22" t="s">
        <v>108</v>
      </c>
      <c r="D734" s="23" t="s">
        <v>1685</v>
      </c>
      <c r="E734" s="24">
        <v>24100000</v>
      </c>
      <c r="F734" s="25" t="s">
        <v>3787</v>
      </c>
      <c r="G734" s="26">
        <v>3800000</v>
      </c>
    </row>
    <row r="735" spans="2:7">
      <c r="B735" s="21" t="s">
        <v>8911</v>
      </c>
      <c r="C735" s="22" t="s">
        <v>108</v>
      </c>
      <c r="D735" s="23" t="s">
        <v>1590</v>
      </c>
      <c r="E735" s="24">
        <v>24100000</v>
      </c>
      <c r="F735" s="25" t="s">
        <v>230</v>
      </c>
      <c r="G735" s="26">
        <v>3100000</v>
      </c>
    </row>
    <row r="736" spans="2:7">
      <c r="B736" s="21" t="s">
        <v>9293</v>
      </c>
      <c r="C736" s="22" t="s">
        <v>92</v>
      </c>
      <c r="D736" s="23"/>
      <c r="E736" s="24">
        <v>24000000</v>
      </c>
      <c r="F736" s="25" t="s">
        <v>1079</v>
      </c>
      <c r="G736" s="26">
        <v>4800000</v>
      </c>
    </row>
    <row r="737" spans="2:7">
      <c r="B737" s="21" t="s">
        <v>8980</v>
      </c>
      <c r="C737" s="22" t="s">
        <v>92</v>
      </c>
      <c r="D737" s="23" t="s">
        <v>4626</v>
      </c>
      <c r="E737" s="24">
        <v>24000000</v>
      </c>
      <c r="F737" s="25" t="s">
        <v>230</v>
      </c>
      <c r="G737" s="26">
        <v>3300000</v>
      </c>
    </row>
    <row r="738" spans="2:7">
      <c r="B738" s="21" t="s">
        <v>8398</v>
      </c>
      <c r="C738" s="22" t="s">
        <v>108</v>
      </c>
      <c r="D738" s="23" t="s">
        <v>3798</v>
      </c>
      <c r="E738" s="24">
        <v>24000000</v>
      </c>
      <c r="F738" s="25" t="s">
        <v>4017</v>
      </c>
      <c r="G738" s="26">
        <v>2100000</v>
      </c>
    </row>
    <row r="739" spans="2:7">
      <c r="B739" s="21" t="s">
        <v>7894</v>
      </c>
      <c r="C739" s="22" t="s">
        <v>92</v>
      </c>
      <c r="D739" s="23"/>
      <c r="E739" s="24">
        <v>24000000</v>
      </c>
      <c r="F739" s="25" t="s">
        <v>2570</v>
      </c>
      <c r="G739" s="26">
        <v>1500000</v>
      </c>
    </row>
    <row r="740" spans="2:7">
      <c r="B740" s="21" t="s">
        <v>9292</v>
      </c>
      <c r="C740" s="22" t="s">
        <v>108</v>
      </c>
      <c r="D740" s="23"/>
      <c r="E740" s="24">
        <v>23900000</v>
      </c>
      <c r="F740" s="25" t="s">
        <v>944</v>
      </c>
      <c r="G740" s="26">
        <v>4800000</v>
      </c>
    </row>
    <row r="741" spans="2:7">
      <c r="B741" s="21" t="s">
        <v>9270</v>
      </c>
      <c r="C741" s="22" t="s">
        <v>108</v>
      </c>
      <c r="D741" s="23" t="s">
        <v>7287</v>
      </c>
      <c r="E741" s="24">
        <v>23900000</v>
      </c>
      <c r="F741" s="25" t="s">
        <v>1567</v>
      </c>
      <c r="G741" s="26">
        <v>4700000</v>
      </c>
    </row>
    <row r="742" spans="2:7">
      <c r="B742" s="21" t="s">
        <v>8644</v>
      </c>
      <c r="C742" s="22" t="s">
        <v>92</v>
      </c>
      <c r="D742" s="23" t="s">
        <v>3110</v>
      </c>
      <c r="E742" s="24">
        <v>23900000</v>
      </c>
      <c r="F742" s="25" t="s">
        <v>2518</v>
      </c>
      <c r="G742" s="26">
        <v>2500000</v>
      </c>
    </row>
    <row r="743" spans="2:7">
      <c r="B743" s="21" t="s">
        <v>9151</v>
      </c>
      <c r="C743" s="22" t="s">
        <v>108</v>
      </c>
      <c r="D743" s="23" t="s">
        <v>3405</v>
      </c>
      <c r="E743" s="24">
        <v>23800000</v>
      </c>
      <c r="F743" s="25" t="s">
        <v>911</v>
      </c>
      <c r="G743" s="26">
        <v>4000000</v>
      </c>
    </row>
    <row r="744" spans="2:7">
      <c r="B744" s="21" t="s">
        <v>9120</v>
      </c>
      <c r="C744" s="22" t="s">
        <v>108</v>
      </c>
      <c r="D744" s="23" t="s">
        <v>986</v>
      </c>
      <c r="E744" s="24">
        <v>23800000</v>
      </c>
      <c r="F744" s="25" t="s">
        <v>1428</v>
      </c>
      <c r="G744" s="26">
        <v>3900000</v>
      </c>
    </row>
    <row r="745" spans="2:7">
      <c r="B745" s="21" t="s">
        <v>8725</v>
      </c>
      <c r="C745" s="22" t="s">
        <v>92</v>
      </c>
      <c r="D745" s="23" t="s">
        <v>8724</v>
      </c>
      <c r="E745" s="24">
        <v>23800000</v>
      </c>
      <c r="F745" s="25" t="s">
        <v>6464</v>
      </c>
      <c r="G745" s="26">
        <v>2700000</v>
      </c>
    </row>
    <row r="746" spans="2:7">
      <c r="B746" s="21" t="s">
        <v>7991</v>
      </c>
      <c r="C746" s="22" t="s">
        <v>92</v>
      </c>
      <c r="D746" s="23"/>
      <c r="E746" s="24">
        <v>23800000</v>
      </c>
      <c r="F746" s="25" t="s">
        <v>7990</v>
      </c>
      <c r="G746" s="26">
        <v>1600000</v>
      </c>
    </row>
    <row r="747" spans="2:7">
      <c r="B747" s="21" t="s">
        <v>7893</v>
      </c>
      <c r="C747" s="22" t="s">
        <v>108</v>
      </c>
      <c r="D747" s="23" t="s">
        <v>7892</v>
      </c>
      <c r="E747" s="24">
        <v>23800000</v>
      </c>
      <c r="F747" s="25" t="s">
        <v>7367</v>
      </c>
      <c r="G747" s="26">
        <v>1500000</v>
      </c>
    </row>
    <row r="748" spans="2:7">
      <c r="B748" s="21" t="s">
        <v>9521</v>
      </c>
      <c r="C748" s="22" t="s">
        <v>108</v>
      </c>
      <c r="D748" s="23" t="s">
        <v>1582</v>
      </c>
      <c r="E748" s="24">
        <v>23700000</v>
      </c>
      <c r="F748" s="25" t="s">
        <v>919</v>
      </c>
      <c r="G748" s="26">
        <v>7300000</v>
      </c>
    </row>
    <row r="749" spans="2:7">
      <c r="B749" s="21" t="s">
        <v>9510</v>
      </c>
      <c r="C749" s="22" t="s">
        <v>108</v>
      </c>
      <c r="D749" s="23" t="s">
        <v>8043</v>
      </c>
      <c r="E749" s="24">
        <v>23700000</v>
      </c>
      <c r="F749" s="25" t="s">
        <v>1752</v>
      </c>
      <c r="G749" s="26">
        <v>7100000</v>
      </c>
    </row>
    <row r="750" spans="2:7">
      <c r="B750" s="21" t="s">
        <v>8872</v>
      </c>
      <c r="C750" s="22" t="s">
        <v>92</v>
      </c>
      <c r="D750" s="23" t="s">
        <v>8871</v>
      </c>
      <c r="E750" s="24">
        <v>23700000</v>
      </c>
      <c r="F750" s="25" t="s">
        <v>1861</v>
      </c>
      <c r="G750" s="26">
        <v>3000000</v>
      </c>
    </row>
    <row r="751" spans="2:7">
      <c r="B751" s="21" t="s">
        <v>2931</v>
      </c>
      <c r="C751" s="22" t="s">
        <v>92</v>
      </c>
      <c r="D751" s="23"/>
      <c r="E751" s="24">
        <v>23700000</v>
      </c>
      <c r="F751" s="25" t="s">
        <v>2930</v>
      </c>
      <c r="G751" s="26">
        <v>100000</v>
      </c>
    </row>
    <row r="752" spans="2:7">
      <c r="B752" s="21" t="s">
        <v>9236</v>
      </c>
      <c r="C752" s="22" t="s">
        <v>92</v>
      </c>
      <c r="D752" s="23" t="s">
        <v>9235</v>
      </c>
      <c r="E752" s="24">
        <v>23600000</v>
      </c>
      <c r="F752" s="25" t="s">
        <v>1152</v>
      </c>
      <c r="G752" s="26">
        <v>4500000</v>
      </c>
    </row>
    <row r="753" spans="2:7">
      <c r="B753" s="21" t="s">
        <v>8870</v>
      </c>
      <c r="C753" s="22" t="s">
        <v>108</v>
      </c>
      <c r="D753" s="23" t="s">
        <v>515</v>
      </c>
      <c r="E753" s="24">
        <v>23600000</v>
      </c>
      <c r="F753" s="25" t="s">
        <v>1451</v>
      </c>
      <c r="G753" s="26">
        <v>3000000</v>
      </c>
    </row>
    <row r="754" spans="2:7">
      <c r="B754" s="21" t="s">
        <v>8769</v>
      </c>
      <c r="C754" s="22" t="s">
        <v>108</v>
      </c>
      <c r="D754" s="23" t="s">
        <v>1514</v>
      </c>
      <c r="E754" s="24">
        <v>23600000</v>
      </c>
      <c r="F754" s="25" t="s">
        <v>2491</v>
      </c>
      <c r="G754" s="26">
        <v>2800000</v>
      </c>
    </row>
    <row r="755" spans="2:7">
      <c r="B755" s="21" t="s">
        <v>8311</v>
      </c>
      <c r="C755" s="22" t="s">
        <v>108</v>
      </c>
      <c r="D755" s="23" t="s">
        <v>3791</v>
      </c>
      <c r="E755" s="24">
        <v>23600000</v>
      </c>
      <c r="F755" s="25" t="s">
        <v>2625</v>
      </c>
      <c r="G755" s="26">
        <v>2000000</v>
      </c>
    </row>
    <row r="756" spans="2:7">
      <c r="B756" s="21" t="s">
        <v>7191</v>
      </c>
      <c r="C756" s="22" t="s">
        <v>108</v>
      </c>
      <c r="D756" s="23" t="s">
        <v>2617</v>
      </c>
      <c r="E756" s="24">
        <v>23600000</v>
      </c>
      <c r="F756" s="25" t="s">
        <v>7190</v>
      </c>
      <c r="G756" s="26">
        <v>1000000</v>
      </c>
    </row>
    <row r="757" spans="2:7">
      <c r="B757" s="21" t="s">
        <v>9555</v>
      </c>
      <c r="C757" s="22" t="s">
        <v>108</v>
      </c>
      <c r="D757" s="23" t="s">
        <v>6557</v>
      </c>
      <c r="E757" s="24">
        <v>23500000</v>
      </c>
      <c r="F757" s="25" t="s">
        <v>569</v>
      </c>
      <c r="G757" s="26">
        <v>8300000</v>
      </c>
    </row>
    <row r="758" spans="2:7">
      <c r="B758" s="21" t="s">
        <v>8723</v>
      </c>
      <c r="C758" s="22" t="s">
        <v>108</v>
      </c>
      <c r="D758" s="23"/>
      <c r="E758" s="24">
        <v>23500000</v>
      </c>
      <c r="F758" s="25" t="s">
        <v>5327</v>
      </c>
      <c r="G758" s="26">
        <v>2700000</v>
      </c>
    </row>
    <row r="759" spans="2:7">
      <c r="B759" s="21" t="s">
        <v>8680</v>
      </c>
      <c r="C759" s="22" t="s">
        <v>92</v>
      </c>
      <c r="D759" s="23" t="s">
        <v>3554</v>
      </c>
      <c r="E759" s="24">
        <v>23500000</v>
      </c>
      <c r="F759" s="25" t="s">
        <v>2352</v>
      </c>
      <c r="G759" s="26">
        <v>2600000</v>
      </c>
    </row>
    <row r="760" spans="2:7">
      <c r="B760" s="21" t="s">
        <v>8524</v>
      </c>
      <c r="C760" s="22" t="s">
        <v>108</v>
      </c>
      <c r="D760" s="23" t="s">
        <v>147</v>
      </c>
      <c r="E760" s="24">
        <v>23500000</v>
      </c>
      <c r="F760" s="25" t="s">
        <v>3920</v>
      </c>
      <c r="G760" s="26">
        <v>2300000</v>
      </c>
    </row>
    <row r="761" spans="2:7">
      <c r="B761" s="21" t="s">
        <v>8073</v>
      </c>
      <c r="C761" s="22" t="s">
        <v>108</v>
      </c>
      <c r="D761" s="23" t="s">
        <v>8072</v>
      </c>
      <c r="E761" s="24">
        <v>23500000</v>
      </c>
      <c r="F761" s="25" t="s">
        <v>2025</v>
      </c>
      <c r="G761" s="26">
        <v>1700000</v>
      </c>
    </row>
    <row r="762" spans="2:7">
      <c r="B762" s="21" t="s">
        <v>7667</v>
      </c>
      <c r="C762" s="22" t="s">
        <v>92</v>
      </c>
      <c r="D762" s="23"/>
      <c r="E762" s="24">
        <v>23500000</v>
      </c>
      <c r="F762" s="25" t="s">
        <v>2784</v>
      </c>
      <c r="G762" s="26">
        <v>1300000</v>
      </c>
    </row>
    <row r="763" spans="2:7">
      <c r="B763" s="21" t="s">
        <v>9552</v>
      </c>
      <c r="C763" s="22" t="s">
        <v>108</v>
      </c>
      <c r="D763" s="23" t="s">
        <v>9551</v>
      </c>
      <c r="E763" s="24">
        <v>23400000</v>
      </c>
      <c r="F763" s="25" t="s">
        <v>571</v>
      </c>
      <c r="G763" s="26">
        <v>8100000</v>
      </c>
    </row>
    <row r="764" spans="2:7">
      <c r="B764" s="21" t="s">
        <v>9315</v>
      </c>
      <c r="C764" s="22" t="s">
        <v>108</v>
      </c>
      <c r="D764" s="23" t="s">
        <v>986</v>
      </c>
      <c r="E764" s="24">
        <v>23400000</v>
      </c>
      <c r="F764" s="25" t="s">
        <v>900</v>
      </c>
      <c r="G764" s="26">
        <v>4900000</v>
      </c>
    </row>
    <row r="765" spans="2:7">
      <c r="B765" s="21" t="s">
        <v>9068</v>
      </c>
      <c r="C765" s="22" t="s">
        <v>92</v>
      </c>
      <c r="D765" s="23"/>
      <c r="E765" s="24">
        <v>23400000</v>
      </c>
      <c r="F765" s="25" t="s">
        <v>3573</v>
      </c>
      <c r="G765" s="26">
        <v>3600000</v>
      </c>
    </row>
    <row r="766" spans="2:7">
      <c r="B766" s="21" t="s">
        <v>8244</v>
      </c>
      <c r="C766" s="22" t="s">
        <v>92</v>
      </c>
      <c r="D766" s="23" t="s">
        <v>8243</v>
      </c>
      <c r="E766" s="24">
        <v>23300000</v>
      </c>
      <c r="F766" s="25" t="s">
        <v>8242</v>
      </c>
      <c r="G766" s="26">
        <v>1900000</v>
      </c>
    </row>
    <row r="767" spans="2:7">
      <c r="B767" s="21" t="s">
        <v>4225</v>
      </c>
      <c r="C767" s="22" t="s">
        <v>92</v>
      </c>
      <c r="D767" s="23"/>
      <c r="E767" s="24">
        <v>23300000</v>
      </c>
      <c r="F767" s="25" t="s">
        <v>4224</v>
      </c>
      <c r="G767" s="26">
        <v>200000</v>
      </c>
    </row>
    <row r="768" spans="2:7">
      <c r="B768" s="21" t="s">
        <v>9314</v>
      </c>
      <c r="C768" s="22" t="s">
        <v>92</v>
      </c>
      <c r="D768" s="23"/>
      <c r="E768" s="24">
        <v>23200000</v>
      </c>
      <c r="F768" s="25" t="s">
        <v>1160</v>
      </c>
      <c r="G768" s="26">
        <v>4900000</v>
      </c>
    </row>
    <row r="769" spans="2:7">
      <c r="B769" s="21" t="s">
        <v>8071</v>
      </c>
      <c r="C769" s="22" t="s">
        <v>92</v>
      </c>
      <c r="D769" s="23"/>
      <c r="E769" s="24">
        <v>23200000</v>
      </c>
      <c r="F769" s="25" t="s">
        <v>5820</v>
      </c>
      <c r="G769" s="26">
        <v>1700000</v>
      </c>
    </row>
    <row r="770" spans="2:7">
      <c r="B770" s="21" t="s">
        <v>5489</v>
      </c>
      <c r="C770" s="22" t="s">
        <v>92</v>
      </c>
      <c r="D770" s="23"/>
      <c r="E770" s="24">
        <v>23200000</v>
      </c>
      <c r="F770" s="25" t="s">
        <v>5488</v>
      </c>
      <c r="G770" s="26">
        <v>400000</v>
      </c>
    </row>
    <row r="771" spans="2:7">
      <c r="B771" s="21" t="s">
        <v>8979</v>
      </c>
      <c r="C771" s="22" t="s">
        <v>92</v>
      </c>
      <c r="D771" s="23"/>
      <c r="E771" s="24">
        <v>23100000</v>
      </c>
      <c r="F771" s="25" t="s">
        <v>230</v>
      </c>
      <c r="G771" s="26">
        <v>3300000</v>
      </c>
    </row>
    <row r="772" spans="2:7">
      <c r="B772" s="21" t="s">
        <v>8523</v>
      </c>
      <c r="C772" s="22" t="s">
        <v>92</v>
      </c>
      <c r="D772" s="23"/>
      <c r="E772" s="24">
        <v>23100000</v>
      </c>
      <c r="F772" s="25" t="s">
        <v>230</v>
      </c>
      <c r="G772" s="26">
        <v>2300000</v>
      </c>
    </row>
    <row r="773" spans="2:7">
      <c r="B773" s="21" t="s">
        <v>8310</v>
      </c>
      <c r="C773" s="22" t="s">
        <v>92</v>
      </c>
      <c r="D773" s="23"/>
      <c r="E773" s="24">
        <v>23100000</v>
      </c>
      <c r="F773" s="25" t="s">
        <v>2508</v>
      </c>
      <c r="G773" s="26">
        <v>2000000</v>
      </c>
    </row>
    <row r="774" spans="2:7">
      <c r="B774" s="21" t="s">
        <v>8152</v>
      </c>
      <c r="C774" s="22" t="s">
        <v>108</v>
      </c>
      <c r="D774" s="23" t="s">
        <v>3898</v>
      </c>
      <c r="E774" s="24">
        <v>23100000</v>
      </c>
      <c r="F774" s="25" t="s">
        <v>2729</v>
      </c>
      <c r="G774" s="26">
        <v>1800000</v>
      </c>
    </row>
    <row r="775" spans="2:7">
      <c r="B775" s="21" t="s">
        <v>7779</v>
      </c>
      <c r="C775" s="22" t="s">
        <v>108</v>
      </c>
      <c r="D775" s="23" t="s">
        <v>1096</v>
      </c>
      <c r="E775" s="24">
        <v>23100000</v>
      </c>
      <c r="F775" s="25" t="s">
        <v>5424</v>
      </c>
      <c r="G775" s="26">
        <v>1400000</v>
      </c>
    </row>
    <row r="776" spans="2:7">
      <c r="B776" s="21" t="s">
        <v>9234</v>
      </c>
      <c r="C776" s="22" t="s">
        <v>108</v>
      </c>
      <c r="D776" s="23" t="s">
        <v>7339</v>
      </c>
      <c r="E776" s="24">
        <v>23000000</v>
      </c>
      <c r="F776" s="25" t="s">
        <v>1620</v>
      </c>
      <c r="G776" s="26">
        <v>4500000</v>
      </c>
    </row>
    <row r="777" spans="2:7">
      <c r="B777" s="21" t="s">
        <v>8643</v>
      </c>
      <c r="C777" s="22" t="s">
        <v>108</v>
      </c>
      <c r="D777" s="23" t="s">
        <v>8642</v>
      </c>
      <c r="E777" s="24">
        <v>23000000</v>
      </c>
      <c r="F777" s="25" t="s">
        <v>2267</v>
      </c>
      <c r="G777" s="26">
        <v>2500000</v>
      </c>
    </row>
    <row r="778" spans="2:7">
      <c r="B778" s="21" t="s">
        <v>8465</v>
      </c>
      <c r="C778" s="22" t="s">
        <v>92</v>
      </c>
      <c r="D778" s="23"/>
      <c r="E778" s="24">
        <v>23000000</v>
      </c>
      <c r="F778" s="25" t="s">
        <v>3882</v>
      </c>
      <c r="G778" s="26">
        <v>2200000</v>
      </c>
    </row>
    <row r="779" spans="2:7">
      <c r="B779" s="21" t="s">
        <v>8768</v>
      </c>
      <c r="C779" s="22" t="s">
        <v>92</v>
      </c>
      <c r="D779" s="23"/>
      <c r="E779" s="24">
        <v>22900000</v>
      </c>
      <c r="F779" s="25" t="s">
        <v>2291</v>
      </c>
      <c r="G779" s="26">
        <v>2800000</v>
      </c>
    </row>
    <row r="780" spans="2:7">
      <c r="B780" s="21" t="s">
        <v>8591</v>
      </c>
      <c r="C780" s="22" t="s">
        <v>92</v>
      </c>
      <c r="D780" s="23"/>
      <c r="E780" s="24">
        <v>22900000</v>
      </c>
      <c r="F780" s="25" t="s">
        <v>1667</v>
      </c>
      <c r="G780" s="26">
        <v>2400000</v>
      </c>
    </row>
    <row r="781" spans="2:7">
      <c r="B781" s="21" t="s">
        <v>8241</v>
      </c>
      <c r="C781" s="22" t="s">
        <v>108</v>
      </c>
      <c r="D781" s="23" t="s">
        <v>8240</v>
      </c>
      <c r="E781" s="24">
        <v>22900000</v>
      </c>
      <c r="F781" s="25" t="s">
        <v>4041</v>
      </c>
      <c r="G781" s="26">
        <v>1900000</v>
      </c>
    </row>
    <row r="782" spans="2:7">
      <c r="B782" s="21" t="s">
        <v>9252</v>
      </c>
      <c r="C782" s="22" t="s">
        <v>108</v>
      </c>
      <c r="D782" s="23" t="s">
        <v>9251</v>
      </c>
      <c r="E782" s="24">
        <v>22800000</v>
      </c>
      <c r="F782" s="25" t="s">
        <v>1397</v>
      </c>
      <c r="G782" s="26">
        <v>4600000</v>
      </c>
    </row>
    <row r="783" spans="2:7">
      <c r="B783" s="21" t="s">
        <v>8522</v>
      </c>
      <c r="C783" s="22" t="s">
        <v>92</v>
      </c>
      <c r="D783" s="23"/>
      <c r="E783" s="24">
        <v>22800000</v>
      </c>
      <c r="F783" s="25" t="s">
        <v>4783</v>
      </c>
      <c r="G783" s="26">
        <v>2300000</v>
      </c>
    </row>
    <row r="784" spans="2:7">
      <c r="B784" s="21" t="s">
        <v>8823</v>
      </c>
      <c r="C784" s="22" t="s">
        <v>108</v>
      </c>
      <c r="D784" s="23" t="s">
        <v>8822</v>
      </c>
      <c r="E784" s="24">
        <v>22600000</v>
      </c>
      <c r="F784" s="25" t="s">
        <v>1245</v>
      </c>
      <c r="G784" s="26">
        <v>2900000</v>
      </c>
    </row>
    <row r="785" spans="2:7">
      <c r="B785" s="21" t="s">
        <v>8978</v>
      </c>
      <c r="C785" s="22" t="s">
        <v>108</v>
      </c>
      <c r="D785" s="23" t="s">
        <v>8935</v>
      </c>
      <c r="E785" s="24">
        <v>22500000</v>
      </c>
      <c r="F785" s="25" t="s">
        <v>3790</v>
      </c>
      <c r="G785" s="26">
        <v>3300000</v>
      </c>
    </row>
    <row r="786" spans="2:7">
      <c r="B786" s="21" t="s">
        <v>8722</v>
      </c>
      <c r="C786" s="22" t="s">
        <v>92</v>
      </c>
      <c r="D786" s="23" t="s">
        <v>5921</v>
      </c>
      <c r="E786" s="24">
        <v>22500000</v>
      </c>
      <c r="F786" s="25" t="s">
        <v>3961</v>
      </c>
      <c r="G786" s="26">
        <v>2700000</v>
      </c>
    </row>
    <row r="787" spans="2:7">
      <c r="B787" s="21" t="s">
        <v>8641</v>
      </c>
      <c r="C787" s="22" t="s">
        <v>92</v>
      </c>
      <c r="D787" s="23"/>
      <c r="E787" s="24">
        <v>22500000</v>
      </c>
      <c r="F787" s="25" t="s">
        <v>2352</v>
      </c>
      <c r="G787" s="26">
        <v>2500000</v>
      </c>
    </row>
    <row r="788" spans="2:7">
      <c r="B788" s="21" t="s">
        <v>8640</v>
      </c>
      <c r="C788" s="22" t="s">
        <v>92</v>
      </c>
      <c r="D788" s="23"/>
      <c r="E788" s="24">
        <v>22500000</v>
      </c>
      <c r="F788" s="25" t="s">
        <v>8055</v>
      </c>
      <c r="G788" s="26">
        <v>2500000</v>
      </c>
    </row>
    <row r="789" spans="2:7">
      <c r="B789" s="21" t="s">
        <v>7989</v>
      </c>
      <c r="C789" s="22" t="s">
        <v>108</v>
      </c>
      <c r="D789" s="23" t="s">
        <v>4514</v>
      </c>
      <c r="E789" s="24">
        <v>22500000</v>
      </c>
      <c r="F789" s="25" t="s">
        <v>7988</v>
      </c>
      <c r="G789" s="26">
        <v>1600000</v>
      </c>
    </row>
    <row r="790" spans="2:7">
      <c r="B790" s="21" t="s">
        <v>7189</v>
      </c>
      <c r="C790" s="22" t="s">
        <v>92</v>
      </c>
      <c r="D790" s="23"/>
      <c r="E790" s="24">
        <v>22500000</v>
      </c>
      <c r="F790" s="25" t="s">
        <v>4098</v>
      </c>
      <c r="G790" s="26">
        <v>1000000</v>
      </c>
    </row>
    <row r="791" spans="2:7">
      <c r="B791" s="21" t="s">
        <v>5487</v>
      </c>
      <c r="C791" s="22" t="s">
        <v>92</v>
      </c>
      <c r="D791" s="23"/>
      <c r="E791" s="24">
        <v>22500000</v>
      </c>
      <c r="F791" s="25" t="s">
        <v>5486</v>
      </c>
      <c r="G791" s="26">
        <v>400000</v>
      </c>
    </row>
    <row r="792" spans="2:7">
      <c r="B792" s="21" t="s">
        <v>9499</v>
      </c>
      <c r="C792" s="22" t="s">
        <v>108</v>
      </c>
      <c r="D792" s="23" t="s">
        <v>2314</v>
      </c>
      <c r="E792" s="24">
        <v>22400000</v>
      </c>
      <c r="F792" s="25" t="s">
        <v>919</v>
      </c>
      <c r="G792" s="26">
        <v>6900000</v>
      </c>
    </row>
    <row r="793" spans="2:7">
      <c r="B793" s="21" t="s">
        <v>8639</v>
      </c>
      <c r="C793" s="22" t="s">
        <v>108</v>
      </c>
      <c r="D793" s="23" t="s">
        <v>8638</v>
      </c>
      <c r="E793" s="24">
        <v>22400000</v>
      </c>
      <c r="F793" s="25" t="s">
        <v>2463</v>
      </c>
      <c r="G793" s="26">
        <v>2500000</v>
      </c>
    </row>
    <row r="794" spans="2:7">
      <c r="B794" s="21" t="s">
        <v>8590</v>
      </c>
      <c r="C794" s="22" t="s">
        <v>108</v>
      </c>
      <c r="D794" s="23" t="s">
        <v>8589</v>
      </c>
      <c r="E794" s="24">
        <v>22400000</v>
      </c>
      <c r="F794" s="25" t="s">
        <v>8587</v>
      </c>
      <c r="G794" s="26">
        <v>2400000</v>
      </c>
    </row>
    <row r="795" spans="2:7">
      <c r="B795" s="21" t="s">
        <v>7778</v>
      </c>
      <c r="C795" s="22" t="s">
        <v>92</v>
      </c>
      <c r="D795" s="23"/>
      <c r="E795" s="24">
        <v>22400000</v>
      </c>
      <c r="F795" s="25" t="s">
        <v>2570</v>
      </c>
      <c r="G795" s="26">
        <v>1400000</v>
      </c>
    </row>
    <row r="796" spans="2:7">
      <c r="B796" s="21" t="s">
        <v>7666</v>
      </c>
      <c r="C796" s="22" t="s">
        <v>92</v>
      </c>
      <c r="D796" s="23"/>
      <c r="E796" s="24">
        <v>22400000</v>
      </c>
      <c r="F796" s="25" t="s">
        <v>7665</v>
      </c>
      <c r="G796" s="26">
        <v>1300000</v>
      </c>
    </row>
    <row r="797" spans="2:7">
      <c r="B797" s="21" t="s">
        <v>9331</v>
      </c>
      <c r="C797" s="22" t="s">
        <v>108</v>
      </c>
      <c r="D797" s="23" t="s">
        <v>774</v>
      </c>
      <c r="E797" s="24">
        <v>22300000</v>
      </c>
      <c r="F797" s="25" t="s">
        <v>4484</v>
      </c>
      <c r="G797" s="26">
        <v>5000000</v>
      </c>
    </row>
    <row r="798" spans="2:7">
      <c r="B798" s="21" t="s">
        <v>8869</v>
      </c>
      <c r="C798" s="22" t="s">
        <v>108</v>
      </c>
      <c r="D798" s="23" t="s">
        <v>1922</v>
      </c>
      <c r="E798" s="24">
        <v>22300000</v>
      </c>
      <c r="F798" s="25" t="s">
        <v>1346</v>
      </c>
      <c r="G798" s="26">
        <v>3000000</v>
      </c>
    </row>
    <row r="799" spans="2:7">
      <c r="B799" s="21" t="s">
        <v>8821</v>
      </c>
      <c r="C799" s="22" t="s">
        <v>92</v>
      </c>
      <c r="D799" s="23" t="s">
        <v>8820</v>
      </c>
      <c r="E799" s="24">
        <v>22200000</v>
      </c>
      <c r="F799" s="25" t="s">
        <v>2271</v>
      </c>
      <c r="G799" s="26">
        <v>2900000</v>
      </c>
    </row>
    <row r="800" spans="2:7">
      <c r="B800" s="21" t="s">
        <v>8819</v>
      </c>
      <c r="C800" s="22" t="s">
        <v>92</v>
      </c>
      <c r="D800" s="23"/>
      <c r="E800" s="24">
        <v>22200000</v>
      </c>
      <c r="F800" s="25" t="s">
        <v>5715</v>
      </c>
      <c r="G800" s="26">
        <v>2900000</v>
      </c>
    </row>
    <row r="801" spans="2:7">
      <c r="B801" s="21" t="s">
        <v>8721</v>
      </c>
      <c r="C801" s="22" t="s">
        <v>92</v>
      </c>
      <c r="D801" s="23"/>
      <c r="E801" s="24">
        <v>22200000</v>
      </c>
      <c r="F801" s="25" t="s">
        <v>230</v>
      </c>
      <c r="G801" s="26">
        <v>2700000</v>
      </c>
    </row>
    <row r="802" spans="2:7">
      <c r="B802" s="21" t="s">
        <v>8464</v>
      </c>
      <c r="C802" s="22" t="s">
        <v>92</v>
      </c>
      <c r="D802" s="23"/>
      <c r="E802" s="24">
        <v>22200000</v>
      </c>
      <c r="F802" s="25" t="s">
        <v>1946</v>
      </c>
      <c r="G802" s="26">
        <v>2200000</v>
      </c>
    </row>
    <row r="803" spans="2:7">
      <c r="B803" s="21" t="s">
        <v>8070</v>
      </c>
      <c r="C803" s="22" t="s">
        <v>108</v>
      </c>
      <c r="D803" s="23" t="s">
        <v>3423</v>
      </c>
      <c r="E803" s="24">
        <v>22200000</v>
      </c>
      <c r="F803" s="25" t="s">
        <v>8068</v>
      </c>
      <c r="G803" s="26">
        <v>1700000</v>
      </c>
    </row>
    <row r="804" spans="2:7">
      <c r="B804" s="21" t="s">
        <v>7777</v>
      </c>
      <c r="C804" s="22" t="s">
        <v>92</v>
      </c>
      <c r="D804" s="23"/>
      <c r="E804" s="24">
        <v>22200000</v>
      </c>
      <c r="F804" s="25" t="s">
        <v>7776</v>
      </c>
      <c r="G804" s="26">
        <v>1400000</v>
      </c>
    </row>
    <row r="805" spans="2:7">
      <c r="B805" s="21" t="s">
        <v>9313</v>
      </c>
      <c r="C805" s="22" t="s">
        <v>108</v>
      </c>
      <c r="D805" s="23"/>
      <c r="E805" s="24">
        <v>22100000</v>
      </c>
      <c r="F805" s="25" t="s">
        <v>3386</v>
      </c>
      <c r="G805" s="26">
        <v>4900000</v>
      </c>
    </row>
    <row r="806" spans="2:7">
      <c r="B806" s="21" t="s">
        <v>8767</v>
      </c>
      <c r="C806" s="22" t="s">
        <v>92</v>
      </c>
      <c r="D806" s="23"/>
      <c r="E806" s="24">
        <v>22100000</v>
      </c>
      <c r="F806" s="25" t="s">
        <v>3827</v>
      </c>
      <c r="G806" s="26">
        <v>2800000</v>
      </c>
    </row>
    <row r="807" spans="2:7">
      <c r="B807" s="21" t="s">
        <v>8588</v>
      </c>
      <c r="C807" s="22" t="s">
        <v>92</v>
      </c>
      <c r="D807" s="23" t="s">
        <v>700</v>
      </c>
      <c r="E807" s="24">
        <v>22100000</v>
      </c>
      <c r="F807" s="25" t="s">
        <v>8587</v>
      </c>
      <c r="G807" s="26">
        <v>2400000</v>
      </c>
    </row>
    <row r="808" spans="2:7">
      <c r="B808" s="21" t="s">
        <v>9628</v>
      </c>
      <c r="C808" s="22" t="s">
        <v>108</v>
      </c>
      <c r="D808" s="23" t="s">
        <v>6559</v>
      </c>
      <c r="E808" s="24">
        <v>22000000</v>
      </c>
      <c r="F808" s="25" t="s">
        <v>598</v>
      </c>
      <c r="G808" s="26">
        <v>10500000</v>
      </c>
    </row>
    <row r="809" spans="2:7">
      <c r="B809" s="21" t="s">
        <v>9250</v>
      </c>
      <c r="C809" s="22" t="s">
        <v>92</v>
      </c>
      <c r="D809" s="23"/>
      <c r="E809" s="24">
        <v>22000000</v>
      </c>
      <c r="F809" s="25" t="s">
        <v>900</v>
      </c>
      <c r="G809" s="26">
        <v>4600000</v>
      </c>
    </row>
    <row r="810" spans="2:7">
      <c r="B810" s="21" t="s">
        <v>9150</v>
      </c>
      <c r="C810" s="22" t="s">
        <v>108</v>
      </c>
      <c r="D810" s="23" t="s">
        <v>7289</v>
      </c>
      <c r="E810" s="24">
        <v>22000000</v>
      </c>
      <c r="F810" s="25" t="s">
        <v>958</v>
      </c>
      <c r="G810" s="26">
        <v>4000000</v>
      </c>
    </row>
    <row r="811" spans="2:7">
      <c r="B811" s="21" t="s">
        <v>9085</v>
      </c>
      <c r="C811" s="22" t="s">
        <v>92</v>
      </c>
      <c r="D811" s="23" t="s">
        <v>8638</v>
      </c>
      <c r="E811" s="24">
        <v>22000000</v>
      </c>
      <c r="F811" s="25" t="s">
        <v>878</v>
      </c>
      <c r="G811" s="26">
        <v>3700000</v>
      </c>
    </row>
    <row r="812" spans="2:7">
      <c r="B812" s="21" t="s">
        <v>8818</v>
      </c>
      <c r="C812" s="22" t="s">
        <v>108</v>
      </c>
      <c r="D812" s="23" t="s">
        <v>5962</v>
      </c>
      <c r="E812" s="24">
        <v>22000000</v>
      </c>
      <c r="F812" s="25" t="s">
        <v>1846</v>
      </c>
      <c r="G812" s="26">
        <v>2900000</v>
      </c>
    </row>
    <row r="813" spans="2:7">
      <c r="B813" s="21" t="s">
        <v>8521</v>
      </c>
      <c r="C813" s="22" t="s">
        <v>92</v>
      </c>
      <c r="D813" s="23"/>
      <c r="E813" s="24">
        <v>22000000</v>
      </c>
      <c r="F813" s="25" t="s">
        <v>1702</v>
      </c>
      <c r="G813" s="26">
        <v>2300000</v>
      </c>
    </row>
    <row r="814" spans="2:7">
      <c r="B814" s="21" t="s">
        <v>8397</v>
      </c>
      <c r="C814" s="22" t="s">
        <v>92</v>
      </c>
      <c r="D814" s="23"/>
      <c r="E814" s="24">
        <v>22000000</v>
      </c>
      <c r="F814" s="25" t="s">
        <v>2180</v>
      </c>
      <c r="G814" s="26">
        <v>2100000</v>
      </c>
    </row>
    <row r="815" spans="2:7">
      <c r="B815" s="21" t="s">
        <v>8069</v>
      </c>
      <c r="C815" s="22" t="s">
        <v>108</v>
      </c>
      <c r="D815" s="23" t="s">
        <v>7571</v>
      </c>
      <c r="E815" s="24">
        <v>22000000</v>
      </c>
      <c r="F815" s="25" t="s">
        <v>8068</v>
      </c>
      <c r="G815" s="26">
        <v>1700000</v>
      </c>
    </row>
    <row r="816" spans="2:7">
      <c r="B816" s="21" t="s">
        <v>7775</v>
      </c>
      <c r="C816" s="22" t="s">
        <v>92</v>
      </c>
      <c r="D816" s="23"/>
      <c r="E816" s="24">
        <v>22000000</v>
      </c>
      <c r="F816" s="25" t="s">
        <v>4918</v>
      </c>
      <c r="G816" s="26">
        <v>1400000</v>
      </c>
    </row>
    <row r="817" spans="2:7">
      <c r="B817" s="21" t="s">
        <v>8637</v>
      </c>
      <c r="C817" s="22" t="s">
        <v>92</v>
      </c>
      <c r="D817" s="23" t="s">
        <v>8636</v>
      </c>
      <c r="E817" s="24">
        <v>21900000</v>
      </c>
      <c r="F817" s="25" t="s">
        <v>3763</v>
      </c>
      <c r="G817" s="26">
        <v>2500000</v>
      </c>
    </row>
    <row r="818" spans="2:7">
      <c r="B818" s="21" t="s">
        <v>9249</v>
      </c>
      <c r="C818" s="22" t="s">
        <v>108</v>
      </c>
      <c r="D818" s="23"/>
      <c r="E818" s="24">
        <v>21800000</v>
      </c>
      <c r="F818" s="25" t="s">
        <v>941</v>
      </c>
      <c r="G818" s="26">
        <v>4600000</v>
      </c>
    </row>
    <row r="819" spans="2:7">
      <c r="B819" s="21" t="s">
        <v>8520</v>
      </c>
      <c r="C819" s="22" t="s">
        <v>92</v>
      </c>
      <c r="D819" s="23"/>
      <c r="E819" s="24">
        <v>21800000</v>
      </c>
      <c r="F819" s="25" t="s">
        <v>2189</v>
      </c>
      <c r="G819" s="26">
        <v>2300000</v>
      </c>
    </row>
    <row r="820" spans="2:7">
      <c r="B820" s="21" t="s">
        <v>9485</v>
      </c>
      <c r="C820" s="22" t="s">
        <v>108</v>
      </c>
      <c r="D820" s="23" t="s">
        <v>8442</v>
      </c>
      <c r="E820" s="24">
        <v>21700000</v>
      </c>
      <c r="F820" s="25" t="s">
        <v>919</v>
      </c>
      <c r="G820" s="26">
        <v>6700000</v>
      </c>
    </row>
    <row r="821" spans="2:7">
      <c r="B821" s="21" t="s">
        <v>9399</v>
      </c>
      <c r="C821" s="22" t="s">
        <v>108</v>
      </c>
      <c r="D821" s="23" t="s">
        <v>6405</v>
      </c>
      <c r="E821" s="24">
        <v>21700000</v>
      </c>
      <c r="F821" s="25" t="s">
        <v>722</v>
      </c>
      <c r="G821" s="26">
        <v>5700000</v>
      </c>
    </row>
    <row r="822" spans="2:7">
      <c r="B822" s="21" t="s">
        <v>9233</v>
      </c>
      <c r="C822" s="22" t="s">
        <v>108</v>
      </c>
      <c r="D822" s="23" t="s">
        <v>1372</v>
      </c>
      <c r="E822" s="24">
        <v>21700000</v>
      </c>
      <c r="F822" s="25" t="s">
        <v>941</v>
      </c>
      <c r="G822" s="26">
        <v>4500000</v>
      </c>
    </row>
    <row r="823" spans="2:7">
      <c r="B823" s="21" t="s">
        <v>8635</v>
      </c>
      <c r="C823" s="22" t="s">
        <v>108</v>
      </c>
      <c r="D823" s="23" t="s">
        <v>8634</v>
      </c>
      <c r="E823" s="24">
        <v>21700000</v>
      </c>
      <c r="F823" s="25" t="s">
        <v>3727</v>
      </c>
      <c r="G823" s="26">
        <v>2500000</v>
      </c>
    </row>
    <row r="824" spans="2:7">
      <c r="B824" s="21" t="s">
        <v>8633</v>
      </c>
      <c r="C824" s="22" t="s">
        <v>108</v>
      </c>
      <c r="D824" s="23" t="s">
        <v>3505</v>
      </c>
      <c r="E824" s="24">
        <v>21700000</v>
      </c>
      <c r="F824" s="25" t="s">
        <v>1969</v>
      </c>
      <c r="G824" s="26">
        <v>2500000</v>
      </c>
    </row>
    <row r="825" spans="2:7">
      <c r="B825" s="21" t="s">
        <v>7774</v>
      </c>
      <c r="C825" s="22" t="s">
        <v>92</v>
      </c>
      <c r="D825" s="23"/>
      <c r="E825" s="24">
        <v>21700000</v>
      </c>
      <c r="F825" s="25" t="s">
        <v>7177</v>
      </c>
      <c r="G825" s="26">
        <v>1400000</v>
      </c>
    </row>
    <row r="826" spans="2:7">
      <c r="B826" s="21" t="s">
        <v>8939</v>
      </c>
      <c r="C826" s="22" t="s">
        <v>108</v>
      </c>
      <c r="D826" s="23" t="s">
        <v>1552</v>
      </c>
      <c r="E826" s="24">
        <v>21600000</v>
      </c>
      <c r="F826" s="25" t="s">
        <v>1237</v>
      </c>
      <c r="G826" s="26">
        <v>3200000</v>
      </c>
    </row>
    <row r="827" spans="2:7">
      <c r="B827" s="21" t="s">
        <v>9502</v>
      </c>
      <c r="C827" s="22" t="s">
        <v>108</v>
      </c>
      <c r="D827" s="23" t="s">
        <v>7232</v>
      </c>
      <c r="E827" s="24">
        <v>21500000</v>
      </c>
      <c r="F827" s="25" t="s">
        <v>691</v>
      </c>
      <c r="G827" s="26">
        <v>7000000</v>
      </c>
    </row>
    <row r="828" spans="2:7">
      <c r="B828" s="21" t="s">
        <v>9428</v>
      </c>
      <c r="C828" s="22" t="s">
        <v>108</v>
      </c>
      <c r="D828" s="23" t="s">
        <v>5678</v>
      </c>
      <c r="E828" s="24">
        <v>21500000</v>
      </c>
      <c r="F828" s="25" t="s">
        <v>496</v>
      </c>
      <c r="G828" s="26">
        <v>5900000</v>
      </c>
    </row>
    <row r="829" spans="2:7">
      <c r="B829" s="21" t="s">
        <v>9220</v>
      </c>
      <c r="C829" s="22" t="s">
        <v>108</v>
      </c>
      <c r="D829" s="23" t="s">
        <v>9219</v>
      </c>
      <c r="E829" s="24">
        <v>21500000</v>
      </c>
      <c r="F829" s="25" t="s">
        <v>230</v>
      </c>
      <c r="G829" s="26">
        <v>4400000</v>
      </c>
    </row>
    <row r="830" spans="2:7">
      <c r="B830" s="21" t="s">
        <v>7549</v>
      </c>
      <c r="C830" s="22" t="s">
        <v>92</v>
      </c>
      <c r="D830" s="23"/>
      <c r="E830" s="24">
        <v>21500000</v>
      </c>
      <c r="F830" s="25" t="s">
        <v>230</v>
      </c>
      <c r="G830" s="26">
        <v>1200000</v>
      </c>
    </row>
    <row r="831" spans="2:7">
      <c r="B831" s="21" t="s">
        <v>9199</v>
      </c>
      <c r="C831" s="22" t="s">
        <v>92</v>
      </c>
      <c r="D831" s="23"/>
      <c r="E831" s="24">
        <v>21400000</v>
      </c>
      <c r="F831" s="25" t="s">
        <v>1079</v>
      </c>
      <c r="G831" s="26">
        <v>4300000</v>
      </c>
    </row>
    <row r="832" spans="2:7">
      <c r="B832" s="21" t="s">
        <v>9167</v>
      </c>
      <c r="C832" s="22" t="s">
        <v>92</v>
      </c>
      <c r="D832" s="23"/>
      <c r="E832" s="24">
        <v>21400000</v>
      </c>
      <c r="F832" s="25" t="s">
        <v>1928</v>
      </c>
      <c r="G832" s="26">
        <v>4100000</v>
      </c>
    </row>
    <row r="833" spans="2:7">
      <c r="B833" s="21" t="s">
        <v>8720</v>
      </c>
      <c r="C833" s="22" t="s">
        <v>92</v>
      </c>
      <c r="D833" s="23"/>
      <c r="E833" s="24">
        <v>21400000</v>
      </c>
      <c r="F833" s="25" t="s">
        <v>3827</v>
      </c>
      <c r="G833" s="26">
        <v>2700000</v>
      </c>
    </row>
    <row r="834" spans="2:7">
      <c r="B834" s="21" t="s">
        <v>7773</v>
      </c>
      <c r="C834" s="22" t="s">
        <v>92</v>
      </c>
      <c r="D834" s="23" t="s">
        <v>3325</v>
      </c>
      <c r="E834" s="24">
        <v>21400000</v>
      </c>
      <c r="F834" s="25" t="s">
        <v>7177</v>
      </c>
      <c r="G834" s="26">
        <v>1400000</v>
      </c>
    </row>
    <row r="835" spans="2:7">
      <c r="B835" s="21" t="s">
        <v>9232</v>
      </c>
      <c r="C835" s="22" t="s">
        <v>108</v>
      </c>
      <c r="D835" s="23" t="s">
        <v>5303</v>
      </c>
      <c r="E835" s="24">
        <v>21300000</v>
      </c>
      <c r="F835" s="25" t="s">
        <v>869</v>
      </c>
      <c r="G835" s="26">
        <v>4500000</v>
      </c>
    </row>
    <row r="836" spans="2:7">
      <c r="B836" s="21" t="s">
        <v>7891</v>
      </c>
      <c r="C836" s="22" t="s">
        <v>92</v>
      </c>
      <c r="D836" s="23" t="s">
        <v>5581</v>
      </c>
      <c r="E836" s="24">
        <v>21300000</v>
      </c>
      <c r="F836" s="25" t="s">
        <v>7890</v>
      </c>
      <c r="G836" s="26">
        <v>1500000</v>
      </c>
    </row>
    <row r="837" spans="2:7">
      <c r="B837" s="21" t="s">
        <v>7664</v>
      </c>
      <c r="C837" s="22" t="s">
        <v>108</v>
      </c>
      <c r="D837" s="23"/>
      <c r="E837" s="24">
        <v>21300000</v>
      </c>
      <c r="F837" s="25" t="s">
        <v>230</v>
      </c>
      <c r="G837" s="26">
        <v>1300000</v>
      </c>
    </row>
    <row r="838" spans="2:7">
      <c r="B838" s="21" t="s">
        <v>6542</v>
      </c>
      <c r="C838" s="22" t="s">
        <v>108</v>
      </c>
      <c r="D838" s="23" t="s">
        <v>6541</v>
      </c>
      <c r="E838" s="24">
        <v>21300000</v>
      </c>
      <c r="F838" s="25" t="s">
        <v>6540</v>
      </c>
      <c r="G838" s="26">
        <v>700000</v>
      </c>
    </row>
    <row r="839" spans="2:7">
      <c r="B839" s="21" t="s">
        <v>6237</v>
      </c>
      <c r="C839" s="22" t="s">
        <v>92</v>
      </c>
      <c r="D839" s="23" t="s">
        <v>3837</v>
      </c>
      <c r="E839" s="24">
        <v>21300000</v>
      </c>
      <c r="F839" s="25" t="s">
        <v>6236</v>
      </c>
      <c r="G839" s="26">
        <v>600000</v>
      </c>
    </row>
    <row r="840" spans="2:7">
      <c r="B840" s="21" t="s">
        <v>9039</v>
      </c>
      <c r="C840" s="22" t="s">
        <v>108</v>
      </c>
      <c r="D840" s="23" t="s">
        <v>9038</v>
      </c>
      <c r="E840" s="24">
        <v>21200000</v>
      </c>
      <c r="F840" s="25" t="s">
        <v>1333</v>
      </c>
      <c r="G840" s="26">
        <v>3500000</v>
      </c>
    </row>
    <row r="841" spans="2:7">
      <c r="B841" s="21" t="s">
        <v>7663</v>
      </c>
      <c r="C841" s="22" t="s">
        <v>108</v>
      </c>
      <c r="D841" s="23" t="s">
        <v>7662</v>
      </c>
      <c r="E841" s="24">
        <v>21200000</v>
      </c>
      <c r="F841" s="25" t="s">
        <v>4015</v>
      </c>
      <c r="G841" s="26">
        <v>1300000</v>
      </c>
    </row>
    <row r="842" spans="2:7">
      <c r="B842" s="21" t="s">
        <v>7661</v>
      </c>
      <c r="C842" s="22" t="s">
        <v>108</v>
      </c>
      <c r="D842" s="23"/>
      <c r="E842" s="24">
        <v>21200000</v>
      </c>
      <c r="F842" s="25" t="s">
        <v>4015</v>
      </c>
      <c r="G842" s="26">
        <v>1300000</v>
      </c>
    </row>
    <row r="843" spans="2:7">
      <c r="B843" s="21" t="s">
        <v>7660</v>
      </c>
      <c r="C843" s="22" t="s">
        <v>108</v>
      </c>
      <c r="D843" s="23" t="s">
        <v>4501</v>
      </c>
      <c r="E843" s="24">
        <v>21200000</v>
      </c>
      <c r="F843" s="25" t="s">
        <v>6510</v>
      </c>
      <c r="G843" s="26">
        <v>1300000</v>
      </c>
    </row>
    <row r="844" spans="2:7">
      <c r="B844" s="21" t="s">
        <v>8766</v>
      </c>
      <c r="C844" s="22" t="s">
        <v>92</v>
      </c>
      <c r="D844" s="23"/>
      <c r="E844" s="24">
        <v>21100000</v>
      </c>
      <c r="F844" s="25" t="s">
        <v>5715</v>
      </c>
      <c r="G844" s="26">
        <v>2800000</v>
      </c>
    </row>
    <row r="845" spans="2:7">
      <c r="B845" s="21" t="s">
        <v>8679</v>
      </c>
      <c r="C845" s="22" t="s">
        <v>92</v>
      </c>
      <c r="D845" s="23" t="s">
        <v>8678</v>
      </c>
      <c r="E845" s="24">
        <v>21100000</v>
      </c>
      <c r="F845" s="25" t="s">
        <v>5357</v>
      </c>
      <c r="G845" s="26">
        <v>2600000</v>
      </c>
    </row>
    <row r="846" spans="2:7">
      <c r="B846" s="21" t="s">
        <v>7548</v>
      </c>
      <c r="C846" s="22" t="s">
        <v>108</v>
      </c>
      <c r="D846" s="23" t="s">
        <v>6536</v>
      </c>
      <c r="E846" s="24">
        <v>21100000</v>
      </c>
      <c r="F846" s="25" t="s">
        <v>2800</v>
      </c>
      <c r="G846" s="26">
        <v>1200000</v>
      </c>
    </row>
    <row r="847" spans="2:7">
      <c r="B847" s="21" t="s">
        <v>9084</v>
      </c>
      <c r="C847" s="22" t="s">
        <v>108</v>
      </c>
      <c r="D847" s="23" t="s">
        <v>9083</v>
      </c>
      <c r="E847" s="24">
        <v>21000000</v>
      </c>
      <c r="F847" s="25" t="s">
        <v>1191</v>
      </c>
      <c r="G847" s="26">
        <v>3700000</v>
      </c>
    </row>
    <row r="848" spans="2:7">
      <c r="B848" s="21" t="s">
        <v>8719</v>
      </c>
      <c r="C848" s="22" t="s">
        <v>92</v>
      </c>
      <c r="D848" s="23"/>
      <c r="E848" s="24">
        <v>21000000</v>
      </c>
      <c r="F848" s="25" t="s">
        <v>230</v>
      </c>
      <c r="G848" s="26">
        <v>2700000</v>
      </c>
    </row>
    <row r="849" spans="2:7">
      <c r="B849" s="21" t="s">
        <v>8519</v>
      </c>
      <c r="C849" s="22" t="s">
        <v>108</v>
      </c>
      <c r="D849" s="23" t="s">
        <v>5084</v>
      </c>
      <c r="E849" s="24">
        <v>20900000</v>
      </c>
      <c r="F849" s="25" t="s">
        <v>8055</v>
      </c>
      <c r="G849" s="26">
        <v>2300000</v>
      </c>
    </row>
    <row r="850" spans="2:7">
      <c r="B850" s="21" t="s">
        <v>8463</v>
      </c>
      <c r="C850" s="22" t="s">
        <v>108</v>
      </c>
      <c r="D850" s="23" t="s">
        <v>8462</v>
      </c>
      <c r="E850" s="24">
        <v>20900000</v>
      </c>
      <c r="F850" s="25" t="s">
        <v>2518</v>
      </c>
      <c r="G850" s="26">
        <v>2200000</v>
      </c>
    </row>
    <row r="851" spans="2:7">
      <c r="B851" s="21" t="s">
        <v>8817</v>
      </c>
      <c r="C851" s="22" t="s">
        <v>92</v>
      </c>
      <c r="D851" s="23"/>
      <c r="E851" s="24">
        <v>20800000</v>
      </c>
      <c r="F851" s="25" t="s">
        <v>230</v>
      </c>
      <c r="G851" s="26">
        <v>2900000</v>
      </c>
    </row>
    <row r="852" spans="2:7">
      <c r="B852" s="21" t="s">
        <v>9187</v>
      </c>
      <c r="C852" s="22" t="s">
        <v>108</v>
      </c>
      <c r="D852" s="23" t="s">
        <v>9186</v>
      </c>
      <c r="E852" s="24">
        <v>20700000</v>
      </c>
      <c r="F852" s="25" t="s">
        <v>1033</v>
      </c>
      <c r="G852" s="26">
        <v>4200000</v>
      </c>
    </row>
    <row r="853" spans="2:7">
      <c r="B853" s="21" t="s">
        <v>8938</v>
      </c>
      <c r="C853" s="22" t="s">
        <v>108</v>
      </c>
      <c r="D853" s="23" t="s">
        <v>8937</v>
      </c>
      <c r="E853" s="24">
        <v>20700000</v>
      </c>
      <c r="F853" s="25" t="s">
        <v>3632</v>
      </c>
      <c r="G853" s="26">
        <v>3200000</v>
      </c>
    </row>
    <row r="854" spans="2:7">
      <c r="B854" s="21" t="s">
        <v>8518</v>
      </c>
      <c r="C854" s="22" t="s">
        <v>108</v>
      </c>
      <c r="D854" s="23" t="s">
        <v>5818</v>
      </c>
      <c r="E854" s="24">
        <v>20700000</v>
      </c>
      <c r="F854" s="25" t="s">
        <v>2421</v>
      </c>
      <c r="G854" s="26">
        <v>2300000</v>
      </c>
    </row>
    <row r="855" spans="2:7">
      <c r="B855" s="21" t="s">
        <v>9082</v>
      </c>
      <c r="C855" s="22" t="s">
        <v>92</v>
      </c>
      <c r="D855" s="23"/>
      <c r="E855" s="24">
        <v>20600000</v>
      </c>
      <c r="F855" s="25" t="s">
        <v>1758</v>
      </c>
      <c r="G855" s="26">
        <v>3700000</v>
      </c>
    </row>
    <row r="856" spans="2:7">
      <c r="B856" s="21" t="s">
        <v>8816</v>
      </c>
      <c r="C856" s="22" t="s">
        <v>108</v>
      </c>
      <c r="D856" s="23"/>
      <c r="E856" s="24">
        <v>20600000</v>
      </c>
      <c r="F856" s="25" t="s">
        <v>3647</v>
      </c>
      <c r="G856" s="26">
        <v>2900000</v>
      </c>
    </row>
    <row r="857" spans="2:7">
      <c r="B857" s="21" t="s">
        <v>7987</v>
      </c>
      <c r="C857" s="22" t="s">
        <v>92</v>
      </c>
      <c r="D857" s="23"/>
      <c r="E857" s="24">
        <v>20600000</v>
      </c>
      <c r="F857" s="25" t="s">
        <v>7986</v>
      </c>
      <c r="G857" s="26">
        <v>1600000</v>
      </c>
    </row>
    <row r="858" spans="2:7">
      <c r="B858" s="21" t="s">
        <v>9398</v>
      </c>
      <c r="C858" s="22" t="s">
        <v>108</v>
      </c>
      <c r="D858" s="23" t="s">
        <v>9397</v>
      </c>
      <c r="E858" s="24">
        <v>20500000</v>
      </c>
      <c r="F858" s="25" t="s">
        <v>665</v>
      </c>
      <c r="G858" s="26">
        <v>5700000</v>
      </c>
    </row>
    <row r="859" spans="2:7">
      <c r="B859" s="21" t="s">
        <v>9248</v>
      </c>
      <c r="C859" s="22" t="s">
        <v>92</v>
      </c>
      <c r="D859" s="23" t="s">
        <v>8185</v>
      </c>
      <c r="E859" s="24">
        <v>20500000</v>
      </c>
      <c r="F859" s="25" t="s">
        <v>4484</v>
      </c>
      <c r="G859" s="26">
        <v>4600000</v>
      </c>
    </row>
    <row r="860" spans="2:7">
      <c r="B860" s="21" t="s">
        <v>8517</v>
      </c>
      <c r="C860" s="22" t="s">
        <v>92</v>
      </c>
      <c r="D860" s="23"/>
      <c r="E860" s="24">
        <v>20500000</v>
      </c>
      <c r="F860" s="25" t="s">
        <v>8055</v>
      </c>
      <c r="G860" s="26">
        <v>2300000</v>
      </c>
    </row>
    <row r="861" spans="2:7">
      <c r="B861" s="21" t="s">
        <v>8239</v>
      </c>
      <c r="C861" s="22" t="s">
        <v>108</v>
      </c>
      <c r="D861" s="23" t="s">
        <v>3801</v>
      </c>
      <c r="E861" s="24">
        <v>20500000</v>
      </c>
      <c r="F861" s="25" t="s">
        <v>1948</v>
      </c>
      <c r="G861" s="26">
        <v>1900000</v>
      </c>
    </row>
    <row r="862" spans="2:7">
      <c r="B862" s="21" t="s">
        <v>8151</v>
      </c>
      <c r="C862" s="22" t="s">
        <v>92</v>
      </c>
      <c r="D862" s="23"/>
      <c r="E862" s="24">
        <v>20500000</v>
      </c>
      <c r="F862" s="25" t="s">
        <v>6775</v>
      </c>
      <c r="G862" s="26">
        <v>1800000</v>
      </c>
    </row>
    <row r="863" spans="2:7">
      <c r="B863" s="21" t="s">
        <v>7188</v>
      </c>
      <c r="C863" s="22" t="s">
        <v>92</v>
      </c>
      <c r="D863" s="23"/>
      <c r="E863" s="24">
        <v>20500000</v>
      </c>
      <c r="F863" s="25" t="s">
        <v>4121</v>
      </c>
      <c r="G863" s="26">
        <v>1000000</v>
      </c>
    </row>
    <row r="864" spans="2:7">
      <c r="B864" s="21" t="s">
        <v>9585</v>
      </c>
      <c r="C864" s="22" t="s">
        <v>108</v>
      </c>
      <c r="D864" s="23" t="s">
        <v>8896</v>
      </c>
      <c r="E864" s="24">
        <v>20400000</v>
      </c>
      <c r="F864" s="25" t="s">
        <v>780</v>
      </c>
      <c r="G864" s="26">
        <v>9100000</v>
      </c>
    </row>
    <row r="865" spans="2:7">
      <c r="B865" s="21" t="s">
        <v>9427</v>
      </c>
      <c r="C865" s="22" t="s">
        <v>108</v>
      </c>
      <c r="D865" s="23" t="s">
        <v>9426</v>
      </c>
      <c r="E865" s="24">
        <v>20400000</v>
      </c>
      <c r="F865" s="25" t="s">
        <v>758</v>
      </c>
      <c r="G865" s="26">
        <v>5900000</v>
      </c>
    </row>
    <row r="866" spans="2:7">
      <c r="B866" s="21" t="s">
        <v>9198</v>
      </c>
      <c r="C866" s="22" t="s">
        <v>92</v>
      </c>
      <c r="D866" s="23"/>
      <c r="E866" s="24">
        <v>20400000</v>
      </c>
      <c r="F866" s="25" t="s">
        <v>1288</v>
      </c>
      <c r="G866" s="26">
        <v>4300000</v>
      </c>
    </row>
    <row r="867" spans="2:7">
      <c r="B867" s="21" t="s">
        <v>9037</v>
      </c>
      <c r="C867" s="22" t="s">
        <v>108</v>
      </c>
      <c r="D867" s="23" t="s">
        <v>3622</v>
      </c>
      <c r="E867" s="24">
        <v>20400000</v>
      </c>
      <c r="F867" s="25" t="s">
        <v>2121</v>
      </c>
      <c r="G867" s="26">
        <v>3500000</v>
      </c>
    </row>
    <row r="868" spans="2:7">
      <c r="B868" s="21" t="s">
        <v>8309</v>
      </c>
      <c r="C868" s="22" t="s">
        <v>108</v>
      </c>
      <c r="D868" s="23" t="s">
        <v>6650</v>
      </c>
      <c r="E868" s="24">
        <v>20400000</v>
      </c>
      <c r="F868" s="25" t="s">
        <v>6763</v>
      </c>
      <c r="G868" s="26">
        <v>2000000</v>
      </c>
    </row>
    <row r="869" spans="2:7">
      <c r="B869" s="21" t="s">
        <v>9338</v>
      </c>
      <c r="C869" s="22" t="s">
        <v>108</v>
      </c>
      <c r="D869" s="23" t="s">
        <v>7823</v>
      </c>
      <c r="E869" s="24">
        <v>20300000</v>
      </c>
      <c r="F869" s="25" t="s">
        <v>1439</v>
      </c>
      <c r="G869" s="26">
        <v>5100000</v>
      </c>
    </row>
    <row r="870" spans="2:7">
      <c r="B870" s="21" t="s">
        <v>8461</v>
      </c>
      <c r="C870" s="22" t="s">
        <v>92</v>
      </c>
      <c r="D870" s="23"/>
      <c r="E870" s="24">
        <v>20300000</v>
      </c>
      <c r="F870" s="25" t="s">
        <v>2451</v>
      </c>
      <c r="G870" s="26">
        <v>2200000</v>
      </c>
    </row>
    <row r="871" spans="2:7">
      <c r="B871" s="21" t="s">
        <v>8067</v>
      </c>
      <c r="C871" s="22" t="s">
        <v>92</v>
      </c>
      <c r="D871" s="23"/>
      <c r="E871" s="24">
        <v>20300000</v>
      </c>
      <c r="F871" s="25" t="s">
        <v>8066</v>
      </c>
      <c r="G871" s="26">
        <v>1700000</v>
      </c>
    </row>
    <row r="872" spans="2:7">
      <c r="B872" s="21" t="s">
        <v>8308</v>
      </c>
      <c r="C872" s="22" t="s">
        <v>92</v>
      </c>
      <c r="D872" s="23" t="s">
        <v>8307</v>
      </c>
      <c r="E872" s="24">
        <v>20200000</v>
      </c>
      <c r="F872" s="25" t="s">
        <v>3902</v>
      </c>
      <c r="G872" s="26">
        <v>2000000</v>
      </c>
    </row>
    <row r="873" spans="2:7">
      <c r="B873" s="21" t="s">
        <v>9312</v>
      </c>
      <c r="C873" s="22" t="s">
        <v>92</v>
      </c>
      <c r="D873" s="23"/>
      <c r="E873" s="24">
        <v>20100000</v>
      </c>
      <c r="F873" s="25" t="s">
        <v>1231</v>
      </c>
      <c r="G873" s="26">
        <v>4900000</v>
      </c>
    </row>
    <row r="874" spans="2:7">
      <c r="B874" s="21" t="s">
        <v>9103</v>
      </c>
      <c r="C874" s="22" t="s">
        <v>108</v>
      </c>
      <c r="D874" s="23" t="s">
        <v>1525</v>
      </c>
      <c r="E874" s="24">
        <v>20100000</v>
      </c>
      <c r="F874" s="25" t="s">
        <v>1085</v>
      </c>
      <c r="G874" s="26">
        <v>3800000</v>
      </c>
    </row>
    <row r="875" spans="2:7">
      <c r="B875" s="21" t="s">
        <v>8586</v>
      </c>
      <c r="C875" s="22" t="s">
        <v>92</v>
      </c>
      <c r="D875" s="23" t="s">
        <v>2949</v>
      </c>
      <c r="E875" s="24">
        <v>20100000</v>
      </c>
      <c r="F875" s="25" t="s">
        <v>5753</v>
      </c>
      <c r="G875" s="26">
        <v>2400000</v>
      </c>
    </row>
    <row r="876" spans="2:7">
      <c r="B876" s="21" t="s">
        <v>8460</v>
      </c>
      <c r="C876" s="22" t="s">
        <v>108</v>
      </c>
      <c r="D876" s="23" t="s">
        <v>8459</v>
      </c>
      <c r="E876" s="24">
        <v>20100000</v>
      </c>
      <c r="F876" s="25" t="s">
        <v>1535</v>
      </c>
      <c r="G876" s="26">
        <v>2200000</v>
      </c>
    </row>
    <row r="877" spans="2:7">
      <c r="B877" s="21" t="s">
        <v>7659</v>
      </c>
      <c r="C877" s="22" t="s">
        <v>92</v>
      </c>
      <c r="D877" s="23"/>
      <c r="E877" s="24">
        <v>20100000</v>
      </c>
      <c r="F877" s="25" t="s">
        <v>4065</v>
      </c>
      <c r="G877" s="26">
        <v>1300000</v>
      </c>
    </row>
    <row r="878" spans="2:7">
      <c r="B878" s="21" t="s">
        <v>8306</v>
      </c>
      <c r="C878" s="22" t="s">
        <v>92</v>
      </c>
      <c r="D878" s="23" t="s">
        <v>3247</v>
      </c>
      <c r="E878" s="24">
        <v>20000000</v>
      </c>
      <c r="F878" s="25" t="s">
        <v>2319</v>
      </c>
      <c r="G878" s="26">
        <v>2000000</v>
      </c>
    </row>
    <row r="879" spans="2:7">
      <c r="B879" s="21" t="s">
        <v>9311</v>
      </c>
      <c r="C879" s="22" t="s">
        <v>108</v>
      </c>
      <c r="D879" s="23" t="s">
        <v>7266</v>
      </c>
      <c r="E879" s="24">
        <v>19900000</v>
      </c>
      <c r="F879" s="25" t="s">
        <v>1012</v>
      </c>
      <c r="G879" s="26">
        <v>4900000</v>
      </c>
    </row>
    <row r="880" spans="2:7">
      <c r="B880" s="21" t="s">
        <v>7658</v>
      </c>
      <c r="C880" s="22" t="s">
        <v>92</v>
      </c>
      <c r="D880" s="23"/>
      <c r="E880" s="24">
        <v>19900000</v>
      </c>
      <c r="F880" s="25" t="s">
        <v>5850</v>
      </c>
      <c r="G880" s="26">
        <v>1300000</v>
      </c>
    </row>
    <row r="881" spans="2:7">
      <c r="B881" s="21" t="s">
        <v>7657</v>
      </c>
      <c r="C881" s="22" t="s">
        <v>92</v>
      </c>
      <c r="D881" s="23"/>
      <c r="E881" s="24">
        <v>19900000</v>
      </c>
      <c r="F881" s="25" t="s">
        <v>2584</v>
      </c>
      <c r="G881" s="26">
        <v>1300000</v>
      </c>
    </row>
    <row r="882" spans="2:7">
      <c r="B882" s="21" t="s">
        <v>7383</v>
      </c>
      <c r="C882" s="22" t="s">
        <v>92</v>
      </c>
      <c r="D882" s="23"/>
      <c r="E882" s="24">
        <v>19900000</v>
      </c>
      <c r="F882" s="25" t="s">
        <v>7382</v>
      </c>
      <c r="G882" s="26">
        <v>1100000</v>
      </c>
    </row>
    <row r="883" spans="2:7">
      <c r="B883" s="21" t="s">
        <v>7381</v>
      </c>
      <c r="C883" s="22" t="s">
        <v>92</v>
      </c>
      <c r="D883" s="23"/>
      <c r="E883" s="24">
        <v>19900000</v>
      </c>
      <c r="F883" s="25" t="s">
        <v>7380</v>
      </c>
      <c r="G883" s="26">
        <v>1100000</v>
      </c>
    </row>
    <row r="884" spans="2:7">
      <c r="B884" s="21" t="s">
        <v>9166</v>
      </c>
      <c r="C884" s="22" t="s">
        <v>108</v>
      </c>
      <c r="D884" s="23" t="s">
        <v>9165</v>
      </c>
      <c r="E884" s="24">
        <v>19700000</v>
      </c>
      <c r="F884" s="25" t="s">
        <v>1288</v>
      </c>
      <c r="G884" s="26">
        <v>4100000</v>
      </c>
    </row>
    <row r="885" spans="2:7">
      <c r="B885" s="21" t="s">
        <v>8396</v>
      </c>
      <c r="C885" s="22" t="s">
        <v>108</v>
      </c>
      <c r="D885" s="23" t="s">
        <v>404</v>
      </c>
      <c r="E885" s="24">
        <v>19700000</v>
      </c>
      <c r="F885" s="25" t="s">
        <v>1989</v>
      </c>
      <c r="G885" s="26">
        <v>2100000</v>
      </c>
    </row>
    <row r="886" spans="2:7">
      <c r="B886" s="21" t="s">
        <v>8238</v>
      </c>
      <c r="C886" s="22" t="s">
        <v>92</v>
      </c>
      <c r="D886" s="23"/>
      <c r="E886" s="24">
        <v>19600000</v>
      </c>
      <c r="F886" s="25" t="s">
        <v>7164</v>
      </c>
      <c r="G886" s="26">
        <v>1900000</v>
      </c>
    </row>
    <row r="887" spans="2:7">
      <c r="B887" s="21" t="s">
        <v>7379</v>
      </c>
      <c r="C887" s="22" t="s">
        <v>92</v>
      </c>
      <c r="D887" s="23"/>
      <c r="E887" s="24">
        <v>19600000</v>
      </c>
      <c r="F887" s="25" t="s">
        <v>7378</v>
      </c>
      <c r="G887" s="26">
        <v>1100000</v>
      </c>
    </row>
    <row r="888" spans="2:7">
      <c r="B888" s="21" t="s">
        <v>9389</v>
      </c>
      <c r="C888" s="22" t="s">
        <v>108</v>
      </c>
      <c r="D888" s="23" t="s">
        <v>97</v>
      </c>
      <c r="E888" s="24">
        <v>19500000</v>
      </c>
      <c r="F888" s="25" t="s">
        <v>738</v>
      </c>
      <c r="G888" s="26">
        <v>5600000</v>
      </c>
    </row>
    <row r="889" spans="2:7">
      <c r="B889" s="21" t="s">
        <v>9149</v>
      </c>
      <c r="C889" s="22" t="s">
        <v>108</v>
      </c>
      <c r="D889" s="23" t="s">
        <v>9148</v>
      </c>
      <c r="E889" s="24">
        <v>19500000</v>
      </c>
      <c r="F889" s="25" t="s">
        <v>836</v>
      </c>
      <c r="G889" s="26">
        <v>4000000</v>
      </c>
    </row>
    <row r="890" spans="2:7">
      <c r="B890" s="21" t="s">
        <v>8632</v>
      </c>
      <c r="C890" s="22" t="s">
        <v>108</v>
      </c>
      <c r="D890" s="23" t="s">
        <v>2210</v>
      </c>
      <c r="E890" s="24">
        <v>19400000</v>
      </c>
      <c r="F890" s="25" t="s">
        <v>2271</v>
      </c>
      <c r="G890" s="26">
        <v>2500000</v>
      </c>
    </row>
    <row r="891" spans="2:7">
      <c r="B891" s="21" t="s">
        <v>8305</v>
      </c>
      <c r="C891" s="22" t="s">
        <v>108</v>
      </c>
      <c r="D891" s="23" t="s">
        <v>750</v>
      </c>
      <c r="E891" s="24">
        <v>19400000</v>
      </c>
      <c r="F891" s="25" t="s">
        <v>2518</v>
      </c>
      <c r="G891" s="26">
        <v>2000000</v>
      </c>
    </row>
    <row r="892" spans="2:7">
      <c r="B892" s="21" t="s">
        <v>8237</v>
      </c>
      <c r="C892" s="22" t="s">
        <v>92</v>
      </c>
      <c r="D892" s="23"/>
      <c r="E892" s="24">
        <v>19400000</v>
      </c>
      <c r="F892" s="25" t="s">
        <v>6763</v>
      </c>
      <c r="G892" s="26">
        <v>1900000</v>
      </c>
    </row>
    <row r="893" spans="2:7">
      <c r="B893" s="21" t="s">
        <v>9067</v>
      </c>
      <c r="C893" s="22" t="s">
        <v>108</v>
      </c>
      <c r="D893" s="23" t="s">
        <v>1193</v>
      </c>
      <c r="E893" s="24">
        <v>19300000</v>
      </c>
      <c r="F893" s="25" t="s">
        <v>948</v>
      </c>
      <c r="G893" s="26">
        <v>3600000</v>
      </c>
    </row>
    <row r="894" spans="2:7">
      <c r="B894" s="21" t="s">
        <v>8516</v>
      </c>
      <c r="C894" s="22" t="s">
        <v>108</v>
      </c>
      <c r="D894" s="23" t="s">
        <v>4381</v>
      </c>
      <c r="E894" s="24">
        <v>19300000</v>
      </c>
      <c r="F894" s="25" t="s">
        <v>3946</v>
      </c>
      <c r="G894" s="26">
        <v>2300000</v>
      </c>
    </row>
    <row r="895" spans="2:7">
      <c r="B895" s="21" t="s">
        <v>8458</v>
      </c>
      <c r="C895" s="22" t="s">
        <v>108</v>
      </c>
      <c r="D895" s="23" t="s">
        <v>7052</v>
      </c>
      <c r="E895" s="24">
        <v>19300000</v>
      </c>
      <c r="F895" s="25" t="s">
        <v>2246</v>
      </c>
      <c r="G895" s="26">
        <v>2200000</v>
      </c>
    </row>
    <row r="896" spans="2:7">
      <c r="B896" s="21" t="s">
        <v>6539</v>
      </c>
      <c r="C896" s="22" t="s">
        <v>92</v>
      </c>
      <c r="D896" s="23"/>
      <c r="E896" s="24">
        <v>19300000</v>
      </c>
      <c r="F896" s="25" t="s">
        <v>6538</v>
      </c>
      <c r="G896" s="26">
        <v>700000</v>
      </c>
    </row>
    <row r="897" spans="2:7">
      <c r="B897" s="21" t="s">
        <v>9081</v>
      </c>
      <c r="C897" s="22" t="s">
        <v>108</v>
      </c>
      <c r="D897" s="23" t="s">
        <v>7803</v>
      </c>
      <c r="E897" s="24">
        <v>19200000</v>
      </c>
      <c r="F897" s="25" t="s">
        <v>848</v>
      </c>
      <c r="G897" s="26">
        <v>3700000</v>
      </c>
    </row>
    <row r="898" spans="2:7">
      <c r="B898" s="21" t="s">
        <v>8977</v>
      </c>
      <c r="C898" s="22" t="s">
        <v>108</v>
      </c>
      <c r="D898" s="23" t="s">
        <v>8976</v>
      </c>
      <c r="E898" s="24">
        <v>19200000</v>
      </c>
      <c r="F898" s="25" t="s">
        <v>991</v>
      </c>
      <c r="G898" s="26">
        <v>3300000</v>
      </c>
    </row>
    <row r="899" spans="2:7">
      <c r="B899" s="21" t="s">
        <v>8457</v>
      </c>
      <c r="C899" s="22" t="s">
        <v>108</v>
      </c>
      <c r="D899" s="23"/>
      <c r="E899" s="24">
        <v>19200000</v>
      </c>
      <c r="F899" s="25" t="s">
        <v>1904</v>
      </c>
      <c r="G899" s="26">
        <v>2200000</v>
      </c>
    </row>
    <row r="900" spans="2:7">
      <c r="B900" s="21" t="s">
        <v>9119</v>
      </c>
      <c r="C900" s="22" t="s">
        <v>92</v>
      </c>
      <c r="D900" s="23"/>
      <c r="E900" s="24">
        <v>19100000</v>
      </c>
      <c r="F900" s="25" t="s">
        <v>1079</v>
      </c>
      <c r="G900" s="26">
        <v>3900000</v>
      </c>
    </row>
    <row r="901" spans="2:7">
      <c r="B901" s="21" t="s">
        <v>9080</v>
      </c>
      <c r="C901" s="22" t="s">
        <v>108</v>
      </c>
      <c r="D901" s="23" t="s">
        <v>2314</v>
      </c>
      <c r="E901" s="24">
        <v>19100000</v>
      </c>
      <c r="F901" s="25" t="s">
        <v>961</v>
      </c>
      <c r="G901" s="26">
        <v>3700000</v>
      </c>
    </row>
    <row r="902" spans="2:7">
      <c r="B902" s="21" t="s">
        <v>8936</v>
      </c>
      <c r="C902" s="22" t="s">
        <v>108</v>
      </c>
      <c r="D902" s="23" t="s">
        <v>8935</v>
      </c>
      <c r="E902" s="24">
        <v>19100000</v>
      </c>
      <c r="F902" s="25" t="s">
        <v>973</v>
      </c>
      <c r="G902" s="26">
        <v>3200000</v>
      </c>
    </row>
    <row r="903" spans="2:7">
      <c r="B903" s="21" t="s">
        <v>8236</v>
      </c>
      <c r="C903" s="22" t="s">
        <v>92</v>
      </c>
      <c r="D903" s="23"/>
      <c r="E903" s="24">
        <v>19100000</v>
      </c>
      <c r="F903" s="25" t="s">
        <v>230</v>
      </c>
      <c r="G903" s="26">
        <v>1900000</v>
      </c>
    </row>
    <row r="904" spans="2:7">
      <c r="B904" s="21" t="s">
        <v>8235</v>
      </c>
      <c r="C904" s="22" t="s">
        <v>92</v>
      </c>
      <c r="D904" s="23"/>
      <c r="E904" s="24">
        <v>19100000</v>
      </c>
      <c r="F904" s="25" t="s">
        <v>2182</v>
      </c>
      <c r="G904" s="26">
        <v>1900000</v>
      </c>
    </row>
    <row r="905" spans="2:7">
      <c r="B905" s="21" t="s">
        <v>7187</v>
      </c>
      <c r="C905" s="22" t="s">
        <v>92</v>
      </c>
      <c r="D905" s="23"/>
      <c r="E905" s="24">
        <v>19100000</v>
      </c>
      <c r="F905" s="25" t="s">
        <v>7186</v>
      </c>
      <c r="G905" s="26">
        <v>1000000</v>
      </c>
    </row>
    <row r="906" spans="2:7">
      <c r="B906" s="21" t="s">
        <v>7185</v>
      </c>
      <c r="C906" s="22" t="s">
        <v>108</v>
      </c>
      <c r="D906" s="23" t="s">
        <v>1201</v>
      </c>
      <c r="E906" s="24">
        <v>19100000</v>
      </c>
      <c r="F906" s="25" t="s">
        <v>7184</v>
      </c>
      <c r="G906" s="26">
        <v>1000000</v>
      </c>
    </row>
    <row r="907" spans="2:7">
      <c r="B907" s="21" t="s">
        <v>8765</v>
      </c>
      <c r="C907" s="22" t="s">
        <v>108</v>
      </c>
      <c r="D907" s="23" t="s">
        <v>7409</v>
      </c>
      <c r="E907" s="24">
        <v>19000000</v>
      </c>
      <c r="F907" s="25" t="s">
        <v>1284</v>
      </c>
      <c r="G907" s="26">
        <v>2800000</v>
      </c>
    </row>
    <row r="908" spans="2:7">
      <c r="B908" s="21" t="s">
        <v>8764</v>
      </c>
      <c r="C908" s="22" t="s">
        <v>108</v>
      </c>
      <c r="D908" s="23" t="s">
        <v>6845</v>
      </c>
      <c r="E908" s="24">
        <v>19000000</v>
      </c>
      <c r="F908" s="25" t="s">
        <v>1284</v>
      </c>
      <c r="G908" s="26">
        <v>2800000</v>
      </c>
    </row>
    <row r="909" spans="2:7">
      <c r="B909" s="21" t="s">
        <v>8718</v>
      </c>
      <c r="C909" s="22" t="s">
        <v>92</v>
      </c>
      <c r="D909" s="23" t="s">
        <v>1148</v>
      </c>
      <c r="E909" s="24">
        <v>19000000</v>
      </c>
      <c r="F909" s="25" t="s">
        <v>3647</v>
      </c>
      <c r="G909" s="26">
        <v>2700000</v>
      </c>
    </row>
    <row r="910" spans="2:7">
      <c r="B910" s="21" t="s">
        <v>7377</v>
      </c>
      <c r="C910" s="22" t="s">
        <v>92</v>
      </c>
      <c r="D910" s="23"/>
      <c r="E910" s="24">
        <v>19000000</v>
      </c>
      <c r="F910" s="25" t="s">
        <v>7376</v>
      </c>
      <c r="G910" s="26">
        <v>1100000</v>
      </c>
    </row>
    <row r="911" spans="2:7">
      <c r="B911" s="21" t="s">
        <v>8515</v>
      </c>
      <c r="C911" s="22" t="s">
        <v>108</v>
      </c>
      <c r="D911" s="23" t="s">
        <v>1269</v>
      </c>
      <c r="E911" s="24">
        <v>18900000</v>
      </c>
      <c r="F911" s="25" t="s">
        <v>2112</v>
      </c>
      <c r="G911" s="26">
        <v>2300000</v>
      </c>
    </row>
    <row r="912" spans="2:7">
      <c r="B912" s="21" t="s">
        <v>8395</v>
      </c>
      <c r="C912" s="22" t="s">
        <v>92</v>
      </c>
      <c r="D912" s="23"/>
      <c r="E912" s="24">
        <v>18800000</v>
      </c>
      <c r="F912" s="25" t="s">
        <v>1642</v>
      </c>
      <c r="G912" s="26">
        <v>2100000</v>
      </c>
    </row>
    <row r="913" spans="2:7">
      <c r="B913" s="21" t="s">
        <v>8234</v>
      </c>
      <c r="C913" s="22" t="s">
        <v>92</v>
      </c>
      <c r="D913" s="23"/>
      <c r="E913" s="24">
        <v>18800000</v>
      </c>
      <c r="F913" s="25" t="s">
        <v>230</v>
      </c>
      <c r="G913" s="26">
        <v>1900000</v>
      </c>
    </row>
    <row r="914" spans="2:7">
      <c r="B914" s="21" t="s">
        <v>8150</v>
      </c>
      <c r="C914" s="22" t="s">
        <v>92</v>
      </c>
      <c r="D914" s="23" t="s">
        <v>8149</v>
      </c>
      <c r="E914" s="24">
        <v>18800000</v>
      </c>
      <c r="F914" s="25" t="s">
        <v>4004</v>
      </c>
      <c r="G914" s="26">
        <v>1800000</v>
      </c>
    </row>
    <row r="915" spans="2:7">
      <c r="B915" s="21" t="s">
        <v>8148</v>
      </c>
      <c r="C915" s="22" t="s">
        <v>92</v>
      </c>
      <c r="D915" s="23"/>
      <c r="E915" s="24">
        <v>18800000</v>
      </c>
      <c r="F915" s="25" t="s">
        <v>3915</v>
      </c>
      <c r="G915" s="26">
        <v>1800000</v>
      </c>
    </row>
    <row r="916" spans="2:7">
      <c r="B916" s="21" t="s">
        <v>7985</v>
      </c>
      <c r="C916" s="22" t="s">
        <v>92</v>
      </c>
      <c r="D916" s="23"/>
      <c r="E916" s="24">
        <v>18800000</v>
      </c>
      <c r="F916" s="25" t="s">
        <v>6775</v>
      </c>
      <c r="G916" s="26">
        <v>1600000</v>
      </c>
    </row>
    <row r="917" spans="2:7">
      <c r="B917" s="21" t="s">
        <v>9479</v>
      </c>
      <c r="C917" s="22" t="s">
        <v>92</v>
      </c>
      <c r="D917" s="23"/>
      <c r="E917" s="24">
        <v>18700000</v>
      </c>
      <c r="F917" s="25" t="s">
        <v>569</v>
      </c>
      <c r="G917" s="26">
        <v>6600000</v>
      </c>
    </row>
    <row r="918" spans="2:7">
      <c r="B918" s="21" t="s">
        <v>9102</v>
      </c>
      <c r="C918" s="22" t="s">
        <v>108</v>
      </c>
      <c r="D918" s="23" t="s">
        <v>491</v>
      </c>
      <c r="E918" s="24">
        <v>18700000</v>
      </c>
      <c r="F918" s="25" t="s">
        <v>831</v>
      </c>
      <c r="G918" s="26">
        <v>3800000</v>
      </c>
    </row>
    <row r="919" spans="2:7">
      <c r="B919" s="21" t="s">
        <v>8304</v>
      </c>
      <c r="C919" s="22" t="s">
        <v>92</v>
      </c>
      <c r="D919" s="23"/>
      <c r="E919" s="24">
        <v>18700000</v>
      </c>
      <c r="F919" s="25" t="s">
        <v>1780</v>
      </c>
      <c r="G919" s="26">
        <v>2000000</v>
      </c>
    </row>
    <row r="920" spans="2:7">
      <c r="B920" s="21" t="s">
        <v>8303</v>
      </c>
      <c r="C920" s="22" t="s">
        <v>108</v>
      </c>
      <c r="D920" s="23" t="s">
        <v>8302</v>
      </c>
      <c r="E920" s="24">
        <v>18700000</v>
      </c>
      <c r="F920" s="25" t="s">
        <v>2330</v>
      </c>
      <c r="G920" s="26">
        <v>2000000</v>
      </c>
    </row>
    <row r="921" spans="2:7">
      <c r="B921" s="21" t="s">
        <v>8233</v>
      </c>
      <c r="C921" s="22" t="s">
        <v>92</v>
      </c>
      <c r="D921" s="23"/>
      <c r="E921" s="24">
        <v>18700000</v>
      </c>
      <c r="F921" s="25" t="s">
        <v>1584</v>
      </c>
      <c r="G921" s="26">
        <v>1900000</v>
      </c>
    </row>
    <row r="922" spans="2:7">
      <c r="B922" s="21" t="s">
        <v>8147</v>
      </c>
      <c r="C922" s="22" t="s">
        <v>108</v>
      </c>
      <c r="D922" s="23" t="s">
        <v>2184</v>
      </c>
      <c r="E922" s="24">
        <v>18700000</v>
      </c>
      <c r="F922" s="25" t="s">
        <v>2440</v>
      </c>
      <c r="G922" s="26">
        <v>1800000</v>
      </c>
    </row>
    <row r="923" spans="2:7">
      <c r="B923" s="21" t="s">
        <v>8065</v>
      </c>
      <c r="C923" s="22" t="s">
        <v>92</v>
      </c>
      <c r="D923" s="23"/>
      <c r="E923" s="24">
        <v>18700000</v>
      </c>
      <c r="F923" s="25" t="s">
        <v>5784</v>
      </c>
      <c r="G923" s="26">
        <v>1700000</v>
      </c>
    </row>
    <row r="924" spans="2:7">
      <c r="B924" s="21" t="s">
        <v>9640</v>
      </c>
      <c r="C924" s="22" t="s">
        <v>108</v>
      </c>
      <c r="D924" s="23" t="s">
        <v>9639</v>
      </c>
      <c r="E924" s="24">
        <v>18600000</v>
      </c>
      <c r="F924" s="25" t="s">
        <v>220</v>
      </c>
      <c r="G924" s="26">
        <v>10900000</v>
      </c>
    </row>
    <row r="925" spans="2:7">
      <c r="B925" s="21" t="s">
        <v>8456</v>
      </c>
      <c r="C925" s="22" t="s">
        <v>108</v>
      </c>
      <c r="D925" s="23" t="s">
        <v>8455</v>
      </c>
      <c r="E925" s="24">
        <v>18600000</v>
      </c>
      <c r="F925" s="25" t="s">
        <v>6140</v>
      </c>
      <c r="G925" s="26">
        <v>2200000</v>
      </c>
    </row>
    <row r="926" spans="2:7">
      <c r="B926" s="21" t="s">
        <v>8232</v>
      </c>
      <c r="C926" s="22" t="s">
        <v>92</v>
      </c>
      <c r="D926" s="23"/>
      <c r="E926" s="24">
        <v>18600000</v>
      </c>
      <c r="F926" s="25" t="s">
        <v>2319</v>
      </c>
      <c r="G926" s="26">
        <v>1900000</v>
      </c>
    </row>
    <row r="927" spans="2:7">
      <c r="B927" s="21" t="s">
        <v>7547</v>
      </c>
      <c r="C927" s="22" t="s">
        <v>92</v>
      </c>
      <c r="D927" s="23"/>
      <c r="E927" s="24">
        <v>18600000</v>
      </c>
      <c r="F927" s="25" t="s">
        <v>7546</v>
      </c>
      <c r="G927" s="26">
        <v>1200000</v>
      </c>
    </row>
    <row r="928" spans="2:7">
      <c r="B928" s="21" t="s">
        <v>5485</v>
      </c>
      <c r="C928" s="22" t="s">
        <v>92</v>
      </c>
      <c r="D928" s="23" t="s">
        <v>2890</v>
      </c>
      <c r="E928" s="24">
        <v>18600000</v>
      </c>
      <c r="F928" s="25" t="s">
        <v>5484</v>
      </c>
      <c r="G928" s="26">
        <v>400000</v>
      </c>
    </row>
    <row r="929" spans="2:7">
      <c r="B929" s="21" t="s">
        <v>9036</v>
      </c>
      <c r="C929" s="22" t="s">
        <v>108</v>
      </c>
      <c r="D929" s="23" t="s">
        <v>9035</v>
      </c>
      <c r="E929" s="24">
        <v>18500000</v>
      </c>
      <c r="F929" s="25" t="s">
        <v>1559</v>
      </c>
      <c r="G929" s="26">
        <v>3500000</v>
      </c>
    </row>
    <row r="930" spans="2:7">
      <c r="B930" s="21" t="s">
        <v>8717</v>
      </c>
      <c r="C930" s="22" t="s">
        <v>92</v>
      </c>
      <c r="D930" s="23" t="s">
        <v>8716</v>
      </c>
      <c r="E930" s="24">
        <v>18500000</v>
      </c>
      <c r="F930" s="25" t="s">
        <v>2340</v>
      </c>
      <c r="G930" s="26">
        <v>2700000</v>
      </c>
    </row>
    <row r="931" spans="2:7">
      <c r="B931" s="21" t="s">
        <v>8301</v>
      </c>
      <c r="C931" s="22" t="s">
        <v>92</v>
      </c>
      <c r="D931" s="23"/>
      <c r="E931" s="24">
        <v>18500000</v>
      </c>
      <c r="F931" s="25" t="s">
        <v>2444</v>
      </c>
      <c r="G931" s="26">
        <v>2000000</v>
      </c>
    </row>
    <row r="932" spans="2:7">
      <c r="B932" s="21" t="s">
        <v>9164</v>
      </c>
      <c r="C932" s="22" t="s">
        <v>108</v>
      </c>
      <c r="D932" s="23" t="s">
        <v>7493</v>
      </c>
      <c r="E932" s="24">
        <v>18400000</v>
      </c>
      <c r="F932" s="25" t="s">
        <v>4484</v>
      </c>
      <c r="G932" s="26">
        <v>4100000</v>
      </c>
    </row>
    <row r="933" spans="2:7">
      <c r="B933" s="21" t="s">
        <v>8514</v>
      </c>
      <c r="C933" s="22" t="s">
        <v>108</v>
      </c>
      <c r="D933" s="23" t="s">
        <v>8513</v>
      </c>
      <c r="E933" s="24">
        <v>18400000</v>
      </c>
      <c r="F933" s="25" t="s">
        <v>2453</v>
      </c>
      <c r="G933" s="26">
        <v>2300000</v>
      </c>
    </row>
    <row r="934" spans="2:7">
      <c r="B934" s="21" t="s">
        <v>8454</v>
      </c>
      <c r="C934" s="22" t="s">
        <v>92</v>
      </c>
      <c r="D934" s="23" t="s">
        <v>4418</v>
      </c>
      <c r="E934" s="24">
        <v>18400000</v>
      </c>
      <c r="F934" s="25" t="s">
        <v>5753</v>
      </c>
      <c r="G934" s="26">
        <v>2200000</v>
      </c>
    </row>
    <row r="935" spans="2:7">
      <c r="B935" s="21" t="s">
        <v>8394</v>
      </c>
      <c r="C935" s="22" t="s">
        <v>108</v>
      </c>
      <c r="D935" s="23" t="s">
        <v>854</v>
      </c>
      <c r="E935" s="24">
        <v>18400000</v>
      </c>
      <c r="F935" s="25" t="s">
        <v>1721</v>
      </c>
      <c r="G935" s="26">
        <v>2100000</v>
      </c>
    </row>
    <row r="936" spans="2:7">
      <c r="B936" s="21" t="s">
        <v>8146</v>
      </c>
      <c r="C936" s="22" t="s">
        <v>92</v>
      </c>
      <c r="D936" s="23"/>
      <c r="E936" s="24">
        <v>18400000</v>
      </c>
      <c r="F936" s="25" t="s">
        <v>4845</v>
      </c>
      <c r="G936" s="26">
        <v>1800000</v>
      </c>
    </row>
    <row r="937" spans="2:7">
      <c r="B937" s="21" t="s">
        <v>7656</v>
      </c>
      <c r="C937" s="22" t="s">
        <v>108</v>
      </c>
      <c r="D937" s="23" t="s">
        <v>7655</v>
      </c>
      <c r="E937" s="24">
        <v>18400000</v>
      </c>
      <c r="F937" s="25" t="s">
        <v>2276</v>
      </c>
      <c r="G937" s="26">
        <v>1300000</v>
      </c>
    </row>
    <row r="938" spans="2:7">
      <c r="B938" s="21" t="s">
        <v>7375</v>
      </c>
      <c r="C938" s="22" t="s">
        <v>92</v>
      </c>
      <c r="D938" s="23"/>
      <c r="E938" s="24">
        <v>18400000</v>
      </c>
      <c r="F938" s="25" t="s">
        <v>2786</v>
      </c>
      <c r="G938" s="26">
        <v>1100000</v>
      </c>
    </row>
    <row r="939" spans="2:7">
      <c r="B939" s="21" t="s">
        <v>9147</v>
      </c>
      <c r="C939" s="22" t="s">
        <v>108</v>
      </c>
      <c r="D939" s="23" t="s">
        <v>4714</v>
      </c>
      <c r="E939" s="24">
        <v>18300000</v>
      </c>
      <c r="F939" s="25" t="s">
        <v>890</v>
      </c>
      <c r="G939" s="26">
        <v>4000000</v>
      </c>
    </row>
    <row r="940" spans="2:7">
      <c r="B940" s="21" t="s">
        <v>8300</v>
      </c>
      <c r="C940" s="22" t="s">
        <v>108</v>
      </c>
      <c r="D940" s="23" t="s">
        <v>8299</v>
      </c>
      <c r="E940" s="24">
        <v>18300000</v>
      </c>
      <c r="F940" s="25" t="s">
        <v>2444</v>
      </c>
      <c r="G940" s="26">
        <v>2000000</v>
      </c>
    </row>
    <row r="941" spans="2:7">
      <c r="B941" s="21" t="s">
        <v>7984</v>
      </c>
      <c r="C941" s="22" t="s">
        <v>92</v>
      </c>
      <c r="D941" s="23" t="s">
        <v>1657</v>
      </c>
      <c r="E941" s="24">
        <v>18300000</v>
      </c>
      <c r="F941" s="25" t="s">
        <v>5406</v>
      </c>
      <c r="G941" s="26">
        <v>1600000</v>
      </c>
    </row>
    <row r="942" spans="2:7">
      <c r="B942" s="21" t="s">
        <v>7374</v>
      </c>
      <c r="C942" s="22" t="s">
        <v>92</v>
      </c>
      <c r="D942" s="23"/>
      <c r="E942" s="24">
        <v>18300000</v>
      </c>
      <c r="F942" s="25" t="s">
        <v>7373</v>
      </c>
      <c r="G942" s="26">
        <v>1100000</v>
      </c>
    </row>
    <row r="943" spans="2:7">
      <c r="B943" s="21" t="s">
        <v>9310</v>
      </c>
      <c r="C943" s="22" t="s">
        <v>92</v>
      </c>
      <c r="D943" s="23"/>
      <c r="E943" s="24">
        <v>18200000</v>
      </c>
      <c r="F943" s="25" t="s">
        <v>697</v>
      </c>
      <c r="G943" s="26">
        <v>4900000</v>
      </c>
    </row>
    <row r="944" spans="2:7">
      <c r="B944" s="21" t="s">
        <v>9291</v>
      </c>
      <c r="C944" s="22" t="s">
        <v>108</v>
      </c>
      <c r="D944" s="23" t="s">
        <v>9290</v>
      </c>
      <c r="E944" s="24">
        <v>18200000</v>
      </c>
      <c r="F944" s="25" t="s">
        <v>610</v>
      </c>
      <c r="G944" s="26">
        <v>4800000</v>
      </c>
    </row>
    <row r="945" spans="2:7">
      <c r="B945" s="21" t="s">
        <v>9118</v>
      </c>
      <c r="C945" s="22" t="s">
        <v>108</v>
      </c>
      <c r="D945" s="23"/>
      <c r="E945" s="24">
        <v>18200000</v>
      </c>
      <c r="F945" s="25" t="s">
        <v>1800</v>
      </c>
      <c r="G945" s="26">
        <v>3900000</v>
      </c>
    </row>
    <row r="946" spans="2:7">
      <c r="B946" s="21" t="s">
        <v>8934</v>
      </c>
      <c r="C946" s="22" t="s">
        <v>108</v>
      </c>
      <c r="D946" s="23" t="s">
        <v>8546</v>
      </c>
      <c r="E946" s="24">
        <v>18200000</v>
      </c>
      <c r="F946" s="25" t="s">
        <v>3725</v>
      </c>
      <c r="G946" s="26">
        <v>3200000</v>
      </c>
    </row>
    <row r="947" spans="2:7">
      <c r="B947" s="21" t="s">
        <v>8868</v>
      </c>
      <c r="C947" s="22" t="s">
        <v>108</v>
      </c>
      <c r="D947" s="23" t="s">
        <v>4462</v>
      </c>
      <c r="E947" s="24">
        <v>18200000</v>
      </c>
      <c r="F947" s="25" t="s">
        <v>1430</v>
      </c>
      <c r="G947" s="26">
        <v>3000000</v>
      </c>
    </row>
    <row r="948" spans="2:7">
      <c r="B948" s="21" t="s">
        <v>8677</v>
      </c>
      <c r="C948" s="22" t="s">
        <v>92</v>
      </c>
      <c r="D948" s="23" t="s">
        <v>6633</v>
      </c>
      <c r="E948" s="24">
        <v>18200000</v>
      </c>
      <c r="F948" s="25" t="s">
        <v>1840</v>
      </c>
      <c r="G948" s="26">
        <v>2600000</v>
      </c>
    </row>
    <row r="949" spans="2:7">
      <c r="B949" s="21" t="s">
        <v>8585</v>
      </c>
      <c r="C949" s="22" t="s">
        <v>92</v>
      </c>
      <c r="D949" s="23"/>
      <c r="E949" s="24">
        <v>18200000</v>
      </c>
      <c r="F949" s="25" t="s">
        <v>1500</v>
      </c>
      <c r="G949" s="26">
        <v>2400000</v>
      </c>
    </row>
    <row r="950" spans="2:7">
      <c r="B950" s="21" t="s">
        <v>8512</v>
      </c>
      <c r="C950" s="22" t="s">
        <v>108</v>
      </c>
      <c r="D950" s="23" t="s">
        <v>1225</v>
      </c>
      <c r="E950" s="24">
        <v>18200000</v>
      </c>
      <c r="F950" s="25" t="s">
        <v>4797</v>
      </c>
      <c r="G950" s="26">
        <v>2300000</v>
      </c>
    </row>
    <row r="951" spans="2:7">
      <c r="B951" s="21" t="s">
        <v>8298</v>
      </c>
      <c r="C951" s="22" t="s">
        <v>92</v>
      </c>
      <c r="D951" s="23"/>
      <c r="E951" s="24">
        <v>18200000</v>
      </c>
      <c r="F951" s="25" t="s">
        <v>2267</v>
      </c>
      <c r="G951" s="26">
        <v>2000000</v>
      </c>
    </row>
    <row r="952" spans="2:7">
      <c r="B952" s="21" t="s">
        <v>8145</v>
      </c>
      <c r="C952" s="22" t="s">
        <v>92</v>
      </c>
      <c r="D952" s="23"/>
      <c r="E952" s="24">
        <v>18200000</v>
      </c>
      <c r="F952" s="25" t="s">
        <v>2180</v>
      </c>
      <c r="G952" s="26">
        <v>1800000</v>
      </c>
    </row>
    <row r="953" spans="2:7">
      <c r="B953" s="21" t="s">
        <v>7372</v>
      </c>
      <c r="C953" s="22" t="s">
        <v>92</v>
      </c>
      <c r="D953" s="23"/>
      <c r="E953" s="24">
        <v>18200000</v>
      </c>
      <c r="F953" s="25" t="s">
        <v>2794</v>
      </c>
      <c r="G953" s="26">
        <v>1100000</v>
      </c>
    </row>
    <row r="954" spans="2:7">
      <c r="B954" s="21" t="s">
        <v>9012</v>
      </c>
      <c r="C954" s="22" t="s">
        <v>92</v>
      </c>
      <c r="D954" s="23"/>
      <c r="E954" s="24">
        <v>18100000</v>
      </c>
      <c r="F954" s="25" t="s">
        <v>1085</v>
      </c>
      <c r="G954" s="26">
        <v>3400000</v>
      </c>
    </row>
    <row r="955" spans="2:7">
      <c r="B955" s="21" t="s">
        <v>8867</v>
      </c>
      <c r="C955" s="22" t="s">
        <v>108</v>
      </c>
      <c r="D955" s="23" t="s">
        <v>3076</v>
      </c>
      <c r="E955" s="24">
        <v>18100000</v>
      </c>
      <c r="F955" s="25" t="s">
        <v>1353</v>
      </c>
      <c r="G955" s="26">
        <v>3000000</v>
      </c>
    </row>
    <row r="956" spans="2:7">
      <c r="B956" s="21" t="s">
        <v>8453</v>
      </c>
      <c r="C956" s="22" t="s">
        <v>108</v>
      </c>
      <c r="D956" s="23" t="s">
        <v>6080</v>
      </c>
      <c r="E956" s="24">
        <v>18100000</v>
      </c>
      <c r="F956" s="25" t="s">
        <v>2435</v>
      </c>
      <c r="G956" s="26">
        <v>2200000</v>
      </c>
    </row>
    <row r="957" spans="2:7">
      <c r="B957" s="21" t="s">
        <v>9269</v>
      </c>
      <c r="C957" s="22" t="s">
        <v>108</v>
      </c>
      <c r="D957" s="23" t="s">
        <v>4798</v>
      </c>
      <c r="E957" s="24">
        <v>18000000</v>
      </c>
      <c r="F957" s="25" t="s">
        <v>573</v>
      </c>
      <c r="G957" s="26">
        <v>4700000</v>
      </c>
    </row>
    <row r="958" spans="2:7">
      <c r="B958" s="21" t="s">
        <v>8452</v>
      </c>
      <c r="C958" s="22" t="s">
        <v>108</v>
      </c>
      <c r="D958" s="23" t="s">
        <v>6172</v>
      </c>
      <c r="E958" s="24">
        <v>18000000</v>
      </c>
      <c r="F958" s="25" t="s">
        <v>3946</v>
      </c>
      <c r="G958" s="26">
        <v>2200000</v>
      </c>
    </row>
    <row r="959" spans="2:7">
      <c r="B959" s="21" t="s">
        <v>8231</v>
      </c>
      <c r="C959" s="22" t="s">
        <v>92</v>
      </c>
      <c r="D959" s="23"/>
      <c r="E959" s="24">
        <v>18000000</v>
      </c>
      <c r="F959" s="25" t="s">
        <v>2158</v>
      </c>
      <c r="G959" s="26">
        <v>1900000</v>
      </c>
    </row>
    <row r="960" spans="2:7">
      <c r="B960" s="21" t="s">
        <v>9289</v>
      </c>
      <c r="C960" s="22" t="s">
        <v>108</v>
      </c>
      <c r="D960" s="23" t="s">
        <v>712</v>
      </c>
      <c r="E960" s="24">
        <v>17900000</v>
      </c>
      <c r="F960" s="25" t="s">
        <v>776</v>
      </c>
      <c r="G960" s="26">
        <v>4800000</v>
      </c>
    </row>
    <row r="961" spans="2:7">
      <c r="B961" s="21" t="s">
        <v>7371</v>
      </c>
      <c r="C961" s="22" t="s">
        <v>108</v>
      </c>
      <c r="D961" s="23" t="s">
        <v>1525</v>
      </c>
      <c r="E961" s="24">
        <v>17900000</v>
      </c>
      <c r="F961" s="25" t="s">
        <v>7370</v>
      </c>
      <c r="G961" s="26">
        <v>1100000</v>
      </c>
    </row>
    <row r="962" spans="2:7">
      <c r="B962" s="21" t="s">
        <v>7011</v>
      </c>
      <c r="C962" s="22" t="s">
        <v>92</v>
      </c>
      <c r="D962" s="23"/>
      <c r="E962" s="24">
        <v>17900000</v>
      </c>
      <c r="F962" s="25" t="s">
        <v>2619</v>
      </c>
      <c r="G962" s="26">
        <v>900000</v>
      </c>
    </row>
    <row r="963" spans="2:7">
      <c r="B963" s="21" t="s">
        <v>8815</v>
      </c>
      <c r="C963" s="22" t="s">
        <v>92</v>
      </c>
      <c r="D963" s="23"/>
      <c r="E963" s="24">
        <v>17800000</v>
      </c>
      <c r="F963" s="25" t="s">
        <v>1362</v>
      </c>
      <c r="G963" s="26">
        <v>2900000</v>
      </c>
    </row>
    <row r="964" spans="2:7">
      <c r="B964" s="21" t="s">
        <v>8715</v>
      </c>
      <c r="C964" s="22" t="s">
        <v>92</v>
      </c>
      <c r="D964" s="23"/>
      <c r="E964" s="24">
        <v>17800000</v>
      </c>
      <c r="F964" s="25" t="s">
        <v>230</v>
      </c>
      <c r="G964" s="26">
        <v>2700000</v>
      </c>
    </row>
    <row r="965" spans="2:7">
      <c r="B965" s="21" t="s">
        <v>7545</v>
      </c>
      <c r="C965" s="22" t="s">
        <v>92</v>
      </c>
      <c r="D965" s="23"/>
      <c r="E965" s="24">
        <v>17800000</v>
      </c>
      <c r="F965" s="25" t="s">
        <v>230</v>
      </c>
      <c r="G965" s="26">
        <v>1200000</v>
      </c>
    </row>
    <row r="966" spans="2:7">
      <c r="B966" s="21" t="s">
        <v>9185</v>
      </c>
      <c r="C966" s="22" t="s">
        <v>92</v>
      </c>
      <c r="D966" s="23" t="s">
        <v>8377</v>
      </c>
      <c r="E966" s="24">
        <v>17700000</v>
      </c>
      <c r="F966" s="25" t="s">
        <v>820</v>
      </c>
      <c r="G966" s="26">
        <v>4200000</v>
      </c>
    </row>
    <row r="967" spans="2:7">
      <c r="B967" s="21" t="s">
        <v>8064</v>
      </c>
      <c r="C967" s="22" t="s">
        <v>108</v>
      </c>
      <c r="D967" s="23" t="s">
        <v>1238</v>
      </c>
      <c r="E967" s="24">
        <v>17700000</v>
      </c>
      <c r="F967" s="25" t="s">
        <v>4845</v>
      </c>
      <c r="G967" s="26">
        <v>1700000</v>
      </c>
    </row>
    <row r="968" spans="2:7">
      <c r="B968" s="21" t="s">
        <v>7544</v>
      </c>
      <c r="C968" s="22" t="s">
        <v>92</v>
      </c>
      <c r="D968" s="23" t="s">
        <v>6338</v>
      </c>
      <c r="E968" s="24">
        <v>17700000</v>
      </c>
      <c r="F968" s="25" t="s">
        <v>7543</v>
      </c>
      <c r="G968" s="26">
        <v>1200000</v>
      </c>
    </row>
    <row r="969" spans="2:7">
      <c r="B969" s="21" t="s">
        <v>7542</v>
      </c>
      <c r="C969" s="22" t="s">
        <v>108</v>
      </c>
      <c r="D969" s="23" t="s">
        <v>3318</v>
      </c>
      <c r="E969" s="24">
        <v>17700000</v>
      </c>
      <c r="F969" s="25" t="s">
        <v>4067</v>
      </c>
      <c r="G969" s="26">
        <v>1200000</v>
      </c>
    </row>
    <row r="970" spans="2:7">
      <c r="B970" s="21" t="s">
        <v>7369</v>
      </c>
      <c r="C970" s="22" t="s">
        <v>108</v>
      </c>
      <c r="D970" s="23" t="s">
        <v>7368</v>
      </c>
      <c r="E970" s="24">
        <v>17700000</v>
      </c>
      <c r="F970" s="25" t="s">
        <v>7367</v>
      </c>
      <c r="G970" s="26">
        <v>1100000</v>
      </c>
    </row>
    <row r="971" spans="2:7">
      <c r="B971" s="21" t="s">
        <v>7010</v>
      </c>
      <c r="C971" s="22" t="s">
        <v>92</v>
      </c>
      <c r="D971" s="23"/>
      <c r="E971" s="24">
        <v>17700000</v>
      </c>
      <c r="F971" s="25" t="s">
        <v>230</v>
      </c>
      <c r="G971" s="26">
        <v>900000</v>
      </c>
    </row>
    <row r="972" spans="2:7">
      <c r="B972" s="21" t="s">
        <v>9011</v>
      </c>
      <c r="C972" s="22" t="s">
        <v>108</v>
      </c>
      <c r="D972" s="23" t="s">
        <v>673</v>
      </c>
      <c r="E972" s="24">
        <v>17600000</v>
      </c>
      <c r="F972" s="25" t="s">
        <v>1073</v>
      </c>
      <c r="G972" s="26">
        <v>3400000</v>
      </c>
    </row>
    <row r="973" spans="2:7">
      <c r="B973" s="21" t="s">
        <v>8763</v>
      </c>
      <c r="C973" s="22" t="s">
        <v>108</v>
      </c>
      <c r="D973" s="23" t="s">
        <v>253</v>
      </c>
      <c r="E973" s="24">
        <v>17600000</v>
      </c>
      <c r="F973" s="25" t="s">
        <v>1362</v>
      </c>
      <c r="G973" s="26">
        <v>2800000</v>
      </c>
    </row>
    <row r="974" spans="2:7">
      <c r="B974" s="21" t="s">
        <v>8714</v>
      </c>
      <c r="C974" s="22" t="s">
        <v>108</v>
      </c>
      <c r="D974" s="23" t="s">
        <v>8713</v>
      </c>
      <c r="E974" s="24">
        <v>17600000</v>
      </c>
      <c r="F974" s="25" t="s">
        <v>1729</v>
      </c>
      <c r="G974" s="26">
        <v>2700000</v>
      </c>
    </row>
    <row r="975" spans="2:7">
      <c r="B975" s="21" t="s">
        <v>8584</v>
      </c>
      <c r="C975" s="22" t="s">
        <v>108</v>
      </c>
      <c r="D975" s="23" t="s">
        <v>4275</v>
      </c>
      <c r="E975" s="24">
        <v>17600000</v>
      </c>
      <c r="F975" s="25" t="s">
        <v>1497</v>
      </c>
      <c r="G975" s="26">
        <v>2400000</v>
      </c>
    </row>
    <row r="976" spans="2:7">
      <c r="B976" s="21" t="s">
        <v>7889</v>
      </c>
      <c r="C976" s="22" t="s">
        <v>92</v>
      </c>
      <c r="D976" s="23"/>
      <c r="E976" s="24">
        <v>17600000</v>
      </c>
      <c r="F976" s="25" t="s">
        <v>6775</v>
      </c>
      <c r="G976" s="26">
        <v>1500000</v>
      </c>
    </row>
    <row r="977" spans="2:7">
      <c r="B977" s="21" t="s">
        <v>7654</v>
      </c>
      <c r="C977" s="22" t="s">
        <v>92</v>
      </c>
      <c r="D977" s="23"/>
      <c r="E977" s="24">
        <v>17600000</v>
      </c>
      <c r="F977" s="25" t="s">
        <v>2777</v>
      </c>
      <c r="G977" s="26">
        <v>1300000</v>
      </c>
    </row>
    <row r="978" spans="2:7">
      <c r="B978" s="21" t="s">
        <v>9066</v>
      </c>
      <c r="C978" s="22" t="s">
        <v>108</v>
      </c>
      <c r="D978" s="23" t="s">
        <v>6318</v>
      </c>
      <c r="E978" s="24">
        <v>17500000</v>
      </c>
      <c r="F978" s="25" t="s">
        <v>902</v>
      </c>
      <c r="G978" s="26">
        <v>3600000</v>
      </c>
    </row>
    <row r="979" spans="2:7">
      <c r="B979" s="21" t="s">
        <v>8393</v>
      </c>
      <c r="C979" s="22" t="s">
        <v>108</v>
      </c>
      <c r="D979" s="23" t="s">
        <v>449</v>
      </c>
      <c r="E979" s="24">
        <v>17500000</v>
      </c>
      <c r="F979" s="25" t="s">
        <v>2453</v>
      </c>
      <c r="G979" s="26">
        <v>2100000</v>
      </c>
    </row>
    <row r="980" spans="2:7">
      <c r="B980" s="21" t="s">
        <v>8297</v>
      </c>
      <c r="C980" s="22" t="s">
        <v>108</v>
      </c>
      <c r="D980" s="23"/>
      <c r="E980" s="24">
        <v>17500000</v>
      </c>
      <c r="F980" s="25" t="s">
        <v>8227</v>
      </c>
      <c r="G980" s="26">
        <v>2000000</v>
      </c>
    </row>
    <row r="981" spans="2:7">
      <c r="B981" s="21" t="s">
        <v>7183</v>
      </c>
      <c r="C981" s="22" t="s">
        <v>92</v>
      </c>
      <c r="D981" s="23"/>
      <c r="E981" s="24">
        <v>17500000</v>
      </c>
      <c r="F981" s="25" t="s">
        <v>7182</v>
      </c>
      <c r="G981" s="26">
        <v>1000000</v>
      </c>
    </row>
    <row r="982" spans="2:7">
      <c r="B982" s="21" t="s">
        <v>7181</v>
      </c>
      <c r="C982" s="22" t="s">
        <v>92</v>
      </c>
      <c r="D982" s="23"/>
      <c r="E982" s="24">
        <v>17500000</v>
      </c>
      <c r="F982" s="25" t="s">
        <v>230</v>
      </c>
      <c r="G982" s="26">
        <v>1000000</v>
      </c>
    </row>
    <row r="983" spans="2:7">
      <c r="B983" s="21" t="s">
        <v>7009</v>
      </c>
      <c r="C983" s="22" t="s">
        <v>92</v>
      </c>
      <c r="D983" s="23"/>
      <c r="E983" s="24">
        <v>17500000</v>
      </c>
      <c r="F983" s="25" t="s">
        <v>230</v>
      </c>
      <c r="G983" s="26">
        <v>900000</v>
      </c>
    </row>
    <row r="984" spans="2:7">
      <c r="B984" s="21" t="s">
        <v>9065</v>
      </c>
      <c r="C984" s="22" t="s">
        <v>92</v>
      </c>
      <c r="D984" s="23"/>
      <c r="E984" s="24">
        <v>17400000</v>
      </c>
      <c r="F984" s="25" t="s">
        <v>829</v>
      </c>
      <c r="G984" s="26">
        <v>3600000</v>
      </c>
    </row>
    <row r="985" spans="2:7">
      <c r="B985" s="21" t="s">
        <v>8975</v>
      </c>
      <c r="C985" s="22" t="s">
        <v>108</v>
      </c>
      <c r="D985" s="23" t="s">
        <v>8974</v>
      </c>
      <c r="E985" s="24">
        <v>17400000</v>
      </c>
      <c r="F985" s="25" t="s">
        <v>1073</v>
      </c>
      <c r="G985" s="26">
        <v>3300000</v>
      </c>
    </row>
    <row r="986" spans="2:7">
      <c r="B986" s="21" t="s">
        <v>8762</v>
      </c>
      <c r="C986" s="22" t="s">
        <v>108</v>
      </c>
      <c r="D986" s="23" t="s">
        <v>4242</v>
      </c>
      <c r="E986" s="24">
        <v>17400000</v>
      </c>
      <c r="F986" s="25" t="s">
        <v>1362</v>
      </c>
      <c r="G986" s="26">
        <v>2800000</v>
      </c>
    </row>
    <row r="987" spans="2:7">
      <c r="B987" s="21" t="s">
        <v>8144</v>
      </c>
      <c r="C987" s="22" t="s">
        <v>108</v>
      </c>
      <c r="D987" s="23" t="s">
        <v>2087</v>
      </c>
      <c r="E987" s="24">
        <v>17400000</v>
      </c>
      <c r="F987" s="25" t="s">
        <v>2518</v>
      </c>
      <c r="G987" s="26">
        <v>1800000</v>
      </c>
    </row>
    <row r="988" spans="2:7">
      <c r="B988" s="21" t="s">
        <v>7983</v>
      </c>
      <c r="C988" s="22" t="s">
        <v>92</v>
      </c>
      <c r="D988" s="23"/>
      <c r="E988" s="24">
        <v>17400000</v>
      </c>
      <c r="F988" s="25" t="s">
        <v>3906</v>
      </c>
      <c r="G988" s="26">
        <v>1600000</v>
      </c>
    </row>
    <row r="989" spans="2:7">
      <c r="B989" s="21" t="s">
        <v>7008</v>
      </c>
      <c r="C989" s="22" t="s">
        <v>92</v>
      </c>
      <c r="D989" s="23"/>
      <c r="E989" s="24">
        <v>17400000</v>
      </c>
      <c r="F989" s="25" t="s">
        <v>2327</v>
      </c>
      <c r="G989" s="26">
        <v>900000</v>
      </c>
    </row>
    <row r="990" spans="2:7">
      <c r="B990" s="21" t="s">
        <v>9536</v>
      </c>
      <c r="C990" s="22" t="s">
        <v>108</v>
      </c>
      <c r="D990" s="23" t="s">
        <v>8189</v>
      </c>
      <c r="E990" s="24">
        <v>17300000</v>
      </c>
      <c r="F990" s="25" t="s">
        <v>780</v>
      </c>
      <c r="G990" s="26">
        <v>7700000</v>
      </c>
    </row>
    <row r="991" spans="2:7">
      <c r="B991" s="21" t="s">
        <v>9396</v>
      </c>
      <c r="C991" s="22" t="s">
        <v>108</v>
      </c>
      <c r="D991" s="23"/>
      <c r="E991" s="24">
        <v>17300000</v>
      </c>
      <c r="F991" s="25" t="s">
        <v>754</v>
      </c>
      <c r="G991" s="26">
        <v>5700000</v>
      </c>
    </row>
    <row r="992" spans="2:7">
      <c r="B992" s="21" t="s">
        <v>8063</v>
      </c>
      <c r="C992" s="22" t="s">
        <v>108</v>
      </c>
      <c r="D992" s="23" t="s">
        <v>3560</v>
      </c>
      <c r="E992" s="24">
        <v>17300000</v>
      </c>
      <c r="F992" s="25" t="s">
        <v>8062</v>
      </c>
      <c r="G992" s="26">
        <v>1700000</v>
      </c>
    </row>
    <row r="993" spans="2:7">
      <c r="B993" s="21" t="s">
        <v>9495</v>
      </c>
      <c r="C993" s="22" t="s">
        <v>108</v>
      </c>
      <c r="D993" s="23" t="s">
        <v>9494</v>
      </c>
      <c r="E993" s="24">
        <v>17200000</v>
      </c>
      <c r="F993" s="25" t="s">
        <v>716</v>
      </c>
      <c r="G993" s="26">
        <v>6800000</v>
      </c>
    </row>
    <row r="994" spans="2:7">
      <c r="B994" s="21" t="s">
        <v>8712</v>
      </c>
      <c r="C994" s="22" t="s">
        <v>108</v>
      </c>
      <c r="D994" s="23" t="s">
        <v>8214</v>
      </c>
      <c r="E994" s="24">
        <v>17200000</v>
      </c>
      <c r="F994" s="25" t="s">
        <v>1980</v>
      </c>
      <c r="G994" s="26">
        <v>2700000</v>
      </c>
    </row>
    <row r="995" spans="2:7">
      <c r="B995" s="21" t="s">
        <v>8631</v>
      </c>
      <c r="C995" s="22" t="s">
        <v>108</v>
      </c>
      <c r="D995" s="23"/>
      <c r="E995" s="24">
        <v>17100000</v>
      </c>
      <c r="F995" s="25" t="s">
        <v>6116</v>
      </c>
      <c r="G995" s="26">
        <v>2500000</v>
      </c>
    </row>
    <row r="996" spans="2:7">
      <c r="B996" s="21" t="s">
        <v>8583</v>
      </c>
      <c r="C996" s="22" t="s">
        <v>108</v>
      </c>
      <c r="D996" s="23" t="s">
        <v>8582</v>
      </c>
      <c r="E996" s="24">
        <v>17100000</v>
      </c>
      <c r="F996" s="25" t="s">
        <v>2231</v>
      </c>
      <c r="G996" s="26">
        <v>2400000</v>
      </c>
    </row>
    <row r="997" spans="2:7">
      <c r="B997" s="21" t="s">
        <v>8392</v>
      </c>
      <c r="C997" s="22" t="s">
        <v>92</v>
      </c>
      <c r="D997" s="23" t="s">
        <v>5789</v>
      </c>
      <c r="E997" s="24">
        <v>17100000</v>
      </c>
      <c r="F997" s="25" t="s">
        <v>5357</v>
      </c>
      <c r="G997" s="26">
        <v>2100000</v>
      </c>
    </row>
    <row r="998" spans="2:7">
      <c r="B998" s="21" t="s">
        <v>9466</v>
      </c>
      <c r="C998" s="22" t="s">
        <v>108</v>
      </c>
      <c r="D998" s="23"/>
      <c r="E998" s="24">
        <v>17000000</v>
      </c>
      <c r="F998" s="25" t="s">
        <v>1053</v>
      </c>
      <c r="G998" s="26">
        <v>6400000</v>
      </c>
    </row>
    <row r="999" spans="2:7">
      <c r="B999" s="21" t="s">
        <v>8451</v>
      </c>
      <c r="C999" s="22" t="s">
        <v>108</v>
      </c>
      <c r="D999" s="23" t="s">
        <v>5091</v>
      </c>
      <c r="E999" s="24">
        <v>17000000</v>
      </c>
      <c r="F999" s="25" t="s">
        <v>4748</v>
      </c>
      <c r="G999" s="26">
        <v>2200000</v>
      </c>
    </row>
    <row r="1000" spans="2:7">
      <c r="B1000" s="21" t="s">
        <v>8391</v>
      </c>
      <c r="C1000" s="22" t="s">
        <v>108</v>
      </c>
      <c r="D1000" s="23" t="s">
        <v>5262</v>
      </c>
      <c r="E1000" s="24">
        <v>17000000</v>
      </c>
      <c r="F1000" s="25" t="s">
        <v>2285</v>
      </c>
      <c r="G1000" s="26">
        <v>2100000</v>
      </c>
    </row>
    <row r="1001" spans="2:7">
      <c r="B1001" s="21" t="s">
        <v>8230</v>
      </c>
      <c r="C1001" s="22" t="s">
        <v>108</v>
      </c>
      <c r="D1001" s="23" t="s">
        <v>274</v>
      </c>
      <c r="E1001" s="24">
        <v>17000000</v>
      </c>
      <c r="F1001" s="25" t="s">
        <v>2444</v>
      </c>
      <c r="G1001" s="26">
        <v>1900000</v>
      </c>
    </row>
    <row r="1002" spans="2:7">
      <c r="B1002" s="21" t="s">
        <v>8229</v>
      </c>
      <c r="C1002" s="22" t="s">
        <v>92</v>
      </c>
      <c r="D1002" s="23"/>
      <c r="E1002" s="24">
        <v>17000000</v>
      </c>
      <c r="F1002" s="25" t="s">
        <v>1642</v>
      </c>
      <c r="G1002" s="26">
        <v>1900000</v>
      </c>
    </row>
    <row r="1003" spans="2:7">
      <c r="B1003" s="21" t="s">
        <v>8143</v>
      </c>
      <c r="C1003" s="22" t="s">
        <v>92</v>
      </c>
      <c r="D1003" s="23"/>
      <c r="E1003" s="24">
        <v>17000000</v>
      </c>
      <c r="F1003" s="25" t="s">
        <v>230</v>
      </c>
      <c r="G1003" s="26">
        <v>1800000</v>
      </c>
    </row>
    <row r="1004" spans="2:7">
      <c r="B1004" s="21" t="s">
        <v>9034</v>
      </c>
      <c r="C1004" s="22" t="s">
        <v>108</v>
      </c>
      <c r="D1004" s="23" t="s">
        <v>4208</v>
      </c>
      <c r="E1004" s="24">
        <v>16900000</v>
      </c>
      <c r="F1004" s="25" t="s">
        <v>831</v>
      </c>
      <c r="G1004" s="26">
        <v>3500000</v>
      </c>
    </row>
    <row r="1005" spans="2:7">
      <c r="B1005" s="21" t="s">
        <v>8390</v>
      </c>
      <c r="C1005" s="22" t="s">
        <v>108</v>
      </c>
      <c r="D1005" s="23" t="s">
        <v>7046</v>
      </c>
      <c r="E1005" s="24">
        <v>16900000</v>
      </c>
      <c r="F1005" s="25" t="s">
        <v>4710</v>
      </c>
      <c r="G1005" s="26">
        <v>2100000</v>
      </c>
    </row>
    <row r="1006" spans="2:7">
      <c r="B1006" s="21" t="s">
        <v>8296</v>
      </c>
      <c r="C1006" s="22" t="s">
        <v>108</v>
      </c>
      <c r="D1006" s="23" t="s">
        <v>8295</v>
      </c>
      <c r="E1006" s="24">
        <v>16900000</v>
      </c>
      <c r="F1006" s="25" t="s">
        <v>1793</v>
      </c>
      <c r="G1006" s="26">
        <v>2000000</v>
      </c>
    </row>
    <row r="1007" spans="2:7">
      <c r="B1007" s="21" t="s">
        <v>7366</v>
      </c>
      <c r="C1007" s="22" t="s">
        <v>92</v>
      </c>
      <c r="D1007" s="23"/>
      <c r="E1007" s="24">
        <v>16900000</v>
      </c>
      <c r="F1007" s="25" t="s">
        <v>6503</v>
      </c>
      <c r="G1007" s="26">
        <v>1100000</v>
      </c>
    </row>
    <row r="1008" spans="2:7">
      <c r="B1008" s="21" t="s">
        <v>9493</v>
      </c>
      <c r="C1008" s="22" t="s">
        <v>108</v>
      </c>
      <c r="D1008" s="23" t="s">
        <v>7823</v>
      </c>
      <c r="E1008" s="24">
        <v>16800000</v>
      </c>
      <c r="F1008" s="25" t="s">
        <v>1186</v>
      </c>
      <c r="G1008" s="26">
        <v>6800000</v>
      </c>
    </row>
    <row r="1009" spans="2:7">
      <c r="B1009" s="21" t="s">
        <v>9033</v>
      </c>
      <c r="C1009" s="22" t="s">
        <v>108</v>
      </c>
      <c r="D1009" s="23" t="s">
        <v>5011</v>
      </c>
      <c r="E1009" s="24">
        <v>16800000</v>
      </c>
      <c r="F1009" s="25" t="s">
        <v>1288</v>
      </c>
      <c r="G1009" s="26">
        <v>3500000</v>
      </c>
    </row>
    <row r="1010" spans="2:7">
      <c r="B1010" s="21" t="s">
        <v>8866</v>
      </c>
      <c r="C1010" s="22" t="s">
        <v>92</v>
      </c>
      <c r="D1010" s="23" t="s">
        <v>8865</v>
      </c>
      <c r="E1010" s="24">
        <v>16800000</v>
      </c>
      <c r="F1010" s="25" t="s">
        <v>230</v>
      </c>
      <c r="G1010" s="26">
        <v>3000000</v>
      </c>
    </row>
    <row r="1011" spans="2:7">
      <c r="B1011" s="21" t="s">
        <v>8676</v>
      </c>
      <c r="C1011" s="22" t="s">
        <v>92</v>
      </c>
      <c r="D1011" s="23" t="s">
        <v>5535</v>
      </c>
      <c r="E1011" s="24">
        <v>16800000</v>
      </c>
      <c r="F1011" s="25" t="s">
        <v>3632</v>
      </c>
      <c r="G1011" s="26">
        <v>2600000</v>
      </c>
    </row>
    <row r="1012" spans="2:7">
      <c r="B1012" s="21" t="s">
        <v>8228</v>
      </c>
      <c r="C1012" s="22" t="s">
        <v>108</v>
      </c>
      <c r="D1012" s="23" t="s">
        <v>892</v>
      </c>
      <c r="E1012" s="24">
        <v>16800000</v>
      </c>
      <c r="F1012" s="25" t="s">
        <v>8227</v>
      </c>
      <c r="G1012" s="26">
        <v>1900000</v>
      </c>
    </row>
    <row r="1013" spans="2:7">
      <c r="B1013" s="21" t="s">
        <v>7180</v>
      </c>
      <c r="C1013" s="22" t="s">
        <v>92</v>
      </c>
      <c r="D1013" s="23"/>
      <c r="E1013" s="24">
        <v>16800000</v>
      </c>
      <c r="F1013" s="25" t="s">
        <v>4916</v>
      </c>
      <c r="G1013" s="26">
        <v>1000000</v>
      </c>
    </row>
    <row r="1014" spans="2:7">
      <c r="B1014" s="21" t="s">
        <v>9010</v>
      </c>
      <c r="C1014" s="22" t="s">
        <v>92</v>
      </c>
      <c r="D1014" s="23" t="s">
        <v>9009</v>
      </c>
      <c r="E1014" s="24">
        <v>16700000</v>
      </c>
      <c r="F1014" s="25" t="s">
        <v>836</v>
      </c>
      <c r="G1014" s="26">
        <v>3400000</v>
      </c>
    </row>
    <row r="1015" spans="2:7">
      <c r="B1015" s="21" t="s">
        <v>7653</v>
      </c>
      <c r="C1015" s="22" t="s">
        <v>108</v>
      </c>
      <c r="D1015" s="23" t="s">
        <v>7121</v>
      </c>
      <c r="E1015" s="24">
        <v>16700000</v>
      </c>
      <c r="F1015" s="25" t="s">
        <v>2343</v>
      </c>
      <c r="G1015" s="26">
        <v>1300000</v>
      </c>
    </row>
    <row r="1016" spans="2:7">
      <c r="B1016" s="21" t="s">
        <v>6802</v>
      </c>
      <c r="C1016" s="22" t="s">
        <v>108</v>
      </c>
      <c r="D1016" s="23" t="s">
        <v>6801</v>
      </c>
      <c r="E1016" s="24">
        <v>16700000</v>
      </c>
      <c r="F1016" s="25" t="s">
        <v>4920</v>
      </c>
      <c r="G1016" s="26">
        <v>800000</v>
      </c>
    </row>
    <row r="1017" spans="2:7">
      <c r="B1017" s="21" t="s">
        <v>9529</v>
      </c>
      <c r="C1017" s="22" t="s">
        <v>92</v>
      </c>
      <c r="D1017" s="23"/>
      <c r="E1017" s="24">
        <v>16600000</v>
      </c>
      <c r="F1017" s="25" t="s">
        <v>230</v>
      </c>
      <c r="G1017" s="26">
        <v>7500000</v>
      </c>
    </row>
    <row r="1018" spans="2:7">
      <c r="B1018" s="21" t="s">
        <v>8864</v>
      </c>
      <c r="C1018" s="22" t="s">
        <v>108</v>
      </c>
      <c r="D1018" s="23" t="s">
        <v>8863</v>
      </c>
      <c r="E1018" s="24">
        <v>16600000</v>
      </c>
      <c r="F1018" s="25" t="s">
        <v>1827</v>
      </c>
      <c r="G1018" s="26">
        <v>3000000</v>
      </c>
    </row>
    <row r="1019" spans="2:7">
      <c r="B1019" s="21" t="s">
        <v>8389</v>
      </c>
      <c r="C1019" s="22" t="s">
        <v>108</v>
      </c>
      <c r="D1019" s="23" t="s">
        <v>8388</v>
      </c>
      <c r="E1019" s="24">
        <v>16600000</v>
      </c>
      <c r="F1019" s="25" t="s">
        <v>2285</v>
      </c>
      <c r="G1019" s="26">
        <v>2100000</v>
      </c>
    </row>
    <row r="1020" spans="2:7">
      <c r="B1020" s="21" t="s">
        <v>7888</v>
      </c>
      <c r="C1020" s="22" t="s">
        <v>108</v>
      </c>
      <c r="D1020" s="23" t="s">
        <v>7887</v>
      </c>
      <c r="E1020" s="24">
        <v>16600000</v>
      </c>
      <c r="F1020" s="25" t="s">
        <v>6991</v>
      </c>
      <c r="G1020" s="26">
        <v>1500000</v>
      </c>
    </row>
    <row r="1021" spans="2:7">
      <c r="B1021" s="21" t="s">
        <v>7541</v>
      </c>
      <c r="C1021" s="22" t="s">
        <v>92</v>
      </c>
      <c r="D1021" s="23"/>
      <c r="E1021" s="24">
        <v>16600000</v>
      </c>
      <c r="F1021" s="25" t="s">
        <v>2025</v>
      </c>
      <c r="G1021" s="26">
        <v>1200000</v>
      </c>
    </row>
    <row r="1022" spans="2:7">
      <c r="B1022" s="21" t="s">
        <v>5889</v>
      </c>
      <c r="C1022" s="22" t="s">
        <v>92</v>
      </c>
      <c r="D1022" s="23"/>
      <c r="E1022" s="24">
        <v>16600000</v>
      </c>
      <c r="F1022" s="25" t="s">
        <v>5888</v>
      </c>
      <c r="G1022" s="26">
        <v>500000</v>
      </c>
    </row>
    <row r="1023" spans="2:7">
      <c r="B1023" s="21" t="s">
        <v>9735</v>
      </c>
      <c r="C1023" s="22" t="s">
        <v>92</v>
      </c>
      <c r="D1023" s="23" t="s">
        <v>9734</v>
      </c>
      <c r="E1023" s="24">
        <v>16500000</v>
      </c>
      <c r="F1023" s="25" t="s">
        <v>174</v>
      </c>
      <c r="G1023" s="26">
        <v>17400000</v>
      </c>
    </row>
    <row r="1024" spans="2:7">
      <c r="B1024" s="21" t="s">
        <v>9492</v>
      </c>
      <c r="C1024" s="22" t="s">
        <v>108</v>
      </c>
      <c r="D1024" s="23" t="s">
        <v>9491</v>
      </c>
      <c r="E1024" s="24">
        <v>16500000</v>
      </c>
      <c r="F1024" s="25" t="s">
        <v>509</v>
      </c>
      <c r="G1024" s="26">
        <v>6800000</v>
      </c>
    </row>
    <row r="1025" spans="2:7">
      <c r="B1025" s="21" t="s">
        <v>9309</v>
      </c>
      <c r="C1025" s="22" t="s">
        <v>108</v>
      </c>
      <c r="D1025" s="23" t="s">
        <v>8684</v>
      </c>
      <c r="E1025" s="24">
        <v>16500000</v>
      </c>
      <c r="F1025" s="25" t="s">
        <v>860</v>
      </c>
      <c r="G1025" s="26">
        <v>4900000</v>
      </c>
    </row>
    <row r="1026" spans="2:7">
      <c r="B1026" s="21" t="s">
        <v>9146</v>
      </c>
      <c r="C1026" s="22" t="s">
        <v>108</v>
      </c>
      <c r="D1026" s="23" t="s">
        <v>6819</v>
      </c>
      <c r="E1026" s="24">
        <v>16500000</v>
      </c>
      <c r="F1026" s="25" t="s">
        <v>1765</v>
      </c>
      <c r="G1026" s="26">
        <v>4000000</v>
      </c>
    </row>
    <row r="1027" spans="2:7">
      <c r="B1027" s="21" t="s">
        <v>8511</v>
      </c>
      <c r="C1027" s="22" t="s">
        <v>108</v>
      </c>
      <c r="D1027" s="23" t="s">
        <v>6088</v>
      </c>
      <c r="E1027" s="24">
        <v>16500000</v>
      </c>
      <c r="F1027" s="25" t="s">
        <v>1304</v>
      </c>
      <c r="G1027" s="26">
        <v>2300000</v>
      </c>
    </row>
    <row r="1028" spans="2:7">
      <c r="B1028" s="21" t="s">
        <v>8510</v>
      </c>
      <c r="C1028" s="22" t="s">
        <v>108</v>
      </c>
      <c r="D1028" s="23" t="s">
        <v>3355</v>
      </c>
      <c r="E1028" s="24">
        <v>16500000</v>
      </c>
      <c r="F1028" s="25" t="s">
        <v>2035</v>
      </c>
      <c r="G1028" s="26">
        <v>2300000</v>
      </c>
    </row>
    <row r="1029" spans="2:7">
      <c r="B1029" s="21" t="s">
        <v>8142</v>
      </c>
      <c r="C1029" s="22" t="s">
        <v>92</v>
      </c>
      <c r="D1029" s="23"/>
      <c r="E1029" s="24">
        <v>16500000</v>
      </c>
      <c r="F1029" s="25" t="s">
        <v>1912</v>
      </c>
      <c r="G1029" s="26">
        <v>1800000</v>
      </c>
    </row>
    <row r="1030" spans="2:7">
      <c r="B1030" s="21" t="s">
        <v>7007</v>
      </c>
      <c r="C1030" s="22" t="s">
        <v>108</v>
      </c>
      <c r="D1030" s="23" t="s">
        <v>7006</v>
      </c>
      <c r="E1030" s="24">
        <v>16500000</v>
      </c>
      <c r="F1030" s="25" t="s">
        <v>2727</v>
      </c>
      <c r="G1030" s="26">
        <v>900000</v>
      </c>
    </row>
    <row r="1031" spans="2:7">
      <c r="B1031" s="21" t="s">
        <v>6537</v>
      </c>
      <c r="C1031" s="22" t="s">
        <v>108</v>
      </c>
      <c r="D1031" s="23" t="s">
        <v>6536</v>
      </c>
      <c r="E1031" s="24">
        <v>16500000</v>
      </c>
      <c r="F1031" s="25" t="s">
        <v>6535</v>
      </c>
      <c r="G1031" s="26">
        <v>700000</v>
      </c>
    </row>
    <row r="1032" spans="2:7">
      <c r="B1032" s="21" t="s">
        <v>9163</v>
      </c>
      <c r="C1032" s="22" t="s">
        <v>92</v>
      </c>
      <c r="D1032" s="23"/>
      <c r="E1032" s="24">
        <v>16400000</v>
      </c>
      <c r="F1032" s="25" t="s">
        <v>1041</v>
      </c>
      <c r="G1032" s="26">
        <v>4100000</v>
      </c>
    </row>
    <row r="1033" spans="2:7">
      <c r="B1033" s="21" t="s">
        <v>8973</v>
      </c>
      <c r="C1033" s="22" t="s">
        <v>108</v>
      </c>
      <c r="D1033" s="23" t="s">
        <v>1201</v>
      </c>
      <c r="E1033" s="24">
        <v>16400000</v>
      </c>
      <c r="F1033" s="25" t="s">
        <v>1023</v>
      </c>
      <c r="G1033" s="26">
        <v>3300000</v>
      </c>
    </row>
    <row r="1034" spans="2:7">
      <c r="B1034" s="21" t="s">
        <v>8910</v>
      </c>
      <c r="C1034" s="22" t="s">
        <v>92</v>
      </c>
      <c r="D1034" s="23" t="s">
        <v>5535</v>
      </c>
      <c r="E1034" s="24">
        <v>16400000</v>
      </c>
      <c r="F1034" s="25" t="s">
        <v>4568</v>
      </c>
      <c r="G1034" s="26">
        <v>3100000</v>
      </c>
    </row>
    <row r="1035" spans="2:7">
      <c r="B1035" s="21" t="s">
        <v>8909</v>
      </c>
      <c r="C1035" s="22" t="s">
        <v>108</v>
      </c>
      <c r="D1035" s="23" t="s">
        <v>1148</v>
      </c>
      <c r="E1035" s="24">
        <v>16400000</v>
      </c>
      <c r="F1035" s="25" t="s">
        <v>1089</v>
      </c>
      <c r="G1035" s="26">
        <v>3100000</v>
      </c>
    </row>
    <row r="1036" spans="2:7">
      <c r="B1036" s="21" t="s">
        <v>8581</v>
      </c>
      <c r="C1036" s="22" t="s">
        <v>108</v>
      </c>
      <c r="D1036" s="23" t="s">
        <v>8480</v>
      </c>
      <c r="E1036" s="24">
        <v>16400000</v>
      </c>
      <c r="F1036" s="25" t="s">
        <v>1233</v>
      </c>
      <c r="G1036" s="26">
        <v>2400000</v>
      </c>
    </row>
    <row r="1037" spans="2:7">
      <c r="B1037" s="21" t="s">
        <v>8450</v>
      </c>
      <c r="C1037" s="22" t="s">
        <v>92</v>
      </c>
      <c r="D1037" s="23"/>
      <c r="E1037" s="24">
        <v>16400000</v>
      </c>
      <c r="F1037" s="25" t="s">
        <v>1596</v>
      </c>
      <c r="G1037" s="26">
        <v>2200000</v>
      </c>
    </row>
    <row r="1038" spans="2:7">
      <c r="B1038" s="21" t="s">
        <v>8141</v>
      </c>
      <c r="C1038" s="22" t="s">
        <v>108</v>
      </c>
      <c r="D1038" s="23"/>
      <c r="E1038" s="24">
        <v>16400000</v>
      </c>
      <c r="F1038" s="25" t="s">
        <v>2544</v>
      </c>
      <c r="G1038" s="26">
        <v>1800000</v>
      </c>
    </row>
    <row r="1039" spans="2:7">
      <c r="B1039" s="21" t="s">
        <v>7886</v>
      </c>
      <c r="C1039" s="22" t="s">
        <v>92</v>
      </c>
      <c r="D1039" s="23"/>
      <c r="E1039" s="24">
        <v>16400000</v>
      </c>
      <c r="F1039" s="25" t="s">
        <v>230</v>
      </c>
      <c r="G1039" s="26">
        <v>1500000</v>
      </c>
    </row>
    <row r="1040" spans="2:7">
      <c r="B1040" s="21" t="s">
        <v>6800</v>
      </c>
      <c r="C1040" s="22" t="s">
        <v>108</v>
      </c>
      <c r="D1040" s="23"/>
      <c r="E1040" s="24">
        <v>16400000</v>
      </c>
      <c r="F1040" s="25" t="s">
        <v>2771</v>
      </c>
      <c r="G1040" s="26">
        <v>800000</v>
      </c>
    </row>
    <row r="1041" spans="2:7">
      <c r="B1041" s="21" t="s">
        <v>9540</v>
      </c>
      <c r="C1041" s="22" t="s">
        <v>108</v>
      </c>
      <c r="D1041" s="23"/>
      <c r="E1041" s="24">
        <v>16300000</v>
      </c>
      <c r="F1041" s="25" t="s">
        <v>711</v>
      </c>
      <c r="G1041" s="26">
        <v>7800000</v>
      </c>
    </row>
    <row r="1042" spans="2:7">
      <c r="B1042" s="21" t="s">
        <v>8972</v>
      </c>
      <c r="C1042" s="22" t="s">
        <v>108</v>
      </c>
      <c r="D1042" s="23" t="s">
        <v>5556</v>
      </c>
      <c r="E1042" s="24">
        <v>16300000</v>
      </c>
      <c r="F1042" s="25" t="s">
        <v>1081</v>
      </c>
      <c r="G1042" s="26">
        <v>3300000</v>
      </c>
    </row>
    <row r="1043" spans="2:7">
      <c r="B1043" s="21" t="s">
        <v>8140</v>
      </c>
      <c r="C1043" s="22" t="s">
        <v>92</v>
      </c>
      <c r="D1043" s="23" t="s">
        <v>4755</v>
      </c>
      <c r="E1043" s="24">
        <v>16300000</v>
      </c>
      <c r="F1043" s="25" t="s">
        <v>6152</v>
      </c>
      <c r="G1043" s="26">
        <v>1800000</v>
      </c>
    </row>
    <row r="1044" spans="2:7">
      <c r="B1044" s="21" t="s">
        <v>8061</v>
      </c>
      <c r="C1044" s="22" t="s">
        <v>92</v>
      </c>
      <c r="D1044" s="23"/>
      <c r="E1044" s="24">
        <v>16300000</v>
      </c>
      <c r="F1044" s="25" t="s">
        <v>1683</v>
      </c>
      <c r="G1044" s="26">
        <v>1700000</v>
      </c>
    </row>
    <row r="1045" spans="2:7">
      <c r="B1045" s="21" t="s">
        <v>7982</v>
      </c>
      <c r="C1045" s="22" t="s">
        <v>92</v>
      </c>
      <c r="D1045" s="23"/>
      <c r="E1045" s="24">
        <v>16300000</v>
      </c>
      <c r="F1045" s="25" t="s">
        <v>1946</v>
      </c>
      <c r="G1045" s="26">
        <v>1600000</v>
      </c>
    </row>
    <row r="1046" spans="2:7">
      <c r="B1046" s="21" t="s">
        <v>7365</v>
      </c>
      <c r="C1046" s="22" t="s">
        <v>92</v>
      </c>
      <c r="D1046" s="23"/>
      <c r="E1046" s="24">
        <v>16300000</v>
      </c>
      <c r="F1046" s="25" t="s">
        <v>2683</v>
      </c>
      <c r="G1046" s="26">
        <v>1100000</v>
      </c>
    </row>
    <row r="1047" spans="2:7">
      <c r="B1047" s="21" t="s">
        <v>7981</v>
      </c>
      <c r="C1047" s="22" t="s">
        <v>92</v>
      </c>
      <c r="D1047" s="23"/>
      <c r="E1047" s="24">
        <v>16200000</v>
      </c>
      <c r="F1047" s="25" t="s">
        <v>1946</v>
      </c>
      <c r="G1047" s="26">
        <v>1600000</v>
      </c>
    </row>
    <row r="1048" spans="2:7">
      <c r="B1048" s="21" t="s">
        <v>7540</v>
      </c>
      <c r="C1048" s="22" t="s">
        <v>92</v>
      </c>
      <c r="D1048" s="23"/>
      <c r="E1048" s="24">
        <v>16200000</v>
      </c>
      <c r="F1048" s="25" t="s">
        <v>7535</v>
      </c>
      <c r="G1048" s="26">
        <v>1200000</v>
      </c>
    </row>
    <row r="1049" spans="2:7">
      <c r="B1049" s="21" t="s">
        <v>7179</v>
      </c>
      <c r="C1049" s="22" t="s">
        <v>108</v>
      </c>
      <c r="D1049" s="23" t="s">
        <v>2433</v>
      </c>
      <c r="E1049" s="24">
        <v>16200000</v>
      </c>
      <c r="F1049" s="25" t="s">
        <v>2489</v>
      </c>
      <c r="G1049" s="26">
        <v>1000000</v>
      </c>
    </row>
    <row r="1050" spans="2:7">
      <c r="B1050" s="21" t="s">
        <v>5887</v>
      </c>
      <c r="C1050" s="22" t="s">
        <v>92</v>
      </c>
      <c r="D1050" s="23"/>
      <c r="E1050" s="24">
        <v>16200000</v>
      </c>
      <c r="F1050" s="25" t="s">
        <v>5886</v>
      </c>
      <c r="G1050" s="26">
        <v>500000</v>
      </c>
    </row>
    <row r="1051" spans="2:7">
      <c r="B1051" s="21" t="s">
        <v>9478</v>
      </c>
      <c r="C1051" s="22" t="s">
        <v>108</v>
      </c>
      <c r="D1051" s="23" t="s">
        <v>8360</v>
      </c>
      <c r="E1051" s="24">
        <v>16100000</v>
      </c>
      <c r="F1051" s="25" t="s">
        <v>509</v>
      </c>
      <c r="G1051" s="26">
        <v>6600000</v>
      </c>
    </row>
    <row r="1052" spans="2:7">
      <c r="B1052" s="21" t="s">
        <v>9358</v>
      </c>
      <c r="C1052" s="22" t="s">
        <v>108</v>
      </c>
      <c r="D1052" s="23" t="s">
        <v>9035</v>
      </c>
      <c r="E1052" s="24">
        <v>16100000</v>
      </c>
      <c r="F1052" s="25" t="s">
        <v>533</v>
      </c>
      <c r="G1052" s="26">
        <v>5300000</v>
      </c>
    </row>
    <row r="1053" spans="2:7">
      <c r="B1053" s="21" t="s">
        <v>8139</v>
      </c>
      <c r="C1053" s="22" t="s">
        <v>92</v>
      </c>
      <c r="D1053" s="23"/>
      <c r="E1053" s="24">
        <v>16100000</v>
      </c>
      <c r="F1053" s="25" t="s">
        <v>1904</v>
      </c>
      <c r="G1053" s="26">
        <v>1800000</v>
      </c>
    </row>
    <row r="1054" spans="2:7">
      <c r="B1054" s="21" t="s">
        <v>8226</v>
      </c>
      <c r="C1054" s="22" t="s">
        <v>108</v>
      </c>
      <c r="D1054" s="23" t="s">
        <v>8225</v>
      </c>
      <c r="E1054" s="24">
        <v>16000000</v>
      </c>
      <c r="F1054" s="25" t="s">
        <v>2154</v>
      </c>
      <c r="G1054" s="26">
        <v>1900000</v>
      </c>
    </row>
    <row r="1055" spans="2:7">
      <c r="B1055" s="21" t="s">
        <v>7980</v>
      </c>
      <c r="C1055" s="22" t="s">
        <v>92</v>
      </c>
      <c r="D1055" s="23"/>
      <c r="E1055" s="24">
        <v>16000000</v>
      </c>
      <c r="F1055" s="25" t="s">
        <v>6161</v>
      </c>
      <c r="G1055" s="26">
        <v>1600000</v>
      </c>
    </row>
    <row r="1056" spans="2:7">
      <c r="B1056" s="21" t="s">
        <v>7979</v>
      </c>
      <c r="C1056" s="22" t="s">
        <v>108</v>
      </c>
      <c r="D1056" s="23"/>
      <c r="E1056" s="24">
        <v>16000000</v>
      </c>
      <c r="F1056" s="25" t="s">
        <v>2182</v>
      </c>
      <c r="G1056" s="26">
        <v>1600000</v>
      </c>
    </row>
    <row r="1057" spans="2:7">
      <c r="B1057" s="21" t="s">
        <v>7772</v>
      </c>
      <c r="C1057" s="22" t="s">
        <v>92</v>
      </c>
      <c r="D1057" s="23"/>
      <c r="E1057" s="24">
        <v>16000000</v>
      </c>
      <c r="F1057" s="25" t="s">
        <v>4829</v>
      </c>
      <c r="G1057" s="26">
        <v>1400000</v>
      </c>
    </row>
    <row r="1058" spans="2:7">
      <c r="B1058" s="21" t="s">
        <v>6534</v>
      </c>
      <c r="C1058" s="22" t="s">
        <v>92</v>
      </c>
      <c r="D1058" s="23"/>
      <c r="E1058" s="24">
        <v>16000000</v>
      </c>
      <c r="F1058" s="25" t="s">
        <v>6533</v>
      </c>
      <c r="G1058" s="26">
        <v>700000</v>
      </c>
    </row>
    <row r="1059" spans="2:7">
      <c r="B1059" s="21" t="s">
        <v>9388</v>
      </c>
      <c r="C1059" s="22" t="s">
        <v>108</v>
      </c>
      <c r="D1059" s="23" t="s">
        <v>2996</v>
      </c>
      <c r="E1059" s="24">
        <v>15900000</v>
      </c>
      <c r="F1059" s="25" t="s">
        <v>725</v>
      </c>
      <c r="G1059" s="26">
        <v>5600000</v>
      </c>
    </row>
    <row r="1060" spans="2:7">
      <c r="B1060" s="21" t="s">
        <v>9184</v>
      </c>
      <c r="C1060" s="22" t="s">
        <v>92</v>
      </c>
      <c r="D1060" s="23"/>
      <c r="E1060" s="24">
        <v>15900000</v>
      </c>
      <c r="F1060" s="25" t="s">
        <v>1290</v>
      </c>
      <c r="G1060" s="26">
        <v>4200000</v>
      </c>
    </row>
    <row r="1061" spans="2:7">
      <c r="B1061" s="21" t="s">
        <v>8933</v>
      </c>
      <c r="C1061" s="22" t="s">
        <v>108</v>
      </c>
      <c r="D1061" s="23" t="s">
        <v>4495</v>
      </c>
      <c r="E1061" s="24">
        <v>15900000</v>
      </c>
      <c r="F1061" s="25" t="s">
        <v>944</v>
      </c>
      <c r="G1061" s="26">
        <v>3200000</v>
      </c>
    </row>
    <row r="1062" spans="2:7">
      <c r="B1062" s="21" t="s">
        <v>8224</v>
      </c>
      <c r="C1062" s="22" t="s">
        <v>92</v>
      </c>
      <c r="D1062" s="23"/>
      <c r="E1062" s="24">
        <v>15900000</v>
      </c>
      <c r="F1062" s="25" t="s">
        <v>2491</v>
      </c>
      <c r="G1062" s="26">
        <v>1900000</v>
      </c>
    </row>
    <row r="1063" spans="2:7">
      <c r="B1063" s="21" t="s">
        <v>8060</v>
      </c>
      <c r="C1063" s="22" t="s">
        <v>108</v>
      </c>
      <c r="D1063" s="23" t="s">
        <v>3226</v>
      </c>
      <c r="E1063" s="24">
        <v>15900000</v>
      </c>
      <c r="F1063" s="25" t="s">
        <v>2204</v>
      </c>
      <c r="G1063" s="26">
        <v>1700000</v>
      </c>
    </row>
    <row r="1064" spans="2:7">
      <c r="B1064" s="21" t="s">
        <v>7364</v>
      </c>
      <c r="C1064" s="22" t="s">
        <v>92</v>
      </c>
      <c r="D1064" s="23" t="s">
        <v>1818</v>
      </c>
      <c r="E1064" s="24">
        <v>15900000</v>
      </c>
      <c r="F1064" s="25" t="s">
        <v>2674</v>
      </c>
      <c r="G1064" s="26">
        <v>1100000</v>
      </c>
    </row>
    <row r="1065" spans="2:7">
      <c r="B1065" s="21" t="s">
        <v>8059</v>
      </c>
      <c r="C1065" s="22" t="s">
        <v>92</v>
      </c>
      <c r="D1065" s="23"/>
      <c r="E1065" s="24">
        <v>15800000</v>
      </c>
      <c r="F1065" s="25" t="s">
        <v>1642</v>
      </c>
      <c r="G1065" s="26">
        <v>1700000</v>
      </c>
    </row>
    <row r="1066" spans="2:7">
      <c r="B1066" s="21" t="s">
        <v>7652</v>
      </c>
      <c r="C1066" s="22" t="s">
        <v>92</v>
      </c>
      <c r="D1066" s="23"/>
      <c r="E1066" s="24">
        <v>15800000</v>
      </c>
      <c r="F1066" s="25" t="s">
        <v>7651</v>
      </c>
      <c r="G1066" s="26">
        <v>1300000</v>
      </c>
    </row>
    <row r="1067" spans="2:7">
      <c r="B1067" s="21" t="s">
        <v>7178</v>
      </c>
      <c r="C1067" s="22" t="s">
        <v>92</v>
      </c>
      <c r="D1067" s="23"/>
      <c r="E1067" s="24">
        <v>15800000</v>
      </c>
      <c r="F1067" s="25" t="s">
        <v>7177</v>
      </c>
      <c r="G1067" s="26">
        <v>1000000</v>
      </c>
    </row>
    <row r="1068" spans="2:7">
      <c r="B1068" s="21" t="s">
        <v>6799</v>
      </c>
      <c r="C1068" s="22" t="s">
        <v>92</v>
      </c>
      <c r="D1068" s="23"/>
      <c r="E1068" s="24">
        <v>15800000</v>
      </c>
      <c r="F1068" s="25" t="s">
        <v>6798</v>
      </c>
      <c r="G1068" s="26">
        <v>800000</v>
      </c>
    </row>
    <row r="1069" spans="2:7">
      <c r="B1069" s="21" t="s">
        <v>9162</v>
      </c>
      <c r="C1069" s="22" t="s">
        <v>92</v>
      </c>
      <c r="D1069" s="23"/>
      <c r="E1069" s="24">
        <v>15700000</v>
      </c>
      <c r="F1069" s="25" t="s">
        <v>610</v>
      </c>
      <c r="G1069" s="26">
        <v>4100000</v>
      </c>
    </row>
    <row r="1070" spans="2:7">
      <c r="B1070" s="21" t="s">
        <v>9032</v>
      </c>
      <c r="C1070" s="22" t="s">
        <v>108</v>
      </c>
      <c r="D1070" s="23" t="s">
        <v>1602</v>
      </c>
      <c r="E1070" s="24">
        <v>15700000</v>
      </c>
      <c r="F1070" s="25" t="s">
        <v>1511</v>
      </c>
      <c r="G1070" s="26">
        <v>3500000</v>
      </c>
    </row>
    <row r="1071" spans="2:7">
      <c r="B1071" s="21" t="s">
        <v>8971</v>
      </c>
      <c r="C1071" s="22" t="s">
        <v>92</v>
      </c>
      <c r="D1071" s="23"/>
      <c r="E1071" s="24">
        <v>15700000</v>
      </c>
      <c r="F1071" s="25" t="s">
        <v>862</v>
      </c>
      <c r="G1071" s="26">
        <v>3300000</v>
      </c>
    </row>
    <row r="1072" spans="2:7">
      <c r="B1072" s="21" t="s">
        <v>8761</v>
      </c>
      <c r="C1072" s="22" t="s">
        <v>92</v>
      </c>
      <c r="D1072" s="23"/>
      <c r="E1072" s="24">
        <v>15700000</v>
      </c>
      <c r="F1072" s="25" t="s">
        <v>3601</v>
      </c>
      <c r="G1072" s="26">
        <v>2800000</v>
      </c>
    </row>
    <row r="1073" spans="2:7">
      <c r="B1073" s="21" t="s">
        <v>8449</v>
      </c>
      <c r="C1073" s="22" t="s">
        <v>108</v>
      </c>
      <c r="D1073" s="23" t="s">
        <v>6088</v>
      </c>
      <c r="E1073" s="24">
        <v>15700000</v>
      </c>
      <c r="F1073" s="25" t="s">
        <v>4750</v>
      </c>
      <c r="G1073" s="26">
        <v>2200000</v>
      </c>
    </row>
    <row r="1074" spans="2:7">
      <c r="B1074" s="21" t="s">
        <v>8058</v>
      </c>
      <c r="C1074" s="22" t="s">
        <v>92</v>
      </c>
      <c r="D1074" s="23"/>
      <c r="E1074" s="24">
        <v>15700000</v>
      </c>
      <c r="F1074" s="25" t="s">
        <v>2070</v>
      </c>
      <c r="G1074" s="26">
        <v>1700000</v>
      </c>
    </row>
    <row r="1075" spans="2:7">
      <c r="B1075" s="21" t="s">
        <v>7978</v>
      </c>
      <c r="C1075" s="22" t="s">
        <v>92</v>
      </c>
      <c r="D1075" s="23"/>
      <c r="E1075" s="24">
        <v>15700000</v>
      </c>
      <c r="F1075" s="25" t="s">
        <v>1656</v>
      </c>
      <c r="G1075" s="26">
        <v>1600000</v>
      </c>
    </row>
    <row r="1076" spans="2:7">
      <c r="B1076" s="21" t="s">
        <v>7771</v>
      </c>
      <c r="C1076" s="22" t="s">
        <v>92</v>
      </c>
      <c r="D1076" s="23"/>
      <c r="E1076" s="24">
        <v>15700000</v>
      </c>
      <c r="F1076" s="25" t="s">
        <v>5784</v>
      </c>
      <c r="G1076" s="26">
        <v>1400000</v>
      </c>
    </row>
    <row r="1077" spans="2:7">
      <c r="B1077" s="21" t="s">
        <v>7770</v>
      </c>
      <c r="C1077" s="22" t="s">
        <v>92</v>
      </c>
      <c r="D1077" s="23"/>
      <c r="E1077" s="24">
        <v>15700000</v>
      </c>
      <c r="F1077" s="25" t="s">
        <v>2668</v>
      </c>
      <c r="G1077" s="26">
        <v>1400000</v>
      </c>
    </row>
    <row r="1078" spans="2:7">
      <c r="B1078" s="21" t="s">
        <v>7539</v>
      </c>
      <c r="C1078" s="22" t="s">
        <v>92</v>
      </c>
      <c r="D1078" s="23" t="s">
        <v>6111</v>
      </c>
      <c r="E1078" s="24">
        <v>15700000</v>
      </c>
      <c r="F1078" s="25" t="s">
        <v>7538</v>
      </c>
      <c r="G1078" s="26">
        <v>1200000</v>
      </c>
    </row>
    <row r="1079" spans="2:7">
      <c r="B1079" s="21" t="s">
        <v>8908</v>
      </c>
      <c r="C1079" s="22" t="s">
        <v>108</v>
      </c>
      <c r="D1079" s="23" t="s">
        <v>1902</v>
      </c>
      <c r="E1079" s="24">
        <v>15600000</v>
      </c>
      <c r="F1079" s="25" t="s">
        <v>1397</v>
      </c>
      <c r="G1079" s="26">
        <v>3100000</v>
      </c>
    </row>
    <row r="1080" spans="2:7">
      <c r="B1080" s="21" t="s">
        <v>8760</v>
      </c>
      <c r="C1080" s="22" t="s">
        <v>108</v>
      </c>
      <c r="D1080" s="23" t="s">
        <v>494</v>
      </c>
      <c r="E1080" s="24">
        <v>15600000</v>
      </c>
      <c r="F1080" s="25" t="s">
        <v>3690</v>
      </c>
      <c r="G1080" s="26">
        <v>2800000</v>
      </c>
    </row>
    <row r="1081" spans="2:7">
      <c r="B1081" s="21" t="s">
        <v>8509</v>
      </c>
      <c r="C1081" s="22" t="s">
        <v>108</v>
      </c>
      <c r="D1081" s="23" t="s">
        <v>8508</v>
      </c>
      <c r="E1081" s="24">
        <v>15600000</v>
      </c>
      <c r="F1081" s="25" t="s">
        <v>3766</v>
      </c>
      <c r="G1081" s="26">
        <v>2300000</v>
      </c>
    </row>
    <row r="1082" spans="2:7">
      <c r="B1082" s="21" t="s">
        <v>8294</v>
      </c>
      <c r="C1082" s="22" t="s">
        <v>108</v>
      </c>
      <c r="D1082" s="23" t="s">
        <v>494</v>
      </c>
      <c r="E1082" s="24">
        <v>15600000</v>
      </c>
      <c r="F1082" s="25" t="s">
        <v>3918</v>
      </c>
      <c r="G1082" s="26">
        <v>2000000</v>
      </c>
    </row>
    <row r="1083" spans="2:7">
      <c r="B1083" s="21" t="s">
        <v>7885</v>
      </c>
      <c r="C1083" s="22" t="s">
        <v>92</v>
      </c>
      <c r="D1083" s="23" t="s">
        <v>3314</v>
      </c>
      <c r="E1083" s="24">
        <v>15600000</v>
      </c>
      <c r="F1083" s="25" t="s">
        <v>4783</v>
      </c>
      <c r="G1083" s="26">
        <v>1500000</v>
      </c>
    </row>
    <row r="1084" spans="2:7">
      <c r="B1084" s="21" t="s">
        <v>7537</v>
      </c>
      <c r="C1084" s="22" t="s">
        <v>92</v>
      </c>
      <c r="D1084" s="23" t="s">
        <v>7536</v>
      </c>
      <c r="E1084" s="24">
        <v>15600000</v>
      </c>
      <c r="F1084" s="25" t="s">
        <v>7535</v>
      </c>
      <c r="G1084" s="26">
        <v>1200000</v>
      </c>
    </row>
    <row r="1085" spans="2:7">
      <c r="B1085" s="21" t="s">
        <v>6235</v>
      </c>
      <c r="C1085" s="22" t="s">
        <v>92</v>
      </c>
      <c r="D1085" s="23"/>
      <c r="E1085" s="24">
        <v>15600000</v>
      </c>
      <c r="F1085" s="25" t="s">
        <v>6234</v>
      </c>
      <c r="G1085" s="26">
        <v>600000</v>
      </c>
    </row>
    <row r="1086" spans="2:7">
      <c r="B1086" s="21" t="s">
        <v>8907</v>
      </c>
      <c r="C1086" s="22" t="s">
        <v>108</v>
      </c>
      <c r="D1086" s="23"/>
      <c r="E1086" s="24">
        <v>15500000</v>
      </c>
      <c r="F1086" s="25" t="s">
        <v>1033</v>
      </c>
      <c r="G1086" s="26">
        <v>3100000</v>
      </c>
    </row>
    <row r="1087" spans="2:7">
      <c r="B1087" s="21" t="s">
        <v>8448</v>
      </c>
      <c r="C1087" s="22" t="s">
        <v>108</v>
      </c>
      <c r="D1087" s="23" t="s">
        <v>8447</v>
      </c>
      <c r="E1087" s="24">
        <v>15500000</v>
      </c>
      <c r="F1087" s="25" t="s">
        <v>1252</v>
      </c>
      <c r="G1087" s="26">
        <v>2200000</v>
      </c>
    </row>
    <row r="1088" spans="2:7">
      <c r="B1088" s="21" t="s">
        <v>8932</v>
      </c>
      <c r="C1088" s="22" t="s">
        <v>108</v>
      </c>
      <c r="D1088" s="23" t="s">
        <v>8931</v>
      </c>
      <c r="E1088" s="24">
        <v>15400000</v>
      </c>
      <c r="F1088" s="25" t="s">
        <v>1288</v>
      </c>
      <c r="G1088" s="26">
        <v>3200000</v>
      </c>
    </row>
    <row r="1089" spans="2:7">
      <c r="B1089" s="21" t="s">
        <v>8814</v>
      </c>
      <c r="C1089" s="22" t="s">
        <v>108</v>
      </c>
      <c r="D1089" s="23" t="s">
        <v>2210</v>
      </c>
      <c r="E1089" s="24">
        <v>15400000</v>
      </c>
      <c r="F1089" s="25" t="s">
        <v>1928</v>
      </c>
      <c r="G1089" s="26">
        <v>2900000</v>
      </c>
    </row>
    <row r="1090" spans="2:7">
      <c r="B1090" s="21" t="s">
        <v>8580</v>
      </c>
      <c r="C1090" s="22" t="s">
        <v>108</v>
      </c>
      <c r="D1090" s="23" t="s">
        <v>5526</v>
      </c>
      <c r="E1090" s="24">
        <v>15400000</v>
      </c>
      <c r="F1090" s="25" t="s">
        <v>1241</v>
      </c>
      <c r="G1090" s="26">
        <v>2400000</v>
      </c>
    </row>
    <row r="1091" spans="2:7">
      <c r="B1091" s="21" t="s">
        <v>8387</v>
      </c>
      <c r="C1091" s="22" t="s">
        <v>108</v>
      </c>
      <c r="D1091" s="23" t="s">
        <v>147</v>
      </c>
      <c r="E1091" s="24">
        <v>15400000</v>
      </c>
      <c r="F1091" s="25" t="s">
        <v>2358</v>
      </c>
      <c r="G1091" s="26">
        <v>2100000</v>
      </c>
    </row>
    <row r="1092" spans="2:7">
      <c r="B1092" s="21" t="s">
        <v>8223</v>
      </c>
      <c r="C1092" s="22" t="s">
        <v>92</v>
      </c>
      <c r="D1092" s="23"/>
      <c r="E1092" s="24">
        <v>15400000</v>
      </c>
      <c r="F1092" s="25" t="s">
        <v>2456</v>
      </c>
      <c r="G1092" s="26">
        <v>1900000</v>
      </c>
    </row>
    <row r="1093" spans="2:7">
      <c r="B1093" s="21" t="s">
        <v>7977</v>
      </c>
      <c r="C1093" s="22" t="s">
        <v>108</v>
      </c>
      <c r="D1093" s="23" t="s">
        <v>3791</v>
      </c>
      <c r="E1093" s="24">
        <v>15400000</v>
      </c>
      <c r="F1093" s="25" t="s">
        <v>1656</v>
      </c>
      <c r="G1093" s="26">
        <v>1600000</v>
      </c>
    </row>
    <row r="1094" spans="2:7">
      <c r="B1094" s="21" t="s">
        <v>7976</v>
      </c>
      <c r="C1094" s="22" t="s">
        <v>92</v>
      </c>
      <c r="D1094" s="23" t="s">
        <v>7975</v>
      </c>
      <c r="E1094" s="24">
        <v>15400000</v>
      </c>
      <c r="F1094" s="25" t="s">
        <v>1843</v>
      </c>
      <c r="G1094" s="26">
        <v>1600000</v>
      </c>
    </row>
    <row r="1095" spans="2:7">
      <c r="B1095" s="21" t="s">
        <v>7363</v>
      </c>
      <c r="C1095" s="22" t="s">
        <v>92</v>
      </c>
      <c r="D1095" s="23"/>
      <c r="E1095" s="24">
        <v>15400000</v>
      </c>
      <c r="F1095" s="25" t="s">
        <v>2294</v>
      </c>
      <c r="G1095" s="26">
        <v>1100000</v>
      </c>
    </row>
    <row r="1096" spans="2:7">
      <c r="B1096" s="21" t="s">
        <v>7362</v>
      </c>
      <c r="C1096" s="22" t="s">
        <v>92</v>
      </c>
      <c r="D1096" s="23"/>
      <c r="E1096" s="24">
        <v>15400000</v>
      </c>
      <c r="F1096" s="25" t="s">
        <v>7361</v>
      </c>
      <c r="G1096" s="26">
        <v>1100000</v>
      </c>
    </row>
    <row r="1097" spans="2:7">
      <c r="B1097" s="21" t="s">
        <v>6797</v>
      </c>
      <c r="C1097" s="22" t="s">
        <v>92</v>
      </c>
      <c r="D1097" s="23"/>
      <c r="E1097" s="24">
        <v>15400000</v>
      </c>
      <c r="F1097" s="25" t="s">
        <v>6218</v>
      </c>
      <c r="G1097" s="26">
        <v>800000</v>
      </c>
    </row>
    <row r="1098" spans="2:7">
      <c r="B1098" s="21" t="s">
        <v>6233</v>
      </c>
      <c r="C1098" s="22" t="s">
        <v>108</v>
      </c>
      <c r="D1098" s="23" t="s">
        <v>6232</v>
      </c>
      <c r="E1098" s="24">
        <v>15400000</v>
      </c>
      <c r="F1098" s="25" t="s">
        <v>6231</v>
      </c>
      <c r="G1098" s="26">
        <v>600000</v>
      </c>
    </row>
    <row r="1099" spans="2:7">
      <c r="B1099" s="21" t="s">
        <v>8970</v>
      </c>
      <c r="C1099" s="22" t="s">
        <v>108</v>
      </c>
      <c r="D1099" s="23" t="s">
        <v>4585</v>
      </c>
      <c r="E1099" s="24">
        <v>15300000</v>
      </c>
      <c r="F1099" s="25" t="s">
        <v>1184</v>
      </c>
      <c r="G1099" s="26">
        <v>3300000</v>
      </c>
    </row>
    <row r="1100" spans="2:7">
      <c r="B1100" s="21" t="s">
        <v>8930</v>
      </c>
      <c r="C1100" s="22" t="s">
        <v>108</v>
      </c>
      <c r="D1100" s="23" t="s">
        <v>286</v>
      </c>
      <c r="E1100" s="24">
        <v>15300000</v>
      </c>
      <c r="F1100" s="25" t="s">
        <v>902</v>
      </c>
      <c r="G1100" s="26">
        <v>3200000</v>
      </c>
    </row>
    <row r="1101" spans="2:7">
      <c r="B1101" s="21" t="s">
        <v>8813</v>
      </c>
      <c r="C1101" s="22" t="s">
        <v>108</v>
      </c>
      <c r="D1101" s="23" t="s">
        <v>8812</v>
      </c>
      <c r="E1101" s="24">
        <v>15300000</v>
      </c>
      <c r="F1101" s="25" t="s">
        <v>1837</v>
      </c>
      <c r="G1101" s="26">
        <v>2900000</v>
      </c>
    </row>
    <row r="1102" spans="2:7">
      <c r="B1102" s="21" t="s">
        <v>8630</v>
      </c>
      <c r="C1102" s="22" t="s">
        <v>108</v>
      </c>
      <c r="D1102" s="23" t="s">
        <v>8629</v>
      </c>
      <c r="E1102" s="24">
        <v>15300000</v>
      </c>
      <c r="F1102" s="25" t="s">
        <v>2193</v>
      </c>
      <c r="G1102" s="26">
        <v>2500000</v>
      </c>
    </row>
    <row r="1103" spans="2:7">
      <c r="B1103" s="21" t="s">
        <v>7650</v>
      </c>
      <c r="C1103" s="22" t="s">
        <v>92</v>
      </c>
      <c r="D1103" s="23"/>
      <c r="E1103" s="24">
        <v>15300000</v>
      </c>
      <c r="F1103" s="25" t="s">
        <v>1963</v>
      </c>
      <c r="G1103" s="26">
        <v>1300000</v>
      </c>
    </row>
    <row r="1104" spans="2:7">
      <c r="B1104" s="21" t="s">
        <v>9452</v>
      </c>
      <c r="C1104" s="22" t="s">
        <v>108</v>
      </c>
      <c r="D1104" s="23" t="s">
        <v>9451</v>
      </c>
      <c r="E1104" s="24">
        <v>15200000</v>
      </c>
      <c r="F1104" s="25" t="s">
        <v>509</v>
      </c>
      <c r="G1104" s="26">
        <v>6200000</v>
      </c>
    </row>
    <row r="1105" spans="2:7">
      <c r="B1105" s="21" t="s">
        <v>8579</v>
      </c>
      <c r="C1105" s="22" t="s">
        <v>108</v>
      </c>
      <c r="D1105" s="23" t="s">
        <v>1376</v>
      </c>
      <c r="E1105" s="24">
        <v>15200000</v>
      </c>
      <c r="F1105" s="25" t="s">
        <v>3573</v>
      </c>
      <c r="G1105" s="26">
        <v>2400000</v>
      </c>
    </row>
    <row r="1106" spans="2:7">
      <c r="B1106" s="21" t="s">
        <v>8386</v>
      </c>
      <c r="C1106" s="22" t="s">
        <v>108</v>
      </c>
      <c r="D1106" s="23" t="s">
        <v>8385</v>
      </c>
      <c r="E1106" s="24">
        <v>15200000</v>
      </c>
      <c r="F1106" s="25" t="s">
        <v>2035</v>
      </c>
      <c r="G1106" s="26">
        <v>2100000</v>
      </c>
    </row>
    <row r="1107" spans="2:7">
      <c r="B1107" s="21" t="s">
        <v>8222</v>
      </c>
      <c r="C1107" s="22" t="s">
        <v>108</v>
      </c>
      <c r="D1107" s="23" t="s">
        <v>8221</v>
      </c>
      <c r="E1107" s="24">
        <v>15200000</v>
      </c>
      <c r="F1107" s="25" t="s">
        <v>2312</v>
      </c>
      <c r="G1107" s="26">
        <v>1900000</v>
      </c>
    </row>
    <row r="1108" spans="2:7">
      <c r="B1108" s="21" t="s">
        <v>8057</v>
      </c>
      <c r="C1108" s="22" t="s">
        <v>92</v>
      </c>
      <c r="D1108" s="23"/>
      <c r="E1108" s="24">
        <v>15200000</v>
      </c>
      <c r="F1108" s="25" t="s">
        <v>2368</v>
      </c>
      <c r="G1108" s="26">
        <v>1700000</v>
      </c>
    </row>
    <row r="1109" spans="2:7">
      <c r="B1109" s="21" t="s">
        <v>7534</v>
      </c>
      <c r="C1109" s="22" t="s">
        <v>92</v>
      </c>
      <c r="D1109" s="23"/>
      <c r="E1109" s="24">
        <v>15200000</v>
      </c>
      <c r="F1109" s="25" t="s">
        <v>7533</v>
      </c>
      <c r="G1109" s="26">
        <v>1200000</v>
      </c>
    </row>
    <row r="1110" spans="2:7">
      <c r="B1110" s="21" t="s">
        <v>7532</v>
      </c>
      <c r="C1110" s="22" t="s">
        <v>92</v>
      </c>
      <c r="D1110" s="23"/>
      <c r="E1110" s="24">
        <v>15200000</v>
      </c>
      <c r="F1110" s="25" t="s">
        <v>6995</v>
      </c>
      <c r="G1110" s="26">
        <v>1200000</v>
      </c>
    </row>
    <row r="1111" spans="2:7">
      <c r="B1111" s="21" t="s">
        <v>8578</v>
      </c>
      <c r="C1111" s="22" t="s">
        <v>92</v>
      </c>
      <c r="D1111" s="23"/>
      <c r="E1111" s="24">
        <v>15100000</v>
      </c>
      <c r="F1111" s="25" t="s">
        <v>3733</v>
      </c>
      <c r="G1111" s="26">
        <v>2400000</v>
      </c>
    </row>
    <row r="1112" spans="2:7">
      <c r="B1112" s="21" t="s">
        <v>8507</v>
      </c>
      <c r="C1112" s="22" t="s">
        <v>108</v>
      </c>
      <c r="D1112" s="23" t="s">
        <v>1305</v>
      </c>
      <c r="E1112" s="24">
        <v>15100000</v>
      </c>
      <c r="F1112" s="25" t="s">
        <v>2176</v>
      </c>
      <c r="G1112" s="26">
        <v>2300000</v>
      </c>
    </row>
    <row r="1113" spans="2:7">
      <c r="B1113" s="21" t="s">
        <v>8446</v>
      </c>
      <c r="C1113" s="22" t="s">
        <v>108</v>
      </c>
      <c r="D1113" s="23" t="s">
        <v>728</v>
      </c>
      <c r="E1113" s="24">
        <v>15100000</v>
      </c>
      <c r="F1113" s="25" t="s">
        <v>1486</v>
      </c>
      <c r="G1113" s="26">
        <v>2200000</v>
      </c>
    </row>
    <row r="1114" spans="2:7">
      <c r="B1114" s="21" t="s">
        <v>8384</v>
      </c>
      <c r="C1114" s="22" t="s">
        <v>108</v>
      </c>
      <c r="D1114" s="23" t="s">
        <v>7642</v>
      </c>
      <c r="E1114" s="24">
        <v>15100000</v>
      </c>
      <c r="F1114" s="25" t="s">
        <v>1304</v>
      </c>
      <c r="G1114" s="26">
        <v>2100000</v>
      </c>
    </row>
    <row r="1115" spans="2:7">
      <c r="B1115" s="21" t="s">
        <v>8293</v>
      </c>
      <c r="C1115" s="22" t="s">
        <v>108</v>
      </c>
      <c r="D1115" s="23" t="s">
        <v>6172</v>
      </c>
      <c r="E1115" s="24">
        <v>15100000</v>
      </c>
      <c r="F1115" s="25" t="s">
        <v>4748</v>
      </c>
      <c r="G1115" s="26">
        <v>2000000</v>
      </c>
    </row>
    <row r="1116" spans="2:7">
      <c r="B1116" s="21" t="s">
        <v>8220</v>
      </c>
      <c r="C1116" s="22" t="s">
        <v>92</v>
      </c>
      <c r="D1116" s="23"/>
      <c r="E1116" s="24">
        <v>15100000</v>
      </c>
      <c r="F1116" s="25" t="s">
        <v>1919</v>
      </c>
      <c r="G1116" s="26">
        <v>1900000</v>
      </c>
    </row>
    <row r="1117" spans="2:7">
      <c r="B1117" s="21" t="s">
        <v>8056</v>
      </c>
      <c r="C1117" s="22" t="s">
        <v>92</v>
      </c>
      <c r="D1117" s="23"/>
      <c r="E1117" s="24">
        <v>15100000</v>
      </c>
      <c r="F1117" s="25" t="s">
        <v>8055</v>
      </c>
      <c r="G1117" s="26">
        <v>1700000</v>
      </c>
    </row>
    <row r="1118" spans="2:7">
      <c r="B1118" s="21" t="s">
        <v>7649</v>
      </c>
      <c r="C1118" s="22" t="s">
        <v>92</v>
      </c>
      <c r="D1118" s="23"/>
      <c r="E1118" s="24">
        <v>15100000</v>
      </c>
      <c r="F1118" s="25" t="s">
        <v>3989</v>
      </c>
      <c r="G1118" s="26">
        <v>1300000</v>
      </c>
    </row>
    <row r="1119" spans="2:7">
      <c r="B1119" s="21" t="s">
        <v>7360</v>
      </c>
      <c r="C1119" s="22" t="s">
        <v>92</v>
      </c>
      <c r="D1119" s="23"/>
      <c r="E1119" s="24">
        <v>15100000</v>
      </c>
      <c r="F1119" s="25" t="s">
        <v>2276</v>
      </c>
      <c r="G1119" s="26">
        <v>1100000</v>
      </c>
    </row>
    <row r="1120" spans="2:7">
      <c r="B1120" s="21" t="s">
        <v>7176</v>
      </c>
      <c r="C1120" s="22" t="s">
        <v>92</v>
      </c>
      <c r="D1120" s="23"/>
      <c r="E1120" s="24">
        <v>15100000</v>
      </c>
      <c r="F1120" s="25" t="s">
        <v>4036</v>
      </c>
      <c r="G1120" s="26">
        <v>1000000</v>
      </c>
    </row>
    <row r="1121" spans="2:7">
      <c r="B1121" s="21" t="s">
        <v>6532</v>
      </c>
      <c r="C1121" s="22" t="s">
        <v>92</v>
      </c>
      <c r="D1121" s="23"/>
      <c r="E1121" s="24">
        <v>15100000</v>
      </c>
      <c r="F1121" s="25" t="s">
        <v>4934</v>
      </c>
      <c r="G1121" s="26">
        <v>700000</v>
      </c>
    </row>
    <row r="1122" spans="2:7">
      <c r="B1122" s="21" t="s">
        <v>5885</v>
      </c>
      <c r="C1122" s="22" t="s">
        <v>108</v>
      </c>
      <c r="D1122" s="23"/>
      <c r="E1122" s="24">
        <v>15100000</v>
      </c>
      <c r="F1122" s="25" t="s">
        <v>2852</v>
      </c>
      <c r="G1122" s="26">
        <v>500000</v>
      </c>
    </row>
    <row r="1123" spans="2:7">
      <c r="B1123" s="21" t="s">
        <v>8969</v>
      </c>
      <c r="C1123" s="22" t="s">
        <v>108</v>
      </c>
      <c r="D1123" s="23" t="s">
        <v>8968</v>
      </c>
      <c r="E1123" s="24">
        <v>15000000</v>
      </c>
      <c r="F1123" s="25" t="s">
        <v>846</v>
      </c>
      <c r="G1123" s="26">
        <v>3300000</v>
      </c>
    </row>
    <row r="1124" spans="2:7">
      <c r="B1124" s="21" t="s">
        <v>8906</v>
      </c>
      <c r="C1124" s="22" t="s">
        <v>92</v>
      </c>
      <c r="D1124" s="23"/>
      <c r="E1124" s="24">
        <v>15000000</v>
      </c>
      <c r="F1124" s="25" t="s">
        <v>897</v>
      </c>
      <c r="G1124" s="26">
        <v>3100000</v>
      </c>
    </row>
    <row r="1125" spans="2:7">
      <c r="B1125" s="21" t="s">
        <v>8905</v>
      </c>
      <c r="C1125" s="22" t="s">
        <v>108</v>
      </c>
      <c r="D1125" s="23" t="s">
        <v>142</v>
      </c>
      <c r="E1125" s="24">
        <v>15000000</v>
      </c>
      <c r="F1125" s="25" t="s">
        <v>836</v>
      </c>
      <c r="G1125" s="26">
        <v>3100000</v>
      </c>
    </row>
    <row r="1126" spans="2:7">
      <c r="B1126" s="21" t="s">
        <v>8904</v>
      </c>
      <c r="C1126" s="22" t="s">
        <v>92</v>
      </c>
      <c r="D1126" s="23"/>
      <c r="E1126" s="24">
        <v>15000000</v>
      </c>
      <c r="F1126" s="25" t="s">
        <v>836</v>
      </c>
      <c r="G1126" s="26">
        <v>3100000</v>
      </c>
    </row>
    <row r="1127" spans="2:7">
      <c r="B1127" s="21" t="s">
        <v>8219</v>
      </c>
      <c r="C1127" s="22" t="s">
        <v>92</v>
      </c>
      <c r="D1127" s="23"/>
      <c r="E1127" s="24">
        <v>15000000</v>
      </c>
      <c r="F1127" s="25" t="s">
        <v>2456</v>
      </c>
      <c r="G1127" s="26">
        <v>1900000</v>
      </c>
    </row>
    <row r="1128" spans="2:7">
      <c r="B1128" s="21" t="s">
        <v>6531</v>
      </c>
      <c r="C1128" s="22" t="s">
        <v>108</v>
      </c>
      <c r="D1128" s="23"/>
      <c r="E1128" s="24">
        <v>15000000</v>
      </c>
      <c r="F1128" s="25" t="s">
        <v>6530</v>
      </c>
      <c r="G1128" s="26">
        <v>700000</v>
      </c>
    </row>
    <row r="1129" spans="2:7">
      <c r="B1129" s="21" t="s">
        <v>8967</v>
      </c>
      <c r="C1129" s="22" t="s">
        <v>108</v>
      </c>
      <c r="D1129" s="23" t="s">
        <v>5622</v>
      </c>
      <c r="E1129" s="24">
        <v>14900000</v>
      </c>
      <c r="F1129" s="25" t="s">
        <v>890</v>
      </c>
      <c r="G1129" s="26">
        <v>3300000</v>
      </c>
    </row>
    <row r="1130" spans="2:7">
      <c r="B1130" s="21" t="s">
        <v>8811</v>
      </c>
      <c r="C1130" s="22" t="s">
        <v>92</v>
      </c>
      <c r="D1130" s="23"/>
      <c r="E1130" s="24">
        <v>14900000</v>
      </c>
      <c r="F1130" s="25" t="s">
        <v>1073</v>
      </c>
      <c r="G1130" s="26">
        <v>2900000</v>
      </c>
    </row>
    <row r="1131" spans="2:7">
      <c r="B1131" s="21" t="s">
        <v>8445</v>
      </c>
      <c r="C1131" s="22" t="s">
        <v>108</v>
      </c>
      <c r="D1131" s="23" t="s">
        <v>2160</v>
      </c>
      <c r="E1131" s="24">
        <v>14900000</v>
      </c>
      <c r="F1131" s="25" t="s">
        <v>1252</v>
      </c>
      <c r="G1131" s="26">
        <v>2200000</v>
      </c>
    </row>
    <row r="1132" spans="2:7">
      <c r="B1132" s="21" t="s">
        <v>8054</v>
      </c>
      <c r="C1132" s="22" t="s">
        <v>92</v>
      </c>
      <c r="D1132" s="23"/>
      <c r="E1132" s="24">
        <v>14900000</v>
      </c>
      <c r="F1132" s="25" t="s">
        <v>1540</v>
      </c>
      <c r="G1132" s="26">
        <v>1700000</v>
      </c>
    </row>
    <row r="1133" spans="2:7">
      <c r="B1133" s="21" t="s">
        <v>7884</v>
      </c>
      <c r="C1133" s="22" t="s">
        <v>92</v>
      </c>
      <c r="D1133" s="23"/>
      <c r="E1133" s="24">
        <v>14900000</v>
      </c>
      <c r="F1133" s="25" t="s">
        <v>2518</v>
      </c>
      <c r="G1133" s="26">
        <v>1500000</v>
      </c>
    </row>
    <row r="1134" spans="2:7">
      <c r="B1134" s="21" t="s">
        <v>7883</v>
      </c>
      <c r="C1134" s="22" t="s">
        <v>92</v>
      </c>
      <c r="D1134" s="23" t="s">
        <v>6059</v>
      </c>
      <c r="E1134" s="24">
        <v>14900000</v>
      </c>
      <c r="F1134" s="25" t="s">
        <v>6161</v>
      </c>
      <c r="G1134" s="26">
        <v>1500000</v>
      </c>
    </row>
    <row r="1135" spans="2:7">
      <c r="B1135" s="21" t="s">
        <v>7882</v>
      </c>
      <c r="C1135" s="22" t="s">
        <v>92</v>
      </c>
      <c r="D1135" s="23"/>
      <c r="E1135" s="24">
        <v>14900000</v>
      </c>
      <c r="F1135" s="25" t="s">
        <v>2052</v>
      </c>
      <c r="G1135" s="26">
        <v>1500000</v>
      </c>
    </row>
    <row r="1136" spans="2:7">
      <c r="B1136" s="21" t="s">
        <v>7531</v>
      </c>
      <c r="C1136" s="22" t="s">
        <v>92</v>
      </c>
      <c r="D1136" s="23"/>
      <c r="E1136" s="24">
        <v>14900000</v>
      </c>
      <c r="F1136" s="25" t="s">
        <v>2377</v>
      </c>
      <c r="G1136" s="26">
        <v>1200000</v>
      </c>
    </row>
    <row r="1137" spans="2:7">
      <c r="B1137" s="21" t="s">
        <v>7175</v>
      </c>
      <c r="C1137" s="22" t="s">
        <v>92</v>
      </c>
      <c r="D1137" s="23" t="s">
        <v>3129</v>
      </c>
      <c r="E1137" s="24">
        <v>14900000</v>
      </c>
      <c r="F1137" s="25" t="s">
        <v>5838</v>
      </c>
      <c r="G1137" s="26">
        <v>1000000</v>
      </c>
    </row>
    <row r="1138" spans="2:7">
      <c r="B1138" s="21" t="s">
        <v>8444</v>
      </c>
      <c r="C1138" s="22" t="s">
        <v>108</v>
      </c>
      <c r="D1138" s="23" t="s">
        <v>1383</v>
      </c>
      <c r="E1138" s="24">
        <v>14800000</v>
      </c>
      <c r="F1138" s="25" t="s">
        <v>2340</v>
      </c>
      <c r="G1138" s="26">
        <v>2200000</v>
      </c>
    </row>
    <row r="1139" spans="2:7">
      <c r="B1139" s="21" t="s">
        <v>6796</v>
      </c>
      <c r="C1139" s="22" t="s">
        <v>108</v>
      </c>
      <c r="D1139" s="23" t="s">
        <v>6795</v>
      </c>
      <c r="E1139" s="24">
        <v>14800000</v>
      </c>
      <c r="F1139" s="25" t="s">
        <v>6794</v>
      </c>
      <c r="G1139" s="26">
        <v>800000</v>
      </c>
    </row>
    <row r="1140" spans="2:7">
      <c r="B1140" s="21" t="s">
        <v>9337</v>
      </c>
      <c r="C1140" s="22" t="s">
        <v>92</v>
      </c>
      <c r="D1140" s="23" t="s">
        <v>9336</v>
      </c>
      <c r="E1140" s="24">
        <v>14700000</v>
      </c>
      <c r="F1140" s="25" t="s">
        <v>530</v>
      </c>
      <c r="G1140" s="26">
        <v>5100000</v>
      </c>
    </row>
    <row r="1141" spans="2:7">
      <c r="B1141" s="21" t="s">
        <v>8903</v>
      </c>
      <c r="C1141" s="22" t="s">
        <v>92</v>
      </c>
      <c r="D1141" s="23"/>
      <c r="E1141" s="24">
        <v>14700000</v>
      </c>
      <c r="F1141" s="25" t="s">
        <v>1288</v>
      </c>
      <c r="G1141" s="26">
        <v>3100000</v>
      </c>
    </row>
    <row r="1142" spans="2:7">
      <c r="B1142" s="21" t="s">
        <v>8902</v>
      </c>
      <c r="C1142" s="22" t="s">
        <v>108</v>
      </c>
      <c r="D1142" s="23" t="s">
        <v>1730</v>
      </c>
      <c r="E1142" s="24">
        <v>14700000</v>
      </c>
      <c r="F1142" s="25" t="s">
        <v>900</v>
      </c>
      <c r="G1142" s="26">
        <v>3100000</v>
      </c>
    </row>
    <row r="1143" spans="2:7">
      <c r="B1143" s="21" t="s">
        <v>8759</v>
      </c>
      <c r="C1143" s="22" t="s">
        <v>108</v>
      </c>
      <c r="D1143" s="23" t="s">
        <v>8758</v>
      </c>
      <c r="E1143" s="24">
        <v>14700000</v>
      </c>
      <c r="F1143" s="25" t="s">
        <v>1348</v>
      </c>
      <c r="G1143" s="26">
        <v>2800000</v>
      </c>
    </row>
    <row r="1144" spans="2:7">
      <c r="B1144" s="21" t="s">
        <v>8711</v>
      </c>
      <c r="C1144" s="22" t="s">
        <v>108</v>
      </c>
      <c r="D1144" s="23" t="s">
        <v>3744</v>
      </c>
      <c r="E1144" s="24">
        <v>14700000</v>
      </c>
      <c r="F1144" s="25" t="s">
        <v>1827</v>
      </c>
      <c r="G1144" s="26">
        <v>2700000</v>
      </c>
    </row>
    <row r="1145" spans="2:7">
      <c r="B1145" s="21" t="s">
        <v>8675</v>
      </c>
      <c r="C1145" s="22" t="s">
        <v>108</v>
      </c>
      <c r="D1145" s="23" t="s">
        <v>8674</v>
      </c>
      <c r="E1145" s="24">
        <v>14700000</v>
      </c>
      <c r="F1145" s="25" t="s">
        <v>1191</v>
      </c>
      <c r="G1145" s="26">
        <v>2600000</v>
      </c>
    </row>
    <row r="1146" spans="2:7">
      <c r="B1146" s="21" t="s">
        <v>7974</v>
      </c>
      <c r="C1146" s="22" t="s">
        <v>108</v>
      </c>
      <c r="D1146" s="23" t="s">
        <v>3076</v>
      </c>
      <c r="E1146" s="24">
        <v>14700000</v>
      </c>
      <c r="F1146" s="25" t="s">
        <v>2352</v>
      </c>
      <c r="G1146" s="26">
        <v>1600000</v>
      </c>
    </row>
    <row r="1147" spans="2:7">
      <c r="B1147" s="21" t="s">
        <v>7881</v>
      </c>
      <c r="C1147" s="22" t="s">
        <v>108</v>
      </c>
      <c r="D1147" s="23"/>
      <c r="E1147" s="24">
        <v>14700000</v>
      </c>
      <c r="F1147" s="25" t="s">
        <v>1702</v>
      </c>
      <c r="G1147" s="26">
        <v>1500000</v>
      </c>
    </row>
    <row r="1148" spans="2:7">
      <c r="B1148" s="21" t="s">
        <v>7005</v>
      </c>
      <c r="C1148" s="22" t="s">
        <v>92</v>
      </c>
      <c r="D1148" s="23"/>
      <c r="E1148" s="24">
        <v>14700000</v>
      </c>
      <c r="F1148" s="25" t="s">
        <v>4021</v>
      </c>
      <c r="G1148" s="26">
        <v>900000</v>
      </c>
    </row>
    <row r="1149" spans="2:7">
      <c r="B1149" s="21" t="s">
        <v>9288</v>
      </c>
      <c r="C1149" s="22" t="s">
        <v>108</v>
      </c>
      <c r="D1149" s="23" t="s">
        <v>9287</v>
      </c>
      <c r="E1149" s="24">
        <v>14600000</v>
      </c>
      <c r="F1149" s="25" t="s">
        <v>772</v>
      </c>
      <c r="G1149" s="26">
        <v>4800000</v>
      </c>
    </row>
    <row r="1150" spans="2:7">
      <c r="B1150" s="21" t="s">
        <v>8628</v>
      </c>
      <c r="C1150" s="22" t="s">
        <v>108</v>
      </c>
      <c r="D1150" s="23" t="s">
        <v>6555</v>
      </c>
      <c r="E1150" s="24">
        <v>14600000</v>
      </c>
      <c r="F1150" s="25" t="s">
        <v>878</v>
      </c>
      <c r="G1150" s="26">
        <v>2500000</v>
      </c>
    </row>
    <row r="1151" spans="2:7">
      <c r="B1151" s="21" t="s">
        <v>7880</v>
      </c>
      <c r="C1151" s="22" t="s">
        <v>92</v>
      </c>
      <c r="D1151" s="23"/>
      <c r="E1151" s="24">
        <v>14600000</v>
      </c>
      <c r="F1151" s="25" t="s">
        <v>1946</v>
      </c>
      <c r="G1151" s="26">
        <v>1500000</v>
      </c>
    </row>
    <row r="1152" spans="2:7">
      <c r="B1152" s="21" t="s">
        <v>6529</v>
      </c>
      <c r="C1152" s="22" t="s">
        <v>92</v>
      </c>
      <c r="D1152" s="23"/>
      <c r="E1152" s="24">
        <v>14600000</v>
      </c>
      <c r="F1152" s="25" t="s">
        <v>6528</v>
      </c>
      <c r="G1152" s="26">
        <v>700000</v>
      </c>
    </row>
    <row r="1153" spans="2:7">
      <c r="B1153" s="21" t="s">
        <v>8292</v>
      </c>
      <c r="C1153" s="22" t="s">
        <v>92</v>
      </c>
      <c r="D1153" s="23" t="s">
        <v>8291</v>
      </c>
      <c r="E1153" s="24">
        <v>14500000</v>
      </c>
      <c r="F1153" s="25" t="s">
        <v>2220</v>
      </c>
      <c r="G1153" s="26">
        <v>2000000</v>
      </c>
    </row>
    <row r="1154" spans="2:7">
      <c r="B1154" s="21" t="s">
        <v>7004</v>
      </c>
      <c r="C1154" s="22" t="s">
        <v>92</v>
      </c>
      <c r="D1154" s="23"/>
      <c r="E1154" s="24">
        <v>14500000</v>
      </c>
      <c r="F1154" s="25" t="s">
        <v>2565</v>
      </c>
      <c r="G1154" s="26">
        <v>900000</v>
      </c>
    </row>
    <row r="1155" spans="2:7">
      <c r="B1155" s="21" t="s">
        <v>7530</v>
      </c>
      <c r="C1155" s="22" t="s">
        <v>92</v>
      </c>
      <c r="D1155" s="23"/>
      <c r="E1155" s="24">
        <v>14400000</v>
      </c>
      <c r="F1155" s="25" t="s">
        <v>7529</v>
      </c>
      <c r="G1155" s="26">
        <v>1200000</v>
      </c>
    </row>
    <row r="1156" spans="2:7">
      <c r="B1156" s="21" t="s">
        <v>7003</v>
      </c>
      <c r="C1156" s="22" t="s">
        <v>92</v>
      </c>
      <c r="D1156" s="23"/>
      <c r="E1156" s="24">
        <v>14400000</v>
      </c>
      <c r="F1156" s="25" t="s">
        <v>4036</v>
      </c>
      <c r="G1156" s="26">
        <v>900000</v>
      </c>
    </row>
    <row r="1157" spans="2:7">
      <c r="B1157" s="21" t="s">
        <v>6527</v>
      </c>
      <c r="C1157" s="22" t="s">
        <v>92</v>
      </c>
      <c r="D1157" s="23"/>
      <c r="E1157" s="24">
        <v>14400000</v>
      </c>
      <c r="F1157" s="25" t="s">
        <v>4920</v>
      </c>
      <c r="G1157" s="26">
        <v>700000</v>
      </c>
    </row>
    <row r="1158" spans="2:7">
      <c r="B1158" s="21" t="s">
        <v>8577</v>
      </c>
      <c r="C1158" s="22" t="s">
        <v>108</v>
      </c>
      <c r="D1158" s="23" t="s">
        <v>2076</v>
      </c>
      <c r="E1158" s="24">
        <v>14300000</v>
      </c>
      <c r="F1158" s="25" t="s">
        <v>911</v>
      </c>
      <c r="G1158" s="26">
        <v>2400000</v>
      </c>
    </row>
    <row r="1159" spans="2:7">
      <c r="B1159" s="21" t="s">
        <v>8383</v>
      </c>
      <c r="C1159" s="22" t="s">
        <v>108</v>
      </c>
      <c r="D1159" s="23" t="s">
        <v>867</v>
      </c>
      <c r="E1159" s="24">
        <v>14300000</v>
      </c>
      <c r="F1159" s="25" t="s">
        <v>1858</v>
      </c>
      <c r="G1159" s="26">
        <v>2100000</v>
      </c>
    </row>
    <row r="1160" spans="2:7">
      <c r="B1160" s="21" t="s">
        <v>8138</v>
      </c>
      <c r="C1160" s="22" t="s">
        <v>92</v>
      </c>
      <c r="D1160" s="23"/>
      <c r="E1160" s="24">
        <v>14300000</v>
      </c>
      <c r="F1160" s="25" t="s">
        <v>1809</v>
      </c>
      <c r="G1160" s="26">
        <v>1800000</v>
      </c>
    </row>
    <row r="1161" spans="2:7">
      <c r="B1161" s="21" t="s">
        <v>7648</v>
      </c>
      <c r="C1161" s="22" t="s">
        <v>92</v>
      </c>
      <c r="D1161" s="23"/>
      <c r="E1161" s="24">
        <v>14300000</v>
      </c>
      <c r="F1161" s="25" t="s">
        <v>1951</v>
      </c>
      <c r="G1161" s="26">
        <v>1300000</v>
      </c>
    </row>
    <row r="1162" spans="2:7">
      <c r="B1162" s="21" t="s">
        <v>7174</v>
      </c>
      <c r="C1162" s="22" t="s">
        <v>108</v>
      </c>
      <c r="D1162" s="23" t="s">
        <v>3535</v>
      </c>
      <c r="E1162" s="24">
        <v>14300000</v>
      </c>
      <c r="F1162" s="25" t="s">
        <v>4876</v>
      </c>
      <c r="G1162" s="26">
        <v>1000000</v>
      </c>
    </row>
    <row r="1163" spans="2:7">
      <c r="B1163" s="21" t="s">
        <v>9687</v>
      </c>
      <c r="C1163" s="22" t="s">
        <v>108</v>
      </c>
      <c r="D1163" s="23" t="s">
        <v>9686</v>
      </c>
      <c r="E1163" s="24">
        <v>14200000</v>
      </c>
      <c r="F1163" s="25" t="s">
        <v>91</v>
      </c>
      <c r="G1163" s="26">
        <v>13300000</v>
      </c>
    </row>
    <row r="1164" spans="2:7">
      <c r="B1164" s="21" t="s">
        <v>8966</v>
      </c>
      <c r="C1164" s="22" t="s">
        <v>108</v>
      </c>
      <c r="D1164" s="23" t="s">
        <v>8965</v>
      </c>
      <c r="E1164" s="24">
        <v>14200000</v>
      </c>
      <c r="F1164" s="25" t="s">
        <v>825</v>
      </c>
      <c r="G1164" s="26">
        <v>3300000</v>
      </c>
    </row>
    <row r="1165" spans="2:7">
      <c r="B1165" s="21" t="s">
        <v>8710</v>
      </c>
      <c r="C1165" s="22" t="s">
        <v>108</v>
      </c>
      <c r="D1165" s="23"/>
      <c r="E1165" s="24">
        <v>14200000</v>
      </c>
      <c r="F1165" s="25" t="s">
        <v>1837</v>
      </c>
      <c r="G1165" s="26">
        <v>2700000</v>
      </c>
    </row>
    <row r="1166" spans="2:7">
      <c r="B1166" s="21" t="s">
        <v>8862</v>
      </c>
      <c r="C1166" s="22" t="s">
        <v>92</v>
      </c>
      <c r="D1166" s="23"/>
      <c r="E1166" s="24">
        <v>14100000</v>
      </c>
      <c r="F1166" s="25" t="s">
        <v>900</v>
      </c>
      <c r="G1166" s="26">
        <v>3000000</v>
      </c>
    </row>
    <row r="1167" spans="2:7">
      <c r="B1167" s="21" t="s">
        <v>8709</v>
      </c>
      <c r="C1167" s="22" t="s">
        <v>92</v>
      </c>
      <c r="D1167" s="23"/>
      <c r="E1167" s="24">
        <v>14100000</v>
      </c>
      <c r="F1167" s="25" t="s">
        <v>4568</v>
      </c>
      <c r="G1167" s="26">
        <v>2700000</v>
      </c>
    </row>
    <row r="1168" spans="2:7">
      <c r="B1168" s="21" t="s">
        <v>8443</v>
      </c>
      <c r="C1168" s="22" t="s">
        <v>108</v>
      </c>
      <c r="D1168" s="23" t="s">
        <v>8442</v>
      </c>
      <c r="E1168" s="24">
        <v>14100000</v>
      </c>
      <c r="F1168" s="25" t="s">
        <v>3573</v>
      </c>
      <c r="G1168" s="26">
        <v>2200000</v>
      </c>
    </row>
    <row r="1169" spans="2:7">
      <c r="B1169" s="21" t="s">
        <v>8290</v>
      </c>
      <c r="C1169" s="22" t="s">
        <v>108</v>
      </c>
      <c r="D1169" s="23" t="s">
        <v>293</v>
      </c>
      <c r="E1169" s="24">
        <v>14100000</v>
      </c>
      <c r="F1169" s="25" t="s">
        <v>1304</v>
      </c>
      <c r="G1169" s="26">
        <v>2000000</v>
      </c>
    </row>
    <row r="1170" spans="2:7">
      <c r="B1170" s="21" t="s">
        <v>7173</v>
      </c>
      <c r="C1170" s="22" t="s">
        <v>92</v>
      </c>
      <c r="D1170" s="23" t="s">
        <v>4666</v>
      </c>
      <c r="E1170" s="24">
        <v>14100000</v>
      </c>
      <c r="F1170" s="25" t="s">
        <v>7172</v>
      </c>
      <c r="G1170" s="26">
        <v>1000000</v>
      </c>
    </row>
    <row r="1171" spans="2:7">
      <c r="B1171" s="21" t="s">
        <v>6526</v>
      </c>
      <c r="C1171" s="22" t="s">
        <v>108</v>
      </c>
      <c r="D1171" s="23" t="s">
        <v>6525</v>
      </c>
      <c r="E1171" s="24">
        <v>14100000</v>
      </c>
      <c r="F1171" s="25" t="s">
        <v>6524</v>
      </c>
      <c r="G1171" s="26">
        <v>700000</v>
      </c>
    </row>
    <row r="1172" spans="2:7">
      <c r="B1172" s="21" t="s">
        <v>8861</v>
      </c>
      <c r="C1172" s="22" t="s">
        <v>92</v>
      </c>
      <c r="D1172" s="23"/>
      <c r="E1172" s="24">
        <v>14000000</v>
      </c>
      <c r="F1172" s="25" t="s">
        <v>230</v>
      </c>
      <c r="G1172" s="26">
        <v>3000000</v>
      </c>
    </row>
    <row r="1173" spans="2:7">
      <c r="B1173" s="21" t="s">
        <v>8673</v>
      </c>
      <c r="C1173" s="22" t="s">
        <v>92</v>
      </c>
      <c r="D1173" s="23"/>
      <c r="E1173" s="24">
        <v>14000000</v>
      </c>
      <c r="F1173" s="25" t="s">
        <v>988</v>
      </c>
      <c r="G1173" s="26">
        <v>2600000</v>
      </c>
    </row>
    <row r="1174" spans="2:7">
      <c r="B1174" s="21" t="s">
        <v>8218</v>
      </c>
      <c r="C1174" s="22" t="s">
        <v>92</v>
      </c>
      <c r="D1174" s="23"/>
      <c r="E1174" s="24">
        <v>14000000</v>
      </c>
      <c r="F1174" s="25" t="s">
        <v>1491</v>
      </c>
      <c r="G1174" s="26">
        <v>1900000</v>
      </c>
    </row>
    <row r="1175" spans="2:7">
      <c r="B1175" s="21" t="s">
        <v>8137</v>
      </c>
      <c r="C1175" s="22" t="s">
        <v>108</v>
      </c>
      <c r="D1175" s="23" t="s">
        <v>8136</v>
      </c>
      <c r="E1175" s="24">
        <v>14000000</v>
      </c>
      <c r="F1175" s="25" t="s">
        <v>4748</v>
      </c>
      <c r="G1175" s="26">
        <v>1800000</v>
      </c>
    </row>
    <row r="1176" spans="2:7">
      <c r="B1176" s="21" t="s">
        <v>8053</v>
      </c>
      <c r="C1176" s="22" t="s">
        <v>108</v>
      </c>
      <c r="D1176" s="23" t="s">
        <v>5972</v>
      </c>
      <c r="E1176" s="24">
        <v>14000000</v>
      </c>
      <c r="F1176" s="25" t="s">
        <v>2435</v>
      </c>
      <c r="G1176" s="26">
        <v>1700000</v>
      </c>
    </row>
    <row r="1177" spans="2:7">
      <c r="B1177" s="21" t="s">
        <v>9101</v>
      </c>
      <c r="C1177" s="22" t="s">
        <v>92</v>
      </c>
      <c r="D1177" s="23"/>
      <c r="E1177" s="24">
        <v>13900000</v>
      </c>
      <c r="F1177" s="25" t="s">
        <v>576</v>
      </c>
      <c r="G1177" s="26">
        <v>3800000</v>
      </c>
    </row>
    <row r="1178" spans="2:7">
      <c r="B1178" s="21" t="s">
        <v>9079</v>
      </c>
      <c r="C1178" s="22" t="s">
        <v>108</v>
      </c>
      <c r="D1178" s="23" t="s">
        <v>871</v>
      </c>
      <c r="E1178" s="24">
        <v>13900000</v>
      </c>
      <c r="F1178" s="25" t="s">
        <v>776</v>
      </c>
      <c r="G1178" s="26">
        <v>3700000</v>
      </c>
    </row>
    <row r="1179" spans="2:7">
      <c r="B1179" s="21" t="s">
        <v>8052</v>
      </c>
      <c r="C1179" s="22" t="s">
        <v>108</v>
      </c>
      <c r="D1179" s="23" t="s">
        <v>1657</v>
      </c>
      <c r="E1179" s="24">
        <v>13900000</v>
      </c>
      <c r="F1179" s="25" t="s">
        <v>2291</v>
      </c>
      <c r="G1179" s="26">
        <v>1700000</v>
      </c>
    </row>
    <row r="1180" spans="2:7">
      <c r="B1180" s="21" t="s">
        <v>7879</v>
      </c>
      <c r="C1180" s="22" t="s">
        <v>92</v>
      </c>
      <c r="D1180" s="23"/>
      <c r="E1180" s="24">
        <v>13900000</v>
      </c>
      <c r="F1180" s="25" t="s">
        <v>2372</v>
      </c>
      <c r="G1180" s="26">
        <v>1500000</v>
      </c>
    </row>
    <row r="1181" spans="2:7">
      <c r="B1181" s="21" t="s">
        <v>7528</v>
      </c>
      <c r="C1181" s="22" t="s">
        <v>92</v>
      </c>
      <c r="D1181" s="23"/>
      <c r="E1181" s="24">
        <v>13900000</v>
      </c>
      <c r="F1181" s="25" t="s">
        <v>6769</v>
      </c>
      <c r="G1181" s="26">
        <v>1200000</v>
      </c>
    </row>
    <row r="1182" spans="2:7">
      <c r="B1182" s="21" t="s">
        <v>9350</v>
      </c>
      <c r="C1182" s="22" t="s">
        <v>108</v>
      </c>
      <c r="D1182" s="23" t="s">
        <v>9349</v>
      </c>
      <c r="E1182" s="24">
        <v>13800000</v>
      </c>
      <c r="F1182" s="25" t="s">
        <v>5071</v>
      </c>
      <c r="G1182" s="26">
        <v>5200000</v>
      </c>
    </row>
    <row r="1183" spans="2:7">
      <c r="B1183" s="21" t="s">
        <v>8810</v>
      </c>
      <c r="C1183" s="22" t="s">
        <v>92</v>
      </c>
      <c r="D1183" s="23"/>
      <c r="E1183" s="24">
        <v>13800000</v>
      </c>
      <c r="F1183" s="25" t="s">
        <v>230</v>
      </c>
      <c r="G1183" s="26">
        <v>2900000</v>
      </c>
    </row>
    <row r="1184" spans="2:7">
      <c r="B1184" s="21" t="s">
        <v>8809</v>
      </c>
      <c r="C1184" s="22" t="s">
        <v>92</v>
      </c>
      <c r="D1184" s="23" t="s">
        <v>3962</v>
      </c>
      <c r="E1184" s="24">
        <v>13800000</v>
      </c>
      <c r="F1184" s="25" t="s">
        <v>938</v>
      </c>
      <c r="G1184" s="26">
        <v>2900000</v>
      </c>
    </row>
    <row r="1185" spans="2:7">
      <c r="B1185" s="21" t="s">
        <v>8808</v>
      </c>
      <c r="C1185" s="22" t="s">
        <v>108</v>
      </c>
      <c r="D1185" s="23" t="s">
        <v>6338</v>
      </c>
      <c r="E1185" s="24">
        <v>13800000</v>
      </c>
      <c r="F1185" s="25" t="s">
        <v>862</v>
      </c>
      <c r="G1185" s="26">
        <v>2900000</v>
      </c>
    </row>
    <row r="1186" spans="2:7">
      <c r="B1186" s="21" t="s">
        <v>8506</v>
      </c>
      <c r="C1186" s="22" t="s">
        <v>108</v>
      </c>
      <c r="D1186" s="23" t="s">
        <v>2470</v>
      </c>
      <c r="E1186" s="24">
        <v>13800000</v>
      </c>
      <c r="F1186" s="25" t="s">
        <v>1353</v>
      </c>
      <c r="G1186" s="26">
        <v>2300000</v>
      </c>
    </row>
    <row r="1187" spans="2:7">
      <c r="B1187" s="21" t="s">
        <v>7973</v>
      </c>
      <c r="C1187" s="22" t="s">
        <v>108</v>
      </c>
      <c r="D1187" s="23" t="s">
        <v>2382</v>
      </c>
      <c r="E1187" s="24">
        <v>13800000</v>
      </c>
      <c r="F1187" s="25" t="s">
        <v>6140</v>
      </c>
      <c r="G1187" s="26">
        <v>1600000</v>
      </c>
    </row>
    <row r="1188" spans="2:7">
      <c r="B1188" s="21" t="s">
        <v>7878</v>
      </c>
      <c r="C1188" s="22" t="s">
        <v>92</v>
      </c>
      <c r="D1188" s="23"/>
      <c r="E1188" s="24">
        <v>13800000</v>
      </c>
      <c r="F1188" s="25" t="s">
        <v>2330</v>
      </c>
      <c r="G1188" s="26">
        <v>1500000</v>
      </c>
    </row>
    <row r="1189" spans="2:7">
      <c r="B1189" s="21" t="s">
        <v>7359</v>
      </c>
      <c r="C1189" s="22" t="s">
        <v>92</v>
      </c>
      <c r="D1189" s="23"/>
      <c r="E1189" s="24">
        <v>13800000</v>
      </c>
      <c r="F1189" s="25" t="s">
        <v>2636</v>
      </c>
      <c r="G1189" s="26">
        <v>1100000</v>
      </c>
    </row>
    <row r="1190" spans="2:7">
      <c r="B1190" s="21" t="s">
        <v>7002</v>
      </c>
      <c r="C1190" s="22" t="s">
        <v>92</v>
      </c>
      <c r="D1190" s="23"/>
      <c r="E1190" s="24">
        <v>13800000</v>
      </c>
      <c r="F1190" s="25" t="s">
        <v>4036</v>
      </c>
      <c r="G1190" s="26">
        <v>900000</v>
      </c>
    </row>
    <row r="1191" spans="2:7">
      <c r="B1191" s="21" t="s">
        <v>8757</v>
      </c>
      <c r="C1191" s="22" t="s">
        <v>92</v>
      </c>
      <c r="D1191" s="23"/>
      <c r="E1191" s="24">
        <v>13700000</v>
      </c>
      <c r="F1191" s="25" t="s">
        <v>1081</v>
      </c>
      <c r="G1191" s="26">
        <v>2800000</v>
      </c>
    </row>
    <row r="1192" spans="2:7">
      <c r="B1192" s="21" t="s">
        <v>8756</v>
      </c>
      <c r="C1192" s="22" t="s">
        <v>92</v>
      </c>
      <c r="D1192" s="23"/>
      <c r="E1192" s="24">
        <v>13700000</v>
      </c>
      <c r="F1192" s="25" t="s">
        <v>831</v>
      </c>
      <c r="G1192" s="26">
        <v>2800000</v>
      </c>
    </row>
    <row r="1193" spans="2:7">
      <c r="B1193" s="21" t="s">
        <v>7647</v>
      </c>
      <c r="C1193" s="22" t="s">
        <v>92</v>
      </c>
      <c r="D1193" s="23"/>
      <c r="E1193" s="24">
        <v>13700000</v>
      </c>
      <c r="F1193" s="25" t="s">
        <v>2249</v>
      </c>
      <c r="G1193" s="26">
        <v>1300000</v>
      </c>
    </row>
    <row r="1194" spans="2:7">
      <c r="B1194" s="21" t="s">
        <v>7646</v>
      </c>
      <c r="C1194" s="22" t="s">
        <v>92</v>
      </c>
      <c r="D1194" s="23"/>
      <c r="E1194" s="24">
        <v>13700000</v>
      </c>
      <c r="F1194" s="25" t="s">
        <v>4004</v>
      </c>
      <c r="G1194" s="26">
        <v>1300000</v>
      </c>
    </row>
    <row r="1195" spans="2:7">
      <c r="B1195" s="21" t="s">
        <v>7527</v>
      </c>
      <c r="C1195" s="22" t="s">
        <v>92</v>
      </c>
      <c r="D1195" s="23"/>
      <c r="E1195" s="24">
        <v>13700000</v>
      </c>
      <c r="F1195" s="25" t="s">
        <v>6775</v>
      </c>
      <c r="G1195" s="26">
        <v>1200000</v>
      </c>
    </row>
    <row r="1196" spans="2:7">
      <c r="B1196" s="21" t="s">
        <v>6793</v>
      </c>
      <c r="C1196" s="22" t="s">
        <v>92</v>
      </c>
      <c r="D1196" s="23"/>
      <c r="E1196" s="24">
        <v>13700000</v>
      </c>
      <c r="F1196" s="25" t="s">
        <v>6792</v>
      </c>
      <c r="G1196" s="26">
        <v>800000</v>
      </c>
    </row>
    <row r="1197" spans="2:7">
      <c r="B1197" s="21" t="s">
        <v>6791</v>
      </c>
      <c r="C1197" s="22" t="s">
        <v>92</v>
      </c>
      <c r="D1197" s="23"/>
      <c r="E1197" s="24">
        <v>13700000</v>
      </c>
      <c r="F1197" s="25" t="s">
        <v>4125</v>
      </c>
      <c r="G1197" s="26">
        <v>800000</v>
      </c>
    </row>
    <row r="1198" spans="2:7">
      <c r="B1198" s="21" t="s">
        <v>6523</v>
      </c>
      <c r="C1198" s="22" t="s">
        <v>108</v>
      </c>
      <c r="D1198" s="23"/>
      <c r="E1198" s="24">
        <v>13700000</v>
      </c>
      <c r="F1198" s="25" t="s">
        <v>6518</v>
      </c>
      <c r="G1198" s="26">
        <v>700000</v>
      </c>
    </row>
    <row r="1199" spans="2:7">
      <c r="B1199" s="21" t="s">
        <v>5884</v>
      </c>
      <c r="C1199" s="22" t="s">
        <v>92</v>
      </c>
      <c r="D1199" s="23"/>
      <c r="E1199" s="24">
        <v>13700000</v>
      </c>
      <c r="F1199" s="25" t="s">
        <v>5883</v>
      </c>
      <c r="G1199" s="26">
        <v>500000</v>
      </c>
    </row>
    <row r="1200" spans="2:7">
      <c r="B1200" s="21" t="s">
        <v>5483</v>
      </c>
      <c r="C1200" s="22" t="s">
        <v>92</v>
      </c>
      <c r="D1200" s="23"/>
      <c r="E1200" s="24">
        <v>13700000</v>
      </c>
      <c r="F1200" s="25" t="s">
        <v>5482</v>
      </c>
      <c r="G1200" s="26">
        <v>400000</v>
      </c>
    </row>
    <row r="1201" spans="2:7">
      <c r="B1201" s="21" t="s">
        <v>4223</v>
      </c>
      <c r="C1201" s="22" t="s">
        <v>92</v>
      </c>
      <c r="D1201" s="23"/>
      <c r="E1201" s="24">
        <v>13700000</v>
      </c>
      <c r="F1201" s="25" t="s">
        <v>4222</v>
      </c>
      <c r="G1201" s="26">
        <v>200000</v>
      </c>
    </row>
    <row r="1202" spans="2:7">
      <c r="B1202" s="21" t="s">
        <v>8807</v>
      </c>
      <c r="C1202" s="22" t="s">
        <v>92</v>
      </c>
      <c r="D1202" s="23"/>
      <c r="E1202" s="24">
        <v>13600000</v>
      </c>
      <c r="F1202" s="25" t="s">
        <v>900</v>
      </c>
      <c r="G1202" s="26">
        <v>2900000</v>
      </c>
    </row>
    <row r="1203" spans="2:7">
      <c r="B1203" s="21" t="s">
        <v>8708</v>
      </c>
      <c r="C1203" s="22" t="s">
        <v>92</v>
      </c>
      <c r="D1203" s="23"/>
      <c r="E1203" s="24">
        <v>13600000</v>
      </c>
      <c r="F1203" s="25" t="s">
        <v>1567</v>
      </c>
      <c r="G1203" s="26">
        <v>2700000</v>
      </c>
    </row>
    <row r="1204" spans="2:7">
      <c r="B1204" s="21" t="s">
        <v>8217</v>
      </c>
      <c r="C1204" s="22" t="s">
        <v>108</v>
      </c>
      <c r="D1204" s="23" t="s">
        <v>8116</v>
      </c>
      <c r="E1204" s="24">
        <v>13600000</v>
      </c>
      <c r="F1204" s="25" t="s">
        <v>2305</v>
      </c>
      <c r="G1204" s="26">
        <v>1900000</v>
      </c>
    </row>
    <row r="1205" spans="2:7">
      <c r="B1205" s="21" t="s">
        <v>8135</v>
      </c>
      <c r="C1205" s="22" t="s">
        <v>108</v>
      </c>
      <c r="D1205" s="23" t="s">
        <v>5292</v>
      </c>
      <c r="E1205" s="24">
        <v>13600000</v>
      </c>
      <c r="F1205" s="25" t="s">
        <v>2358</v>
      </c>
      <c r="G1205" s="26">
        <v>1800000</v>
      </c>
    </row>
    <row r="1206" spans="2:7">
      <c r="B1206" s="21" t="s">
        <v>7526</v>
      </c>
      <c r="C1206" s="22" t="s">
        <v>92</v>
      </c>
      <c r="D1206" s="23"/>
      <c r="E1206" s="24">
        <v>13600000</v>
      </c>
      <c r="F1206" s="25" t="s">
        <v>7525</v>
      </c>
      <c r="G1206" s="26">
        <v>1200000</v>
      </c>
    </row>
    <row r="1207" spans="2:7">
      <c r="B1207" s="21" t="s">
        <v>7001</v>
      </c>
      <c r="C1207" s="22" t="s">
        <v>92</v>
      </c>
      <c r="D1207" s="23" t="s">
        <v>472</v>
      </c>
      <c r="E1207" s="24">
        <v>13600000</v>
      </c>
      <c r="F1207" s="25" t="s">
        <v>7000</v>
      </c>
      <c r="G1207" s="26">
        <v>900000</v>
      </c>
    </row>
    <row r="1208" spans="2:7">
      <c r="B1208" s="21" t="s">
        <v>9117</v>
      </c>
      <c r="C1208" s="22" t="s">
        <v>108</v>
      </c>
      <c r="D1208" s="23"/>
      <c r="E1208" s="24">
        <v>13500000</v>
      </c>
      <c r="F1208" s="25" t="s">
        <v>738</v>
      </c>
      <c r="G1208" s="26">
        <v>3900000</v>
      </c>
    </row>
    <row r="1209" spans="2:7">
      <c r="B1209" s="21" t="s">
        <v>9008</v>
      </c>
      <c r="C1209" s="22" t="s">
        <v>108</v>
      </c>
      <c r="D1209" s="23" t="s">
        <v>8740</v>
      </c>
      <c r="E1209" s="24">
        <v>13500000</v>
      </c>
      <c r="F1209" s="25" t="s">
        <v>613</v>
      </c>
      <c r="G1209" s="26">
        <v>3400000</v>
      </c>
    </row>
    <row r="1210" spans="2:7">
      <c r="B1210" s="21" t="s">
        <v>8672</v>
      </c>
      <c r="C1210" s="22" t="s">
        <v>108</v>
      </c>
      <c r="D1210" s="23" t="s">
        <v>3837</v>
      </c>
      <c r="E1210" s="24">
        <v>13500000</v>
      </c>
      <c r="F1210" s="25" t="s">
        <v>1837</v>
      </c>
      <c r="G1210" s="26">
        <v>2600000</v>
      </c>
    </row>
    <row r="1211" spans="2:7">
      <c r="B1211" s="21" t="s">
        <v>8289</v>
      </c>
      <c r="C1211" s="22" t="s">
        <v>108</v>
      </c>
      <c r="D1211" s="23" t="s">
        <v>2813</v>
      </c>
      <c r="E1211" s="24">
        <v>13500000</v>
      </c>
      <c r="F1211" s="25" t="s">
        <v>1233</v>
      </c>
      <c r="G1211" s="26">
        <v>2000000</v>
      </c>
    </row>
    <row r="1212" spans="2:7">
      <c r="B1212" s="21" t="s">
        <v>8216</v>
      </c>
      <c r="C1212" s="22" t="s">
        <v>92</v>
      </c>
      <c r="D1212" s="23"/>
      <c r="E1212" s="24">
        <v>13500000</v>
      </c>
      <c r="F1212" s="25" t="s">
        <v>2060</v>
      </c>
      <c r="G1212" s="26">
        <v>1900000</v>
      </c>
    </row>
    <row r="1213" spans="2:7">
      <c r="B1213" s="21" t="s">
        <v>7972</v>
      </c>
      <c r="C1213" s="22" t="s">
        <v>92</v>
      </c>
      <c r="D1213" s="23"/>
      <c r="E1213" s="24">
        <v>13500000</v>
      </c>
      <c r="F1213" s="25" t="s">
        <v>3946</v>
      </c>
      <c r="G1213" s="26">
        <v>1600000</v>
      </c>
    </row>
    <row r="1214" spans="2:7">
      <c r="B1214" s="21" t="s">
        <v>5882</v>
      </c>
      <c r="C1214" s="22" t="s">
        <v>108</v>
      </c>
      <c r="D1214" s="23"/>
      <c r="E1214" s="24">
        <v>13500000</v>
      </c>
      <c r="F1214" s="25" t="s">
        <v>5881</v>
      </c>
      <c r="G1214" s="26">
        <v>500000</v>
      </c>
    </row>
    <row r="1215" spans="2:7">
      <c r="B1215" s="21" t="s">
        <v>9579</v>
      </c>
      <c r="C1215" s="22" t="s">
        <v>92</v>
      </c>
      <c r="D1215" s="23"/>
      <c r="E1215" s="24">
        <v>13400000</v>
      </c>
      <c r="F1215" s="25" t="s">
        <v>708</v>
      </c>
      <c r="G1215" s="26">
        <v>8900000</v>
      </c>
    </row>
    <row r="1216" spans="2:7">
      <c r="B1216" s="21" t="s">
        <v>9064</v>
      </c>
      <c r="C1216" s="22" t="s">
        <v>92</v>
      </c>
      <c r="D1216" s="23" t="s">
        <v>563</v>
      </c>
      <c r="E1216" s="24">
        <v>13400000</v>
      </c>
      <c r="F1216" s="25" t="s">
        <v>1290</v>
      </c>
      <c r="G1216" s="26">
        <v>3600000</v>
      </c>
    </row>
    <row r="1217" spans="2:7">
      <c r="B1217" s="21" t="s">
        <v>8901</v>
      </c>
      <c r="C1217" s="22" t="s">
        <v>108</v>
      </c>
      <c r="D1217" s="23" t="s">
        <v>8331</v>
      </c>
      <c r="E1217" s="24">
        <v>13400000</v>
      </c>
      <c r="F1217" s="25" t="s">
        <v>827</v>
      </c>
      <c r="G1217" s="26">
        <v>3100000</v>
      </c>
    </row>
    <row r="1218" spans="2:7">
      <c r="B1218" s="21" t="s">
        <v>8900</v>
      </c>
      <c r="C1218" s="22" t="s">
        <v>92</v>
      </c>
      <c r="D1218" s="23"/>
      <c r="E1218" s="24">
        <v>13400000</v>
      </c>
      <c r="F1218" s="25" t="s">
        <v>230</v>
      </c>
      <c r="G1218" s="26">
        <v>3100000</v>
      </c>
    </row>
    <row r="1219" spans="2:7">
      <c r="B1219" s="21" t="s">
        <v>8707</v>
      </c>
      <c r="C1219" s="22" t="s">
        <v>92</v>
      </c>
      <c r="D1219" s="23" t="s">
        <v>8706</v>
      </c>
      <c r="E1219" s="24">
        <v>13400000</v>
      </c>
      <c r="F1219" s="25" t="s">
        <v>944</v>
      </c>
      <c r="G1219" s="26">
        <v>2700000</v>
      </c>
    </row>
    <row r="1220" spans="2:7">
      <c r="B1220" s="21" t="s">
        <v>8051</v>
      </c>
      <c r="C1220" s="22" t="s">
        <v>92</v>
      </c>
      <c r="D1220" s="23" t="s">
        <v>7453</v>
      </c>
      <c r="E1220" s="24">
        <v>13400000</v>
      </c>
      <c r="F1220" s="25" t="s">
        <v>1769</v>
      </c>
      <c r="G1220" s="26">
        <v>1700000</v>
      </c>
    </row>
    <row r="1221" spans="2:7">
      <c r="B1221" s="21" t="s">
        <v>8050</v>
      </c>
      <c r="C1221" s="22" t="s">
        <v>92</v>
      </c>
      <c r="D1221" s="23" t="s">
        <v>7289</v>
      </c>
      <c r="E1221" s="24">
        <v>13400000</v>
      </c>
      <c r="F1221" s="25" t="s">
        <v>1328</v>
      </c>
      <c r="G1221" s="26">
        <v>1700000</v>
      </c>
    </row>
    <row r="1222" spans="2:7">
      <c r="B1222" s="21" t="s">
        <v>6790</v>
      </c>
      <c r="C1222" s="22" t="s">
        <v>108</v>
      </c>
      <c r="D1222" s="23" t="s">
        <v>6789</v>
      </c>
      <c r="E1222" s="24">
        <v>13400000</v>
      </c>
      <c r="F1222" s="25" t="s">
        <v>5844</v>
      </c>
      <c r="G1222" s="26">
        <v>800000</v>
      </c>
    </row>
    <row r="1223" spans="2:7">
      <c r="B1223" s="21" t="s">
        <v>6788</v>
      </c>
      <c r="C1223" s="22" t="s">
        <v>92</v>
      </c>
      <c r="D1223" s="23"/>
      <c r="E1223" s="24">
        <v>13400000</v>
      </c>
      <c r="F1223" s="25" t="s">
        <v>4916</v>
      </c>
      <c r="G1223" s="26">
        <v>800000</v>
      </c>
    </row>
    <row r="1224" spans="2:7">
      <c r="B1224" s="21" t="s">
        <v>8705</v>
      </c>
      <c r="C1224" s="22" t="s">
        <v>108</v>
      </c>
      <c r="D1224" s="23" t="s">
        <v>5911</v>
      </c>
      <c r="E1224" s="24">
        <v>13300000</v>
      </c>
      <c r="F1224" s="25" t="s">
        <v>944</v>
      </c>
      <c r="G1224" s="26">
        <v>2700000</v>
      </c>
    </row>
    <row r="1225" spans="2:7">
      <c r="B1225" s="21" t="s">
        <v>8671</v>
      </c>
      <c r="C1225" s="22" t="s">
        <v>92</v>
      </c>
      <c r="D1225" s="23"/>
      <c r="E1225" s="24">
        <v>13300000</v>
      </c>
      <c r="F1225" s="25" t="s">
        <v>1073</v>
      </c>
      <c r="G1225" s="26">
        <v>2600000</v>
      </c>
    </row>
    <row r="1226" spans="2:7">
      <c r="B1226" s="21" t="s">
        <v>8441</v>
      </c>
      <c r="C1226" s="22" t="s">
        <v>108</v>
      </c>
      <c r="D1226" s="23" t="s">
        <v>884</v>
      </c>
      <c r="E1226" s="24">
        <v>13300000</v>
      </c>
      <c r="F1226" s="25" t="s">
        <v>909</v>
      </c>
      <c r="G1226" s="26">
        <v>2200000</v>
      </c>
    </row>
    <row r="1227" spans="2:7">
      <c r="B1227" s="21" t="s">
        <v>7769</v>
      </c>
      <c r="C1227" s="22" t="s">
        <v>92</v>
      </c>
      <c r="D1227" s="23"/>
      <c r="E1227" s="24">
        <v>13300000</v>
      </c>
      <c r="F1227" s="25" t="s">
        <v>4786</v>
      </c>
      <c r="G1227" s="26">
        <v>1400000</v>
      </c>
    </row>
    <row r="1228" spans="2:7">
      <c r="B1228" s="21" t="s">
        <v>6522</v>
      </c>
      <c r="C1228" s="22" t="s">
        <v>108</v>
      </c>
      <c r="D1228" s="23"/>
      <c r="E1228" s="24">
        <v>13300000</v>
      </c>
      <c r="F1228" s="25" t="s">
        <v>6521</v>
      </c>
      <c r="G1228" s="26">
        <v>700000</v>
      </c>
    </row>
    <row r="1229" spans="2:7">
      <c r="B1229" s="21" t="s">
        <v>8670</v>
      </c>
      <c r="C1229" s="22" t="s">
        <v>92</v>
      </c>
      <c r="D1229" s="23" t="s">
        <v>1112</v>
      </c>
      <c r="E1229" s="24">
        <v>13200000</v>
      </c>
      <c r="F1229" s="25" t="s">
        <v>961</v>
      </c>
      <c r="G1229" s="26">
        <v>2600000</v>
      </c>
    </row>
    <row r="1230" spans="2:7">
      <c r="B1230" s="21" t="s">
        <v>8440</v>
      </c>
      <c r="C1230" s="22" t="s">
        <v>92</v>
      </c>
      <c r="D1230" s="23" t="s">
        <v>1305</v>
      </c>
      <c r="E1230" s="24">
        <v>13200000</v>
      </c>
      <c r="F1230" s="25" t="s">
        <v>907</v>
      </c>
      <c r="G1230" s="26">
        <v>2200000</v>
      </c>
    </row>
    <row r="1231" spans="2:7">
      <c r="B1231" s="21" t="s">
        <v>8134</v>
      </c>
      <c r="C1231" s="22" t="s">
        <v>108</v>
      </c>
      <c r="D1231" s="23" t="s">
        <v>268</v>
      </c>
      <c r="E1231" s="24">
        <v>13200000</v>
      </c>
      <c r="F1231" s="25" t="s">
        <v>1612</v>
      </c>
      <c r="G1231" s="26">
        <v>1800000</v>
      </c>
    </row>
    <row r="1232" spans="2:7">
      <c r="B1232" s="21" t="s">
        <v>7645</v>
      </c>
      <c r="C1232" s="22" t="s">
        <v>92</v>
      </c>
      <c r="D1232" s="23"/>
      <c r="E1232" s="24">
        <v>13200000</v>
      </c>
      <c r="F1232" s="25" t="s">
        <v>2109</v>
      </c>
      <c r="G1232" s="26">
        <v>1300000</v>
      </c>
    </row>
    <row r="1233" spans="2:7">
      <c r="B1233" s="21" t="s">
        <v>7524</v>
      </c>
      <c r="C1233" s="22" t="s">
        <v>92</v>
      </c>
      <c r="D1233" s="23"/>
      <c r="E1233" s="24">
        <v>13200000</v>
      </c>
      <c r="F1233" s="25" t="s">
        <v>1951</v>
      </c>
      <c r="G1233" s="26">
        <v>1200000</v>
      </c>
    </row>
    <row r="1234" spans="2:7">
      <c r="B1234" s="21" t="s">
        <v>7358</v>
      </c>
      <c r="C1234" s="22" t="s">
        <v>92</v>
      </c>
      <c r="D1234" s="23"/>
      <c r="E1234" s="24">
        <v>13200000</v>
      </c>
      <c r="F1234" s="25" t="s">
        <v>7357</v>
      </c>
      <c r="G1234" s="26">
        <v>1100000</v>
      </c>
    </row>
    <row r="1235" spans="2:7">
      <c r="B1235" s="21" t="s">
        <v>7171</v>
      </c>
      <c r="C1235" s="22" t="s">
        <v>92</v>
      </c>
      <c r="D1235" s="23"/>
      <c r="E1235" s="24">
        <v>13200000</v>
      </c>
      <c r="F1235" s="25" t="s">
        <v>2598</v>
      </c>
      <c r="G1235" s="26">
        <v>1000000</v>
      </c>
    </row>
    <row r="1236" spans="2:7">
      <c r="B1236" s="21" t="s">
        <v>6999</v>
      </c>
      <c r="C1236" s="22" t="s">
        <v>92</v>
      </c>
      <c r="D1236" s="23"/>
      <c r="E1236" s="24">
        <v>13200000</v>
      </c>
      <c r="F1236" s="25" t="s">
        <v>2294</v>
      </c>
      <c r="G1236" s="26">
        <v>900000</v>
      </c>
    </row>
    <row r="1237" spans="2:7">
      <c r="B1237" s="21" t="s">
        <v>6787</v>
      </c>
      <c r="C1237" s="22" t="s">
        <v>92</v>
      </c>
      <c r="D1237" s="23"/>
      <c r="E1237" s="24">
        <v>13200000</v>
      </c>
      <c r="F1237" s="25" t="s">
        <v>2634</v>
      </c>
      <c r="G1237" s="26">
        <v>800000</v>
      </c>
    </row>
    <row r="1238" spans="2:7">
      <c r="B1238" s="21" t="s">
        <v>8860</v>
      </c>
      <c r="C1238" s="22" t="s">
        <v>92</v>
      </c>
      <c r="D1238" s="23" t="s">
        <v>6059</v>
      </c>
      <c r="E1238" s="24">
        <v>13100000</v>
      </c>
      <c r="F1238" s="25" t="s">
        <v>1091</v>
      </c>
      <c r="G1238" s="26">
        <v>3000000</v>
      </c>
    </row>
    <row r="1239" spans="2:7">
      <c r="B1239" s="21" t="s">
        <v>8669</v>
      </c>
      <c r="C1239" s="22" t="s">
        <v>92</v>
      </c>
      <c r="D1239" s="23"/>
      <c r="E1239" s="24">
        <v>13100000</v>
      </c>
      <c r="F1239" s="25" t="s">
        <v>1079</v>
      </c>
      <c r="G1239" s="26">
        <v>2600000</v>
      </c>
    </row>
    <row r="1240" spans="2:7">
      <c r="B1240" s="21" t="s">
        <v>8576</v>
      </c>
      <c r="C1240" s="22" t="s">
        <v>108</v>
      </c>
      <c r="D1240" s="23" t="s">
        <v>4339</v>
      </c>
      <c r="E1240" s="24">
        <v>13100000</v>
      </c>
      <c r="F1240" s="25" t="s">
        <v>2089</v>
      </c>
      <c r="G1240" s="26">
        <v>2400000</v>
      </c>
    </row>
    <row r="1241" spans="2:7">
      <c r="B1241" s="21" t="s">
        <v>8288</v>
      </c>
      <c r="C1241" s="22" t="s">
        <v>92</v>
      </c>
      <c r="D1241" s="23" t="s">
        <v>8287</v>
      </c>
      <c r="E1241" s="24">
        <v>13100000</v>
      </c>
      <c r="F1241" s="25" t="s">
        <v>5710</v>
      </c>
      <c r="G1241" s="26">
        <v>2000000</v>
      </c>
    </row>
    <row r="1242" spans="2:7">
      <c r="B1242" s="21" t="s">
        <v>9007</v>
      </c>
      <c r="C1242" s="22" t="s">
        <v>108</v>
      </c>
      <c r="D1242" s="23" t="s">
        <v>298</v>
      </c>
      <c r="E1242" s="24">
        <v>13000000</v>
      </c>
      <c r="F1242" s="25" t="s">
        <v>1601</v>
      </c>
      <c r="G1242" s="26">
        <v>3400000</v>
      </c>
    </row>
    <row r="1243" spans="2:7">
      <c r="B1243" s="21" t="s">
        <v>8899</v>
      </c>
      <c r="C1243" s="22" t="s">
        <v>108</v>
      </c>
      <c r="D1243" s="23" t="s">
        <v>3520</v>
      </c>
      <c r="E1243" s="24">
        <v>13000000</v>
      </c>
      <c r="F1243" s="25" t="s">
        <v>926</v>
      </c>
      <c r="G1243" s="26">
        <v>3100000</v>
      </c>
    </row>
    <row r="1244" spans="2:7">
      <c r="B1244" s="21" t="s">
        <v>8755</v>
      </c>
      <c r="C1244" s="22" t="s">
        <v>92</v>
      </c>
      <c r="D1244" s="23"/>
      <c r="E1244" s="24">
        <v>13000000</v>
      </c>
      <c r="F1244" s="25" t="s">
        <v>230</v>
      </c>
      <c r="G1244" s="26">
        <v>2800000</v>
      </c>
    </row>
    <row r="1245" spans="2:7">
      <c r="B1245" s="21" t="s">
        <v>8704</v>
      </c>
      <c r="C1245" s="22" t="s">
        <v>108</v>
      </c>
      <c r="D1245" s="23" t="s">
        <v>8703</v>
      </c>
      <c r="E1245" s="24">
        <v>13000000</v>
      </c>
      <c r="F1245" s="25" t="s">
        <v>862</v>
      </c>
      <c r="G1245" s="26">
        <v>2700000</v>
      </c>
    </row>
    <row r="1246" spans="2:7">
      <c r="B1246" s="21" t="s">
        <v>8627</v>
      </c>
      <c r="C1246" s="22" t="s">
        <v>108</v>
      </c>
      <c r="D1246" s="23" t="s">
        <v>4450</v>
      </c>
      <c r="E1246" s="24">
        <v>13000000</v>
      </c>
      <c r="F1246" s="25" t="s">
        <v>4568</v>
      </c>
      <c r="G1246" s="26">
        <v>2500000</v>
      </c>
    </row>
    <row r="1247" spans="2:7">
      <c r="B1247" s="21" t="s">
        <v>8575</v>
      </c>
      <c r="C1247" s="22" t="s">
        <v>108</v>
      </c>
      <c r="D1247" s="23" t="s">
        <v>414</v>
      </c>
      <c r="E1247" s="24">
        <v>13000000</v>
      </c>
      <c r="F1247" s="25" t="s">
        <v>2022</v>
      </c>
      <c r="G1247" s="26">
        <v>2400000</v>
      </c>
    </row>
    <row r="1248" spans="2:7">
      <c r="B1248" s="21" t="s">
        <v>8286</v>
      </c>
      <c r="C1248" s="22" t="s">
        <v>108</v>
      </c>
      <c r="D1248" s="23" t="s">
        <v>8285</v>
      </c>
      <c r="E1248" s="24">
        <v>12900000</v>
      </c>
      <c r="F1248" s="25" t="s">
        <v>6938</v>
      </c>
      <c r="G1248" s="26">
        <v>2000000</v>
      </c>
    </row>
    <row r="1249" spans="2:7">
      <c r="B1249" s="21" t="s">
        <v>8049</v>
      </c>
      <c r="C1249" s="22" t="s">
        <v>92</v>
      </c>
      <c r="D1249" s="23" t="s">
        <v>6862</v>
      </c>
      <c r="E1249" s="24">
        <v>12900000</v>
      </c>
      <c r="F1249" s="25" t="s">
        <v>3918</v>
      </c>
      <c r="G1249" s="26">
        <v>1700000</v>
      </c>
    </row>
    <row r="1250" spans="2:7">
      <c r="B1250" s="21" t="s">
        <v>7971</v>
      </c>
      <c r="C1250" s="22" t="s">
        <v>92</v>
      </c>
      <c r="D1250" s="23"/>
      <c r="E1250" s="24">
        <v>12900000</v>
      </c>
      <c r="F1250" s="25" t="s">
        <v>230</v>
      </c>
      <c r="G1250" s="26">
        <v>1600000</v>
      </c>
    </row>
    <row r="1251" spans="2:7">
      <c r="B1251" s="21" t="s">
        <v>7970</v>
      </c>
      <c r="C1251" s="22" t="s">
        <v>92</v>
      </c>
      <c r="D1251" s="23"/>
      <c r="E1251" s="24">
        <v>12900000</v>
      </c>
      <c r="F1251" s="25" t="s">
        <v>2456</v>
      </c>
      <c r="G1251" s="26">
        <v>1600000</v>
      </c>
    </row>
    <row r="1252" spans="2:7">
      <c r="B1252" s="21" t="s">
        <v>7877</v>
      </c>
      <c r="C1252" s="22" t="s">
        <v>92</v>
      </c>
      <c r="D1252" s="23" t="s">
        <v>6845</v>
      </c>
      <c r="E1252" s="24">
        <v>12900000</v>
      </c>
      <c r="F1252" s="25" t="s">
        <v>2154</v>
      </c>
      <c r="G1252" s="26">
        <v>1500000</v>
      </c>
    </row>
    <row r="1253" spans="2:7">
      <c r="B1253" s="21" t="s">
        <v>6998</v>
      </c>
      <c r="C1253" s="22" t="s">
        <v>92</v>
      </c>
      <c r="D1253" s="23"/>
      <c r="E1253" s="24">
        <v>12900000</v>
      </c>
      <c r="F1253" s="25" t="s">
        <v>4008</v>
      </c>
      <c r="G1253" s="26">
        <v>900000</v>
      </c>
    </row>
    <row r="1254" spans="2:7">
      <c r="B1254" s="21" t="s">
        <v>9145</v>
      </c>
      <c r="C1254" s="22" t="s">
        <v>108</v>
      </c>
      <c r="D1254" s="23" t="s">
        <v>8103</v>
      </c>
      <c r="E1254" s="24">
        <v>12800000</v>
      </c>
      <c r="F1254" s="25" t="s">
        <v>810</v>
      </c>
      <c r="G1254" s="26">
        <v>4000000</v>
      </c>
    </row>
    <row r="1255" spans="2:7">
      <c r="B1255" s="21" t="s">
        <v>8574</v>
      </c>
      <c r="C1255" s="22" t="s">
        <v>92</v>
      </c>
      <c r="D1255" s="23" t="s">
        <v>5072</v>
      </c>
      <c r="E1255" s="24">
        <v>12800000</v>
      </c>
      <c r="F1255" s="25" t="s">
        <v>1036</v>
      </c>
      <c r="G1255" s="26">
        <v>2400000</v>
      </c>
    </row>
    <row r="1256" spans="2:7">
      <c r="B1256" s="21" t="s">
        <v>7768</v>
      </c>
      <c r="C1256" s="22" t="s">
        <v>92</v>
      </c>
      <c r="D1256" s="23" t="s">
        <v>7767</v>
      </c>
      <c r="E1256" s="24">
        <v>12800000</v>
      </c>
      <c r="F1256" s="25" t="s">
        <v>2070</v>
      </c>
      <c r="G1256" s="26">
        <v>1400000</v>
      </c>
    </row>
    <row r="1257" spans="2:7">
      <c r="B1257" s="21" t="s">
        <v>7644</v>
      </c>
      <c r="C1257" s="22" t="s">
        <v>92</v>
      </c>
      <c r="D1257" s="23"/>
      <c r="E1257" s="24">
        <v>12800000</v>
      </c>
      <c r="F1257" s="25" t="s">
        <v>1843</v>
      </c>
      <c r="G1257" s="26">
        <v>1300000</v>
      </c>
    </row>
    <row r="1258" spans="2:7">
      <c r="B1258" s="21" t="s">
        <v>7523</v>
      </c>
      <c r="C1258" s="22" t="s">
        <v>108</v>
      </c>
      <c r="D1258" s="23" t="s">
        <v>1225</v>
      </c>
      <c r="E1258" s="24">
        <v>12800000</v>
      </c>
      <c r="F1258" s="25" t="s">
        <v>3891</v>
      </c>
      <c r="G1258" s="26">
        <v>1200000</v>
      </c>
    </row>
    <row r="1259" spans="2:7">
      <c r="B1259" s="21" t="s">
        <v>6786</v>
      </c>
      <c r="C1259" s="22" t="s">
        <v>92</v>
      </c>
      <c r="D1259" s="23"/>
      <c r="E1259" s="24">
        <v>12800000</v>
      </c>
      <c r="F1259" s="25" t="s">
        <v>4015</v>
      </c>
      <c r="G1259" s="26">
        <v>800000</v>
      </c>
    </row>
    <row r="1260" spans="2:7">
      <c r="B1260" s="21" t="s">
        <v>6520</v>
      </c>
      <c r="C1260" s="22" t="s">
        <v>108</v>
      </c>
      <c r="D1260" s="23" t="s">
        <v>6519</v>
      </c>
      <c r="E1260" s="24">
        <v>12800000</v>
      </c>
      <c r="F1260" s="25" t="s">
        <v>6518</v>
      </c>
      <c r="G1260" s="26">
        <v>700000</v>
      </c>
    </row>
    <row r="1261" spans="2:7">
      <c r="B1261" s="21" t="s">
        <v>6517</v>
      </c>
      <c r="C1261" s="22" t="s">
        <v>108</v>
      </c>
      <c r="D1261" s="23" t="s">
        <v>2954</v>
      </c>
      <c r="E1261" s="24">
        <v>12800000</v>
      </c>
      <c r="F1261" s="25" t="s">
        <v>5859</v>
      </c>
      <c r="G1261" s="26">
        <v>700000</v>
      </c>
    </row>
    <row r="1262" spans="2:7">
      <c r="B1262" s="21" t="s">
        <v>8859</v>
      </c>
      <c r="C1262" s="22" t="s">
        <v>108</v>
      </c>
      <c r="D1262" s="23" t="s">
        <v>8858</v>
      </c>
      <c r="E1262" s="24">
        <v>12700000</v>
      </c>
      <c r="F1262" s="25" t="s">
        <v>1213</v>
      </c>
      <c r="G1262" s="26">
        <v>3000000</v>
      </c>
    </row>
    <row r="1263" spans="2:7">
      <c r="B1263" s="21" t="s">
        <v>8702</v>
      </c>
      <c r="C1263" s="22" t="s">
        <v>92</v>
      </c>
      <c r="D1263" s="23"/>
      <c r="E1263" s="24">
        <v>12700000</v>
      </c>
      <c r="F1263" s="25" t="s">
        <v>941</v>
      </c>
      <c r="G1263" s="26">
        <v>2700000</v>
      </c>
    </row>
    <row r="1264" spans="2:7">
      <c r="B1264" s="21" t="s">
        <v>7876</v>
      </c>
      <c r="C1264" s="22" t="s">
        <v>108</v>
      </c>
      <c r="D1264" s="23" t="s">
        <v>1525</v>
      </c>
      <c r="E1264" s="24">
        <v>12700000</v>
      </c>
      <c r="F1264" s="25" t="s">
        <v>3946</v>
      </c>
      <c r="G1264" s="26">
        <v>1500000</v>
      </c>
    </row>
    <row r="1265" spans="2:7">
      <c r="B1265" s="21" t="s">
        <v>7875</v>
      </c>
      <c r="C1265" s="22" t="s">
        <v>92</v>
      </c>
      <c r="D1265" s="23" t="s">
        <v>4453</v>
      </c>
      <c r="E1265" s="24">
        <v>12700000</v>
      </c>
      <c r="F1265" s="25" t="s">
        <v>1554</v>
      </c>
      <c r="G1265" s="26">
        <v>1500000</v>
      </c>
    </row>
    <row r="1266" spans="2:7">
      <c r="B1266" s="21" t="s">
        <v>7522</v>
      </c>
      <c r="C1266" s="22" t="s">
        <v>92</v>
      </c>
      <c r="D1266" s="23"/>
      <c r="E1266" s="24">
        <v>12700000</v>
      </c>
      <c r="F1266" s="25" t="s">
        <v>6763</v>
      </c>
      <c r="G1266" s="26">
        <v>1200000</v>
      </c>
    </row>
    <row r="1267" spans="2:7">
      <c r="B1267" s="21" t="s">
        <v>6230</v>
      </c>
      <c r="C1267" s="22" t="s">
        <v>108</v>
      </c>
      <c r="D1267" s="23" t="s">
        <v>3170</v>
      </c>
      <c r="E1267" s="24">
        <v>12700000</v>
      </c>
      <c r="F1267" s="25" t="s">
        <v>6229</v>
      </c>
      <c r="G1267" s="26">
        <v>600000</v>
      </c>
    </row>
    <row r="1268" spans="2:7">
      <c r="B1268" s="21" t="s">
        <v>8857</v>
      </c>
      <c r="C1268" s="22" t="s">
        <v>108</v>
      </c>
      <c r="D1268" s="23" t="s">
        <v>8856</v>
      </c>
      <c r="E1268" s="24">
        <v>12600000</v>
      </c>
      <c r="F1268" s="25" t="s">
        <v>1765</v>
      </c>
      <c r="G1268" s="26">
        <v>3000000</v>
      </c>
    </row>
    <row r="1269" spans="2:7">
      <c r="B1269" s="21" t="s">
        <v>8382</v>
      </c>
      <c r="C1269" s="22" t="s">
        <v>92</v>
      </c>
      <c r="D1269" s="23"/>
      <c r="E1269" s="24">
        <v>12600000</v>
      </c>
      <c r="F1269" s="25" t="s">
        <v>913</v>
      </c>
      <c r="G1269" s="26">
        <v>2100000</v>
      </c>
    </row>
    <row r="1270" spans="2:7">
      <c r="B1270" s="21" t="s">
        <v>8381</v>
      </c>
      <c r="C1270" s="22" t="s">
        <v>92</v>
      </c>
      <c r="D1270" s="23"/>
      <c r="E1270" s="24">
        <v>12600000</v>
      </c>
      <c r="F1270" s="25" t="s">
        <v>936</v>
      </c>
      <c r="G1270" s="26">
        <v>2100000</v>
      </c>
    </row>
    <row r="1271" spans="2:7">
      <c r="B1271" s="21" t="s">
        <v>8048</v>
      </c>
      <c r="C1271" s="22" t="s">
        <v>92</v>
      </c>
      <c r="D1271" s="23"/>
      <c r="E1271" s="24">
        <v>12600000</v>
      </c>
      <c r="F1271" s="25" t="s">
        <v>1612</v>
      </c>
      <c r="G1271" s="26">
        <v>1700000</v>
      </c>
    </row>
    <row r="1272" spans="2:7">
      <c r="B1272" s="21" t="s">
        <v>7969</v>
      </c>
      <c r="C1272" s="22" t="s">
        <v>92</v>
      </c>
      <c r="D1272" s="23"/>
      <c r="E1272" s="24">
        <v>12600000</v>
      </c>
      <c r="F1272" s="25" t="s">
        <v>1562</v>
      </c>
      <c r="G1272" s="26">
        <v>1600000</v>
      </c>
    </row>
    <row r="1273" spans="2:7">
      <c r="B1273" s="21" t="s">
        <v>7766</v>
      </c>
      <c r="C1273" s="22" t="s">
        <v>108</v>
      </c>
      <c r="D1273" s="23" t="s">
        <v>7409</v>
      </c>
      <c r="E1273" s="24">
        <v>12600000</v>
      </c>
      <c r="F1273" s="25" t="s">
        <v>3763</v>
      </c>
      <c r="G1273" s="26">
        <v>1400000</v>
      </c>
    </row>
    <row r="1274" spans="2:7">
      <c r="B1274" s="21" t="s">
        <v>6785</v>
      </c>
      <c r="C1274" s="22" t="s">
        <v>92</v>
      </c>
      <c r="D1274" s="23"/>
      <c r="E1274" s="24">
        <v>12600000</v>
      </c>
      <c r="F1274" s="25" t="s">
        <v>5430</v>
      </c>
      <c r="G1274" s="26">
        <v>800000</v>
      </c>
    </row>
    <row r="1275" spans="2:7">
      <c r="B1275" s="21" t="s">
        <v>6516</v>
      </c>
      <c r="C1275" s="22" t="s">
        <v>92</v>
      </c>
      <c r="D1275" s="23"/>
      <c r="E1275" s="24">
        <v>12600000</v>
      </c>
      <c r="F1275" s="25" t="s">
        <v>6515</v>
      </c>
      <c r="G1275" s="26">
        <v>700000</v>
      </c>
    </row>
    <row r="1276" spans="2:7">
      <c r="B1276" s="21" t="s">
        <v>5481</v>
      </c>
      <c r="C1276" s="22" t="s">
        <v>92</v>
      </c>
      <c r="D1276" s="23"/>
      <c r="E1276" s="24">
        <v>12600000</v>
      </c>
      <c r="F1276" s="25" t="s">
        <v>2838</v>
      </c>
      <c r="G1276" s="26">
        <v>400000</v>
      </c>
    </row>
    <row r="1277" spans="2:7">
      <c r="B1277" s="21" t="s">
        <v>8701</v>
      </c>
      <c r="C1277" s="22" t="s">
        <v>108</v>
      </c>
      <c r="D1277" s="23" t="s">
        <v>545</v>
      </c>
      <c r="E1277" s="24">
        <v>12500000</v>
      </c>
      <c r="F1277" s="25" t="s">
        <v>1184</v>
      </c>
      <c r="G1277" s="26">
        <v>2700000</v>
      </c>
    </row>
    <row r="1278" spans="2:7">
      <c r="B1278" s="21" t="s">
        <v>7521</v>
      </c>
      <c r="C1278" s="22" t="s">
        <v>92</v>
      </c>
      <c r="D1278" s="23"/>
      <c r="E1278" s="24">
        <v>12500000</v>
      </c>
      <c r="F1278" s="25" t="s">
        <v>2440</v>
      </c>
      <c r="G1278" s="26">
        <v>1200000</v>
      </c>
    </row>
    <row r="1279" spans="2:7">
      <c r="B1279" s="21" t="s">
        <v>7356</v>
      </c>
      <c r="C1279" s="22" t="s">
        <v>92</v>
      </c>
      <c r="D1279" s="23" t="s">
        <v>3133</v>
      </c>
      <c r="E1279" s="24">
        <v>12500000</v>
      </c>
      <c r="F1279" s="25" t="s">
        <v>6185</v>
      </c>
      <c r="G1279" s="26">
        <v>1100000</v>
      </c>
    </row>
    <row r="1280" spans="2:7">
      <c r="B1280" s="21" t="s">
        <v>5880</v>
      </c>
      <c r="C1280" s="22" t="s">
        <v>92</v>
      </c>
      <c r="D1280" s="23"/>
      <c r="E1280" s="24">
        <v>12500000</v>
      </c>
      <c r="F1280" s="25" t="s">
        <v>230</v>
      </c>
      <c r="G1280" s="26">
        <v>500000</v>
      </c>
    </row>
    <row r="1281" spans="2:7">
      <c r="B1281" s="21" t="s">
        <v>8626</v>
      </c>
      <c r="C1281" s="22" t="s">
        <v>108</v>
      </c>
      <c r="D1281" s="23" t="s">
        <v>8269</v>
      </c>
      <c r="E1281" s="24">
        <v>12400000</v>
      </c>
      <c r="F1281" s="25" t="s">
        <v>1033</v>
      </c>
      <c r="G1281" s="26">
        <v>2500000</v>
      </c>
    </row>
    <row r="1282" spans="2:7">
      <c r="B1282" s="21" t="s">
        <v>8380</v>
      </c>
      <c r="C1282" s="22" t="s">
        <v>92</v>
      </c>
      <c r="D1282" s="23"/>
      <c r="E1282" s="24">
        <v>12400000</v>
      </c>
      <c r="F1282" s="25" t="s">
        <v>1301</v>
      </c>
      <c r="G1282" s="26">
        <v>2100000</v>
      </c>
    </row>
    <row r="1283" spans="2:7">
      <c r="B1283" s="21" t="s">
        <v>8379</v>
      </c>
      <c r="C1283" s="22" t="s">
        <v>108</v>
      </c>
      <c r="D1283" s="23" t="s">
        <v>2288</v>
      </c>
      <c r="E1283" s="24">
        <v>12400000</v>
      </c>
      <c r="F1283" s="25" t="s">
        <v>911</v>
      </c>
      <c r="G1283" s="26">
        <v>2100000</v>
      </c>
    </row>
    <row r="1284" spans="2:7">
      <c r="B1284" s="21" t="s">
        <v>8215</v>
      </c>
      <c r="C1284" s="22" t="s">
        <v>108</v>
      </c>
      <c r="D1284" s="23" t="s">
        <v>8214</v>
      </c>
      <c r="E1284" s="24">
        <v>12400000</v>
      </c>
      <c r="F1284" s="25" t="s">
        <v>1385</v>
      </c>
      <c r="G1284" s="26">
        <v>1900000</v>
      </c>
    </row>
    <row r="1285" spans="2:7">
      <c r="B1285" s="21" t="s">
        <v>7968</v>
      </c>
      <c r="C1285" s="22" t="s">
        <v>108</v>
      </c>
      <c r="D1285" s="23" t="s">
        <v>3314</v>
      </c>
      <c r="E1285" s="24">
        <v>12400000</v>
      </c>
      <c r="F1285" s="25" t="s">
        <v>1500</v>
      </c>
      <c r="G1285" s="26">
        <v>1600000</v>
      </c>
    </row>
    <row r="1286" spans="2:7">
      <c r="B1286" s="21" t="s">
        <v>5480</v>
      </c>
      <c r="C1286" s="22" t="s">
        <v>108</v>
      </c>
      <c r="D1286" s="23"/>
      <c r="E1286" s="24">
        <v>12400000</v>
      </c>
      <c r="F1286" s="25" t="s">
        <v>5479</v>
      </c>
      <c r="G1286" s="26">
        <v>400000</v>
      </c>
    </row>
    <row r="1287" spans="2:7">
      <c r="B1287" s="21" t="s">
        <v>9247</v>
      </c>
      <c r="C1287" s="22" t="s">
        <v>108</v>
      </c>
      <c r="D1287" s="23" t="s">
        <v>7585</v>
      </c>
      <c r="E1287" s="24">
        <v>12300000</v>
      </c>
      <c r="F1287" s="25" t="s">
        <v>622</v>
      </c>
      <c r="G1287" s="26">
        <v>4600000</v>
      </c>
    </row>
    <row r="1288" spans="2:7">
      <c r="B1288" s="21" t="s">
        <v>8855</v>
      </c>
      <c r="C1288" s="22" t="s">
        <v>92</v>
      </c>
      <c r="D1288" s="23"/>
      <c r="E1288" s="24">
        <v>12300000</v>
      </c>
      <c r="F1288" s="25" t="s">
        <v>1297</v>
      </c>
      <c r="G1288" s="26">
        <v>3000000</v>
      </c>
    </row>
    <row r="1289" spans="2:7">
      <c r="B1289" s="21" t="s">
        <v>8700</v>
      </c>
      <c r="C1289" s="22" t="s">
        <v>108</v>
      </c>
      <c r="D1289" s="23" t="s">
        <v>3280</v>
      </c>
      <c r="E1289" s="24">
        <v>12300000</v>
      </c>
      <c r="F1289" s="25" t="s">
        <v>846</v>
      </c>
      <c r="G1289" s="26">
        <v>2700000</v>
      </c>
    </row>
    <row r="1290" spans="2:7">
      <c r="B1290" s="21" t="s">
        <v>8573</v>
      </c>
      <c r="C1290" s="22" t="s">
        <v>108</v>
      </c>
      <c r="D1290" s="23" t="s">
        <v>5061</v>
      </c>
      <c r="E1290" s="24">
        <v>12300000</v>
      </c>
      <c r="F1290" s="25" t="s">
        <v>977</v>
      </c>
      <c r="G1290" s="26">
        <v>2400000</v>
      </c>
    </row>
    <row r="1291" spans="2:7">
      <c r="B1291" s="21" t="s">
        <v>8439</v>
      </c>
      <c r="C1291" s="22" t="s">
        <v>108</v>
      </c>
      <c r="D1291" s="23" t="s">
        <v>154</v>
      </c>
      <c r="E1291" s="24">
        <v>12300000</v>
      </c>
      <c r="F1291" s="25" t="s">
        <v>1502</v>
      </c>
      <c r="G1291" s="26">
        <v>2200000</v>
      </c>
    </row>
    <row r="1292" spans="2:7">
      <c r="B1292" s="21" t="s">
        <v>7765</v>
      </c>
      <c r="C1292" s="22" t="s">
        <v>92</v>
      </c>
      <c r="D1292" s="23"/>
      <c r="E1292" s="24">
        <v>12300000</v>
      </c>
      <c r="F1292" s="25" t="s">
        <v>1540</v>
      </c>
      <c r="G1292" s="26">
        <v>1400000</v>
      </c>
    </row>
    <row r="1293" spans="2:7">
      <c r="B1293" s="21" t="s">
        <v>7764</v>
      </c>
      <c r="C1293" s="22" t="s">
        <v>92</v>
      </c>
      <c r="D1293" s="23"/>
      <c r="E1293" s="24">
        <v>12300000</v>
      </c>
      <c r="F1293" s="25" t="s">
        <v>1540</v>
      </c>
      <c r="G1293" s="26">
        <v>1400000</v>
      </c>
    </row>
    <row r="1294" spans="2:7">
      <c r="B1294" s="21" t="s">
        <v>7643</v>
      </c>
      <c r="C1294" s="22" t="s">
        <v>108</v>
      </c>
      <c r="D1294" s="23" t="s">
        <v>7642</v>
      </c>
      <c r="E1294" s="24">
        <v>12300000</v>
      </c>
      <c r="F1294" s="25" t="s">
        <v>2068</v>
      </c>
      <c r="G1294" s="26">
        <v>1300000</v>
      </c>
    </row>
    <row r="1295" spans="2:7">
      <c r="B1295" s="21" t="s">
        <v>7170</v>
      </c>
      <c r="C1295" s="22" t="s">
        <v>92</v>
      </c>
      <c r="D1295" s="23" t="s">
        <v>2468</v>
      </c>
      <c r="E1295" s="24">
        <v>12300000</v>
      </c>
      <c r="F1295" s="25" t="s">
        <v>7169</v>
      </c>
      <c r="G1295" s="26">
        <v>1000000</v>
      </c>
    </row>
    <row r="1296" spans="2:7">
      <c r="B1296" s="21" t="s">
        <v>6997</v>
      </c>
      <c r="C1296" s="22" t="s">
        <v>92</v>
      </c>
      <c r="D1296" s="23"/>
      <c r="E1296" s="24">
        <v>12300000</v>
      </c>
      <c r="F1296" s="25" t="s">
        <v>5418</v>
      </c>
      <c r="G1296" s="26">
        <v>900000</v>
      </c>
    </row>
    <row r="1297" spans="2:7">
      <c r="B1297" s="21" t="s">
        <v>9651</v>
      </c>
      <c r="C1297" s="22" t="s">
        <v>108</v>
      </c>
      <c r="D1297" s="23" t="s">
        <v>6947</v>
      </c>
      <c r="E1297" s="24">
        <v>12200000</v>
      </c>
      <c r="F1297" s="25" t="s">
        <v>91</v>
      </c>
      <c r="G1297" s="26">
        <v>11400000</v>
      </c>
    </row>
    <row r="1298" spans="2:7">
      <c r="B1298" s="21" t="s">
        <v>9330</v>
      </c>
      <c r="C1298" s="22" t="s">
        <v>92</v>
      </c>
      <c r="D1298" s="23" t="s">
        <v>3124</v>
      </c>
      <c r="E1298" s="24">
        <v>12200000</v>
      </c>
      <c r="F1298" s="25" t="s">
        <v>1164</v>
      </c>
      <c r="G1298" s="26">
        <v>5000000</v>
      </c>
    </row>
    <row r="1299" spans="2:7">
      <c r="B1299" s="21" t="s">
        <v>8572</v>
      </c>
      <c r="C1299" s="22" t="s">
        <v>108</v>
      </c>
      <c r="D1299" s="23" t="s">
        <v>1717</v>
      </c>
      <c r="E1299" s="24">
        <v>12200000</v>
      </c>
      <c r="F1299" s="25" t="s">
        <v>944</v>
      </c>
      <c r="G1299" s="26">
        <v>2400000</v>
      </c>
    </row>
    <row r="1300" spans="2:7">
      <c r="B1300" s="21" t="s">
        <v>7641</v>
      </c>
      <c r="C1300" s="22" t="s">
        <v>92</v>
      </c>
      <c r="D1300" s="23"/>
      <c r="E1300" s="24">
        <v>12200000</v>
      </c>
      <c r="F1300" s="25" t="s">
        <v>2310</v>
      </c>
      <c r="G1300" s="26">
        <v>1300000</v>
      </c>
    </row>
    <row r="1301" spans="2:7">
      <c r="B1301" s="21" t="s">
        <v>4967</v>
      </c>
      <c r="C1301" s="22" t="s">
        <v>92</v>
      </c>
      <c r="D1301" s="23" t="s">
        <v>903</v>
      </c>
      <c r="E1301" s="24">
        <v>12200000</v>
      </c>
      <c r="F1301" s="25" t="s">
        <v>4966</v>
      </c>
      <c r="G1301" s="26">
        <v>300000</v>
      </c>
    </row>
    <row r="1302" spans="2:7">
      <c r="B1302" s="21" t="s">
        <v>9425</v>
      </c>
      <c r="C1302" s="22" t="s">
        <v>108</v>
      </c>
      <c r="D1302" s="23"/>
      <c r="E1302" s="24">
        <v>12100000</v>
      </c>
      <c r="F1302" s="25" t="s">
        <v>1070</v>
      </c>
      <c r="G1302" s="26">
        <v>5900000</v>
      </c>
    </row>
    <row r="1303" spans="2:7">
      <c r="B1303" s="21" t="s">
        <v>9100</v>
      </c>
      <c r="C1303" s="22" t="s">
        <v>108</v>
      </c>
      <c r="D1303" s="23" t="s">
        <v>8343</v>
      </c>
      <c r="E1303" s="24">
        <v>12100000</v>
      </c>
      <c r="F1303" s="25" t="s">
        <v>608</v>
      </c>
      <c r="G1303" s="26">
        <v>3800000</v>
      </c>
    </row>
    <row r="1304" spans="2:7">
      <c r="B1304" s="21" t="s">
        <v>9031</v>
      </c>
      <c r="C1304" s="22" t="s">
        <v>108</v>
      </c>
      <c r="D1304" s="23" t="s">
        <v>5589</v>
      </c>
      <c r="E1304" s="24">
        <v>12100000</v>
      </c>
      <c r="F1304" s="25" t="s">
        <v>758</v>
      </c>
      <c r="G1304" s="26">
        <v>3500000</v>
      </c>
    </row>
    <row r="1305" spans="2:7">
      <c r="B1305" s="21" t="s">
        <v>8806</v>
      </c>
      <c r="C1305" s="22" t="s">
        <v>92</v>
      </c>
      <c r="D1305" s="23"/>
      <c r="E1305" s="24">
        <v>12100000</v>
      </c>
      <c r="F1305" s="25" t="s">
        <v>230</v>
      </c>
      <c r="G1305" s="26">
        <v>2900000</v>
      </c>
    </row>
    <row r="1306" spans="2:7">
      <c r="B1306" s="21" t="s">
        <v>7874</v>
      </c>
      <c r="C1306" s="22" t="s">
        <v>92</v>
      </c>
      <c r="D1306" s="23"/>
      <c r="E1306" s="24">
        <v>12100000</v>
      </c>
      <c r="F1306" s="25" t="s">
        <v>2456</v>
      </c>
      <c r="G1306" s="26">
        <v>1500000</v>
      </c>
    </row>
    <row r="1307" spans="2:7">
      <c r="B1307" s="21" t="s">
        <v>7873</v>
      </c>
      <c r="C1307" s="22" t="s">
        <v>92</v>
      </c>
      <c r="D1307" s="23"/>
      <c r="E1307" s="24">
        <v>12100000</v>
      </c>
      <c r="F1307" s="25" t="s">
        <v>2212</v>
      </c>
      <c r="G1307" s="26">
        <v>1500000</v>
      </c>
    </row>
    <row r="1308" spans="2:7">
      <c r="B1308" s="21" t="s">
        <v>7640</v>
      </c>
      <c r="C1308" s="22" t="s">
        <v>108</v>
      </c>
      <c r="D1308" s="23" t="s">
        <v>5107</v>
      </c>
      <c r="E1308" s="24">
        <v>12100000</v>
      </c>
      <c r="F1308" s="25" t="s">
        <v>2330</v>
      </c>
      <c r="G1308" s="26">
        <v>1300000</v>
      </c>
    </row>
    <row r="1309" spans="2:7">
      <c r="B1309" s="21" t="s">
        <v>6514</v>
      </c>
      <c r="C1309" s="22" t="s">
        <v>108</v>
      </c>
      <c r="D1309" s="23" t="s">
        <v>6513</v>
      </c>
      <c r="E1309" s="24">
        <v>12100000</v>
      </c>
      <c r="F1309" s="25" t="s">
        <v>6512</v>
      </c>
      <c r="G1309" s="26">
        <v>700000</v>
      </c>
    </row>
    <row r="1310" spans="2:7">
      <c r="B1310" s="21" t="s">
        <v>8625</v>
      </c>
      <c r="C1310" s="22" t="s">
        <v>108</v>
      </c>
      <c r="D1310" s="23" t="s">
        <v>1875</v>
      </c>
      <c r="E1310" s="24">
        <v>12000000</v>
      </c>
      <c r="F1310" s="25" t="s">
        <v>1889</v>
      </c>
      <c r="G1310" s="26">
        <v>2500000</v>
      </c>
    </row>
    <row r="1311" spans="2:7">
      <c r="B1311" s="21" t="s">
        <v>7763</v>
      </c>
      <c r="C1311" s="22" t="s">
        <v>108</v>
      </c>
      <c r="D1311" s="23" t="s">
        <v>117</v>
      </c>
      <c r="E1311" s="24">
        <v>12000000</v>
      </c>
      <c r="F1311" s="25" t="s">
        <v>2368</v>
      </c>
      <c r="G1311" s="26">
        <v>1400000</v>
      </c>
    </row>
    <row r="1312" spans="2:7">
      <c r="B1312" s="21" t="s">
        <v>7520</v>
      </c>
      <c r="C1312" s="22" t="s">
        <v>92</v>
      </c>
      <c r="D1312" s="23"/>
      <c r="E1312" s="24">
        <v>12000000</v>
      </c>
      <c r="F1312" s="25" t="s">
        <v>1584</v>
      </c>
      <c r="G1312" s="26">
        <v>1200000</v>
      </c>
    </row>
    <row r="1313" spans="2:7">
      <c r="B1313" s="21" t="s">
        <v>7355</v>
      </c>
      <c r="C1313" s="22" t="s">
        <v>92</v>
      </c>
      <c r="D1313" s="23"/>
      <c r="E1313" s="24">
        <v>12000000</v>
      </c>
      <c r="F1313" s="25" t="s">
        <v>7354</v>
      </c>
      <c r="G1313" s="26">
        <v>1100000</v>
      </c>
    </row>
    <row r="1314" spans="2:7">
      <c r="B1314" s="21" t="s">
        <v>6511</v>
      </c>
      <c r="C1314" s="22" t="s">
        <v>92</v>
      </c>
      <c r="D1314" s="23"/>
      <c r="E1314" s="24">
        <v>12000000</v>
      </c>
      <c r="F1314" s="25" t="s">
        <v>6510</v>
      </c>
      <c r="G1314" s="26">
        <v>700000</v>
      </c>
    </row>
    <row r="1315" spans="2:7">
      <c r="B1315" s="21" t="s">
        <v>6509</v>
      </c>
      <c r="C1315" s="22" t="s">
        <v>92</v>
      </c>
      <c r="D1315" s="23"/>
      <c r="E1315" s="24">
        <v>12000000</v>
      </c>
      <c r="F1315" s="25" t="s">
        <v>4046</v>
      </c>
      <c r="G1315" s="26">
        <v>700000</v>
      </c>
    </row>
    <row r="1316" spans="2:7">
      <c r="B1316" s="21" t="s">
        <v>8805</v>
      </c>
      <c r="C1316" s="22" t="s">
        <v>108</v>
      </c>
      <c r="D1316" s="23" t="s">
        <v>876</v>
      </c>
      <c r="E1316" s="24">
        <v>11900000</v>
      </c>
      <c r="F1316" s="25" t="s">
        <v>1297</v>
      </c>
      <c r="G1316" s="26">
        <v>2900000</v>
      </c>
    </row>
    <row r="1317" spans="2:7">
      <c r="B1317" s="21" t="s">
        <v>8699</v>
      </c>
      <c r="C1317" s="22" t="s">
        <v>108</v>
      </c>
      <c r="D1317" s="23" t="s">
        <v>278</v>
      </c>
      <c r="E1317" s="24">
        <v>11900000</v>
      </c>
      <c r="F1317" s="25" t="s">
        <v>4484</v>
      </c>
      <c r="G1317" s="26">
        <v>2700000</v>
      </c>
    </row>
    <row r="1318" spans="2:7">
      <c r="B1318" s="21" t="s">
        <v>8668</v>
      </c>
      <c r="C1318" s="22" t="s">
        <v>108</v>
      </c>
      <c r="D1318" s="23" t="s">
        <v>1525</v>
      </c>
      <c r="E1318" s="24">
        <v>11900000</v>
      </c>
      <c r="F1318" s="25" t="s">
        <v>1177</v>
      </c>
      <c r="G1318" s="26">
        <v>2600000</v>
      </c>
    </row>
    <row r="1319" spans="2:7">
      <c r="B1319" s="21" t="s">
        <v>8667</v>
      </c>
      <c r="C1319" s="22" t="s">
        <v>108</v>
      </c>
      <c r="D1319" s="23" t="s">
        <v>1442</v>
      </c>
      <c r="E1319" s="24">
        <v>11900000</v>
      </c>
      <c r="F1319" s="25" t="s">
        <v>890</v>
      </c>
      <c r="G1319" s="26">
        <v>2600000</v>
      </c>
    </row>
    <row r="1320" spans="2:7">
      <c r="B1320" s="21" t="s">
        <v>8284</v>
      </c>
      <c r="C1320" s="22" t="s">
        <v>108</v>
      </c>
      <c r="D1320" s="23" t="s">
        <v>8283</v>
      </c>
      <c r="E1320" s="24">
        <v>11900000</v>
      </c>
      <c r="F1320" s="25" t="s">
        <v>975</v>
      </c>
      <c r="G1320" s="26">
        <v>2000000</v>
      </c>
    </row>
    <row r="1321" spans="2:7">
      <c r="B1321" s="21" t="s">
        <v>8213</v>
      </c>
      <c r="C1321" s="22" t="s">
        <v>108</v>
      </c>
      <c r="D1321" s="23" t="s">
        <v>8212</v>
      </c>
      <c r="E1321" s="24">
        <v>11900000</v>
      </c>
      <c r="F1321" s="25" t="s">
        <v>1387</v>
      </c>
      <c r="G1321" s="26">
        <v>1900000</v>
      </c>
    </row>
    <row r="1322" spans="2:7">
      <c r="B1322" s="21" t="s">
        <v>8211</v>
      </c>
      <c r="C1322" s="22" t="s">
        <v>108</v>
      </c>
      <c r="D1322" s="23" t="s">
        <v>5828</v>
      </c>
      <c r="E1322" s="24">
        <v>11900000</v>
      </c>
      <c r="F1322" s="25" t="s">
        <v>1493</v>
      </c>
      <c r="G1322" s="26">
        <v>1900000</v>
      </c>
    </row>
    <row r="1323" spans="2:7">
      <c r="B1323" s="21" t="s">
        <v>8133</v>
      </c>
      <c r="C1323" s="22" t="s">
        <v>108</v>
      </c>
      <c r="D1323" s="23" t="s">
        <v>8132</v>
      </c>
      <c r="E1323" s="24">
        <v>11900000</v>
      </c>
      <c r="F1323" s="25" t="s">
        <v>5710</v>
      </c>
      <c r="G1323" s="26">
        <v>1800000</v>
      </c>
    </row>
    <row r="1324" spans="2:7">
      <c r="B1324" s="21" t="s">
        <v>8047</v>
      </c>
      <c r="C1324" s="22" t="s">
        <v>92</v>
      </c>
      <c r="D1324" s="23"/>
      <c r="E1324" s="24">
        <v>11900000</v>
      </c>
      <c r="F1324" s="25" t="s">
        <v>4750</v>
      </c>
      <c r="G1324" s="26">
        <v>1700000</v>
      </c>
    </row>
    <row r="1325" spans="2:7">
      <c r="B1325" s="21" t="s">
        <v>7762</v>
      </c>
      <c r="C1325" s="22" t="s">
        <v>108</v>
      </c>
      <c r="D1325" s="23" t="s">
        <v>1717</v>
      </c>
      <c r="E1325" s="24">
        <v>11900000</v>
      </c>
      <c r="F1325" s="25" t="s">
        <v>2385</v>
      </c>
      <c r="G1325" s="26">
        <v>1400000</v>
      </c>
    </row>
    <row r="1326" spans="2:7">
      <c r="B1326" s="21" t="s">
        <v>5478</v>
      </c>
      <c r="C1326" s="22" t="s">
        <v>92</v>
      </c>
      <c r="D1326" s="23" t="s">
        <v>5477</v>
      </c>
      <c r="E1326" s="24">
        <v>11900000</v>
      </c>
      <c r="F1326" s="25" t="s">
        <v>5476</v>
      </c>
      <c r="G1326" s="26">
        <v>400000</v>
      </c>
    </row>
    <row r="1327" spans="2:7">
      <c r="B1327" s="21" t="s">
        <v>8898</v>
      </c>
      <c r="C1327" s="22" t="s">
        <v>92</v>
      </c>
      <c r="D1327" s="23"/>
      <c r="E1327" s="24">
        <v>11800000</v>
      </c>
      <c r="F1327" s="25" t="s">
        <v>722</v>
      </c>
      <c r="G1327" s="26">
        <v>3100000</v>
      </c>
    </row>
    <row r="1328" spans="2:7">
      <c r="B1328" s="21" t="s">
        <v>8666</v>
      </c>
      <c r="C1328" s="22" t="s">
        <v>108</v>
      </c>
      <c r="D1328" s="23" t="s">
        <v>7301</v>
      </c>
      <c r="E1328" s="24">
        <v>11800000</v>
      </c>
      <c r="F1328" s="25" t="s">
        <v>1390</v>
      </c>
      <c r="G1328" s="26">
        <v>2600000</v>
      </c>
    </row>
    <row r="1329" spans="2:7">
      <c r="B1329" s="21" t="s">
        <v>8571</v>
      </c>
      <c r="C1329" s="22" t="s">
        <v>108</v>
      </c>
      <c r="D1329" s="23" t="s">
        <v>1225</v>
      </c>
      <c r="E1329" s="24">
        <v>11800000</v>
      </c>
      <c r="F1329" s="25" t="s">
        <v>902</v>
      </c>
      <c r="G1329" s="26">
        <v>2400000</v>
      </c>
    </row>
    <row r="1330" spans="2:7">
      <c r="B1330" s="21" t="s">
        <v>8505</v>
      </c>
      <c r="C1330" s="22" t="s">
        <v>108</v>
      </c>
      <c r="D1330" s="23" t="s">
        <v>7308</v>
      </c>
      <c r="E1330" s="24">
        <v>11800000</v>
      </c>
      <c r="F1330" s="25" t="s">
        <v>1837</v>
      </c>
      <c r="G1330" s="26">
        <v>2300000</v>
      </c>
    </row>
    <row r="1331" spans="2:7">
      <c r="B1331" s="21" t="s">
        <v>8504</v>
      </c>
      <c r="C1331" s="22" t="s">
        <v>108</v>
      </c>
      <c r="D1331" s="23" t="s">
        <v>1521</v>
      </c>
      <c r="E1331" s="24">
        <v>11800000</v>
      </c>
      <c r="F1331" s="25" t="s">
        <v>848</v>
      </c>
      <c r="G1331" s="26">
        <v>2300000</v>
      </c>
    </row>
    <row r="1332" spans="2:7">
      <c r="B1332" s="21" t="s">
        <v>8046</v>
      </c>
      <c r="C1332" s="22" t="s">
        <v>108</v>
      </c>
      <c r="D1332" s="23" t="s">
        <v>731</v>
      </c>
      <c r="E1332" s="24">
        <v>11800000</v>
      </c>
      <c r="F1332" s="25" t="s">
        <v>3790</v>
      </c>
      <c r="G1332" s="26">
        <v>1700000</v>
      </c>
    </row>
    <row r="1333" spans="2:7">
      <c r="B1333" s="21" t="s">
        <v>7519</v>
      </c>
      <c r="C1333" s="22" t="s">
        <v>92</v>
      </c>
      <c r="D1333" s="23"/>
      <c r="E1333" s="24">
        <v>11800000</v>
      </c>
      <c r="F1333" s="25" t="s">
        <v>1584</v>
      </c>
      <c r="G1333" s="26">
        <v>1200000</v>
      </c>
    </row>
    <row r="1334" spans="2:7">
      <c r="B1334" s="21" t="s">
        <v>6228</v>
      </c>
      <c r="C1334" s="22" t="s">
        <v>92</v>
      </c>
      <c r="D1334" s="23"/>
      <c r="E1334" s="24">
        <v>11800000</v>
      </c>
      <c r="F1334" s="25" t="s">
        <v>6227</v>
      </c>
      <c r="G1334" s="26">
        <v>600000</v>
      </c>
    </row>
    <row r="1335" spans="2:7">
      <c r="B1335" s="21" t="s">
        <v>5879</v>
      </c>
      <c r="C1335" s="22" t="s">
        <v>108</v>
      </c>
      <c r="D1335" s="23" t="s">
        <v>1514</v>
      </c>
      <c r="E1335" s="24">
        <v>11800000</v>
      </c>
      <c r="F1335" s="25" t="s">
        <v>2628</v>
      </c>
      <c r="G1335" s="26">
        <v>500000</v>
      </c>
    </row>
    <row r="1336" spans="2:7">
      <c r="B1336" s="21" t="s">
        <v>4221</v>
      </c>
      <c r="C1336" s="22" t="s">
        <v>92</v>
      </c>
      <c r="D1336" s="23"/>
      <c r="E1336" s="24">
        <v>11800000</v>
      </c>
      <c r="F1336" s="25" t="s">
        <v>4220</v>
      </c>
      <c r="G1336" s="26">
        <v>200000</v>
      </c>
    </row>
    <row r="1337" spans="2:7">
      <c r="B1337" s="21" t="s">
        <v>9218</v>
      </c>
      <c r="C1337" s="22" t="s">
        <v>92</v>
      </c>
      <c r="D1337" s="23" t="s">
        <v>9217</v>
      </c>
      <c r="E1337" s="24">
        <v>11700000</v>
      </c>
      <c r="F1337" s="25" t="s">
        <v>931</v>
      </c>
      <c r="G1337" s="26">
        <v>4400000</v>
      </c>
    </row>
    <row r="1338" spans="2:7">
      <c r="B1338" s="21" t="s">
        <v>8624</v>
      </c>
      <c r="C1338" s="22" t="s">
        <v>108</v>
      </c>
      <c r="D1338" s="23" t="s">
        <v>5943</v>
      </c>
      <c r="E1338" s="24">
        <v>11700000</v>
      </c>
      <c r="F1338" s="25" t="s">
        <v>869</v>
      </c>
      <c r="G1338" s="26">
        <v>2500000</v>
      </c>
    </row>
    <row r="1339" spans="2:7">
      <c r="B1339" s="21" t="s">
        <v>8570</v>
      </c>
      <c r="C1339" s="22" t="s">
        <v>92</v>
      </c>
      <c r="D1339" s="23" t="s">
        <v>786</v>
      </c>
      <c r="E1339" s="24">
        <v>11700000</v>
      </c>
      <c r="F1339" s="25" t="s">
        <v>938</v>
      </c>
      <c r="G1339" s="26">
        <v>2400000</v>
      </c>
    </row>
    <row r="1340" spans="2:7">
      <c r="B1340" s="21" t="s">
        <v>8569</v>
      </c>
      <c r="C1340" s="22" t="s">
        <v>108</v>
      </c>
      <c r="D1340" s="23" t="s">
        <v>4422</v>
      </c>
      <c r="E1340" s="24">
        <v>11700000</v>
      </c>
      <c r="F1340" s="25" t="s">
        <v>862</v>
      </c>
      <c r="G1340" s="26">
        <v>2400000</v>
      </c>
    </row>
    <row r="1341" spans="2:7">
      <c r="B1341" s="21" t="s">
        <v>7353</v>
      </c>
      <c r="C1341" s="22" t="s">
        <v>108</v>
      </c>
      <c r="D1341" s="23" t="s">
        <v>7352</v>
      </c>
      <c r="E1341" s="24">
        <v>11700000</v>
      </c>
      <c r="F1341" s="25" t="s">
        <v>1892</v>
      </c>
      <c r="G1341" s="26">
        <v>1100000</v>
      </c>
    </row>
    <row r="1342" spans="2:7">
      <c r="B1342" s="21" t="s">
        <v>6226</v>
      </c>
      <c r="C1342" s="22" t="s">
        <v>108</v>
      </c>
      <c r="D1342" s="23"/>
      <c r="E1342" s="24">
        <v>11700000</v>
      </c>
      <c r="F1342" s="25" t="s">
        <v>6225</v>
      </c>
      <c r="G1342" s="26">
        <v>600000</v>
      </c>
    </row>
    <row r="1343" spans="2:7">
      <c r="B1343" s="21" t="s">
        <v>9286</v>
      </c>
      <c r="C1343" s="22" t="s">
        <v>92</v>
      </c>
      <c r="D1343" s="23"/>
      <c r="E1343" s="24">
        <v>11600000</v>
      </c>
      <c r="F1343" s="25" t="s">
        <v>509</v>
      </c>
      <c r="G1343" s="26">
        <v>4800000</v>
      </c>
    </row>
    <row r="1344" spans="2:7">
      <c r="B1344" s="21" t="s">
        <v>9183</v>
      </c>
      <c r="C1344" s="22" t="s">
        <v>108</v>
      </c>
      <c r="D1344" s="23" t="s">
        <v>8346</v>
      </c>
      <c r="E1344" s="24">
        <v>11600000</v>
      </c>
      <c r="F1344" s="25" t="s">
        <v>3194</v>
      </c>
      <c r="G1344" s="26">
        <v>4200000</v>
      </c>
    </row>
    <row r="1345" spans="2:7">
      <c r="B1345" s="21" t="s">
        <v>8503</v>
      </c>
      <c r="C1345" s="22" t="s">
        <v>108</v>
      </c>
      <c r="D1345" s="23" t="s">
        <v>3090</v>
      </c>
      <c r="E1345" s="24">
        <v>11600000</v>
      </c>
      <c r="F1345" s="25" t="s">
        <v>1397</v>
      </c>
      <c r="G1345" s="26">
        <v>2300000</v>
      </c>
    </row>
    <row r="1346" spans="2:7">
      <c r="B1346" s="21" t="s">
        <v>8502</v>
      </c>
      <c r="C1346" s="22" t="s">
        <v>108</v>
      </c>
      <c r="D1346" s="23" t="s">
        <v>823</v>
      </c>
      <c r="E1346" s="24">
        <v>11600000</v>
      </c>
      <c r="F1346" s="25" t="s">
        <v>961</v>
      </c>
      <c r="G1346" s="26">
        <v>2300000</v>
      </c>
    </row>
    <row r="1347" spans="2:7">
      <c r="B1347" s="21" t="s">
        <v>8045</v>
      </c>
      <c r="C1347" s="22" t="s">
        <v>108</v>
      </c>
      <c r="D1347" s="23"/>
      <c r="E1347" s="24">
        <v>11600000</v>
      </c>
      <c r="F1347" s="25" t="s">
        <v>1687</v>
      </c>
      <c r="G1347" s="26">
        <v>1700000</v>
      </c>
    </row>
    <row r="1348" spans="2:7">
      <c r="B1348" s="21" t="s">
        <v>8044</v>
      </c>
      <c r="C1348" s="22" t="s">
        <v>92</v>
      </c>
      <c r="D1348" s="23" t="s">
        <v>8043</v>
      </c>
      <c r="E1348" s="24">
        <v>11600000</v>
      </c>
      <c r="F1348" s="25" t="s">
        <v>1486</v>
      </c>
      <c r="G1348" s="26">
        <v>1700000</v>
      </c>
    </row>
    <row r="1349" spans="2:7">
      <c r="B1349" s="21" t="s">
        <v>7518</v>
      </c>
      <c r="C1349" s="22" t="s">
        <v>108</v>
      </c>
      <c r="D1349" s="23" t="s">
        <v>2066</v>
      </c>
      <c r="E1349" s="24">
        <v>11600000</v>
      </c>
      <c r="F1349" s="25" t="s">
        <v>3805</v>
      </c>
      <c r="G1349" s="26">
        <v>1200000</v>
      </c>
    </row>
    <row r="1350" spans="2:7">
      <c r="B1350" s="21" t="s">
        <v>7351</v>
      </c>
      <c r="C1350" s="22" t="s">
        <v>92</v>
      </c>
      <c r="D1350" s="23" t="s">
        <v>1155</v>
      </c>
      <c r="E1350" s="24">
        <v>11600000</v>
      </c>
      <c r="F1350" s="25" t="s">
        <v>4001</v>
      </c>
      <c r="G1350" s="26">
        <v>1100000</v>
      </c>
    </row>
    <row r="1351" spans="2:7">
      <c r="B1351" s="21" t="s">
        <v>6508</v>
      </c>
      <c r="C1351" s="22" t="s">
        <v>92</v>
      </c>
      <c r="D1351" s="23"/>
      <c r="E1351" s="24">
        <v>11600000</v>
      </c>
      <c r="F1351" s="25" t="s">
        <v>2413</v>
      </c>
      <c r="G1351" s="26">
        <v>700000</v>
      </c>
    </row>
    <row r="1352" spans="2:7">
      <c r="B1352" s="21" t="s">
        <v>5878</v>
      </c>
      <c r="C1352" s="22" t="s">
        <v>92</v>
      </c>
      <c r="D1352" s="23"/>
      <c r="E1352" s="24">
        <v>11600000</v>
      </c>
      <c r="F1352" s="25" t="s">
        <v>5877</v>
      </c>
      <c r="G1352" s="26">
        <v>500000</v>
      </c>
    </row>
    <row r="1353" spans="2:7">
      <c r="B1353" s="21" t="s">
        <v>4219</v>
      </c>
      <c r="C1353" s="22" t="s">
        <v>108</v>
      </c>
      <c r="D1353" s="23" t="s">
        <v>3314</v>
      </c>
      <c r="E1353" s="24">
        <v>11600000</v>
      </c>
      <c r="F1353" s="25" t="s">
        <v>4218</v>
      </c>
      <c r="G1353" s="26">
        <v>200000</v>
      </c>
    </row>
    <row r="1354" spans="2:7">
      <c r="B1354" s="21" t="s">
        <v>8665</v>
      </c>
      <c r="C1354" s="22" t="s">
        <v>108</v>
      </c>
      <c r="D1354" s="23" t="s">
        <v>8664</v>
      </c>
      <c r="E1354" s="24">
        <v>11500000</v>
      </c>
      <c r="F1354" s="25" t="s">
        <v>1803</v>
      </c>
      <c r="G1354" s="26">
        <v>2600000</v>
      </c>
    </row>
    <row r="1355" spans="2:7">
      <c r="B1355" s="21" t="s">
        <v>8438</v>
      </c>
      <c r="C1355" s="22" t="s">
        <v>108</v>
      </c>
      <c r="D1355" s="23" t="s">
        <v>523</v>
      </c>
      <c r="E1355" s="24">
        <v>11500000</v>
      </c>
      <c r="F1355" s="25" t="s">
        <v>950</v>
      </c>
      <c r="G1355" s="26">
        <v>2200000</v>
      </c>
    </row>
    <row r="1356" spans="2:7">
      <c r="B1356" s="21" t="s">
        <v>8210</v>
      </c>
      <c r="C1356" s="22" t="s">
        <v>108</v>
      </c>
      <c r="D1356" s="23" t="s">
        <v>2382</v>
      </c>
      <c r="E1356" s="24">
        <v>11500000</v>
      </c>
      <c r="F1356" s="25" t="s">
        <v>1333</v>
      </c>
      <c r="G1356" s="26">
        <v>1900000</v>
      </c>
    </row>
    <row r="1357" spans="2:7">
      <c r="B1357" s="21" t="s">
        <v>7517</v>
      </c>
      <c r="C1357" s="22" t="s">
        <v>92</v>
      </c>
      <c r="D1357" s="23"/>
      <c r="E1357" s="24">
        <v>11500000</v>
      </c>
      <c r="F1357" s="25" t="s">
        <v>2427</v>
      </c>
      <c r="G1357" s="26">
        <v>1200000</v>
      </c>
    </row>
    <row r="1358" spans="2:7">
      <c r="B1358" s="21" t="s">
        <v>7350</v>
      </c>
      <c r="C1358" s="22" t="s">
        <v>92</v>
      </c>
      <c r="D1358" s="23"/>
      <c r="E1358" s="24">
        <v>11500000</v>
      </c>
      <c r="F1358" s="25" t="s">
        <v>4855</v>
      </c>
      <c r="G1358" s="26">
        <v>1100000</v>
      </c>
    </row>
    <row r="1359" spans="2:7">
      <c r="B1359" s="21" t="s">
        <v>6996</v>
      </c>
      <c r="C1359" s="22" t="s">
        <v>92</v>
      </c>
      <c r="D1359" s="23"/>
      <c r="E1359" s="24">
        <v>11500000</v>
      </c>
      <c r="F1359" s="25" t="s">
        <v>6995</v>
      </c>
      <c r="G1359" s="26">
        <v>900000</v>
      </c>
    </row>
    <row r="1360" spans="2:7">
      <c r="B1360" s="21" t="s">
        <v>6224</v>
      </c>
      <c r="C1360" s="22" t="s">
        <v>108</v>
      </c>
      <c r="D1360" s="23" t="s">
        <v>789</v>
      </c>
      <c r="E1360" s="24">
        <v>11500000</v>
      </c>
      <c r="F1360" s="25" t="s">
        <v>230</v>
      </c>
      <c r="G1360" s="26">
        <v>600000</v>
      </c>
    </row>
    <row r="1361" spans="2:7">
      <c r="B1361" s="21" t="s">
        <v>8623</v>
      </c>
      <c r="C1361" s="22" t="s">
        <v>108</v>
      </c>
      <c r="D1361" s="23" t="s">
        <v>5535</v>
      </c>
      <c r="E1361" s="24">
        <v>11400000</v>
      </c>
      <c r="F1361" s="25" t="s">
        <v>846</v>
      </c>
      <c r="G1361" s="26">
        <v>2500000</v>
      </c>
    </row>
    <row r="1362" spans="2:7">
      <c r="B1362" s="21" t="s">
        <v>8501</v>
      </c>
      <c r="C1362" s="22" t="s">
        <v>108</v>
      </c>
      <c r="D1362" s="23" t="s">
        <v>172</v>
      </c>
      <c r="E1362" s="24">
        <v>11400000</v>
      </c>
      <c r="F1362" s="25" t="s">
        <v>1033</v>
      </c>
      <c r="G1362" s="26">
        <v>2300000</v>
      </c>
    </row>
    <row r="1363" spans="2:7">
      <c r="B1363" s="21" t="s">
        <v>8437</v>
      </c>
      <c r="C1363" s="22" t="s">
        <v>92</v>
      </c>
      <c r="D1363" s="23" t="s">
        <v>3734</v>
      </c>
      <c r="E1363" s="24">
        <v>11400000</v>
      </c>
      <c r="F1363" s="25" t="s">
        <v>1219</v>
      </c>
      <c r="G1363" s="26">
        <v>2200000</v>
      </c>
    </row>
    <row r="1364" spans="2:7">
      <c r="B1364" s="21" t="s">
        <v>8436</v>
      </c>
      <c r="C1364" s="22" t="s">
        <v>108</v>
      </c>
      <c r="D1364" s="23" t="s">
        <v>7289</v>
      </c>
      <c r="E1364" s="24">
        <v>11400000</v>
      </c>
      <c r="F1364" s="25" t="s">
        <v>1620</v>
      </c>
      <c r="G1364" s="26">
        <v>2200000</v>
      </c>
    </row>
    <row r="1365" spans="2:7">
      <c r="B1365" s="21" t="s">
        <v>8378</v>
      </c>
      <c r="C1365" s="22" t="s">
        <v>92</v>
      </c>
      <c r="D1365" s="23" t="s">
        <v>8377</v>
      </c>
      <c r="E1365" s="24">
        <v>11400000</v>
      </c>
      <c r="F1365" s="25" t="s">
        <v>1166</v>
      </c>
      <c r="G1365" s="26">
        <v>2100000</v>
      </c>
    </row>
    <row r="1366" spans="2:7">
      <c r="B1366" s="21" t="s">
        <v>8376</v>
      </c>
      <c r="C1366" s="22" t="s">
        <v>108</v>
      </c>
      <c r="D1366" s="23" t="s">
        <v>7317</v>
      </c>
      <c r="E1366" s="24">
        <v>11400000</v>
      </c>
      <c r="F1366" s="25" t="s">
        <v>988</v>
      </c>
      <c r="G1366" s="26">
        <v>2100000</v>
      </c>
    </row>
    <row r="1367" spans="2:7">
      <c r="B1367" s="21" t="s">
        <v>8209</v>
      </c>
      <c r="C1367" s="22" t="s">
        <v>108</v>
      </c>
      <c r="D1367" s="23" t="s">
        <v>3224</v>
      </c>
      <c r="E1367" s="24">
        <v>11400000</v>
      </c>
      <c r="F1367" s="25" t="s">
        <v>1333</v>
      </c>
      <c r="G1367" s="26">
        <v>1900000</v>
      </c>
    </row>
    <row r="1368" spans="2:7">
      <c r="B1368" s="21" t="s">
        <v>6507</v>
      </c>
      <c r="C1368" s="22" t="s">
        <v>108</v>
      </c>
      <c r="D1368" s="23"/>
      <c r="E1368" s="24">
        <v>11400000</v>
      </c>
      <c r="F1368" s="25" t="s">
        <v>6506</v>
      </c>
      <c r="G1368" s="26">
        <v>700000</v>
      </c>
    </row>
    <row r="1369" spans="2:7">
      <c r="B1369" s="21" t="s">
        <v>5876</v>
      </c>
      <c r="C1369" s="22" t="s">
        <v>92</v>
      </c>
      <c r="D1369" s="23"/>
      <c r="E1369" s="24">
        <v>11400000</v>
      </c>
      <c r="F1369" s="25" t="s">
        <v>230</v>
      </c>
      <c r="G1369" s="26">
        <v>500000</v>
      </c>
    </row>
    <row r="1370" spans="2:7">
      <c r="B1370" s="21" t="s">
        <v>8854</v>
      </c>
      <c r="C1370" s="22" t="s">
        <v>92</v>
      </c>
      <c r="D1370" s="23"/>
      <c r="E1370" s="24">
        <v>11300000</v>
      </c>
      <c r="F1370" s="25" t="s">
        <v>685</v>
      </c>
      <c r="G1370" s="26">
        <v>3000000</v>
      </c>
    </row>
    <row r="1371" spans="2:7">
      <c r="B1371" s="21" t="s">
        <v>8131</v>
      </c>
      <c r="C1371" s="22" t="s">
        <v>92</v>
      </c>
      <c r="D1371" s="23" t="s">
        <v>7249</v>
      </c>
      <c r="E1371" s="24">
        <v>11300000</v>
      </c>
      <c r="F1371" s="25" t="s">
        <v>1855</v>
      </c>
      <c r="G1371" s="26">
        <v>1800000</v>
      </c>
    </row>
    <row r="1372" spans="2:7">
      <c r="B1372" s="21" t="s">
        <v>8042</v>
      </c>
      <c r="C1372" s="22" t="s">
        <v>92</v>
      </c>
      <c r="D1372" s="23" t="s">
        <v>903</v>
      </c>
      <c r="E1372" s="24">
        <v>11300000</v>
      </c>
      <c r="F1372" s="25" t="s">
        <v>3632</v>
      </c>
      <c r="G1372" s="26">
        <v>1700000</v>
      </c>
    </row>
    <row r="1373" spans="2:7">
      <c r="B1373" s="21" t="s">
        <v>7168</v>
      </c>
      <c r="C1373" s="22" t="s">
        <v>92</v>
      </c>
      <c r="D1373" s="23"/>
      <c r="E1373" s="24">
        <v>11300000</v>
      </c>
      <c r="F1373" s="25" t="s">
        <v>6775</v>
      </c>
      <c r="G1373" s="26">
        <v>1000000</v>
      </c>
    </row>
    <row r="1374" spans="2:7">
      <c r="B1374" s="21" t="s">
        <v>6994</v>
      </c>
      <c r="C1374" s="22" t="s">
        <v>92</v>
      </c>
      <c r="D1374" s="23"/>
      <c r="E1374" s="24">
        <v>11300000</v>
      </c>
      <c r="F1374" s="25" t="s">
        <v>2415</v>
      </c>
      <c r="G1374" s="26">
        <v>900000</v>
      </c>
    </row>
    <row r="1375" spans="2:7">
      <c r="B1375" s="21" t="s">
        <v>8500</v>
      </c>
      <c r="C1375" s="22" t="s">
        <v>108</v>
      </c>
      <c r="D1375" s="23" t="s">
        <v>5249</v>
      </c>
      <c r="E1375" s="24">
        <v>11200000</v>
      </c>
      <c r="F1375" s="25" t="s">
        <v>1079</v>
      </c>
      <c r="G1375" s="26">
        <v>2300000</v>
      </c>
    </row>
    <row r="1376" spans="2:7">
      <c r="B1376" s="21" t="s">
        <v>8375</v>
      </c>
      <c r="C1376" s="22" t="s">
        <v>108</v>
      </c>
      <c r="D1376" s="23" t="s">
        <v>126</v>
      </c>
      <c r="E1376" s="24">
        <v>11200000</v>
      </c>
      <c r="F1376" s="25" t="s">
        <v>1837</v>
      </c>
      <c r="G1376" s="26">
        <v>2100000</v>
      </c>
    </row>
    <row r="1377" spans="2:7">
      <c r="B1377" s="21" t="s">
        <v>8374</v>
      </c>
      <c r="C1377" s="22" t="s">
        <v>108</v>
      </c>
      <c r="D1377" s="23" t="s">
        <v>750</v>
      </c>
      <c r="E1377" s="24">
        <v>11200000</v>
      </c>
      <c r="F1377" s="25" t="s">
        <v>1219</v>
      </c>
      <c r="G1377" s="26">
        <v>2100000</v>
      </c>
    </row>
    <row r="1378" spans="2:7">
      <c r="B1378" s="21" t="s">
        <v>8041</v>
      </c>
      <c r="C1378" s="22" t="s">
        <v>92</v>
      </c>
      <c r="D1378" s="23" t="s">
        <v>1206</v>
      </c>
      <c r="E1378" s="24">
        <v>11200000</v>
      </c>
      <c r="F1378" s="25" t="s">
        <v>1284</v>
      </c>
      <c r="G1378" s="26">
        <v>1700000</v>
      </c>
    </row>
    <row r="1379" spans="2:7">
      <c r="B1379" s="21" t="s">
        <v>7872</v>
      </c>
      <c r="C1379" s="22" t="s">
        <v>108</v>
      </c>
      <c r="D1379" s="23" t="s">
        <v>7871</v>
      </c>
      <c r="E1379" s="24">
        <v>11200000</v>
      </c>
      <c r="F1379" s="25" t="s">
        <v>1631</v>
      </c>
      <c r="G1379" s="26">
        <v>1500000</v>
      </c>
    </row>
    <row r="1380" spans="2:7">
      <c r="B1380" s="21" t="s">
        <v>7761</v>
      </c>
      <c r="C1380" s="22" t="s">
        <v>92</v>
      </c>
      <c r="D1380" s="23"/>
      <c r="E1380" s="24">
        <v>11200000</v>
      </c>
      <c r="F1380" s="25" t="s">
        <v>1708</v>
      </c>
      <c r="G1380" s="26">
        <v>1400000</v>
      </c>
    </row>
    <row r="1381" spans="2:7">
      <c r="B1381" s="21" t="s">
        <v>7639</v>
      </c>
      <c r="C1381" s="22" t="s">
        <v>108</v>
      </c>
      <c r="D1381" s="23" t="s">
        <v>5050</v>
      </c>
      <c r="E1381" s="24">
        <v>11200000</v>
      </c>
      <c r="F1381" s="25" t="s">
        <v>1783</v>
      </c>
      <c r="G1381" s="26">
        <v>1300000</v>
      </c>
    </row>
    <row r="1382" spans="2:7">
      <c r="B1382" s="21" t="s">
        <v>6505</v>
      </c>
      <c r="C1382" s="22" t="s">
        <v>92</v>
      </c>
      <c r="D1382" s="23"/>
      <c r="E1382" s="24">
        <v>11200000</v>
      </c>
      <c r="F1382" s="25" t="s">
        <v>6500</v>
      </c>
      <c r="G1382" s="26">
        <v>700000</v>
      </c>
    </row>
    <row r="1383" spans="2:7">
      <c r="B1383" s="21" t="s">
        <v>6223</v>
      </c>
      <c r="C1383" s="22" t="s">
        <v>92</v>
      </c>
      <c r="D1383" s="23"/>
      <c r="E1383" s="24">
        <v>11200000</v>
      </c>
      <c r="F1383" s="25" t="s">
        <v>230</v>
      </c>
      <c r="G1383" s="26">
        <v>600000</v>
      </c>
    </row>
    <row r="1384" spans="2:7">
      <c r="B1384" s="21" t="s">
        <v>8853</v>
      </c>
      <c r="C1384" s="22" t="s">
        <v>92</v>
      </c>
      <c r="D1384" s="23"/>
      <c r="E1384" s="24">
        <v>11100000</v>
      </c>
      <c r="F1384" s="25" t="s">
        <v>697</v>
      </c>
      <c r="G1384" s="26">
        <v>3000000</v>
      </c>
    </row>
    <row r="1385" spans="2:7">
      <c r="B1385" s="21" t="s">
        <v>8804</v>
      </c>
      <c r="C1385" s="22" t="s">
        <v>92</v>
      </c>
      <c r="D1385" s="23"/>
      <c r="E1385" s="24">
        <v>11100000</v>
      </c>
      <c r="F1385" s="25" t="s">
        <v>573</v>
      </c>
      <c r="G1385" s="26">
        <v>2900000</v>
      </c>
    </row>
    <row r="1386" spans="2:7">
      <c r="B1386" s="21" t="s">
        <v>8663</v>
      </c>
      <c r="C1386" s="22" t="s">
        <v>108</v>
      </c>
      <c r="D1386" s="23" t="s">
        <v>8662</v>
      </c>
      <c r="E1386" s="24">
        <v>11100000</v>
      </c>
      <c r="F1386" s="25" t="s">
        <v>820</v>
      </c>
      <c r="G1386" s="26">
        <v>2600000</v>
      </c>
    </row>
    <row r="1387" spans="2:7">
      <c r="B1387" s="21" t="s">
        <v>8435</v>
      </c>
      <c r="C1387" s="22" t="s">
        <v>92</v>
      </c>
      <c r="D1387" s="23"/>
      <c r="E1387" s="24">
        <v>11100000</v>
      </c>
      <c r="F1387" s="25" t="s">
        <v>1079</v>
      </c>
      <c r="G1387" s="26">
        <v>2200000</v>
      </c>
    </row>
    <row r="1388" spans="2:7">
      <c r="B1388" s="21" t="s">
        <v>8373</v>
      </c>
      <c r="C1388" s="22" t="s">
        <v>92</v>
      </c>
      <c r="D1388" s="23" t="s">
        <v>154</v>
      </c>
      <c r="E1388" s="24">
        <v>11100000</v>
      </c>
      <c r="F1388" s="25" t="s">
        <v>948</v>
      </c>
      <c r="G1388" s="26">
        <v>2100000</v>
      </c>
    </row>
    <row r="1389" spans="2:7">
      <c r="B1389" s="21" t="s">
        <v>7870</v>
      </c>
      <c r="C1389" s="22" t="s">
        <v>108</v>
      </c>
      <c r="D1389" s="23" t="s">
        <v>3023</v>
      </c>
      <c r="E1389" s="24">
        <v>11100000</v>
      </c>
      <c r="F1389" s="25" t="s">
        <v>4748</v>
      </c>
      <c r="G1389" s="26">
        <v>1500000</v>
      </c>
    </row>
    <row r="1390" spans="2:7">
      <c r="B1390" s="21" t="s">
        <v>7869</v>
      </c>
      <c r="C1390" s="22" t="s">
        <v>108</v>
      </c>
      <c r="D1390" s="23" t="s">
        <v>3578</v>
      </c>
      <c r="E1390" s="24">
        <v>11100000</v>
      </c>
      <c r="F1390" s="25" t="s">
        <v>6128</v>
      </c>
      <c r="G1390" s="26">
        <v>1500000</v>
      </c>
    </row>
    <row r="1391" spans="2:7">
      <c r="B1391" s="21" t="s">
        <v>7638</v>
      </c>
      <c r="C1391" s="22" t="s">
        <v>108</v>
      </c>
      <c r="D1391" s="23" t="s">
        <v>7637</v>
      </c>
      <c r="E1391" s="24">
        <v>11100000</v>
      </c>
      <c r="F1391" s="25" t="s">
        <v>5738</v>
      </c>
      <c r="G1391" s="26">
        <v>1300000</v>
      </c>
    </row>
    <row r="1392" spans="2:7">
      <c r="B1392" s="21" t="s">
        <v>7516</v>
      </c>
      <c r="C1392" s="22" t="s">
        <v>108</v>
      </c>
      <c r="D1392" s="23" t="s">
        <v>7515</v>
      </c>
      <c r="E1392" s="24">
        <v>11100000</v>
      </c>
      <c r="F1392" s="25" t="s">
        <v>2070</v>
      </c>
      <c r="G1392" s="26">
        <v>1200000</v>
      </c>
    </row>
    <row r="1393" spans="2:7">
      <c r="B1393" s="21" t="s">
        <v>6222</v>
      </c>
      <c r="C1393" s="22" t="s">
        <v>108</v>
      </c>
      <c r="D1393" s="23"/>
      <c r="E1393" s="24">
        <v>11100000</v>
      </c>
      <c r="F1393" s="25" t="s">
        <v>4914</v>
      </c>
      <c r="G1393" s="26">
        <v>600000</v>
      </c>
    </row>
    <row r="1394" spans="2:7">
      <c r="B1394" s="21" t="s">
        <v>9144</v>
      </c>
      <c r="C1394" s="22" t="s">
        <v>108</v>
      </c>
      <c r="D1394" s="23" t="s">
        <v>3445</v>
      </c>
      <c r="E1394" s="24">
        <v>11000000</v>
      </c>
      <c r="F1394" s="25" t="s">
        <v>500</v>
      </c>
      <c r="G1394" s="26">
        <v>4000000</v>
      </c>
    </row>
    <row r="1395" spans="2:7">
      <c r="B1395" s="21" t="s">
        <v>8568</v>
      </c>
      <c r="C1395" s="22" t="s">
        <v>108</v>
      </c>
      <c r="D1395" s="23" t="s">
        <v>6088</v>
      </c>
      <c r="E1395" s="24">
        <v>11000000</v>
      </c>
      <c r="F1395" s="25" t="s">
        <v>1177</v>
      </c>
      <c r="G1395" s="26">
        <v>2400000</v>
      </c>
    </row>
    <row r="1396" spans="2:7">
      <c r="B1396" s="21" t="s">
        <v>8567</v>
      </c>
      <c r="C1396" s="22" t="s">
        <v>108</v>
      </c>
      <c r="D1396" s="23" t="s">
        <v>8566</v>
      </c>
      <c r="E1396" s="24">
        <v>11000000</v>
      </c>
      <c r="F1396" s="25" t="s">
        <v>1184</v>
      </c>
      <c r="G1396" s="26">
        <v>2400000</v>
      </c>
    </row>
    <row r="1397" spans="2:7">
      <c r="B1397" s="21" t="s">
        <v>8434</v>
      </c>
      <c r="C1397" s="22" t="s">
        <v>92</v>
      </c>
      <c r="D1397" s="23"/>
      <c r="E1397" s="24">
        <v>11000000</v>
      </c>
      <c r="F1397" s="25" t="s">
        <v>1079</v>
      </c>
      <c r="G1397" s="26">
        <v>2200000</v>
      </c>
    </row>
    <row r="1398" spans="2:7">
      <c r="B1398" s="21" t="s">
        <v>6221</v>
      </c>
      <c r="C1398" s="22" t="s">
        <v>92</v>
      </c>
      <c r="D1398" s="23" t="s">
        <v>221</v>
      </c>
      <c r="E1398" s="24">
        <v>11000000</v>
      </c>
      <c r="F1398" s="25" t="s">
        <v>6220</v>
      </c>
      <c r="G1398" s="26">
        <v>600000</v>
      </c>
    </row>
    <row r="1399" spans="2:7">
      <c r="B1399" s="21" t="s">
        <v>8754</v>
      </c>
      <c r="C1399" s="22" t="s">
        <v>92</v>
      </c>
      <c r="D1399" s="23"/>
      <c r="E1399" s="24">
        <v>10900000</v>
      </c>
      <c r="F1399" s="25" t="s">
        <v>514</v>
      </c>
      <c r="G1399" s="26">
        <v>2800000</v>
      </c>
    </row>
    <row r="1400" spans="2:7">
      <c r="B1400" s="21" t="s">
        <v>8622</v>
      </c>
      <c r="C1400" s="22" t="s">
        <v>108</v>
      </c>
      <c r="D1400" s="23" t="s">
        <v>1954</v>
      </c>
      <c r="E1400" s="24">
        <v>10900000</v>
      </c>
      <c r="F1400" s="25" t="s">
        <v>822</v>
      </c>
      <c r="G1400" s="26">
        <v>2500000</v>
      </c>
    </row>
    <row r="1401" spans="2:7">
      <c r="B1401" s="21" t="s">
        <v>8499</v>
      </c>
      <c r="C1401" s="22" t="s">
        <v>92</v>
      </c>
      <c r="D1401" s="23" t="s">
        <v>7283</v>
      </c>
      <c r="E1401" s="24">
        <v>10900000</v>
      </c>
      <c r="F1401" s="25" t="s">
        <v>900</v>
      </c>
      <c r="G1401" s="26">
        <v>2300000</v>
      </c>
    </row>
    <row r="1402" spans="2:7">
      <c r="B1402" s="21" t="s">
        <v>8498</v>
      </c>
      <c r="C1402" s="22" t="s">
        <v>108</v>
      </c>
      <c r="D1402" s="23" t="s">
        <v>2522</v>
      </c>
      <c r="E1402" s="24">
        <v>10900000</v>
      </c>
      <c r="F1402" s="25" t="s">
        <v>1288</v>
      </c>
      <c r="G1402" s="26">
        <v>2300000</v>
      </c>
    </row>
    <row r="1403" spans="2:7">
      <c r="B1403" s="21" t="s">
        <v>8433</v>
      </c>
      <c r="C1403" s="22" t="s">
        <v>108</v>
      </c>
      <c r="D1403" s="23" t="s">
        <v>3145</v>
      </c>
      <c r="E1403" s="24">
        <v>10900000</v>
      </c>
      <c r="F1403" s="25" t="s">
        <v>977</v>
      </c>
      <c r="G1403" s="26">
        <v>2200000</v>
      </c>
    </row>
    <row r="1404" spans="2:7">
      <c r="B1404" s="21" t="s">
        <v>8372</v>
      </c>
      <c r="C1404" s="22" t="s">
        <v>108</v>
      </c>
      <c r="D1404" s="23" t="s">
        <v>8371</v>
      </c>
      <c r="E1404" s="24">
        <v>10900000</v>
      </c>
      <c r="F1404" s="25" t="s">
        <v>1348</v>
      </c>
      <c r="G1404" s="26">
        <v>2100000</v>
      </c>
    </row>
    <row r="1405" spans="2:7">
      <c r="B1405" s="21" t="s">
        <v>8208</v>
      </c>
      <c r="C1405" s="22" t="s">
        <v>92</v>
      </c>
      <c r="D1405" s="23" t="s">
        <v>3427</v>
      </c>
      <c r="E1405" s="24">
        <v>10900000</v>
      </c>
      <c r="F1405" s="25" t="s">
        <v>1045</v>
      </c>
      <c r="G1405" s="26">
        <v>1900000</v>
      </c>
    </row>
    <row r="1406" spans="2:7">
      <c r="B1406" s="21" t="s">
        <v>8207</v>
      </c>
      <c r="C1406" s="22" t="s">
        <v>108</v>
      </c>
      <c r="D1406" s="23" t="s">
        <v>4714</v>
      </c>
      <c r="E1406" s="24">
        <v>10900000</v>
      </c>
      <c r="F1406" s="25" t="s">
        <v>1045</v>
      </c>
      <c r="G1406" s="26">
        <v>1900000</v>
      </c>
    </row>
    <row r="1407" spans="2:7">
      <c r="B1407" s="21" t="s">
        <v>8206</v>
      </c>
      <c r="C1407" s="22" t="s">
        <v>108</v>
      </c>
      <c r="D1407" s="23" t="s">
        <v>4731</v>
      </c>
      <c r="E1407" s="24">
        <v>10900000</v>
      </c>
      <c r="F1407" s="25" t="s">
        <v>878</v>
      </c>
      <c r="G1407" s="26">
        <v>1900000</v>
      </c>
    </row>
    <row r="1408" spans="2:7">
      <c r="B1408" s="21" t="s">
        <v>7868</v>
      </c>
      <c r="C1408" s="22" t="s">
        <v>92</v>
      </c>
      <c r="D1408" s="23"/>
      <c r="E1408" s="24">
        <v>10900000</v>
      </c>
      <c r="F1408" s="25" t="s">
        <v>1612</v>
      </c>
      <c r="G1408" s="26">
        <v>1500000</v>
      </c>
    </row>
    <row r="1409" spans="2:7">
      <c r="B1409" s="21" t="s">
        <v>7867</v>
      </c>
      <c r="C1409" s="22" t="s">
        <v>92</v>
      </c>
      <c r="D1409" s="23" t="s">
        <v>1359</v>
      </c>
      <c r="E1409" s="24">
        <v>10900000</v>
      </c>
      <c r="F1409" s="25" t="s">
        <v>1672</v>
      </c>
      <c r="G1409" s="26">
        <v>1500000</v>
      </c>
    </row>
    <row r="1410" spans="2:7">
      <c r="B1410" s="21" t="s">
        <v>7760</v>
      </c>
      <c r="C1410" s="22" t="s">
        <v>108</v>
      </c>
      <c r="D1410" s="23" t="s">
        <v>7759</v>
      </c>
      <c r="E1410" s="24">
        <v>10900000</v>
      </c>
      <c r="F1410" s="25" t="s">
        <v>2212</v>
      </c>
      <c r="G1410" s="26">
        <v>1400000</v>
      </c>
    </row>
    <row r="1411" spans="2:7">
      <c r="B1411" s="21" t="s">
        <v>7514</v>
      </c>
      <c r="C1411" s="22" t="s">
        <v>92</v>
      </c>
      <c r="D1411" s="23"/>
      <c r="E1411" s="24">
        <v>10900000</v>
      </c>
      <c r="F1411" s="25" t="s">
        <v>2352</v>
      </c>
      <c r="G1411" s="26">
        <v>1200000</v>
      </c>
    </row>
    <row r="1412" spans="2:7">
      <c r="B1412" s="21" t="s">
        <v>7349</v>
      </c>
      <c r="C1412" s="22" t="s">
        <v>92</v>
      </c>
      <c r="D1412" s="23"/>
      <c r="E1412" s="24">
        <v>10900000</v>
      </c>
      <c r="F1412" s="25" t="s">
        <v>1683</v>
      </c>
      <c r="G1412" s="26">
        <v>1100000</v>
      </c>
    </row>
    <row r="1413" spans="2:7">
      <c r="B1413" s="21" t="s">
        <v>6219</v>
      </c>
      <c r="C1413" s="22" t="s">
        <v>92</v>
      </c>
      <c r="D1413" s="23"/>
      <c r="E1413" s="24">
        <v>10900000</v>
      </c>
      <c r="F1413" s="25" t="s">
        <v>6218</v>
      </c>
      <c r="G1413" s="26">
        <v>600000</v>
      </c>
    </row>
    <row r="1414" spans="2:7">
      <c r="B1414" s="21" t="s">
        <v>8565</v>
      </c>
      <c r="C1414" s="22" t="s">
        <v>92</v>
      </c>
      <c r="D1414" s="23"/>
      <c r="E1414" s="24">
        <v>10800000</v>
      </c>
      <c r="F1414" s="25" t="s">
        <v>883</v>
      </c>
      <c r="G1414" s="26">
        <v>2400000</v>
      </c>
    </row>
    <row r="1415" spans="2:7">
      <c r="B1415" s="21" t="s">
        <v>7967</v>
      </c>
      <c r="C1415" s="22" t="s">
        <v>92</v>
      </c>
      <c r="D1415" s="23" t="s">
        <v>6088</v>
      </c>
      <c r="E1415" s="24">
        <v>10800000</v>
      </c>
      <c r="F1415" s="25" t="s">
        <v>3553</v>
      </c>
      <c r="G1415" s="26">
        <v>1600000</v>
      </c>
    </row>
    <row r="1416" spans="2:7">
      <c r="B1416" s="21" t="s">
        <v>7866</v>
      </c>
      <c r="C1416" s="22" t="s">
        <v>92</v>
      </c>
      <c r="D1416" s="23" t="s">
        <v>7865</v>
      </c>
      <c r="E1416" s="24">
        <v>10800000</v>
      </c>
      <c r="F1416" s="25" t="s">
        <v>2305</v>
      </c>
      <c r="G1416" s="26">
        <v>1500000</v>
      </c>
    </row>
    <row r="1417" spans="2:7">
      <c r="B1417" s="21" t="s">
        <v>7636</v>
      </c>
      <c r="C1417" s="22" t="s">
        <v>92</v>
      </c>
      <c r="D1417" s="23"/>
      <c r="E1417" s="24">
        <v>10800000</v>
      </c>
      <c r="F1417" s="25" t="s">
        <v>6140</v>
      </c>
      <c r="G1417" s="26">
        <v>1300000</v>
      </c>
    </row>
    <row r="1418" spans="2:7">
      <c r="B1418" s="21" t="s">
        <v>6784</v>
      </c>
      <c r="C1418" s="22" t="s">
        <v>92</v>
      </c>
      <c r="D1418" s="23"/>
      <c r="E1418" s="24">
        <v>10800000</v>
      </c>
      <c r="F1418" s="25" t="s">
        <v>6783</v>
      </c>
      <c r="G1418" s="26">
        <v>800000</v>
      </c>
    </row>
    <row r="1419" spans="2:7">
      <c r="B1419" s="21" t="s">
        <v>8897</v>
      </c>
      <c r="C1419" s="22" t="s">
        <v>108</v>
      </c>
      <c r="D1419" s="23" t="s">
        <v>8896</v>
      </c>
      <c r="E1419" s="24">
        <v>10700000</v>
      </c>
      <c r="F1419" s="25" t="s">
        <v>1007</v>
      </c>
      <c r="G1419" s="26">
        <v>3100000</v>
      </c>
    </row>
    <row r="1420" spans="2:7">
      <c r="B1420" s="21" t="s">
        <v>8803</v>
      </c>
      <c r="C1420" s="22" t="s">
        <v>108</v>
      </c>
      <c r="D1420" s="23" t="s">
        <v>3738</v>
      </c>
      <c r="E1420" s="24">
        <v>10700000</v>
      </c>
      <c r="F1420" s="25" t="s">
        <v>496</v>
      </c>
      <c r="G1420" s="26">
        <v>2900000</v>
      </c>
    </row>
    <row r="1421" spans="2:7">
      <c r="B1421" s="21" t="s">
        <v>8621</v>
      </c>
      <c r="C1421" s="22" t="s">
        <v>108</v>
      </c>
      <c r="D1421" s="23" t="s">
        <v>8043</v>
      </c>
      <c r="E1421" s="24">
        <v>10700000</v>
      </c>
      <c r="F1421" s="25" t="s">
        <v>820</v>
      </c>
      <c r="G1421" s="26">
        <v>2500000</v>
      </c>
    </row>
    <row r="1422" spans="2:7">
      <c r="B1422" s="21" t="s">
        <v>8564</v>
      </c>
      <c r="C1422" s="22" t="s">
        <v>92</v>
      </c>
      <c r="D1422" s="23" t="s">
        <v>8563</v>
      </c>
      <c r="E1422" s="24">
        <v>10700000</v>
      </c>
      <c r="F1422" s="25" t="s">
        <v>1419</v>
      </c>
      <c r="G1422" s="26">
        <v>2400000</v>
      </c>
    </row>
    <row r="1423" spans="2:7">
      <c r="B1423" s="21" t="s">
        <v>8432</v>
      </c>
      <c r="C1423" s="22" t="s">
        <v>108</v>
      </c>
      <c r="D1423" s="23" t="s">
        <v>7834</v>
      </c>
      <c r="E1423" s="24">
        <v>10700000</v>
      </c>
      <c r="F1423" s="25" t="s">
        <v>862</v>
      </c>
      <c r="G1423" s="26">
        <v>2200000</v>
      </c>
    </row>
    <row r="1424" spans="2:7">
      <c r="B1424" s="21" t="s">
        <v>8130</v>
      </c>
      <c r="C1424" s="22" t="s">
        <v>108</v>
      </c>
      <c r="D1424" s="23" t="s">
        <v>7922</v>
      </c>
      <c r="E1424" s="24">
        <v>10700000</v>
      </c>
      <c r="F1424" s="25" t="s">
        <v>1045</v>
      </c>
      <c r="G1424" s="26">
        <v>1800000</v>
      </c>
    </row>
    <row r="1425" spans="2:7">
      <c r="B1425" s="21" t="s">
        <v>8129</v>
      </c>
      <c r="C1425" s="22" t="s">
        <v>92</v>
      </c>
      <c r="D1425" s="23"/>
      <c r="E1425" s="24">
        <v>10700000</v>
      </c>
      <c r="F1425" s="25" t="s">
        <v>1579</v>
      </c>
      <c r="G1425" s="26">
        <v>1800000</v>
      </c>
    </row>
    <row r="1426" spans="2:7">
      <c r="B1426" s="21" t="s">
        <v>7864</v>
      </c>
      <c r="C1426" s="22" t="s">
        <v>108</v>
      </c>
      <c r="D1426" s="23" t="s">
        <v>5622</v>
      </c>
      <c r="E1426" s="24">
        <v>10700000</v>
      </c>
      <c r="F1426" s="25" t="s">
        <v>1229</v>
      </c>
      <c r="G1426" s="26">
        <v>1500000</v>
      </c>
    </row>
    <row r="1427" spans="2:7">
      <c r="B1427" s="21" t="s">
        <v>6993</v>
      </c>
      <c r="C1427" s="22" t="s">
        <v>92</v>
      </c>
      <c r="D1427" s="23"/>
      <c r="E1427" s="24">
        <v>10700000</v>
      </c>
      <c r="F1427" s="25" t="s">
        <v>3909</v>
      </c>
      <c r="G1427" s="26">
        <v>900000</v>
      </c>
    </row>
    <row r="1428" spans="2:7">
      <c r="B1428" s="21" t="s">
        <v>6217</v>
      </c>
      <c r="C1428" s="22" t="s">
        <v>92</v>
      </c>
      <c r="D1428" s="23"/>
      <c r="E1428" s="24">
        <v>10700000</v>
      </c>
      <c r="F1428" s="25" t="s">
        <v>6216</v>
      </c>
      <c r="G1428" s="26">
        <v>600000</v>
      </c>
    </row>
    <row r="1429" spans="2:7">
      <c r="B1429" s="21" t="s">
        <v>9620</v>
      </c>
      <c r="C1429" s="22" t="s">
        <v>92</v>
      </c>
      <c r="D1429" s="23" t="s">
        <v>9548</v>
      </c>
      <c r="E1429" s="24">
        <v>10600000</v>
      </c>
      <c r="F1429" s="25" t="s">
        <v>104</v>
      </c>
      <c r="G1429" s="26">
        <v>10300000</v>
      </c>
    </row>
    <row r="1430" spans="2:7">
      <c r="B1430" s="21" t="s">
        <v>9006</v>
      </c>
      <c r="C1430" s="22" t="s">
        <v>108</v>
      </c>
      <c r="D1430" s="23" t="s">
        <v>9005</v>
      </c>
      <c r="E1430" s="24">
        <v>10600000</v>
      </c>
      <c r="F1430" s="25" t="s">
        <v>525</v>
      </c>
      <c r="G1430" s="26">
        <v>3400000</v>
      </c>
    </row>
    <row r="1431" spans="2:7">
      <c r="B1431" s="21" t="s">
        <v>8370</v>
      </c>
      <c r="C1431" s="22" t="s">
        <v>108</v>
      </c>
      <c r="D1431" s="23" t="s">
        <v>1153</v>
      </c>
      <c r="E1431" s="24">
        <v>10600000</v>
      </c>
      <c r="F1431" s="25" t="s">
        <v>838</v>
      </c>
      <c r="G1431" s="26">
        <v>2100000</v>
      </c>
    </row>
    <row r="1432" spans="2:7">
      <c r="B1432" s="21" t="s">
        <v>8282</v>
      </c>
      <c r="C1432" s="22" t="s">
        <v>108</v>
      </c>
      <c r="D1432" s="23" t="s">
        <v>4751</v>
      </c>
      <c r="E1432" s="24">
        <v>10600000</v>
      </c>
      <c r="F1432" s="25" t="s">
        <v>1313</v>
      </c>
      <c r="G1432" s="26">
        <v>2000000</v>
      </c>
    </row>
    <row r="1433" spans="2:7">
      <c r="B1433" s="21" t="s">
        <v>8205</v>
      </c>
      <c r="C1433" s="22" t="s">
        <v>92</v>
      </c>
      <c r="D1433" s="23" t="s">
        <v>8204</v>
      </c>
      <c r="E1433" s="24">
        <v>10600000</v>
      </c>
      <c r="F1433" s="25" t="s">
        <v>1758</v>
      </c>
      <c r="G1433" s="26">
        <v>1900000</v>
      </c>
    </row>
    <row r="1434" spans="2:7">
      <c r="B1434" s="21" t="s">
        <v>8040</v>
      </c>
      <c r="C1434" s="22" t="s">
        <v>108</v>
      </c>
      <c r="D1434" s="23" t="s">
        <v>3161</v>
      </c>
      <c r="E1434" s="24">
        <v>10600000</v>
      </c>
      <c r="F1434" s="25" t="s">
        <v>1704</v>
      </c>
      <c r="G1434" s="26">
        <v>1700000</v>
      </c>
    </row>
    <row r="1435" spans="2:7">
      <c r="B1435" s="21" t="s">
        <v>7966</v>
      </c>
      <c r="C1435" s="22" t="s">
        <v>108</v>
      </c>
      <c r="D1435" s="23" t="s">
        <v>7606</v>
      </c>
      <c r="E1435" s="24">
        <v>10600000</v>
      </c>
      <c r="F1435" s="25" t="s">
        <v>1237</v>
      </c>
      <c r="G1435" s="26">
        <v>1600000</v>
      </c>
    </row>
    <row r="1436" spans="2:7">
      <c r="B1436" s="21" t="s">
        <v>7965</v>
      </c>
      <c r="C1436" s="22" t="s">
        <v>108</v>
      </c>
      <c r="D1436" s="23" t="s">
        <v>4681</v>
      </c>
      <c r="E1436" s="24">
        <v>10600000</v>
      </c>
      <c r="F1436" s="25" t="s">
        <v>1284</v>
      </c>
      <c r="G1436" s="26">
        <v>1600000</v>
      </c>
    </row>
    <row r="1437" spans="2:7">
      <c r="B1437" s="21" t="s">
        <v>7348</v>
      </c>
      <c r="C1437" s="22" t="s">
        <v>108</v>
      </c>
      <c r="D1437" s="23" t="s">
        <v>7347</v>
      </c>
      <c r="E1437" s="24">
        <v>10600000</v>
      </c>
      <c r="F1437" s="25" t="s">
        <v>2330</v>
      </c>
      <c r="G1437" s="26">
        <v>1100000</v>
      </c>
    </row>
    <row r="1438" spans="2:7">
      <c r="B1438" s="21" t="s">
        <v>7167</v>
      </c>
      <c r="C1438" s="22" t="s">
        <v>108</v>
      </c>
      <c r="D1438" s="23" t="s">
        <v>4755</v>
      </c>
      <c r="E1438" s="24">
        <v>10600000</v>
      </c>
      <c r="F1438" s="25" t="s">
        <v>7166</v>
      </c>
      <c r="G1438" s="26">
        <v>1000000</v>
      </c>
    </row>
    <row r="1439" spans="2:7">
      <c r="B1439" s="21" t="s">
        <v>6782</v>
      </c>
      <c r="C1439" s="22" t="s">
        <v>92</v>
      </c>
      <c r="D1439" s="23" t="s">
        <v>4981</v>
      </c>
      <c r="E1439" s="24">
        <v>10600000</v>
      </c>
      <c r="F1439" s="25" t="s">
        <v>6191</v>
      </c>
      <c r="G1439" s="26">
        <v>800000</v>
      </c>
    </row>
    <row r="1440" spans="2:7">
      <c r="B1440" s="21" t="s">
        <v>6504</v>
      </c>
      <c r="C1440" s="22" t="s">
        <v>92</v>
      </c>
      <c r="D1440" s="23"/>
      <c r="E1440" s="24">
        <v>10600000</v>
      </c>
      <c r="F1440" s="25" t="s">
        <v>6503</v>
      </c>
      <c r="G1440" s="26">
        <v>700000</v>
      </c>
    </row>
    <row r="1441" spans="2:7">
      <c r="B1441" s="21" t="s">
        <v>6502</v>
      </c>
      <c r="C1441" s="22" t="s">
        <v>92</v>
      </c>
      <c r="D1441" s="23"/>
      <c r="E1441" s="24">
        <v>10600000</v>
      </c>
      <c r="F1441" s="25" t="s">
        <v>2472</v>
      </c>
      <c r="G1441" s="26">
        <v>700000</v>
      </c>
    </row>
    <row r="1442" spans="2:7">
      <c r="B1442" s="21" t="s">
        <v>6501</v>
      </c>
      <c r="C1442" s="22" t="s">
        <v>92</v>
      </c>
      <c r="D1442" s="23"/>
      <c r="E1442" s="24">
        <v>10600000</v>
      </c>
      <c r="F1442" s="25" t="s">
        <v>6500</v>
      </c>
      <c r="G1442" s="26">
        <v>700000</v>
      </c>
    </row>
    <row r="1443" spans="2:7">
      <c r="B1443" s="21" t="s">
        <v>6215</v>
      </c>
      <c r="C1443" s="22" t="s">
        <v>92</v>
      </c>
      <c r="D1443" s="23"/>
      <c r="E1443" s="24">
        <v>10600000</v>
      </c>
      <c r="F1443" s="25" t="s">
        <v>230</v>
      </c>
      <c r="G1443" s="26">
        <v>600000</v>
      </c>
    </row>
    <row r="1444" spans="2:7">
      <c r="B1444" s="21" t="s">
        <v>6214</v>
      </c>
      <c r="C1444" s="22" t="s">
        <v>92</v>
      </c>
      <c r="D1444" s="23"/>
      <c r="E1444" s="24">
        <v>10600000</v>
      </c>
      <c r="F1444" s="25" t="s">
        <v>230</v>
      </c>
      <c r="G1444" s="26">
        <v>600000</v>
      </c>
    </row>
    <row r="1445" spans="2:7">
      <c r="B1445" s="21" t="s">
        <v>8369</v>
      </c>
      <c r="C1445" s="22" t="s">
        <v>108</v>
      </c>
      <c r="D1445" s="23"/>
      <c r="E1445" s="24">
        <v>10500000</v>
      </c>
      <c r="F1445" s="25" t="s">
        <v>1079</v>
      </c>
      <c r="G1445" s="26">
        <v>2100000</v>
      </c>
    </row>
    <row r="1446" spans="2:7">
      <c r="B1446" s="21" t="s">
        <v>8281</v>
      </c>
      <c r="C1446" s="22" t="s">
        <v>92</v>
      </c>
      <c r="D1446" s="23"/>
      <c r="E1446" s="24">
        <v>10500000</v>
      </c>
      <c r="F1446" s="25" t="s">
        <v>1085</v>
      </c>
      <c r="G1446" s="26">
        <v>2000000</v>
      </c>
    </row>
    <row r="1447" spans="2:7">
      <c r="B1447" s="21" t="s">
        <v>7964</v>
      </c>
      <c r="C1447" s="22" t="s">
        <v>108</v>
      </c>
      <c r="D1447" s="23" t="s">
        <v>3361</v>
      </c>
      <c r="E1447" s="24">
        <v>10500000</v>
      </c>
      <c r="F1447" s="25" t="s">
        <v>1286</v>
      </c>
      <c r="G1447" s="26">
        <v>1600000</v>
      </c>
    </row>
    <row r="1448" spans="2:7">
      <c r="B1448" s="21" t="s">
        <v>7963</v>
      </c>
      <c r="C1448" s="22" t="s">
        <v>108</v>
      </c>
      <c r="D1448" s="23" t="s">
        <v>1894</v>
      </c>
      <c r="E1448" s="24">
        <v>10500000</v>
      </c>
      <c r="F1448" s="25" t="s">
        <v>3787</v>
      </c>
      <c r="G1448" s="26">
        <v>1600000</v>
      </c>
    </row>
    <row r="1449" spans="2:7">
      <c r="B1449" s="21" t="s">
        <v>7863</v>
      </c>
      <c r="C1449" s="22" t="s">
        <v>108</v>
      </c>
      <c r="D1449" s="23" t="s">
        <v>4632</v>
      </c>
      <c r="E1449" s="24">
        <v>10500000</v>
      </c>
      <c r="F1449" s="25" t="s">
        <v>1233</v>
      </c>
      <c r="G1449" s="26">
        <v>1500000</v>
      </c>
    </row>
    <row r="1450" spans="2:7">
      <c r="B1450" s="21" t="s">
        <v>7758</v>
      </c>
      <c r="C1450" s="22" t="s">
        <v>92</v>
      </c>
      <c r="D1450" s="23"/>
      <c r="E1450" s="24">
        <v>10500000</v>
      </c>
      <c r="F1450" s="25" t="s">
        <v>2358</v>
      </c>
      <c r="G1450" s="26">
        <v>1400000</v>
      </c>
    </row>
    <row r="1451" spans="2:7">
      <c r="B1451" s="21" t="s">
        <v>7757</v>
      </c>
      <c r="C1451" s="22" t="s">
        <v>108</v>
      </c>
      <c r="D1451" s="23" t="s">
        <v>818</v>
      </c>
      <c r="E1451" s="24">
        <v>10500000</v>
      </c>
      <c r="F1451" s="25" t="s">
        <v>6128</v>
      </c>
      <c r="G1451" s="26">
        <v>1400000</v>
      </c>
    </row>
    <row r="1452" spans="2:7">
      <c r="B1452" s="21" t="s">
        <v>7513</v>
      </c>
      <c r="C1452" s="22" t="s">
        <v>92</v>
      </c>
      <c r="D1452" s="23" t="s">
        <v>7512</v>
      </c>
      <c r="E1452" s="24">
        <v>10500000</v>
      </c>
      <c r="F1452" s="25" t="s">
        <v>2421</v>
      </c>
      <c r="G1452" s="26">
        <v>1200000</v>
      </c>
    </row>
    <row r="1453" spans="2:7">
      <c r="B1453" s="21" t="s">
        <v>7346</v>
      </c>
      <c r="C1453" s="22" t="s">
        <v>92</v>
      </c>
      <c r="D1453" s="23"/>
      <c r="E1453" s="24">
        <v>10500000</v>
      </c>
      <c r="F1453" s="25" t="s">
        <v>1537</v>
      </c>
      <c r="G1453" s="26">
        <v>1100000</v>
      </c>
    </row>
    <row r="1454" spans="2:7">
      <c r="B1454" s="21" t="s">
        <v>8802</v>
      </c>
      <c r="C1454" s="22" t="s">
        <v>108</v>
      </c>
      <c r="D1454" s="23" t="s">
        <v>8442</v>
      </c>
      <c r="E1454" s="24">
        <v>10400000</v>
      </c>
      <c r="F1454" s="25" t="s">
        <v>665</v>
      </c>
      <c r="G1454" s="26">
        <v>2900000</v>
      </c>
    </row>
    <row r="1455" spans="2:7">
      <c r="B1455" s="21" t="s">
        <v>8661</v>
      </c>
      <c r="C1455" s="22" t="s">
        <v>108</v>
      </c>
      <c r="D1455" s="23" t="s">
        <v>8660</v>
      </c>
      <c r="E1455" s="24">
        <v>10400000</v>
      </c>
      <c r="F1455" s="25" t="s">
        <v>1041</v>
      </c>
      <c r="G1455" s="26">
        <v>2600000</v>
      </c>
    </row>
    <row r="1456" spans="2:7">
      <c r="B1456" s="21" t="s">
        <v>8431</v>
      </c>
      <c r="C1456" s="22" t="s">
        <v>108</v>
      </c>
      <c r="D1456" s="23" t="s">
        <v>8430</v>
      </c>
      <c r="E1456" s="24">
        <v>10400000</v>
      </c>
      <c r="F1456" s="25" t="s">
        <v>938</v>
      </c>
      <c r="G1456" s="26">
        <v>2200000</v>
      </c>
    </row>
    <row r="1457" spans="2:7">
      <c r="B1457" s="21" t="s">
        <v>8280</v>
      </c>
      <c r="C1457" s="22" t="s">
        <v>108</v>
      </c>
      <c r="D1457" s="23" t="s">
        <v>5155</v>
      </c>
      <c r="E1457" s="24">
        <v>10400000</v>
      </c>
      <c r="F1457" s="25" t="s">
        <v>1837</v>
      </c>
      <c r="G1457" s="26">
        <v>2000000</v>
      </c>
    </row>
    <row r="1458" spans="2:7">
      <c r="B1458" s="21" t="s">
        <v>8203</v>
      </c>
      <c r="C1458" s="22" t="s">
        <v>92</v>
      </c>
      <c r="D1458" s="23"/>
      <c r="E1458" s="24">
        <v>10400000</v>
      </c>
      <c r="F1458" s="25" t="s">
        <v>1394</v>
      </c>
      <c r="G1458" s="26">
        <v>1900000</v>
      </c>
    </row>
    <row r="1459" spans="2:7">
      <c r="B1459" s="21" t="s">
        <v>8202</v>
      </c>
      <c r="C1459" s="22" t="s">
        <v>108</v>
      </c>
      <c r="D1459" s="23" t="s">
        <v>5678</v>
      </c>
      <c r="E1459" s="24">
        <v>10400000</v>
      </c>
      <c r="F1459" s="25" t="s">
        <v>1394</v>
      </c>
      <c r="G1459" s="26">
        <v>1900000</v>
      </c>
    </row>
    <row r="1460" spans="2:7">
      <c r="B1460" s="21" t="s">
        <v>6992</v>
      </c>
      <c r="C1460" s="22" t="s">
        <v>108</v>
      </c>
      <c r="D1460" s="23"/>
      <c r="E1460" s="24">
        <v>10400000</v>
      </c>
      <c r="F1460" s="25" t="s">
        <v>6991</v>
      </c>
      <c r="G1460" s="26">
        <v>900000</v>
      </c>
    </row>
    <row r="1461" spans="2:7">
      <c r="B1461" s="21" t="s">
        <v>6781</v>
      </c>
      <c r="C1461" s="22" t="s">
        <v>92</v>
      </c>
      <c r="D1461" s="23"/>
      <c r="E1461" s="24">
        <v>10400000</v>
      </c>
      <c r="F1461" s="25" t="s">
        <v>2560</v>
      </c>
      <c r="G1461" s="26">
        <v>800000</v>
      </c>
    </row>
    <row r="1462" spans="2:7">
      <c r="B1462" s="21" t="s">
        <v>6780</v>
      </c>
      <c r="C1462" s="22" t="s">
        <v>92</v>
      </c>
      <c r="D1462" s="23"/>
      <c r="E1462" s="24">
        <v>10400000</v>
      </c>
      <c r="F1462" s="25" t="s">
        <v>6779</v>
      </c>
      <c r="G1462" s="26">
        <v>800000</v>
      </c>
    </row>
    <row r="1463" spans="2:7">
      <c r="B1463" s="21" t="s">
        <v>5475</v>
      </c>
      <c r="C1463" s="22" t="s">
        <v>92</v>
      </c>
      <c r="D1463" s="23"/>
      <c r="E1463" s="24">
        <v>10400000</v>
      </c>
      <c r="F1463" s="25" t="s">
        <v>5474</v>
      </c>
      <c r="G1463" s="26">
        <v>400000</v>
      </c>
    </row>
    <row r="1464" spans="2:7">
      <c r="B1464" s="21" t="s">
        <v>9143</v>
      </c>
      <c r="C1464" s="22" t="s">
        <v>108</v>
      </c>
      <c r="D1464" s="23" t="s">
        <v>7961</v>
      </c>
      <c r="E1464" s="24">
        <v>10300000</v>
      </c>
      <c r="F1464" s="25" t="s">
        <v>662</v>
      </c>
      <c r="G1464" s="26">
        <v>4000000</v>
      </c>
    </row>
    <row r="1465" spans="2:7">
      <c r="B1465" s="21" t="s">
        <v>8429</v>
      </c>
      <c r="C1465" s="22" t="s">
        <v>108</v>
      </c>
      <c r="D1465" s="23" t="s">
        <v>8428</v>
      </c>
      <c r="E1465" s="24">
        <v>10300000</v>
      </c>
      <c r="F1465" s="25" t="s">
        <v>869</v>
      </c>
      <c r="G1465" s="26">
        <v>2200000</v>
      </c>
    </row>
    <row r="1466" spans="2:7">
      <c r="B1466" s="21" t="s">
        <v>7962</v>
      </c>
      <c r="C1466" s="22" t="s">
        <v>108</v>
      </c>
      <c r="D1466" s="23" t="s">
        <v>7961</v>
      </c>
      <c r="E1466" s="24">
        <v>10300000</v>
      </c>
      <c r="F1466" s="25" t="s">
        <v>4730</v>
      </c>
      <c r="G1466" s="26">
        <v>1600000</v>
      </c>
    </row>
    <row r="1467" spans="2:7">
      <c r="B1467" s="21" t="s">
        <v>7635</v>
      </c>
      <c r="C1467" s="22" t="s">
        <v>92</v>
      </c>
      <c r="D1467" s="23" t="s">
        <v>7634</v>
      </c>
      <c r="E1467" s="24">
        <v>10300000</v>
      </c>
      <c r="F1467" s="25" t="s">
        <v>1328</v>
      </c>
      <c r="G1467" s="26">
        <v>1300000</v>
      </c>
    </row>
    <row r="1468" spans="2:7">
      <c r="B1468" s="21" t="s">
        <v>7511</v>
      </c>
      <c r="C1468" s="22" t="s">
        <v>108</v>
      </c>
      <c r="D1468" s="23" t="s">
        <v>7510</v>
      </c>
      <c r="E1468" s="24">
        <v>10300000</v>
      </c>
      <c r="F1468" s="25" t="s">
        <v>2098</v>
      </c>
      <c r="G1468" s="26">
        <v>1200000</v>
      </c>
    </row>
    <row r="1469" spans="2:7">
      <c r="B1469" s="21" t="s">
        <v>7345</v>
      </c>
      <c r="C1469" s="22" t="s">
        <v>108</v>
      </c>
      <c r="D1469" s="23" t="s">
        <v>7344</v>
      </c>
      <c r="E1469" s="24">
        <v>10300000</v>
      </c>
      <c r="F1469" s="25" t="s">
        <v>2310</v>
      </c>
      <c r="G1469" s="26">
        <v>1100000</v>
      </c>
    </row>
    <row r="1470" spans="2:7">
      <c r="B1470" s="21" t="s">
        <v>6778</v>
      </c>
      <c r="C1470" s="22" t="s">
        <v>92</v>
      </c>
      <c r="D1470" s="23"/>
      <c r="E1470" s="24">
        <v>10300000</v>
      </c>
      <c r="F1470" s="25" t="s">
        <v>2503</v>
      </c>
      <c r="G1470" s="26">
        <v>800000</v>
      </c>
    </row>
    <row r="1471" spans="2:7">
      <c r="B1471" s="21" t="s">
        <v>6499</v>
      </c>
      <c r="C1471" s="22" t="s">
        <v>92</v>
      </c>
      <c r="D1471" s="23"/>
      <c r="E1471" s="24">
        <v>10300000</v>
      </c>
      <c r="F1471" s="25" t="s">
        <v>5443</v>
      </c>
      <c r="G1471" s="26">
        <v>700000</v>
      </c>
    </row>
    <row r="1472" spans="2:7">
      <c r="B1472" s="21" t="s">
        <v>4217</v>
      </c>
      <c r="C1472" s="22" t="s">
        <v>92</v>
      </c>
      <c r="D1472" s="23"/>
      <c r="E1472" s="24">
        <v>10300000</v>
      </c>
      <c r="F1472" s="25" t="s">
        <v>4216</v>
      </c>
      <c r="G1472" s="26">
        <v>200000</v>
      </c>
    </row>
    <row r="1473" spans="2:7">
      <c r="B1473" s="21" t="s">
        <v>9246</v>
      </c>
      <c r="C1473" s="22" t="s">
        <v>92</v>
      </c>
      <c r="D1473" s="23"/>
      <c r="E1473" s="24">
        <v>10200000</v>
      </c>
      <c r="F1473" s="25" t="s">
        <v>1106</v>
      </c>
      <c r="G1473" s="26">
        <v>4600000</v>
      </c>
    </row>
    <row r="1474" spans="2:7">
      <c r="B1474" s="21" t="s">
        <v>8801</v>
      </c>
      <c r="C1474" s="22" t="s">
        <v>108</v>
      </c>
      <c r="D1474" s="23" t="s">
        <v>4751</v>
      </c>
      <c r="E1474" s="24">
        <v>10200000</v>
      </c>
      <c r="F1474" s="25" t="s">
        <v>1141</v>
      </c>
      <c r="G1474" s="26">
        <v>2900000</v>
      </c>
    </row>
    <row r="1475" spans="2:7">
      <c r="B1475" s="21" t="s">
        <v>8698</v>
      </c>
      <c r="C1475" s="22" t="s">
        <v>108</v>
      </c>
      <c r="D1475" s="23" t="s">
        <v>3593</v>
      </c>
      <c r="E1475" s="24">
        <v>10200000</v>
      </c>
      <c r="F1475" s="25" t="s">
        <v>230</v>
      </c>
      <c r="G1475" s="26">
        <v>2700000</v>
      </c>
    </row>
    <row r="1476" spans="2:7">
      <c r="B1476" s="21" t="s">
        <v>8620</v>
      </c>
      <c r="C1476" s="22" t="s">
        <v>108</v>
      </c>
      <c r="D1476" s="23" t="s">
        <v>8619</v>
      </c>
      <c r="E1476" s="24">
        <v>10200000</v>
      </c>
      <c r="F1476" s="25" t="s">
        <v>880</v>
      </c>
      <c r="G1476" s="26">
        <v>2500000</v>
      </c>
    </row>
    <row r="1477" spans="2:7">
      <c r="B1477" s="21" t="s">
        <v>8368</v>
      </c>
      <c r="C1477" s="22" t="s">
        <v>108</v>
      </c>
      <c r="D1477" s="23" t="s">
        <v>5713</v>
      </c>
      <c r="E1477" s="24">
        <v>10200000</v>
      </c>
      <c r="F1477" s="25" t="s">
        <v>941</v>
      </c>
      <c r="G1477" s="26">
        <v>2100000</v>
      </c>
    </row>
    <row r="1478" spans="2:7">
      <c r="B1478" s="21" t="s">
        <v>8367</v>
      </c>
      <c r="C1478" s="22" t="s">
        <v>92</v>
      </c>
      <c r="D1478" s="23"/>
      <c r="E1478" s="24">
        <v>10200000</v>
      </c>
      <c r="F1478" s="25" t="s">
        <v>230</v>
      </c>
      <c r="G1478" s="26">
        <v>2100000</v>
      </c>
    </row>
    <row r="1479" spans="2:7">
      <c r="B1479" s="21" t="s">
        <v>8039</v>
      </c>
      <c r="C1479" s="22" t="s">
        <v>92</v>
      </c>
      <c r="D1479" s="23"/>
      <c r="E1479" s="24">
        <v>10200000</v>
      </c>
      <c r="F1479" s="25" t="s">
        <v>1132</v>
      </c>
      <c r="G1479" s="26">
        <v>1700000</v>
      </c>
    </row>
    <row r="1480" spans="2:7">
      <c r="B1480" s="21" t="s">
        <v>7509</v>
      </c>
      <c r="C1480" s="22" t="s">
        <v>92</v>
      </c>
      <c r="D1480" s="23"/>
      <c r="E1480" s="24">
        <v>10200000</v>
      </c>
      <c r="F1480" s="25" t="s">
        <v>1797</v>
      </c>
      <c r="G1480" s="26">
        <v>1200000</v>
      </c>
    </row>
    <row r="1481" spans="2:7">
      <c r="B1481" s="21" t="s">
        <v>7343</v>
      </c>
      <c r="C1481" s="22" t="s">
        <v>92</v>
      </c>
      <c r="D1481" s="23"/>
      <c r="E1481" s="24">
        <v>10200000</v>
      </c>
      <c r="F1481" s="25" t="s">
        <v>2050</v>
      </c>
      <c r="G1481" s="26">
        <v>1100000</v>
      </c>
    </row>
    <row r="1482" spans="2:7">
      <c r="B1482" s="21" t="s">
        <v>6777</v>
      </c>
      <c r="C1482" s="22" t="s">
        <v>92</v>
      </c>
      <c r="D1482" s="23"/>
      <c r="E1482" s="24">
        <v>10200000</v>
      </c>
      <c r="F1482" s="25" t="s">
        <v>2560</v>
      </c>
      <c r="G1482" s="26">
        <v>800000</v>
      </c>
    </row>
    <row r="1483" spans="2:7">
      <c r="B1483" s="21" t="s">
        <v>6213</v>
      </c>
      <c r="C1483" s="22" t="s">
        <v>108</v>
      </c>
      <c r="D1483" s="23" t="s">
        <v>6212</v>
      </c>
      <c r="E1483" s="24">
        <v>10200000</v>
      </c>
      <c r="F1483" s="25" t="s">
        <v>2429</v>
      </c>
      <c r="G1483" s="26">
        <v>600000</v>
      </c>
    </row>
    <row r="1484" spans="2:7">
      <c r="B1484" s="21" t="s">
        <v>6211</v>
      </c>
      <c r="C1484" s="22" t="s">
        <v>92</v>
      </c>
      <c r="D1484" s="23"/>
      <c r="E1484" s="24">
        <v>10200000</v>
      </c>
      <c r="F1484" s="25" t="s">
        <v>6210</v>
      </c>
      <c r="G1484" s="26">
        <v>600000</v>
      </c>
    </row>
    <row r="1485" spans="2:7">
      <c r="B1485" s="21" t="s">
        <v>9004</v>
      </c>
      <c r="C1485" s="22" t="s">
        <v>108</v>
      </c>
      <c r="D1485" s="23" t="s">
        <v>5968</v>
      </c>
      <c r="E1485" s="24">
        <v>10100000</v>
      </c>
      <c r="F1485" s="25" t="s">
        <v>502</v>
      </c>
      <c r="G1485" s="26">
        <v>3400000</v>
      </c>
    </row>
    <row r="1486" spans="2:7">
      <c r="B1486" s="21" t="s">
        <v>8753</v>
      </c>
      <c r="C1486" s="22" t="s">
        <v>108</v>
      </c>
      <c r="D1486" s="23" t="s">
        <v>6408</v>
      </c>
      <c r="E1486" s="24">
        <v>10100000</v>
      </c>
      <c r="F1486" s="25" t="s">
        <v>1378</v>
      </c>
      <c r="G1486" s="26">
        <v>2800000</v>
      </c>
    </row>
    <row r="1487" spans="2:7">
      <c r="B1487" s="21" t="s">
        <v>8697</v>
      </c>
      <c r="C1487" s="22" t="s">
        <v>108</v>
      </c>
      <c r="D1487" s="23" t="s">
        <v>8328</v>
      </c>
      <c r="E1487" s="24">
        <v>10100000</v>
      </c>
      <c r="F1487" s="25" t="s">
        <v>776</v>
      </c>
      <c r="G1487" s="26">
        <v>2700000</v>
      </c>
    </row>
    <row r="1488" spans="2:7">
      <c r="B1488" s="21" t="s">
        <v>8497</v>
      </c>
      <c r="C1488" s="22" t="s">
        <v>108</v>
      </c>
      <c r="D1488" s="23" t="s">
        <v>627</v>
      </c>
      <c r="E1488" s="24">
        <v>10100000</v>
      </c>
      <c r="F1488" s="25" t="s">
        <v>883</v>
      </c>
      <c r="G1488" s="26">
        <v>2300000</v>
      </c>
    </row>
    <row r="1489" spans="2:7">
      <c r="B1489" s="21" t="s">
        <v>8366</v>
      </c>
      <c r="C1489" s="22" t="s">
        <v>92</v>
      </c>
      <c r="D1489" s="23"/>
      <c r="E1489" s="24">
        <v>10100000</v>
      </c>
      <c r="F1489" s="25" t="s">
        <v>230</v>
      </c>
      <c r="G1489" s="26">
        <v>2100000</v>
      </c>
    </row>
    <row r="1490" spans="2:7">
      <c r="B1490" s="21" t="s">
        <v>8128</v>
      </c>
      <c r="C1490" s="22" t="s">
        <v>108</v>
      </c>
      <c r="D1490" s="23" t="s">
        <v>1616</v>
      </c>
      <c r="E1490" s="24">
        <v>10100000</v>
      </c>
      <c r="F1490" s="25" t="s">
        <v>988</v>
      </c>
      <c r="G1490" s="26">
        <v>1800000</v>
      </c>
    </row>
    <row r="1491" spans="2:7">
      <c r="B1491" s="21" t="s">
        <v>7960</v>
      </c>
      <c r="C1491" s="22" t="s">
        <v>92</v>
      </c>
      <c r="D1491" s="23"/>
      <c r="E1491" s="24">
        <v>10100000</v>
      </c>
      <c r="F1491" s="25" t="s">
        <v>2193</v>
      </c>
      <c r="G1491" s="26">
        <v>1600000</v>
      </c>
    </row>
    <row r="1492" spans="2:7">
      <c r="B1492" s="21" t="s">
        <v>7862</v>
      </c>
      <c r="C1492" s="22" t="s">
        <v>108</v>
      </c>
      <c r="D1492" s="23" t="s">
        <v>884</v>
      </c>
      <c r="E1492" s="24">
        <v>10100000</v>
      </c>
      <c r="F1492" s="25" t="s">
        <v>1729</v>
      </c>
      <c r="G1492" s="26">
        <v>1500000</v>
      </c>
    </row>
    <row r="1493" spans="2:7">
      <c r="B1493" s="21" t="s">
        <v>7756</v>
      </c>
      <c r="C1493" s="22" t="s">
        <v>92</v>
      </c>
      <c r="D1493" s="23"/>
      <c r="E1493" s="24">
        <v>10100000</v>
      </c>
      <c r="F1493" s="25" t="s">
        <v>3626</v>
      </c>
      <c r="G1493" s="26">
        <v>1400000</v>
      </c>
    </row>
    <row r="1494" spans="2:7">
      <c r="B1494" s="21" t="s">
        <v>7633</v>
      </c>
      <c r="C1494" s="22" t="s">
        <v>92</v>
      </c>
      <c r="D1494" s="23"/>
      <c r="E1494" s="24">
        <v>10100000</v>
      </c>
      <c r="F1494" s="25" t="s">
        <v>3827</v>
      </c>
      <c r="G1494" s="26">
        <v>1300000</v>
      </c>
    </row>
    <row r="1495" spans="2:7">
      <c r="B1495" s="21" t="s">
        <v>7632</v>
      </c>
      <c r="C1495" s="22" t="s">
        <v>108</v>
      </c>
      <c r="D1495" s="23" t="s">
        <v>1112</v>
      </c>
      <c r="E1495" s="24">
        <v>10100000</v>
      </c>
      <c r="F1495" s="25" t="s">
        <v>2271</v>
      </c>
      <c r="G1495" s="26">
        <v>1300000</v>
      </c>
    </row>
    <row r="1496" spans="2:7">
      <c r="B1496" s="21" t="s">
        <v>7342</v>
      </c>
      <c r="C1496" s="22" t="s">
        <v>92</v>
      </c>
      <c r="D1496" s="23"/>
      <c r="E1496" s="24">
        <v>10100000</v>
      </c>
      <c r="F1496" s="25" t="s">
        <v>2068</v>
      </c>
      <c r="G1496" s="26">
        <v>1100000</v>
      </c>
    </row>
    <row r="1497" spans="2:7">
      <c r="B1497" s="21" t="s">
        <v>7165</v>
      </c>
      <c r="C1497" s="22" t="s">
        <v>92</v>
      </c>
      <c r="D1497" s="23"/>
      <c r="E1497" s="24">
        <v>10100000</v>
      </c>
      <c r="F1497" s="25" t="s">
        <v>7164</v>
      </c>
      <c r="G1497" s="26">
        <v>1000000</v>
      </c>
    </row>
    <row r="1498" spans="2:7">
      <c r="B1498" s="21" t="s">
        <v>5875</v>
      </c>
      <c r="C1498" s="22" t="s">
        <v>92</v>
      </c>
      <c r="D1498" s="23" t="s">
        <v>1444</v>
      </c>
      <c r="E1498" s="24">
        <v>10100000</v>
      </c>
      <c r="F1498" s="25" t="s">
        <v>5874</v>
      </c>
      <c r="G1498" s="26">
        <v>500000</v>
      </c>
    </row>
    <row r="1499" spans="2:7">
      <c r="B1499" s="21" t="s">
        <v>8800</v>
      </c>
      <c r="C1499" s="22" t="s">
        <v>108</v>
      </c>
      <c r="D1499" s="23"/>
      <c r="E1499" s="24">
        <v>10000000</v>
      </c>
      <c r="F1499" s="25" t="s">
        <v>758</v>
      </c>
      <c r="G1499" s="26">
        <v>2900000</v>
      </c>
    </row>
    <row r="1500" spans="2:7">
      <c r="B1500" s="21" t="s">
        <v>8752</v>
      </c>
      <c r="C1500" s="22" t="s">
        <v>108</v>
      </c>
      <c r="D1500" s="23" t="s">
        <v>6732</v>
      </c>
      <c r="E1500" s="24">
        <v>10000000</v>
      </c>
      <c r="F1500" s="25" t="s">
        <v>1100</v>
      </c>
      <c r="G1500" s="26">
        <v>2800000</v>
      </c>
    </row>
    <row r="1501" spans="2:7">
      <c r="B1501" s="21" t="s">
        <v>8365</v>
      </c>
      <c r="C1501" s="22" t="s">
        <v>108</v>
      </c>
      <c r="D1501" s="23" t="s">
        <v>6305</v>
      </c>
      <c r="E1501" s="24">
        <v>10000000</v>
      </c>
      <c r="F1501" s="25" t="s">
        <v>902</v>
      </c>
      <c r="G1501" s="26">
        <v>2100000</v>
      </c>
    </row>
    <row r="1502" spans="2:7">
      <c r="B1502" s="21" t="s">
        <v>8279</v>
      </c>
      <c r="C1502" s="22" t="s">
        <v>108</v>
      </c>
      <c r="D1502" s="23" t="s">
        <v>8278</v>
      </c>
      <c r="E1502" s="24">
        <v>10000000</v>
      </c>
      <c r="F1502" s="25" t="s">
        <v>1567</v>
      </c>
      <c r="G1502" s="26">
        <v>2000000</v>
      </c>
    </row>
    <row r="1503" spans="2:7">
      <c r="B1503" s="21" t="s">
        <v>7959</v>
      </c>
      <c r="C1503" s="22" t="s">
        <v>108</v>
      </c>
      <c r="D1503" s="23" t="s">
        <v>3010</v>
      </c>
      <c r="E1503" s="24">
        <v>10000000</v>
      </c>
      <c r="F1503" s="25" t="s">
        <v>1241</v>
      </c>
      <c r="G1503" s="26">
        <v>1600000</v>
      </c>
    </row>
    <row r="1504" spans="2:7">
      <c r="B1504" s="21" t="s">
        <v>7631</v>
      </c>
      <c r="C1504" s="22" t="s">
        <v>92</v>
      </c>
      <c r="D1504" s="23"/>
      <c r="E1504" s="24">
        <v>10000000</v>
      </c>
      <c r="F1504" s="25" t="s">
        <v>4710</v>
      </c>
      <c r="G1504" s="26">
        <v>1300000</v>
      </c>
    </row>
    <row r="1505" spans="2:7">
      <c r="B1505" s="21" t="s">
        <v>7508</v>
      </c>
      <c r="C1505" s="22" t="s">
        <v>92</v>
      </c>
      <c r="D1505" s="23"/>
      <c r="E1505" s="24">
        <v>10000000</v>
      </c>
      <c r="F1505" s="25" t="s">
        <v>5738</v>
      </c>
      <c r="G1505" s="26">
        <v>1200000</v>
      </c>
    </row>
    <row r="1506" spans="2:7">
      <c r="B1506" s="21" t="s">
        <v>7507</v>
      </c>
      <c r="C1506" s="22" t="s">
        <v>92</v>
      </c>
      <c r="D1506" s="23" t="s">
        <v>5459</v>
      </c>
      <c r="E1506" s="24">
        <v>10000000</v>
      </c>
      <c r="F1506" s="25" t="s">
        <v>3749</v>
      </c>
      <c r="G1506" s="26">
        <v>1200000</v>
      </c>
    </row>
    <row r="1507" spans="2:7">
      <c r="B1507" s="21" t="s">
        <v>7163</v>
      </c>
      <c r="C1507" s="22" t="s">
        <v>92</v>
      </c>
      <c r="D1507" s="23"/>
      <c r="E1507" s="24">
        <v>10000000</v>
      </c>
      <c r="F1507" s="25" t="s">
        <v>2316</v>
      </c>
      <c r="G1507" s="26">
        <v>1000000</v>
      </c>
    </row>
    <row r="1508" spans="2:7">
      <c r="B1508" s="21" t="s">
        <v>7162</v>
      </c>
      <c r="C1508" s="22" t="s">
        <v>108</v>
      </c>
      <c r="D1508" s="23"/>
      <c r="E1508" s="24">
        <v>10000000</v>
      </c>
      <c r="F1508" s="25" t="s">
        <v>2568</v>
      </c>
      <c r="G1508" s="26">
        <v>1000000</v>
      </c>
    </row>
    <row r="1509" spans="2:7">
      <c r="B1509" s="21" t="s">
        <v>7161</v>
      </c>
      <c r="C1509" s="22" t="s">
        <v>92</v>
      </c>
      <c r="D1509" s="23"/>
      <c r="E1509" s="24">
        <v>10000000</v>
      </c>
      <c r="F1509" s="25" t="s">
        <v>230</v>
      </c>
      <c r="G1509" s="26">
        <v>1000000</v>
      </c>
    </row>
    <row r="1510" spans="2:7">
      <c r="B1510" s="21" t="s">
        <v>6209</v>
      </c>
      <c r="C1510" s="22" t="s">
        <v>92</v>
      </c>
      <c r="D1510" s="23"/>
      <c r="E1510" s="24">
        <v>10000000</v>
      </c>
      <c r="F1510" s="25" t="s">
        <v>230</v>
      </c>
      <c r="G1510" s="26">
        <v>600000</v>
      </c>
    </row>
    <row r="1511" spans="2:7">
      <c r="B1511" s="21" t="s">
        <v>9182</v>
      </c>
      <c r="C1511" s="22" t="s">
        <v>108</v>
      </c>
      <c r="D1511" s="23" t="s">
        <v>561</v>
      </c>
      <c r="E1511" s="24">
        <v>9900000</v>
      </c>
      <c r="F1511" s="25" t="s">
        <v>590</v>
      </c>
      <c r="G1511" s="26">
        <v>4200000</v>
      </c>
    </row>
    <row r="1512" spans="2:7">
      <c r="B1512" s="21" t="s">
        <v>8799</v>
      </c>
      <c r="C1512" s="22" t="s">
        <v>108</v>
      </c>
      <c r="D1512" s="23" t="s">
        <v>6574</v>
      </c>
      <c r="E1512" s="24">
        <v>9900000</v>
      </c>
      <c r="F1512" s="25" t="s">
        <v>644</v>
      </c>
      <c r="G1512" s="26">
        <v>2900000</v>
      </c>
    </row>
    <row r="1513" spans="2:7">
      <c r="B1513" s="21" t="s">
        <v>8496</v>
      </c>
      <c r="C1513" s="22" t="s">
        <v>92</v>
      </c>
      <c r="D1513" s="23"/>
      <c r="E1513" s="24">
        <v>9900000</v>
      </c>
      <c r="F1513" s="25" t="s">
        <v>1803</v>
      </c>
      <c r="G1513" s="26">
        <v>2300000</v>
      </c>
    </row>
    <row r="1514" spans="2:7">
      <c r="B1514" s="21" t="s">
        <v>8427</v>
      </c>
      <c r="C1514" s="22" t="s">
        <v>108</v>
      </c>
      <c r="D1514" s="23" t="s">
        <v>8426</v>
      </c>
      <c r="E1514" s="24">
        <v>9900000</v>
      </c>
      <c r="F1514" s="25" t="s">
        <v>1018</v>
      </c>
      <c r="G1514" s="26">
        <v>2200000</v>
      </c>
    </row>
    <row r="1515" spans="2:7">
      <c r="B1515" s="21" t="s">
        <v>8277</v>
      </c>
      <c r="C1515" s="22" t="s">
        <v>108</v>
      </c>
      <c r="D1515" s="23" t="s">
        <v>3394</v>
      </c>
      <c r="E1515" s="24">
        <v>9900000</v>
      </c>
      <c r="F1515" s="25" t="s">
        <v>834</v>
      </c>
      <c r="G1515" s="26">
        <v>2000000</v>
      </c>
    </row>
    <row r="1516" spans="2:7">
      <c r="B1516" s="21" t="s">
        <v>7755</v>
      </c>
      <c r="C1516" s="22" t="s">
        <v>92</v>
      </c>
      <c r="D1516" s="23"/>
      <c r="E1516" s="24">
        <v>9900000</v>
      </c>
      <c r="F1516" s="25" t="s">
        <v>1229</v>
      </c>
      <c r="G1516" s="26">
        <v>1400000</v>
      </c>
    </row>
    <row r="1517" spans="2:7">
      <c r="B1517" s="21" t="s">
        <v>7630</v>
      </c>
      <c r="C1517" s="22" t="s">
        <v>108</v>
      </c>
      <c r="D1517" s="23" t="s">
        <v>7629</v>
      </c>
      <c r="E1517" s="24">
        <v>9900000</v>
      </c>
      <c r="F1517" s="25" t="s">
        <v>1691</v>
      </c>
      <c r="G1517" s="26">
        <v>1300000</v>
      </c>
    </row>
    <row r="1518" spans="2:7">
      <c r="B1518" s="21" t="s">
        <v>7628</v>
      </c>
      <c r="C1518" s="22" t="s">
        <v>92</v>
      </c>
      <c r="D1518" s="23"/>
      <c r="E1518" s="24">
        <v>9900000</v>
      </c>
      <c r="F1518" s="25" t="s">
        <v>2220</v>
      </c>
      <c r="G1518" s="26">
        <v>1300000</v>
      </c>
    </row>
    <row r="1519" spans="2:7">
      <c r="B1519" s="21" t="s">
        <v>6990</v>
      </c>
      <c r="C1519" s="22" t="s">
        <v>108</v>
      </c>
      <c r="D1519" s="23" t="s">
        <v>199</v>
      </c>
      <c r="E1519" s="24">
        <v>9900000</v>
      </c>
      <c r="F1519" s="25" t="s">
        <v>4017</v>
      </c>
      <c r="G1519" s="26">
        <v>900000</v>
      </c>
    </row>
    <row r="1520" spans="2:7">
      <c r="B1520" s="21" t="s">
        <v>6208</v>
      </c>
      <c r="C1520" s="22" t="s">
        <v>92</v>
      </c>
      <c r="D1520" s="23"/>
      <c r="E1520" s="24">
        <v>9900000</v>
      </c>
      <c r="F1520" s="25" t="s">
        <v>4130</v>
      </c>
      <c r="G1520" s="26">
        <v>600000</v>
      </c>
    </row>
    <row r="1521" spans="2:7">
      <c r="B1521" s="21" t="s">
        <v>6207</v>
      </c>
      <c r="C1521" s="22" t="s">
        <v>92</v>
      </c>
      <c r="D1521" s="23"/>
      <c r="E1521" s="24">
        <v>9900000</v>
      </c>
      <c r="F1521" s="25" t="s">
        <v>6206</v>
      </c>
      <c r="G1521" s="26">
        <v>600000</v>
      </c>
    </row>
    <row r="1522" spans="2:7">
      <c r="B1522" s="21" t="s">
        <v>6205</v>
      </c>
      <c r="C1522" s="22" t="s">
        <v>92</v>
      </c>
      <c r="D1522" s="23"/>
      <c r="E1522" s="24">
        <v>9900000</v>
      </c>
      <c r="F1522" s="25" t="s">
        <v>4922</v>
      </c>
      <c r="G1522" s="26">
        <v>600000</v>
      </c>
    </row>
    <row r="1523" spans="2:7">
      <c r="B1523" s="21" t="s">
        <v>9142</v>
      </c>
      <c r="C1523" s="22" t="s">
        <v>108</v>
      </c>
      <c r="D1523" s="23" t="s">
        <v>6075</v>
      </c>
      <c r="E1523" s="24">
        <v>9800000</v>
      </c>
      <c r="F1523" s="25" t="s">
        <v>509</v>
      </c>
      <c r="G1523" s="26">
        <v>4000000</v>
      </c>
    </row>
    <row r="1524" spans="2:7">
      <c r="B1524" s="21" t="s">
        <v>9063</v>
      </c>
      <c r="C1524" s="22" t="s">
        <v>92</v>
      </c>
      <c r="D1524" s="23" t="s">
        <v>4530</v>
      </c>
      <c r="E1524" s="24">
        <v>9800000</v>
      </c>
      <c r="F1524" s="25" t="s">
        <v>624</v>
      </c>
      <c r="G1524" s="26">
        <v>3600000</v>
      </c>
    </row>
    <row r="1525" spans="2:7">
      <c r="B1525" s="21" t="s">
        <v>8929</v>
      </c>
      <c r="C1525" s="22" t="s">
        <v>108</v>
      </c>
      <c r="D1525" s="23"/>
      <c r="E1525" s="24">
        <v>9800000</v>
      </c>
      <c r="F1525" s="25" t="s">
        <v>772</v>
      </c>
      <c r="G1525" s="26">
        <v>3200000</v>
      </c>
    </row>
    <row r="1526" spans="2:7">
      <c r="B1526" s="21" t="s">
        <v>8201</v>
      </c>
      <c r="C1526" s="22" t="s">
        <v>108</v>
      </c>
      <c r="D1526" s="23" t="s">
        <v>1737</v>
      </c>
      <c r="E1526" s="24">
        <v>9800000</v>
      </c>
      <c r="F1526" s="25" t="s">
        <v>1089</v>
      </c>
      <c r="G1526" s="26">
        <v>1900000</v>
      </c>
    </row>
    <row r="1527" spans="2:7">
      <c r="B1527" s="21" t="s">
        <v>8200</v>
      </c>
      <c r="C1527" s="22" t="s">
        <v>92</v>
      </c>
      <c r="D1527" s="23" t="s">
        <v>6633</v>
      </c>
      <c r="E1527" s="24">
        <v>9800000</v>
      </c>
      <c r="F1527" s="25" t="s">
        <v>1023</v>
      </c>
      <c r="G1527" s="26">
        <v>1900000</v>
      </c>
    </row>
    <row r="1528" spans="2:7">
      <c r="B1528" s="21" t="s">
        <v>7754</v>
      </c>
      <c r="C1528" s="22" t="s">
        <v>108</v>
      </c>
      <c r="D1528" s="23"/>
      <c r="E1528" s="24">
        <v>9800000</v>
      </c>
      <c r="F1528" s="25" t="s">
        <v>1785</v>
      </c>
      <c r="G1528" s="26">
        <v>1400000</v>
      </c>
    </row>
    <row r="1529" spans="2:7">
      <c r="B1529" s="21" t="s">
        <v>7506</v>
      </c>
      <c r="C1529" s="22" t="s">
        <v>92</v>
      </c>
      <c r="D1529" s="23"/>
      <c r="E1529" s="24">
        <v>9800000</v>
      </c>
      <c r="F1529" s="25" t="s">
        <v>1825</v>
      </c>
      <c r="G1529" s="26">
        <v>1200000</v>
      </c>
    </row>
    <row r="1530" spans="2:7">
      <c r="B1530" s="21" t="s">
        <v>7160</v>
      </c>
      <c r="C1530" s="22" t="s">
        <v>92</v>
      </c>
      <c r="D1530" s="23"/>
      <c r="E1530" s="24">
        <v>9800000</v>
      </c>
      <c r="F1530" s="25" t="s">
        <v>2224</v>
      </c>
      <c r="G1530" s="26">
        <v>1000000</v>
      </c>
    </row>
    <row r="1531" spans="2:7">
      <c r="B1531" s="21" t="s">
        <v>5873</v>
      </c>
      <c r="C1531" s="22" t="s">
        <v>92</v>
      </c>
      <c r="D1531" s="23"/>
      <c r="E1531" s="24">
        <v>9800000</v>
      </c>
      <c r="F1531" s="25" t="s">
        <v>230</v>
      </c>
      <c r="G1531" s="26">
        <v>500000</v>
      </c>
    </row>
    <row r="1532" spans="2:7">
      <c r="B1532" s="21" t="s">
        <v>5872</v>
      </c>
      <c r="C1532" s="22" t="s">
        <v>108</v>
      </c>
      <c r="D1532" s="23"/>
      <c r="E1532" s="24">
        <v>9800000</v>
      </c>
      <c r="F1532" s="25" t="s">
        <v>5871</v>
      </c>
      <c r="G1532" s="26">
        <v>500000</v>
      </c>
    </row>
    <row r="1533" spans="2:7">
      <c r="B1533" s="21" t="s">
        <v>5473</v>
      </c>
      <c r="C1533" s="22" t="s">
        <v>92</v>
      </c>
      <c r="D1533" s="23"/>
      <c r="E1533" s="24">
        <v>9800000</v>
      </c>
      <c r="F1533" s="25" t="s">
        <v>5472</v>
      </c>
      <c r="G1533" s="26">
        <v>400000</v>
      </c>
    </row>
    <row r="1534" spans="2:7">
      <c r="B1534" s="21" t="s">
        <v>2929</v>
      </c>
      <c r="C1534" s="22" t="s">
        <v>92</v>
      </c>
      <c r="D1534" s="23"/>
      <c r="E1534" s="24">
        <v>9800000</v>
      </c>
      <c r="F1534" s="25" t="s">
        <v>2928</v>
      </c>
      <c r="G1534" s="26">
        <v>100000</v>
      </c>
    </row>
    <row r="1535" spans="2:7">
      <c r="B1535" s="21" t="s">
        <v>9596</v>
      </c>
      <c r="C1535" s="22" t="s">
        <v>108</v>
      </c>
      <c r="D1535" s="23"/>
      <c r="E1535" s="24">
        <v>9700000</v>
      </c>
      <c r="F1535" s="25" t="s">
        <v>116</v>
      </c>
      <c r="G1535" s="26">
        <v>9500000</v>
      </c>
    </row>
    <row r="1536" spans="2:7">
      <c r="B1536" s="21" t="s">
        <v>8425</v>
      </c>
      <c r="C1536" s="22" t="s">
        <v>108</v>
      </c>
      <c r="D1536" s="23" t="s">
        <v>2399</v>
      </c>
      <c r="E1536" s="24">
        <v>9700000</v>
      </c>
      <c r="F1536" s="25" t="s">
        <v>4484</v>
      </c>
      <c r="G1536" s="26">
        <v>2200000</v>
      </c>
    </row>
    <row r="1537" spans="2:7">
      <c r="B1537" s="21" t="s">
        <v>8127</v>
      </c>
      <c r="C1537" s="22" t="s">
        <v>108</v>
      </c>
      <c r="D1537" s="23" t="s">
        <v>642</v>
      </c>
      <c r="E1537" s="24">
        <v>9700000</v>
      </c>
      <c r="F1537" s="25" t="s">
        <v>1036</v>
      </c>
      <c r="G1537" s="26">
        <v>1800000</v>
      </c>
    </row>
    <row r="1538" spans="2:7">
      <c r="B1538" s="21" t="s">
        <v>8126</v>
      </c>
      <c r="C1538" s="22" t="s">
        <v>108</v>
      </c>
      <c r="D1538" s="23" t="s">
        <v>7961</v>
      </c>
      <c r="E1538" s="24">
        <v>9700000</v>
      </c>
      <c r="F1538" s="25" t="s">
        <v>1085</v>
      </c>
      <c r="G1538" s="26">
        <v>1800000</v>
      </c>
    </row>
    <row r="1539" spans="2:7">
      <c r="B1539" s="21" t="s">
        <v>8038</v>
      </c>
      <c r="C1539" s="22" t="s">
        <v>92</v>
      </c>
      <c r="D1539" s="23"/>
      <c r="E1539" s="24">
        <v>9700000</v>
      </c>
      <c r="F1539" s="25" t="s">
        <v>1674</v>
      </c>
      <c r="G1539" s="26">
        <v>1700000</v>
      </c>
    </row>
    <row r="1540" spans="2:7">
      <c r="B1540" s="21" t="s">
        <v>7627</v>
      </c>
      <c r="C1540" s="22" t="s">
        <v>92</v>
      </c>
      <c r="D1540" s="23" t="s">
        <v>6725</v>
      </c>
      <c r="E1540" s="24">
        <v>9700000</v>
      </c>
      <c r="F1540" s="25" t="s">
        <v>3626</v>
      </c>
      <c r="G1540" s="26">
        <v>1300000</v>
      </c>
    </row>
    <row r="1541" spans="2:7">
      <c r="B1541" s="21" t="s">
        <v>7505</v>
      </c>
      <c r="C1541" s="22" t="s">
        <v>108</v>
      </c>
      <c r="D1541" s="23" t="s">
        <v>7421</v>
      </c>
      <c r="E1541" s="24">
        <v>9700000</v>
      </c>
      <c r="F1541" s="25" t="s">
        <v>2112</v>
      </c>
      <c r="G1541" s="26">
        <v>1200000</v>
      </c>
    </row>
    <row r="1542" spans="2:7">
      <c r="B1542" s="21" t="s">
        <v>7504</v>
      </c>
      <c r="C1542" s="22" t="s">
        <v>92</v>
      </c>
      <c r="D1542" s="23" t="s">
        <v>7503</v>
      </c>
      <c r="E1542" s="24">
        <v>9700000</v>
      </c>
      <c r="F1542" s="25" t="s">
        <v>3863</v>
      </c>
      <c r="G1542" s="26">
        <v>1200000</v>
      </c>
    </row>
    <row r="1543" spans="2:7">
      <c r="B1543" s="21" t="s">
        <v>6204</v>
      </c>
      <c r="C1543" s="22" t="s">
        <v>92</v>
      </c>
      <c r="D1543" s="23"/>
      <c r="E1543" s="24">
        <v>9700000</v>
      </c>
      <c r="F1543" s="25" t="s">
        <v>6203</v>
      </c>
      <c r="G1543" s="26">
        <v>600000</v>
      </c>
    </row>
    <row r="1544" spans="2:7">
      <c r="B1544" s="21" t="s">
        <v>4215</v>
      </c>
      <c r="C1544" s="22" t="s">
        <v>92</v>
      </c>
      <c r="D1544" s="23"/>
      <c r="E1544" s="24">
        <v>9700000</v>
      </c>
      <c r="F1544" s="25" t="s">
        <v>4214</v>
      </c>
      <c r="G1544" s="26">
        <v>200000</v>
      </c>
    </row>
    <row r="1545" spans="2:7">
      <c r="B1545" s="21" t="s">
        <v>8852</v>
      </c>
      <c r="C1545" s="22" t="s">
        <v>108</v>
      </c>
      <c r="D1545" s="23" t="s">
        <v>1120</v>
      </c>
      <c r="E1545" s="24">
        <v>9600000</v>
      </c>
      <c r="F1545" s="25" t="s">
        <v>490</v>
      </c>
      <c r="G1545" s="26">
        <v>3000000</v>
      </c>
    </row>
    <row r="1546" spans="2:7">
      <c r="B1546" s="21" t="s">
        <v>8751</v>
      </c>
      <c r="C1546" s="22" t="s">
        <v>108</v>
      </c>
      <c r="D1546" s="23" t="s">
        <v>298</v>
      </c>
      <c r="E1546" s="24">
        <v>9600000</v>
      </c>
      <c r="F1546" s="25" t="s">
        <v>644</v>
      </c>
      <c r="G1546" s="26">
        <v>2800000</v>
      </c>
    </row>
    <row r="1547" spans="2:7">
      <c r="B1547" s="21" t="s">
        <v>8562</v>
      </c>
      <c r="C1547" s="22" t="s">
        <v>108</v>
      </c>
      <c r="D1547" s="23" t="s">
        <v>5713</v>
      </c>
      <c r="E1547" s="24">
        <v>9600000</v>
      </c>
      <c r="F1547" s="25" t="s">
        <v>1041</v>
      </c>
      <c r="G1547" s="26">
        <v>2400000</v>
      </c>
    </row>
    <row r="1548" spans="2:7">
      <c r="B1548" s="21" t="s">
        <v>8276</v>
      </c>
      <c r="C1548" s="22" t="s">
        <v>92</v>
      </c>
      <c r="D1548" s="23"/>
      <c r="E1548" s="24">
        <v>9600000</v>
      </c>
      <c r="F1548" s="25" t="s">
        <v>869</v>
      </c>
      <c r="G1548" s="26">
        <v>2000000</v>
      </c>
    </row>
    <row r="1549" spans="2:7">
      <c r="B1549" s="21" t="s">
        <v>8125</v>
      </c>
      <c r="C1549" s="22" t="s">
        <v>108</v>
      </c>
      <c r="D1549" s="23" t="s">
        <v>268</v>
      </c>
      <c r="E1549" s="24">
        <v>9600000</v>
      </c>
      <c r="F1549" s="25" t="s">
        <v>1394</v>
      </c>
      <c r="G1549" s="26">
        <v>1800000</v>
      </c>
    </row>
    <row r="1550" spans="2:7">
      <c r="B1550" s="21" t="s">
        <v>7958</v>
      </c>
      <c r="C1550" s="22" t="s">
        <v>108</v>
      </c>
      <c r="D1550" s="23" t="s">
        <v>4632</v>
      </c>
      <c r="E1550" s="24">
        <v>9600000</v>
      </c>
      <c r="F1550" s="25" t="s">
        <v>4636</v>
      </c>
      <c r="G1550" s="26">
        <v>1600000</v>
      </c>
    </row>
    <row r="1551" spans="2:7">
      <c r="B1551" s="21" t="s">
        <v>7626</v>
      </c>
      <c r="C1551" s="22" t="s">
        <v>108</v>
      </c>
      <c r="D1551" s="23" t="s">
        <v>1067</v>
      </c>
      <c r="E1551" s="24">
        <v>9600000</v>
      </c>
      <c r="F1551" s="25" t="s">
        <v>2107</v>
      </c>
      <c r="G1551" s="26">
        <v>1300000</v>
      </c>
    </row>
    <row r="1552" spans="2:7">
      <c r="B1552" s="21" t="s">
        <v>7341</v>
      </c>
      <c r="C1552" s="22" t="s">
        <v>108</v>
      </c>
      <c r="D1552" s="23"/>
      <c r="E1552" s="24">
        <v>9600000</v>
      </c>
      <c r="F1552" s="25" t="s">
        <v>5758</v>
      </c>
      <c r="G1552" s="26">
        <v>1100000</v>
      </c>
    </row>
    <row r="1553" spans="2:7">
      <c r="B1553" s="21" t="s">
        <v>7340</v>
      </c>
      <c r="C1553" s="22" t="s">
        <v>108</v>
      </c>
      <c r="D1553" s="23" t="s">
        <v>7339</v>
      </c>
      <c r="E1553" s="24">
        <v>9600000</v>
      </c>
      <c r="F1553" s="25" t="s">
        <v>1762</v>
      </c>
      <c r="G1553" s="26">
        <v>1100000</v>
      </c>
    </row>
    <row r="1554" spans="2:7">
      <c r="B1554" s="21" t="s">
        <v>7159</v>
      </c>
      <c r="C1554" s="22" t="s">
        <v>92</v>
      </c>
      <c r="D1554" s="23"/>
      <c r="E1554" s="24">
        <v>9600000</v>
      </c>
      <c r="F1554" s="25" t="s">
        <v>3834</v>
      </c>
      <c r="G1554" s="26">
        <v>1000000</v>
      </c>
    </row>
    <row r="1555" spans="2:7">
      <c r="B1555" s="21" t="s">
        <v>7158</v>
      </c>
      <c r="C1555" s="22" t="s">
        <v>108</v>
      </c>
      <c r="D1555" s="23" t="s">
        <v>7157</v>
      </c>
      <c r="E1555" s="24">
        <v>9600000</v>
      </c>
      <c r="F1555" s="25" t="s">
        <v>3805</v>
      </c>
      <c r="G1555" s="26">
        <v>1000000</v>
      </c>
    </row>
    <row r="1556" spans="2:7">
      <c r="B1556" s="21" t="s">
        <v>6202</v>
      </c>
      <c r="C1556" s="22" t="s">
        <v>108</v>
      </c>
      <c r="D1556" s="23" t="s">
        <v>6201</v>
      </c>
      <c r="E1556" s="24">
        <v>9600000</v>
      </c>
      <c r="F1556" s="25" t="s">
        <v>5838</v>
      </c>
      <c r="G1556" s="26">
        <v>600000</v>
      </c>
    </row>
    <row r="1557" spans="2:7">
      <c r="B1557" s="21" t="s">
        <v>8561</v>
      </c>
      <c r="C1557" s="22" t="s">
        <v>108</v>
      </c>
      <c r="D1557" s="23" t="s">
        <v>8560</v>
      </c>
      <c r="E1557" s="24">
        <v>9500000</v>
      </c>
      <c r="F1557" s="25" t="s">
        <v>1128</v>
      </c>
      <c r="G1557" s="26">
        <v>2400000</v>
      </c>
    </row>
    <row r="1558" spans="2:7">
      <c r="B1558" s="21" t="s">
        <v>8199</v>
      </c>
      <c r="C1558" s="22" t="s">
        <v>92</v>
      </c>
      <c r="D1558" s="23"/>
      <c r="E1558" s="24">
        <v>9500000</v>
      </c>
      <c r="F1558" s="25" t="s">
        <v>950</v>
      </c>
      <c r="G1558" s="26">
        <v>1900000</v>
      </c>
    </row>
    <row r="1559" spans="2:7">
      <c r="B1559" s="21" t="s">
        <v>7861</v>
      </c>
      <c r="C1559" s="22" t="s">
        <v>92</v>
      </c>
      <c r="D1559" s="23"/>
      <c r="E1559" s="24">
        <v>9500000</v>
      </c>
      <c r="F1559" s="25" t="s">
        <v>3787</v>
      </c>
      <c r="G1559" s="26">
        <v>1500000</v>
      </c>
    </row>
    <row r="1560" spans="2:7">
      <c r="B1560" s="21" t="s">
        <v>7860</v>
      </c>
      <c r="C1560" s="22" t="s">
        <v>92</v>
      </c>
      <c r="D1560" s="23" t="s">
        <v>7859</v>
      </c>
      <c r="E1560" s="24">
        <v>9500000</v>
      </c>
      <c r="F1560" s="25" t="s">
        <v>2123</v>
      </c>
      <c r="G1560" s="26">
        <v>1500000</v>
      </c>
    </row>
    <row r="1561" spans="2:7">
      <c r="B1561" s="21" t="s">
        <v>7753</v>
      </c>
      <c r="C1561" s="22" t="s">
        <v>108</v>
      </c>
      <c r="D1561" s="23" t="s">
        <v>476</v>
      </c>
      <c r="E1561" s="24">
        <v>9500000</v>
      </c>
      <c r="F1561" s="25" t="s">
        <v>1729</v>
      </c>
      <c r="G1561" s="26">
        <v>1400000</v>
      </c>
    </row>
    <row r="1562" spans="2:7">
      <c r="B1562" s="21" t="s">
        <v>7625</v>
      </c>
      <c r="C1562" s="22" t="s">
        <v>108</v>
      </c>
      <c r="D1562" s="23" t="s">
        <v>5340</v>
      </c>
      <c r="E1562" s="24">
        <v>9500000</v>
      </c>
      <c r="F1562" s="25" t="s">
        <v>1346</v>
      </c>
      <c r="G1562" s="26">
        <v>1300000</v>
      </c>
    </row>
    <row r="1563" spans="2:7">
      <c r="B1563" s="21" t="s">
        <v>7624</v>
      </c>
      <c r="C1563" s="22" t="s">
        <v>108</v>
      </c>
      <c r="D1563" s="23" t="s">
        <v>3753</v>
      </c>
      <c r="E1563" s="24">
        <v>9500000</v>
      </c>
      <c r="F1563" s="25" t="s">
        <v>1491</v>
      </c>
      <c r="G1563" s="26">
        <v>1300000</v>
      </c>
    </row>
    <row r="1564" spans="2:7">
      <c r="B1564" s="21" t="s">
        <v>7502</v>
      </c>
      <c r="C1564" s="22" t="s">
        <v>108</v>
      </c>
      <c r="D1564" s="23"/>
      <c r="E1564" s="24">
        <v>9500000</v>
      </c>
      <c r="F1564" s="25" t="s">
        <v>2046</v>
      </c>
      <c r="G1564" s="26">
        <v>1200000</v>
      </c>
    </row>
    <row r="1565" spans="2:7">
      <c r="B1565" s="21" t="s">
        <v>7501</v>
      </c>
      <c r="C1565" s="22" t="s">
        <v>92</v>
      </c>
      <c r="D1565" s="23"/>
      <c r="E1565" s="24">
        <v>9500000</v>
      </c>
      <c r="F1565" s="25" t="s">
        <v>5722</v>
      </c>
      <c r="G1565" s="26">
        <v>1200000</v>
      </c>
    </row>
    <row r="1566" spans="2:7">
      <c r="B1566" s="21" t="s">
        <v>7500</v>
      </c>
      <c r="C1566" s="22" t="s">
        <v>92</v>
      </c>
      <c r="D1566" s="23"/>
      <c r="E1566" s="24">
        <v>9500000</v>
      </c>
      <c r="F1566" s="25" t="s">
        <v>1222</v>
      </c>
      <c r="G1566" s="26">
        <v>1200000</v>
      </c>
    </row>
    <row r="1567" spans="2:7">
      <c r="B1567" s="21" t="s">
        <v>7156</v>
      </c>
      <c r="C1567" s="22" t="s">
        <v>92</v>
      </c>
      <c r="D1567" s="23"/>
      <c r="E1567" s="24">
        <v>9500000</v>
      </c>
      <c r="F1567" s="25" t="s">
        <v>1942</v>
      </c>
      <c r="G1567" s="26">
        <v>1000000</v>
      </c>
    </row>
    <row r="1568" spans="2:7">
      <c r="B1568" s="21" t="s">
        <v>7155</v>
      </c>
      <c r="C1568" s="22" t="s">
        <v>92</v>
      </c>
      <c r="D1568" s="23"/>
      <c r="E1568" s="24">
        <v>9500000</v>
      </c>
      <c r="F1568" s="25" t="s">
        <v>2050</v>
      </c>
      <c r="G1568" s="26">
        <v>1000000</v>
      </c>
    </row>
    <row r="1569" spans="2:7">
      <c r="B1569" s="21" t="s">
        <v>7154</v>
      </c>
      <c r="C1569" s="22" t="s">
        <v>92</v>
      </c>
      <c r="D1569" s="23"/>
      <c r="E1569" s="24">
        <v>9500000</v>
      </c>
      <c r="F1569" s="25" t="s">
        <v>2255</v>
      </c>
      <c r="G1569" s="26">
        <v>1000000</v>
      </c>
    </row>
    <row r="1570" spans="2:7">
      <c r="B1570" s="21" t="s">
        <v>8618</v>
      </c>
      <c r="C1570" s="22" t="s">
        <v>108</v>
      </c>
      <c r="D1570" s="23" t="s">
        <v>8617</v>
      </c>
      <c r="E1570" s="24">
        <v>9400000</v>
      </c>
      <c r="F1570" s="25" t="s">
        <v>610</v>
      </c>
      <c r="G1570" s="26">
        <v>2500000</v>
      </c>
    </row>
    <row r="1571" spans="2:7">
      <c r="B1571" s="21" t="s">
        <v>8495</v>
      </c>
      <c r="C1571" s="22" t="s">
        <v>108</v>
      </c>
      <c r="D1571" s="23" t="s">
        <v>1821</v>
      </c>
      <c r="E1571" s="24">
        <v>9400000</v>
      </c>
      <c r="F1571" s="25" t="s">
        <v>1765</v>
      </c>
      <c r="G1571" s="26">
        <v>2300000</v>
      </c>
    </row>
    <row r="1572" spans="2:7">
      <c r="B1572" s="21" t="s">
        <v>8424</v>
      </c>
      <c r="C1572" s="22" t="s">
        <v>108</v>
      </c>
      <c r="D1572" s="23" t="s">
        <v>5909</v>
      </c>
      <c r="E1572" s="24">
        <v>9400000</v>
      </c>
      <c r="F1572" s="25" t="s">
        <v>827</v>
      </c>
      <c r="G1572" s="26">
        <v>2200000</v>
      </c>
    </row>
    <row r="1573" spans="2:7">
      <c r="B1573" s="21" t="s">
        <v>8364</v>
      </c>
      <c r="C1573" s="22" t="s">
        <v>108</v>
      </c>
      <c r="D1573" s="23" t="s">
        <v>8363</v>
      </c>
      <c r="E1573" s="24">
        <v>9400000</v>
      </c>
      <c r="F1573" s="25" t="s">
        <v>1083</v>
      </c>
      <c r="G1573" s="26">
        <v>2100000</v>
      </c>
    </row>
    <row r="1574" spans="2:7">
      <c r="B1574" s="21" t="s">
        <v>8362</v>
      </c>
      <c r="C1574" s="22" t="s">
        <v>92</v>
      </c>
      <c r="D1574" s="23" t="s">
        <v>7298</v>
      </c>
      <c r="E1574" s="24">
        <v>9400000</v>
      </c>
      <c r="F1574" s="25" t="s">
        <v>1171</v>
      </c>
      <c r="G1574" s="26">
        <v>2100000</v>
      </c>
    </row>
    <row r="1575" spans="2:7">
      <c r="B1575" s="21" t="s">
        <v>8361</v>
      </c>
      <c r="C1575" s="22" t="s">
        <v>108</v>
      </c>
      <c r="D1575" s="23" t="s">
        <v>8360</v>
      </c>
      <c r="E1575" s="24">
        <v>9400000</v>
      </c>
      <c r="F1575" s="25" t="s">
        <v>846</v>
      </c>
      <c r="G1575" s="26">
        <v>2100000</v>
      </c>
    </row>
    <row r="1576" spans="2:7">
      <c r="B1576" s="21" t="s">
        <v>8275</v>
      </c>
      <c r="C1576" s="22" t="s">
        <v>108</v>
      </c>
      <c r="D1576" s="23" t="s">
        <v>4648</v>
      </c>
      <c r="E1576" s="24">
        <v>9400000</v>
      </c>
      <c r="F1576" s="25" t="s">
        <v>1325</v>
      </c>
      <c r="G1576" s="26">
        <v>2000000</v>
      </c>
    </row>
    <row r="1577" spans="2:7">
      <c r="B1577" s="21" t="s">
        <v>8198</v>
      </c>
      <c r="C1577" s="22" t="s">
        <v>108</v>
      </c>
      <c r="D1577" s="23" t="s">
        <v>6017</v>
      </c>
      <c r="E1577" s="24">
        <v>9400000</v>
      </c>
      <c r="F1577" s="25" t="s">
        <v>1079</v>
      </c>
      <c r="G1577" s="26">
        <v>1900000</v>
      </c>
    </row>
    <row r="1578" spans="2:7">
      <c r="B1578" s="21" t="s">
        <v>8124</v>
      </c>
      <c r="C1578" s="22" t="s">
        <v>108</v>
      </c>
      <c r="D1578" s="23" t="s">
        <v>642</v>
      </c>
      <c r="E1578" s="24">
        <v>9400000</v>
      </c>
      <c r="F1578" s="25" t="s">
        <v>1837</v>
      </c>
      <c r="G1578" s="26">
        <v>1800000</v>
      </c>
    </row>
    <row r="1579" spans="2:7">
      <c r="B1579" s="21" t="s">
        <v>7752</v>
      </c>
      <c r="C1579" s="22" t="s">
        <v>92</v>
      </c>
      <c r="D1579" s="23"/>
      <c r="E1579" s="24">
        <v>9400000</v>
      </c>
      <c r="F1579" s="25" t="s">
        <v>6101</v>
      </c>
      <c r="G1579" s="26">
        <v>1400000</v>
      </c>
    </row>
    <row r="1580" spans="2:7">
      <c r="B1580" s="21" t="s">
        <v>7499</v>
      </c>
      <c r="C1580" s="22" t="s">
        <v>92</v>
      </c>
      <c r="D1580" s="23"/>
      <c r="E1580" s="24">
        <v>9400000</v>
      </c>
      <c r="F1580" s="25" t="s">
        <v>1596</v>
      </c>
      <c r="G1580" s="26">
        <v>1200000</v>
      </c>
    </row>
    <row r="1581" spans="2:7">
      <c r="B1581" s="21" t="s">
        <v>7498</v>
      </c>
      <c r="C1581" s="22" t="s">
        <v>108</v>
      </c>
      <c r="D1581" s="23" t="s">
        <v>6862</v>
      </c>
      <c r="E1581" s="24">
        <v>9400000</v>
      </c>
      <c r="F1581" s="25" t="s">
        <v>1222</v>
      </c>
      <c r="G1581" s="26">
        <v>1200000</v>
      </c>
    </row>
    <row r="1582" spans="2:7">
      <c r="B1582" s="21" t="s">
        <v>7153</v>
      </c>
      <c r="C1582" s="22" t="s">
        <v>108</v>
      </c>
      <c r="D1582" s="23" t="s">
        <v>4315</v>
      </c>
      <c r="E1582" s="24">
        <v>9400000</v>
      </c>
      <c r="F1582" s="25" t="s">
        <v>1628</v>
      </c>
      <c r="G1582" s="26">
        <v>1000000</v>
      </c>
    </row>
    <row r="1583" spans="2:7">
      <c r="B1583" s="21" t="s">
        <v>7152</v>
      </c>
      <c r="C1583" s="22" t="s">
        <v>92</v>
      </c>
      <c r="D1583" s="23"/>
      <c r="E1583" s="24">
        <v>9400000</v>
      </c>
      <c r="F1583" s="25" t="s">
        <v>2162</v>
      </c>
      <c r="G1583" s="26">
        <v>1000000</v>
      </c>
    </row>
    <row r="1584" spans="2:7">
      <c r="B1584" s="21" t="s">
        <v>6989</v>
      </c>
      <c r="C1584" s="22" t="s">
        <v>92</v>
      </c>
      <c r="D1584" s="23"/>
      <c r="E1584" s="24">
        <v>9400000</v>
      </c>
      <c r="F1584" s="25" t="s">
        <v>4804</v>
      </c>
      <c r="G1584" s="26">
        <v>900000</v>
      </c>
    </row>
    <row r="1585" spans="2:7">
      <c r="B1585" s="21" t="s">
        <v>6200</v>
      </c>
      <c r="C1585" s="22" t="s">
        <v>92</v>
      </c>
      <c r="D1585" s="23"/>
      <c r="E1585" s="24">
        <v>9400000</v>
      </c>
      <c r="F1585" s="25" t="s">
        <v>230</v>
      </c>
      <c r="G1585" s="26">
        <v>600000</v>
      </c>
    </row>
    <row r="1586" spans="2:7">
      <c r="B1586" s="21" t="s">
        <v>6199</v>
      </c>
      <c r="C1586" s="22" t="s">
        <v>92</v>
      </c>
      <c r="D1586" s="23"/>
      <c r="E1586" s="24">
        <v>9400000</v>
      </c>
      <c r="F1586" s="25" t="s">
        <v>4030</v>
      </c>
      <c r="G1586" s="26">
        <v>600000</v>
      </c>
    </row>
    <row r="1587" spans="2:7">
      <c r="B1587" s="21" t="s">
        <v>5870</v>
      </c>
      <c r="C1587" s="22" t="s">
        <v>108</v>
      </c>
      <c r="D1587" s="23" t="s">
        <v>5869</v>
      </c>
      <c r="E1587" s="24">
        <v>9400000</v>
      </c>
      <c r="F1587" s="25" t="s">
        <v>5868</v>
      </c>
      <c r="G1587" s="26">
        <v>500000</v>
      </c>
    </row>
    <row r="1588" spans="2:7">
      <c r="B1588" s="21" t="s">
        <v>4965</v>
      </c>
      <c r="C1588" s="22" t="s">
        <v>92</v>
      </c>
      <c r="D1588" s="23"/>
      <c r="E1588" s="24">
        <v>9400000</v>
      </c>
      <c r="F1588" s="25" t="s">
        <v>4964</v>
      </c>
      <c r="G1588" s="26">
        <v>300000</v>
      </c>
    </row>
    <row r="1589" spans="2:7">
      <c r="B1589" s="21" t="s">
        <v>9509</v>
      </c>
      <c r="C1589" s="22" t="s">
        <v>92</v>
      </c>
      <c r="D1589" s="23" t="s">
        <v>9508</v>
      </c>
      <c r="E1589" s="24">
        <v>9300000</v>
      </c>
      <c r="F1589" s="25" t="s">
        <v>335</v>
      </c>
      <c r="G1589" s="26">
        <v>7100000</v>
      </c>
    </row>
    <row r="1590" spans="2:7">
      <c r="B1590" s="21" t="s">
        <v>9308</v>
      </c>
      <c r="C1590" s="22" t="s">
        <v>108</v>
      </c>
      <c r="D1590" s="23" t="s">
        <v>8488</v>
      </c>
      <c r="E1590" s="24">
        <v>9300000</v>
      </c>
      <c r="F1590" s="25" t="s">
        <v>354</v>
      </c>
      <c r="G1590" s="26">
        <v>4900000</v>
      </c>
    </row>
    <row r="1591" spans="2:7">
      <c r="B1591" s="21" t="s">
        <v>8359</v>
      </c>
      <c r="C1591" s="22" t="s">
        <v>92</v>
      </c>
      <c r="D1591" s="23"/>
      <c r="E1591" s="24">
        <v>9300000</v>
      </c>
      <c r="F1591" s="25" t="s">
        <v>1511</v>
      </c>
      <c r="G1591" s="26">
        <v>2100000</v>
      </c>
    </row>
    <row r="1592" spans="2:7">
      <c r="B1592" s="21" t="s">
        <v>8037</v>
      </c>
      <c r="C1592" s="22" t="s">
        <v>108</v>
      </c>
      <c r="D1592" s="23" t="s">
        <v>8036</v>
      </c>
      <c r="E1592" s="24">
        <v>9300000</v>
      </c>
      <c r="F1592" s="25" t="s">
        <v>1166</v>
      </c>
      <c r="G1592" s="26">
        <v>1700000</v>
      </c>
    </row>
    <row r="1593" spans="2:7">
      <c r="B1593" s="21" t="s">
        <v>7957</v>
      </c>
      <c r="C1593" s="22" t="s">
        <v>92</v>
      </c>
      <c r="D1593" s="23"/>
      <c r="E1593" s="24">
        <v>9300000</v>
      </c>
      <c r="F1593" s="25" t="s">
        <v>973</v>
      </c>
      <c r="G1593" s="26">
        <v>1600000</v>
      </c>
    </row>
    <row r="1594" spans="2:7">
      <c r="B1594" s="21" t="s">
        <v>7858</v>
      </c>
      <c r="C1594" s="22" t="s">
        <v>108</v>
      </c>
      <c r="D1594" s="23" t="s">
        <v>7857</v>
      </c>
      <c r="E1594" s="24">
        <v>9300000</v>
      </c>
      <c r="F1594" s="25" t="s">
        <v>1662</v>
      </c>
      <c r="G1594" s="26">
        <v>1500000</v>
      </c>
    </row>
    <row r="1595" spans="2:7">
      <c r="B1595" s="21" t="s">
        <v>7751</v>
      </c>
      <c r="C1595" s="22" t="s">
        <v>92</v>
      </c>
      <c r="D1595" s="23" t="s">
        <v>5627</v>
      </c>
      <c r="E1595" s="24">
        <v>9300000</v>
      </c>
      <c r="F1595" s="25" t="s">
        <v>1495</v>
      </c>
      <c r="G1595" s="26">
        <v>1400000</v>
      </c>
    </row>
    <row r="1596" spans="2:7">
      <c r="B1596" s="21" t="s">
        <v>7623</v>
      </c>
      <c r="C1596" s="22" t="s">
        <v>92</v>
      </c>
      <c r="D1596" s="23" t="s">
        <v>298</v>
      </c>
      <c r="E1596" s="24">
        <v>9300000</v>
      </c>
      <c r="F1596" s="25" t="s">
        <v>1497</v>
      </c>
      <c r="G1596" s="26">
        <v>1300000</v>
      </c>
    </row>
    <row r="1597" spans="2:7">
      <c r="B1597" s="21" t="s">
        <v>7497</v>
      </c>
      <c r="C1597" s="22" t="s">
        <v>108</v>
      </c>
      <c r="D1597" s="23" t="s">
        <v>169</v>
      </c>
      <c r="E1597" s="24">
        <v>9300000</v>
      </c>
      <c r="F1597" s="25" t="s">
        <v>3918</v>
      </c>
      <c r="G1597" s="26">
        <v>1200000</v>
      </c>
    </row>
    <row r="1598" spans="2:7">
      <c r="B1598" s="21" t="s">
        <v>6988</v>
      </c>
      <c r="C1598" s="22" t="s">
        <v>92</v>
      </c>
      <c r="D1598" s="23"/>
      <c r="E1598" s="24">
        <v>9300000</v>
      </c>
      <c r="F1598" s="25" t="s">
        <v>230</v>
      </c>
      <c r="G1598" s="26">
        <v>900000</v>
      </c>
    </row>
    <row r="1599" spans="2:7">
      <c r="B1599" s="21" t="s">
        <v>6776</v>
      </c>
      <c r="C1599" s="22" t="s">
        <v>92</v>
      </c>
      <c r="D1599" s="23"/>
      <c r="E1599" s="24">
        <v>9300000</v>
      </c>
      <c r="F1599" s="25" t="s">
        <v>6775</v>
      </c>
      <c r="G1599" s="26">
        <v>800000</v>
      </c>
    </row>
    <row r="1600" spans="2:7">
      <c r="B1600" s="21" t="s">
        <v>6774</v>
      </c>
      <c r="C1600" s="22" t="s">
        <v>108</v>
      </c>
      <c r="D1600" s="23" t="s">
        <v>6773</v>
      </c>
      <c r="E1600" s="24">
        <v>9300000</v>
      </c>
      <c r="F1600" s="25" t="s">
        <v>2321</v>
      </c>
      <c r="G1600" s="26">
        <v>800000</v>
      </c>
    </row>
    <row r="1601" spans="2:7">
      <c r="B1601" s="21" t="s">
        <v>6772</v>
      </c>
      <c r="C1601" s="22" t="s">
        <v>92</v>
      </c>
      <c r="D1601" s="23"/>
      <c r="E1601" s="24">
        <v>9300000</v>
      </c>
      <c r="F1601" s="25" t="s">
        <v>4853</v>
      </c>
      <c r="G1601" s="26">
        <v>800000</v>
      </c>
    </row>
    <row r="1602" spans="2:7">
      <c r="B1602" s="21" t="s">
        <v>6198</v>
      </c>
      <c r="C1602" s="22" t="s">
        <v>92</v>
      </c>
      <c r="D1602" s="23"/>
      <c r="E1602" s="24">
        <v>9300000</v>
      </c>
      <c r="F1602" s="25" t="s">
        <v>4916</v>
      </c>
      <c r="G1602" s="26">
        <v>600000</v>
      </c>
    </row>
    <row r="1603" spans="2:7">
      <c r="B1603" s="21" t="s">
        <v>5471</v>
      </c>
      <c r="C1603" s="22" t="s">
        <v>92</v>
      </c>
      <c r="D1603" s="23"/>
      <c r="E1603" s="24">
        <v>9300000</v>
      </c>
      <c r="F1603" s="25" t="s">
        <v>5470</v>
      </c>
      <c r="G1603" s="26">
        <v>400000</v>
      </c>
    </row>
    <row r="1604" spans="2:7">
      <c r="B1604" s="21" t="s">
        <v>8358</v>
      </c>
      <c r="C1604" s="22" t="s">
        <v>108</v>
      </c>
      <c r="D1604" s="23" t="s">
        <v>7217</v>
      </c>
      <c r="E1604" s="24">
        <v>9200000</v>
      </c>
      <c r="F1604" s="25" t="s">
        <v>822</v>
      </c>
      <c r="G1604" s="26">
        <v>2100000</v>
      </c>
    </row>
    <row r="1605" spans="2:7">
      <c r="B1605" s="21" t="s">
        <v>8197</v>
      </c>
      <c r="C1605" s="22" t="s">
        <v>108</v>
      </c>
      <c r="D1605" s="23" t="s">
        <v>3723</v>
      </c>
      <c r="E1605" s="24">
        <v>9200000</v>
      </c>
      <c r="F1605" s="25" t="s">
        <v>941</v>
      </c>
      <c r="G1605" s="26">
        <v>1900000</v>
      </c>
    </row>
    <row r="1606" spans="2:7">
      <c r="B1606" s="21" t="s">
        <v>8196</v>
      </c>
      <c r="C1606" s="22" t="s">
        <v>108</v>
      </c>
      <c r="D1606" s="23" t="s">
        <v>3335</v>
      </c>
      <c r="E1606" s="24">
        <v>9200000</v>
      </c>
      <c r="F1606" s="25" t="s">
        <v>1397</v>
      </c>
      <c r="G1606" s="26">
        <v>1900000</v>
      </c>
    </row>
    <row r="1607" spans="2:7">
      <c r="B1607" s="21" t="s">
        <v>8195</v>
      </c>
      <c r="C1607" s="22" t="s">
        <v>92</v>
      </c>
      <c r="D1607" s="23"/>
      <c r="E1607" s="24">
        <v>9200000</v>
      </c>
      <c r="F1607" s="25" t="s">
        <v>1288</v>
      </c>
      <c r="G1607" s="26">
        <v>1900000</v>
      </c>
    </row>
    <row r="1608" spans="2:7">
      <c r="B1608" s="21" t="s">
        <v>8123</v>
      </c>
      <c r="C1608" s="22" t="s">
        <v>108</v>
      </c>
      <c r="D1608" s="23" t="s">
        <v>8122</v>
      </c>
      <c r="E1608" s="24">
        <v>9200000</v>
      </c>
      <c r="F1608" s="25" t="s">
        <v>1073</v>
      </c>
      <c r="G1608" s="26">
        <v>1800000</v>
      </c>
    </row>
    <row r="1609" spans="2:7">
      <c r="B1609" s="21" t="s">
        <v>8121</v>
      </c>
      <c r="C1609" s="22" t="s">
        <v>92</v>
      </c>
      <c r="D1609" s="23" t="s">
        <v>385</v>
      </c>
      <c r="E1609" s="24">
        <v>9200000</v>
      </c>
      <c r="F1609" s="25" t="s">
        <v>1023</v>
      </c>
      <c r="G1609" s="26">
        <v>1800000</v>
      </c>
    </row>
    <row r="1610" spans="2:7">
      <c r="B1610" s="21" t="s">
        <v>7750</v>
      </c>
      <c r="C1610" s="22" t="s">
        <v>108</v>
      </c>
      <c r="D1610" s="23" t="s">
        <v>3311</v>
      </c>
      <c r="E1610" s="24">
        <v>9200000</v>
      </c>
      <c r="F1610" s="25" t="s">
        <v>1335</v>
      </c>
      <c r="G1610" s="26">
        <v>1400000</v>
      </c>
    </row>
    <row r="1611" spans="2:7">
      <c r="B1611" s="21" t="s">
        <v>9030</v>
      </c>
      <c r="C1611" s="22" t="s">
        <v>92</v>
      </c>
      <c r="D1611" s="23"/>
      <c r="E1611" s="24">
        <v>9100000</v>
      </c>
      <c r="F1611" s="25" t="s">
        <v>230</v>
      </c>
      <c r="G1611" s="26">
        <v>3500000</v>
      </c>
    </row>
    <row r="1612" spans="2:7">
      <c r="B1612" s="21" t="s">
        <v>8696</v>
      </c>
      <c r="C1612" s="22" t="s">
        <v>92</v>
      </c>
      <c r="D1612" s="23" t="s">
        <v>8695</v>
      </c>
      <c r="E1612" s="24">
        <v>9100000</v>
      </c>
      <c r="F1612" s="25" t="s">
        <v>860</v>
      </c>
      <c r="G1612" s="26">
        <v>2700000</v>
      </c>
    </row>
    <row r="1613" spans="2:7">
      <c r="B1613" s="21" t="s">
        <v>8357</v>
      </c>
      <c r="C1613" s="22" t="s">
        <v>108</v>
      </c>
      <c r="D1613" s="23" t="s">
        <v>4394</v>
      </c>
      <c r="E1613" s="24">
        <v>9100000</v>
      </c>
      <c r="F1613" s="25" t="s">
        <v>1091</v>
      </c>
      <c r="G1613" s="26">
        <v>2100000</v>
      </c>
    </row>
    <row r="1614" spans="2:7">
      <c r="B1614" s="21" t="s">
        <v>8274</v>
      </c>
      <c r="C1614" s="22" t="s">
        <v>108</v>
      </c>
      <c r="D1614" s="23" t="s">
        <v>7409</v>
      </c>
      <c r="E1614" s="24">
        <v>9100000</v>
      </c>
      <c r="F1614" s="25" t="s">
        <v>1390</v>
      </c>
      <c r="G1614" s="26">
        <v>2000000</v>
      </c>
    </row>
    <row r="1615" spans="2:7">
      <c r="B1615" s="21" t="s">
        <v>8194</v>
      </c>
      <c r="C1615" s="22" t="s">
        <v>108</v>
      </c>
      <c r="D1615" s="23" t="s">
        <v>8193</v>
      </c>
      <c r="E1615" s="24">
        <v>9100000</v>
      </c>
      <c r="F1615" s="25" t="s">
        <v>902</v>
      </c>
      <c r="G1615" s="26">
        <v>1900000</v>
      </c>
    </row>
    <row r="1616" spans="2:7">
      <c r="B1616" s="21" t="s">
        <v>8035</v>
      </c>
      <c r="C1616" s="22" t="s">
        <v>92</v>
      </c>
      <c r="D1616" s="23"/>
      <c r="E1616" s="24">
        <v>9100000</v>
      </c>
      <c r="F1616" s="25" t="s">
        <v>4568</v>
      </c>
      <c r="G1616" s="26">
        <v>1700000</v>
      </c>
    </row>
    <row r="1617" spans="2:7">
      <c r="B1617" s="21" t="s">
        <v>8034</v>
      </c>
      <c r="C1617" s="22" t="s">
        <v>108</v>
      </c>
      <c r="D1617" s="23" t="s">
        <v>1582</v>
      </c>
      <c r="E1617" s="24">
        <v>9100000</v>
      </c>
      <c r="F1617" s="25" t="s">
        <v>1313</v>
      </c>
      <c r="G1617" s="26">
        <v>1700000</v>
      </c>
    </row>
    <row r="1618" spans="2:7">
      <c r="B1618" s="21" t="s">
        <v>7622</v>
      </c>
      <c r="C1618" s="22" t="s">
        <v>108</v>
      </c>
      <c r="D1618" s="23" t="s">
        <v>645</v>
      </c>
      <c r="E1618" s="24">
        <v>9100000</v>
      </c>
      <c r="F1618" s="25" t="s">
        <v>1271</v>
      </c>
      <c r="G1618" s="26">
        <v>1300000</v>
      </c>
    </row>
    <row r="1619" spans="2:7">
      <c r="B1619" s="21" t="s">
        <v>7621</v>
      </c>
      <c r="C1619" s="22" t="s">
        <v>108</v>
      </c>
      <c r="D1619" s="23" t="s">
        <v>547</v>
      </c>
      <c r="E1619" s="24">
        <v>9100000</v>
      </c>
      <c r="F1619" s="25" t="s">
        <v>1233</v>
      </c>
      <c r="G1619" s="26">
        <v>1300000</v>
      </c>
    </row>
    <row r="1620" spans="2:7">
      <c r="B1620" s="21" t="s">
        <v>7496</v>
      </c>
      <c r="C1620" s="22" t="s">
        <v>108</v>
      </c>
      <c r="D1620" s="23" t="s">
        <v>735</v>
      </c>
      <c r="E1620" s="24">
        <v>9100000</v>
      </c>
      <c r="F1620" s="25" t="s">
        <v>7495</v>
      </c>
      <c r="G1620" s="26">
        <v>1200000</v>
      </c>
    </row>
    <row r="1621" spans="2:7">
      <c r="B1621" s="21" t="s">
        <v>7338</v>
      </c>
      <c r="C1621" s="22" t="s">
        <v>92</v>
      </c>
      <c r="D1621" s="23"/>
      <c r="E1621" s="24">
        <v>9100000</v>
      </c>
      <c r="F1621" s="25" t="s">
        <v>3727</v>
      </c>
      <c r="G1621" s="26">
        <v>1100000</v>
      </c>
    </row>
    <row r="1622" spans="2:7">
      <c r="B1622" s="21" t="s">
        <v>6987</v>
      </c>
      <c r="C1622" s="22" t="s">
        <v>92</v>
      </c>
      <c r="D1622" s="23"/>
      <c r="E1622" s="24">
        <v>9100000</v>
      </c>
      <c r="F1622" s="25" t="s">
        <v>2255</v>
      </c>
      <c r="G1622" s="26">
        <v>900000</v>
      </c>
    </row>
    <row r="1623" spans="2:7">
      <c r="B1623" s="21" t="s">
        <v>6986</v>
      </c>
      <c r="C1623" s="22" t="s">
        <v>108</v>
      </c>
      <c r="D1623" s="23"/>
      <c r="E1623" s="24">
        <v>9100000</v>
      </c>
      <c r="F1623" s="25" t="s">
        <v>2182</v>
      </c>
      <c r="G1623" s="26">
        <v>900000</v>
      </c>
    </row>
    <row r="1624" spans="2:7">
      <c r="B1624" s="21" t="s">
        <v>6771</v>
      </c>
      <c r="C1624" s="22" t="s">
        <v>108</v>
      </c>
      <c r="D1624" s="23" t="s">
        <v>6770</v>
      </c>
      <c r="E1624" s="24">
        <v>9100000</v>
      </c>
      <c r="F1624" s="25" t="s">
        <v>6769</v>
      </c>
      <c r="G1624" s="26">
        <v>800000</v>
      </c>
    </row>
    <row r="1625" spans="2:7">
      <c r="B1625" s="21" t="s">
        <v>8616</v>
      </c>
      <c r="C1625" s="22" t="s">
        <v>108</v>
      </c>
      <c r="D1625" s="23" t="s">
        <v>8615</v>
      </c>
      <c r="E1625" s="24">
        <v>9000000</v>
      </c>
      <c r="F1625" s="25" t="s">
        <v>1141</v>
      </c>
      <c r="G1625" s="26">
        <v>2500000</v>
      </c>
    </row>
    <row r="1626" spans="2:7">
      <c r="B1626" s="21" t="s">
        <v>8273</v>
      </c>
      <c r="C1626" s="22" t="s">
        <v>108</v>
      </c>
      <c r="D1626" s="23" t="s">
        <v>4271</v>
      </c>
      <c r="E1626" s="24">
        <v>9000000</v>
      </c>
      <c r="F1626" s="25" t="s">
        <v>890</v>
      </c>
      <c r="G1626" s="26">
        <v>2000000</v>
      </c>
    </row>
    <row r="1627" spans="2:7">
      <c r="B1627" s="21" t="s">
        <v>8192</v>
      </c>
      <c r="C1627" s="22" t="s">
        <v>92</v>
      </c>
      <c r="D1627" s="23"/>
      <c r="E1627" s="24">
        <v>9000000</v>
      </c>
      <c r="F1627" s="25" t="s">
        <v>938</v>
      </c>
      <c r="G1627" s="26">
        <v>1900000</v>
      </c>
    </row>
    <row r="1628" spans="2:7">
      <c r="B1628" s="21" t="s">
        <v>7337</v>
      </c>
      <c r="C1628" s="22" t="s">
        <v>108</v>
      </c>
      <c r="D1628" s="23" t="s">
        <v>4612</v>
      </c>
      <c r="E1628" s="24">
        <v>9000000</v>
      </c>
      <c r="F1628" s="25" t="s">
        <v>4710</v>
      </c>
      <c r="G1628" s="26">
        <v>1100000</v>
      </c>
    </row>
    <row r="1629" spans="2:7">
      <c r="B1629" s="21" t="s">
        <v>7336</v>
      </c>
      <c r="C1629" s="22" t="s">
        <v>92</v>
      </c>
      <c r="D1629" s="23"/>
      <c r="E1629" s="24">
        <v>9000000</v>
      </c>
      <c r="F1629" s="25" t="s">
        <v>5738</v>
      </c>
      <c r="G1629" s="26">
        <v>1100000</v>
      </c>
    </row>
    <row r="1630" spans="2:7">
      <c r="B1630" s="21" t="s">
        <v>5867</v>
      </c>
      <c r="C1630" s="22" t="s">
        <v>92</v>
      </c>
      <c r="D1630" s="23"/>
      <c r="E1630" s="24">
        <v>9000000</v>
      </c>
      <c r="F1630" s="25" t="s">
        <v>230</v>
      </c>
      <c r="G1630" s="26">
        <v>500000</v>
      </c>
    </row>
    <row r="1631" spans="2:7">
      <c r="B1631" s="21" t="s">
        <v>4963</v>
      </c>
      <c r="C1631" s="22" t="s">
        <v>92</v>
      </c>
      <c r="D1631" s="23"/>
      <c r="E1631" s="24">
        <v>9000000</v>
      </c>
      <c r="F1631" s="25" t="s">
        <v>4962</v>
      </c>
      <c r="G1631" s="26">
        <v>300000</v>
      </c>
    </row>
    <row r="1632" spans="2:7">
      <c r="B1632" s="21" t="s">
        <v>9245</v>
      </c>
      <c r="C1632" s="22" t="s">
        <v>108</v>
      </c>
      <c r="D1632" s="23" t="s">
        <v>7104</v>
      </c>
      <c r="E1632" s="24">
        <v>8900000</v>
      </c>
      <c r="F1632" s="25" t="s">
        <v>427</v>
      </c>
      <c r="G1632" s="26">
        <v>4600000</v>
      </c>
    </row>
    <row r="1633" spans="2:7">
      <c r="B1633" s="21" t="s">
        <v>8272</v>
      </c>
      <c r="C1633" s="22" t="s">
        <v>92</v>
      </c>
      <c r="D1633" s="23"/>
      <c r="E1633" s="24">
        <v>8900000</v>
      </c>
      <c r="F1633" s="25" t="s">
        <v>3386</v>
      </c>
      <c r="G1633" s="26">
        <v>2000000</v>
      </c>
    </row>
    <row r="1634" spans="2:7">
      <c r="B1634" s="21" t="s">
        <v>8033</v>
      </c>
      <c r="C1634" s="22" t="s">
        <v>108</v>
      </c>
      <c r="D1634" s="23" t="s">
        <v>747</v>
      </c>
      <c r="E1634" s="24">
        <v>8900000</v>
      </c>
      <c r="F1634" s="25" t="s">
        <v>1928</v>
      </c>
      <c r="G1634" s="26">
        <v>1700000</v>
      </c>
    </row>
    <row r="1635" spans="2:7">
      <c r="B1635" s="21" t="s">
        <v>8032</v>
      </c>
      <c r="C1635" s="22" t="s">
        <v>108</v>
      </c>
      <c r="D1635" s="23" t="s">
        <v>3545</v>
      </c>
      <c r="E1635" s="24">
        <v>8900000</v>
      </c>
      <c r="F1635" s="25" t="s">
        <v>1089</v>
      </c>
      <c r="G1635" s="26">
        <v>1700000</v>
      </c>
    </row>
    <row r="1636" spans="2:7">
      <c r="B1636" s="21" t="s">
        <v>8031</v>
      </c>
      <c r="C1636" s="22" t="s">
        <v>108</v>
      </c>
      <c r="D1636" s="23" t="s">
        <v>1747</v>
      </c>
      <c r="E1636" s="24">
        <v>8900000</v>
      </c>
      <c r="F1636" s="25" t="s">
        <v>1837</v>
      </c>
      <c r="G1636" s="26">
        <v>1700000</v>
      </c>
    </row>
    <row r="1637" spans="2:7">
      <c r="B1637" s="21" t="s">
        <v>7749</v>
      </c>
      <c r="C1637" s="22" t="s">
        <v>92</v>
      </c>
      <c r="D1637" s="23" t="s">
        <v>7453</v>
      </c>
      <c r="E1637" s="24">
        <v>8900000</v>
      </c>
      <c r="F1637" s="25" t="s">
        <v>6938</v>
      </c>
      <c r="G1637" s="26">
        <v>1400000</v>
      </c>
    </row>
    <row r="1638" spans="2:7">
      <c r="B1638" s="21" t="s">
        <v>7620</v>
      </c>
      <c r="C1638" s="22" t="s">
        <v>108</v>
      </c>
      <c r="D1638" s="23" t="s">
        <v>1985</v>
      </c>
      <c r="E1638" s="24">
        <v>8900000</v>
      </c>
      <c r="F1638" s="25" t="s">
        <v>2060</v>
      </c>
      <c r="G1638" s="26">
        <v>1300000</v>
      </c>
    </row>
    <row r="1639" spans="2:7">
      <c r="B1639" s="21" t="s">
        <v>7494</v>
      </c>
      <c r="C1639" s="22" t="s">
        <v>108</v>
      </c>
      <c r="D1639" s="23" t="s">
        <v>7493</v>
      </c>
      <c r="E1639" s="24">
        <v>8900000</v>
      </c>
      <c r="F1639" s="25" t="s">
        <v>2334</v>
      </c>
      <c r="G1639" s="26">
        <v>1200000</v>
      </c>
    </row>
    <row r="1640" spans="2:7">
      <c r="B1640" s="21" t="s">
        <v>7492</v>
      </c>
      <c r="C1640" s="22" t="s">
        <v>108</v>
      </c>
      <c r="D1640" s="23" t="s">
        <v>884</v>
      </c>
      <c r="E1640" s="24">
        <v>8900000</v>
      </c>
      <c r="F1640" s="25" t="s">
        <v>4766</v>
      </c>
      <c r="G1640" s="26">
        <v>1200000</v>
      </c>
    </row>
    <row r="1641" spans="2:7">
      <c r="B1641" s="21" t="s">
        <v>7335</v>
      </c>
      <c r="C1641" s="22" t="s">
        <v>108</v>
      </c>
      <c r="D1641" s="23"/>
      <c r="E1641" s="24">
        <v>8900000</v>
      </c>
      <c r="F1641" s="25" t="s">
        <v>3827</v>
      </c>
      <c r="G1641" s="26">
        <v>1100000</v>
      </c>
    </row>
    <row r="1642" spans="2:7">
      <c r="B1642" s="21" t="s">
        <v>7334</v>
      </c>
      <c r="C1642" s="22" t="s">
        <v>92</v>
      </c>
      <c r="D1642" s="23"/>
      <c r="E1642" s="24">
        <v>8900000</v>
      </c>
      <c r="F1642" s="25" t="s">
        <v>1825</v>
      </c>
      <c r="G1642" s="26">
        <v>1100000</v>
      </c>
    </row>
    <row r="1643" spans="2:7">
      <c r="B1643" s="21" t="s">
        <v>7151</v>
      </c>
      <c r="C1643" s="22" t="s">
        <v>92</v>
      </c>
      <c r="D1643" s="23"/>
      <c r="E1643" s="24">
        <v>8900000</v>
      </c>
      <c r="F1643" s="25" t="s">
        <v>230</v>
      </c>
      <c r="G1643" s="26">
        <v>1000000</v>
      </c>
    </row>
    <row r="1644" spans="2:7">
      <c r="B1644" s="21" t="s">
        <v>6985</v>
      </c>
      <c r="C1644" s="22" t="s">
        <v>92</v>
      </c>
      <c r="D1644" s="23"/>
      <c r="E1644" s="24">
        <v>8900000</v>
      </c>
      <c r="F1644" s="25" t="s">
        <v>2158</v>
      </c>
      <c r="G1644" s="26">
        <v>900000</v>
      </c>
    </row>
    <row r="1645" spans="2:7">
      <c r="B1645" s="21" t="s">
        <v>6984</v>
      </c>
      <c r="C1645" s="22" t="s">
        <v>108</v>
      </c>
      <c r="D1645" s="23" t="s">
        <v>636</v>
      </c>
      <c r="E1645" s="24">
        <v>8900000</v>
      </c>
      <c r="F1645" s="25" t="s">
        <v>2330</v>
      </c>
      <c r="G1645" s="26">
        <v>900000</v>
      </c>
    </row>
    <row r="1646" spans="2:7">
      <c r="B1646" s="21" t="s">
        <v>5469</v>
      </c>
      <c r="C1646" s="22" t="s">
        <v>92</v>
      </c>
      <c r="D1646" s="23"/>
      <c r="E1646" s="24">
        <v>8900000</v>
      </c>
      <c r="F1646" s="25" t="s">
        <v>5468</v>
      </c>
      <c r="G1646" s="26">
        <v>400000</v>
      </c>
    </row>
    <row r="1647" spans="2:7">
      <c r="B1647" s="21" t="s">
        <v>5467</v>
      </c>
      <c r="C1647" s="22" t="s">
        <v>92</v>
      </c>
      <c r="D1647" s="23"/>
      <c r="E1647" s="24">
        <v>8900000</v>
      </c>
      <c r="F1647" s="25" t="s">
        <v>4934</v>
      </c>
      <c r="G1647" s="26">
        <v>400000</v>
      </c>
    </row>
    <row r="1648" spans="2:7">
      <c r="B1648" s="21" t="s">
        <v>4961</v>
      </c>
      <c r="C1648" s="22" t="s">
        <v>92</v>
      </c>
      <c r="D1648" s="23"/>
      <c r="E1648" s="24">
        <v>8900000</v>
      </c>
      <c r="F1648" s="25" t="s">
        <v>230</v>
      </c>
      <c r="G1648" s="26">
        <v>300000</v>
      </c>
    </row>
    <row r="1649" spans="2:7">
      <c r="B1649" s="21" t="s">
        <v>4213</v>
      </c>
      <c r="C1649" s="22" t="s">
        <v>92</v>
      </c>
      <c r="D1649" s="23"/>
      <c r="E1649" s="24">
        <v>8900000</v>
      </c>
      <c r="F1649" s="25" t="s">
        <v>4212</v>
      </c>
      <c r="G1649" s="26">
        <v>200000</v>
      </c>
    </row>
    <row r="1650" spans="2:7">
      <c r="B1650" s="21" t="s">
        <v>8928</v>
      </c>
      <c r="C1650" s="22" t="s">
        <v>92</v>
      </c>
      <c r="D1650" s="23"/>
      <c r="E1650" s="24">
        <v>8800000</v>
      </c>
      <c r="F1650" s="25" t="s">
        <v>5053</v>
      </c>
      <c r="G1650" s="26">
        <v>3200000</v>
      </c>
    </row>
    <row r="1651" spans="2:7">
      <c r="B1651" s="21" t="s">
        <v>8798</v>
      </c>
      <c r="C1651" s="22" t="s">
        <v>108</v>
      </c>
      <c r="D1651" s="23"/>
      <c r="E1651" s="24">
        <v>8800000</v>
      </c>
      <c r="F1651" s="25" t="s">
        <v>691</v>
      </c>
      <c r="G1651" s="26">
        <v>2900000</v>
      </c>
    </row>
    <row r="1652" spans="2:7">
      <c r="B1652" s="21" t="s">
        <v>8750</v>
      </c>
      <c r="C1652" s="22" t="s">
        <v>108</v>
      </c>
      <c r="D1652" s="23"/>
      <c r="E1652" s="24">
        <v>8800000</v>
      </c>
      <c r="F1652" s="25" t="s">
        <v>783</v>
      </c>
      <c r="G1652" s="26">
        <v>2800000</v>
      </c>
    </row>
    <row r="1653" spans="2:7">
      <c r="B1653" s="21" t="s">
        <v>8423</v>
      </c>
      <c r="C1653" s="22" t="s">
        <v>108</v>
      </c>
      <c r="D1653" s="23" t="s">
        <v>1959</v>
      </c>
      <c r="E1653" s="24">
        <v>8800000</v>
      </c>
      <c r="F1653" s="25" t="s">
        <v>493</v>
      </c>
      <c r="G1653" s="26">
        <v>2200000</v>
      </c>
    </row>
    <row r="1654" spans="2:7">
      <c r="B1654" s="21" t="s">
        <v>7619</v>
      </c>
      <c r="C1654" s="22" t="s">
        <v>108</v>
      </c>
      <c r="D1654" s="23" t="s">
        <v>6343</v>
      </c>
      <c r="E1654" s="24">
        <v>8800000</v>
      </c>
      <c r="F1654" s="25" t="s">
        <v>4750</v>
      </c>
      <c r="G1654" s="26">
        <v>1300000</v>
      </c>
    </row>
    <row r="1655" spans="2:7">
      <c r="B1655" s="21" t="s">
        <v>7491</v>
      </c>
      <c r="C1655" s="22" t="s">
        <v>92</v>
      </c>
      <c r="D1655" s="23" t="s">
        <v>7490</v>
      </c>
      <c r="E1655" s="24">
        <v>8800000</v>
      </c>
      <c r="F1655" s="25" t="s">
        <v>1531</v>
      </c>
      <c r="G1655" s="26">
        <v>1200000</v>
      </c>
    </row>
    <row r="1656" spans="2:7">
      <c r="B1656" s="21" t="s">
        <v>7333</v>
      </c>
      <c r="C1656" s="22" t="s">
        <v>108</v>
      </c>
      <c r="D1656" s="23" t="s">
        <v>3657</v>
      </c>
      <c r="E1656" s="24">
        <v>8800000</v>
      </c>
      <c r="F1656" s="25" t="s">
        <v>4766</v>
      </c>
      <c r="G1656" s="26">
        <v>1100000</v>
      </c>
    </row>
    <row r="1657" spans="2:7">
      <c r="B1657" s="21" t="s">
        <v>7150</v>
      </c>
      <c r="C1657" s="22" t="s">
        <v>108</v>
      </c>
      <c r="D1657" s="23" t="s">
        <v>1372</v>
      </c>
      <c r="E1657" s="24">
        <v>8800000</v>
      </c>
      <c r="F1657" s="25" t="s">
        <v>1721</v>
      </c>
      <c r="G1657" s="26">
        <v>1000000</v>
      </c>
    </row>
    <row r="1658" spans="2:7">
      <c r="B1658" s="21" t="s">
        <v>7149</v>
      </c>
      <c r="C1658" s="22" t="s">
        <v>108</v>
      </c>
      <c r="D1658" s="23" t="s">
        <v>5047</v>
      </c>
      <c r="E1658" s="24">
        <v>8800000</v>
      </c>
      <c r="F1658" s="25" t="s">
        <v>1797</v>
      </c>
      <c r="G1658" s="26">
        <v>1000000</v>
      </c>
    </row>
    <row r="1659" spans="2:7">
      <c r="B1659" s="21" t="s">
        <v>7148</v>
      </c>
      <c r="C1659" s="22" t="s">
        <v>108</v>
      </c>
      <c r="D1659" s="23" t="s">
        <v>3435</v>
      </c>
      <c r="E1659" s="24">
        <v>8800000</v>
      </c>
      <c r="F1659" s="25" t="s">
        <v>5758</v>
      </c>
      <c r="G1659" s="26">
        <v>1000000</v>
      </c>
    </row>
    <row r="1660" spans="2:7">
      <c r="B1660" s="21" t="s">
        <v>6983</v>
      </c>
      <c r="C1660" s="22" t="s">
        <v>92</v>
      </c>
      <c r="D1660" s="23"/>
      <c r="E1660" s="24">
        <v>8800000</v>
      </c>
      <c r="F1660" s="25" t="s">
        <v>2100</v>
      </c>
      <c r="G1660" s="26">
        <v>900000</v>
      </c>
    </row>
    <row r="1661" spans="2:7">
      <c r="B1661" s="21" t="s">
        <v>6982</v>
      </c>
      <c r="C1661" s="22" t="s">
        <v>92</v>
      </c>
      <c r="D1661" s="23" t="s">
        <v>6981</v>
      </c>
      <c r="E1661" s="24">
        <v>8800000</v>
      </c>
      <c r="F1661" s="25" t="s">
        <v>2310</v>
      </c>
      <c r="G1661" s="26">
        <v>900000</v>
      </c>
    </row>
    <row r="1662" spans="2:7">
      <c r="B1662" s="21" t="s">
        <v>6980</v>
      </c>
      <c r="C1662" s="22" t="s">
        <v>92</v>
      </c>
      <c r="D1662" s="23" t="s">
        <v>1372</v>
      </c>
      <c r="E1662" s="24">
        <v>8800000</v>
      </c>
      <c r="F1662" s="25" t="s">
        <v>4783</v>
      </c>
      <c r="G1662" s="26">
        <v>900000</v>
      </c>
    </row>
    <row r="1663" spans="2:7">
      <c r="B1663" s="21" t="s">
        <v>5466</v>
      </c>
      <c r="C1663" s="22" t="s">
        <v>92</v>
      </c>
      <c r="D1663" s="23"/>
      <c r="E1663" s="24">
        <v>8800000</v>
      </c>
      <c r="F1663" s="25" t="s">
        <v>5465</v>
      </c>
      <c r="G1663" s="26">
        <v>400000</v>
      </c>
    </row>
    <row r="1664" spans="2:7">
      <c r="B1664" s="21" t="s">
        <v>9366</v>
      </c>
      <c r="C1664" s="22" t="s">
        <v>92</v>
      </c>
      <c r="D1664" s="23"/>
      <c r="E1664" s="24">
        <v>8700000</v>
      </c>
      <c r="F1664" s="25" t="s">
        <v>159</v>
      </c>
      <c r="G1664" s="26">
        <v>5400000</v>
      </c>
    </row>
    <row r="1665" spans="2:7">
      <c r="B1665" s="21" t="s">
        <v>8614</v>
      </c>
      <c r="C1665" s="22" t="s">
        <v>108</v>
      </c>
      <c r="D1665" s="23" t="s">
        <v>547</v>
      </c>
      <c r="E1665" s="24">
        <v>8700000</v>
      </c>
      <c r="F1665" s="25" t="s">
        <v>738</v>
      </c>
      <c r="G1665" s="26">
        <v>2500000</v>
      </c>
    </row>
    <row r="1666" spans="2:7">
      <c r="B1666" s="21" t="s">
        <v>7956</v>
      </c>
      <c r="C1666" s="22" t="s">
        <v>108</v>
      </c>
      <c r="D1666" s="23" t="s">
        <v>5960</v>
      </c>
      <c r="E1666" s="24">
        <v>8700000</v>
      </c>
      <c r="F1666" s="25" t="s">
        <v>958</v>
      </c>
      <c r="G1666" s="26">
        <v>1600000</v>
      </c>
    </row>
    <row r="1667" spans="2:7">
      <c r="B1667" s="21" t="s">
        <v>7748</v>
      </c>
      <c r="C1667" s="22" t="s">
        <v>92</v>
      </c>
      <c r="D1667" s="23" t="s">
        <v>6055</v>
      </c>
      <c r="E1667" s="24">
        <v>8700000</v>
      </c>
      <c r="F1667" s="25" t="s">
        <v>1430</v>
      </c>
      <c r="G1667" s="26">
        <v>1400000</v>
      </c>
    </row>
    <row r="1668" spans="2:7">
      <c r="B1668" s="21" t="s">
        <v>7489</v>
      </c>
      <c r="C1668" s="22" t="s">
        <v>92</v>
      </c>
      <c r="D1668" s="23"/>
      <c r="E1668" s="24">
        <v>8700000</v>
      </c>
      <c r="F1668" s="25" t="s">
        <v>1229</v>
      </c>
      <c r="G1668" s="26">
        <v>1200000</v>
      </c>
    </row>
    <row r="1669" spans="2:7">
      <c r="B1669" s="21" t="s">
        <v>7147</v>
      </c>
      <c r="C1669" s="22" t="s">
        <v>108</v>
      </c>
      <c r="D1669" s="23" t="s">
        <v>7146</v>
      </c>
      <c r="E1669" s="24">
        <v>8700000</v>
      </c>
      <c r="F1669" s="25" t="s">
        <v>1540</v>
      </c>
      <c r="G1669" s="26">
        <v>1000000</v>
      </c>
    </row>
    <row r="1670" spans="2:7">
      <c r="B1670" s="21" t="s">
        <v>6979</v>
      </c>
      <c r="C1670" s="22" t="s">
        <v>108</v>
      </c>
      <c r="D1670" s="23"/>
      <c r="E1670" s="24">
        <v>8700000</v>
      </c>
      <c r="F1670" s="25" t="s">
        <v>6161</v>
      </c>
      <c r="G1670" s="26">
        <v>900000</v>
      </c>
    </row>
    <row r="1671" spans="2:7">
      <c r="B1671" s="21" t="s">
        <v>6768</v>
      </c>
      <c r="C1671" s="22" t="s">
        <v>92</v>
      </c>
      <c r="D1671" s="23"/>
      <c r="E1671" s="24">
        <v>8700000</v>
      </c>
      <c r="F1671" s="25" t="s">
        <v>3891</v>
      </c>
      <c r="G1671" s="26">
        <v>800000</v>
      </c>
    </row>
    <row r="1672" spans="2:7">
      <c r="B1672" s="21" t="s">
        <v>6197</v>
      </c>
      <c r="C1672" s="22" t="s">
        <v>92</v>
      </c>
      <c r="D1672" s="23" t="s">
        <v>712</v>
      </c>
      <c r="E1672" s="24">
        <v>8700000</v>
      </c>
      <c r="F1672" s="25" t="s">
        <v>6196</v>
      </c>
      <c r="G1672" s="26">
        <v>600000</v>
      </c>
    </row>
    <row r="1673" spans="2:7">
      <c r="B1673" s="21" t="s">
        <v>5866</v>
      </c>
      <c r="C1673" s="22" t="s">
        <v>92</v>
      </c>
      <c r="D1673" s="23"/>
      <c r="E1673" s="24">
        <v>8700000</v>
      </c>
      <c r="F1673" s="25" t="s">
        <v>2409</v>
      </c>
      <c r="G1673" s="26">
        <v>500000</v>
      </c>
    </row>
    <row r="1674" spans="2:7">
      <c r="B1674" s="21" t="s">
        <v>5865</v>
      </c>
      <c r="C1674" s="22" t="s">
        <v>108</v>
      </c>
      <c r="D1674" s="23" t="s">
        <v>5864</v>
      </c>
      <c r="E1674" s="24">
        <v>8700000</v>
      </c>
      <c r="F1674" s="25" t="s">
        <v>5863</v>
      </c>
      <c r="G1674" s="26">
        <v>500000</v>
      </c>
    </row>
    <row r="1675" spans="2:7">
      <c r="B1675" s="21" t="s">
        <v>8927</v>
      </c>
      <c r="C1675" s="22" t="s">
        <v>108</v>
      </c>
      <c r="D1675" s="23" t="s">
        <v>7791</v>
      </c>
      <c r="E1675" s="24">
        <v>8600000</v>
      </c>
      <c r="F1675" s="25" t="s">
        <v>1053</v>
      </c>
      <c r="G1675" s="26">
        <v>3200000</v>
      </c>
    </row>
    <row r="1676" spans="2:7">
      <c r="B1676" s="21" t="s">
        <v>8494</v>
      </c>
      <c r="C1676" s="22" t="s">
        <v>92</v>
      </c>
      <c r="D1676" s="23" t="s">
        <v>1435</v>
      </c>
      <c r="E1676" s="24">
        <v>8600000</v>
      </c>
      <c r="F1676" s="25" t="s">
        <v>685</v>
      </c>
      <c r="G1676" s="26">
        <v>2300000</v>
      </c>
    </row>
    <row r="1677" spans="2:7">
      <c r="B1677" s="21" t="s">
        <v>8356</v>
      </c>
      <c r="C1677" s="22" t="s">
        <v>108</v>
      </c>
      <c r="D1677" s="23" t="s">
        <v>4612</v>
      </c>
      <c r="E1677" s="24">
        <v>8600000</v>
      </c>
      <c r="F1677" s="25" t="s">
        <v>1520</v>
      </c>
      <c r="G1677" s="26">
        <v>2100000</v>
      </c>
    </row>
    <row r="1678" spans="2:7">
      <c r="B1678" s="21" t="s">
        <v>8030</v>
      </c>
      <c r="C1678" s="22" t="s">
        <v>108</v>
      </c>
      <c r="D1678" s="23" t="s">
        <v>8029</v>
      </c>
      <c r="E1678" s="24">
        <v>8600000</v>
      </c>
      <c r="F1678" s="25" t="s">
        <v>1073</v>
      </c>
      <c r="G1678" s="26">
        <v>1700000</v>
      </c>
    </row>
    <row r="1679" spans="2:7">
      <c r="B1679" s="21" t="s">
        <v>7856</v>
      </c>
      <c r="C1679" s="22" t="s">
        <v>108</v>
      </c>
      <c r="D1679" s="23" t="s">
        <v>6232</v>
      </c>
      <c r="E1679" s="24">
        <v>8600000</v>
      </c>
      <c r="F1679" s="25" t="s">
        <v>878</v>
      </c>
      <c r="G1679" s="26">
        <v>1500000</v>
      </c>
    </row>
    <row r="1680" spans="2:7">
      <c r="B1680" s="21" t="s">
        <v>7145</v>
      </c>
      <c r="C1680" s="22" t="s">
        <v>92</v>
      </c>
      <c r="D1680" s="23"/>
      <c r="E1680" s="24">
        <v>8600000</v>
      </c>
      <c r="F1680" s="25" t="s">
        <v>1762</v>
      </c>
      <c r="G1680" s="26">
        <v>1000000</v>
      </c>
    </row>
    <row r="1681" spans="2:7">
      <c r="B1681" s="21" t="s">
        <v>6767</v>
      </c>
      <c r="C1681" s="22" t="s">
        <v>92</v>
      </c>
      <c r="D1681" s="23"/>
      <c r="E1681" s="24">
        <v>8600000</v>
      </c>
      <c r="F1681" s="25" t="s">
        <v>1972</v>
      </c>
      <c r="G1681" s="26">
        <v>800000</v>
      </c>
    </row>
    <row r="1682" spans="2:7">
      <c r="B1682" s="21" t="s">
        <v>6195</v>
      </c>
      <c r="C1682" s="22" t="s">
        <v>92</v>
      </c>
      <c r="D1682" s="23"/>
      <c r="E1682" s="24">
        <v>8600000</v>
      </c>
      <c r="F1682" s="25" t="s">
        <v>230</v>
      </c>
      <c r="G1682" s="26">
        <v>600000</v>
      </c>
    </row>
    <row r="1683" spans="2:7">
      <c r="B1683" s="21" t="s">
        <v>5862</v>
      </c>
      <c r="C1683" s="22" t="s">
        <v>92</v>
      </c>
      <c r="D1683" s="23"/>
      <c r="E1683" s="24">
        <v>8600000</v>
      </c>
      <c r="F1683" s="25" t="s">
        <v>5861</v>
      </c>
      <c r="G1683" s="26">
        <v>500000</v>
      </c>
    </row>
    <row r="1684" spans="2:7">
      <c r="B1684" s="21" t="s">
        <v>5464</v>
      </c>
      <c r="C1684" s="22" t="s">
        <v>108</v>
      </c>
      <c r="D1684" s="23" t="s">
        <v>5463</v>
      </c>
      <c r="E1684" s="24">
        <v>8600000</v>
      </c>
      <c r="F1684" s="25" t="s">
        <v>5462</v>
      </c>
      <c r="G1684" s="26">
        <v>400000</v>
      </c>
    </row>
    <row r="1685" spans="2:7">
      <c r="B1685" s="21" t="s">
        <v>8659</v>
      </c>
      <c r="C1685" s="22" t="s">
        <v>108</v>
      </c>
      <c r="D1685" s="23" t="s">
        <v>1307</v>
      </c>
      <c r="E1685" s="24">
        <v>8500000</v>
      </c>
      <c r="F1685" s="25" t="s">
        <v>812</v>
      </c>
      <c r="G1685" s="26">
        <v>2600000</v>
      </c>
    </row>
    <row r="1686" spans="2:7">
      <c r="B1686" s="21" t="s">
        <v>8120</v>
      </c>
      <c r="C1686" s="22" t="s">
        <v>108</v>
      </c>
      <c r="D1686" s="23" t="s">
        <v>673</v>
      </c>
      <c r="E1686" s="24">
        <v>8500000</v>
      </c>
      <c r="F1686" s="25" t="s">
        <v>938</v>
      </c>
      <c r="G1686" s="26">
        <v>1800000</v>
      </c>
    </row>
    <row r="1687" spans="2:7">
      <c r="B1687" s="21" t="s">
        <v>7955</v>
      </c>
      <c r="C1687" s="22" t="s">
        <v>108</v>
      </c>
      <c r="D1687" s="23" t="s">
        <v>517</v>
      </c>
      <c r="E1687" s="24">
        <v>8500000</v>
      </c>
      <c r="F1687" s="25" t="s">
        <v>1152</v>
      </c>
      <c r="G1687" s="26">
        <v>1600000</v>
      </c>
    </row>
    <row r="1688" spans="2:7">
      <c r="B1688" s="21" t="s">
        <v>7954</v>
      </c>
      <c r="C1688" s="22" t="s">
        <v>108</v>
      </c>
      <c r="D1688" s="23" t="s">
        <v>7301</v>
      </c>
      <c r="E1688" s="24">
        <v>8500000</v>
      </c>
      <c r="F1688" s="25" t="s">
        <v>1036</v>
      </c>
      <c r="G1688" s="26">
        <v>1600000</v>
      </c>
    </row>
    <row r="1689" spans="2:7">
      <c r="B1689" s="21" t="s">
        <v>7618</v>
      </c>
      <c r="C1689" s="22" t="s">
        <v>108</v>
      </c>
      <c r="D1689" s="23" t="s">
        <v>7617</v>
      </c>
      <c r="E1689" s="24">
        <v>8500000</v>
      </c>
      <c r="F1689" s="25" t="s">
        <v>1695</v>
      </c>
      <c r="G1689" s="26">
        <v>1300000</v>
      </c>
    </row>
    <row r="1690" spans="2:7">
      <c r="B1690" s="21" t="s">
        <v>6978</v>
      </c>
      <c r="C1690" s="22" t="s">
        <v>92</v>
      </c>
      <c r="D1690" s="23" t="s">
        <v>147</v>
      </c>
      <c r="E1690" s="24">
        <v>8500000</v>
      </c>
      <c r="F1690" s="25" t="s">
        <v>1702</v>
      </c>
      <c r="G1690" s="26">
        <v>900000</v>
      </c>
    </row>
    <row r="1691" spans="2:7">
      <c r="B1691" s="21" t="s">
        <v>6977</v>
      </c>
      <c r="C1691" s="22" t="s">
        <v>92</v>
      </c>
      <c r="D1691" s="23"/>
      <c r="E1691" s="24">
        <v>8500000</v>
      </c>
      <c r="F1691" s="25" t="s">
        <v>3805</v>
      </c>
      <c r="G1691" s="26">
        <v>900000</v>
      </c>
    </row>
    <row r="1692" spans="2:7">
      <c r="B1692" s="21" t="s">
        <v>5860</v>
      </c>
      <c r="C1692" s="22" t="s">
        <v>92</v>
      </c>
      <c r="D1692" s="23"/>
      <c r="E1692" s="24">
        <v>8500000</v>
      </c>
      <c r="F1692" s="25" t="s">
        <v>5859</v>
      </c>
      <c r="G1692" s="26">
        <v>500000</v>
      </c>
    </row>
    <row r="1693" spans="2:7">
      <c r="B1693" s="21" t="s">
        <v>5858</v>
      </c>
      <c r="C1693" s="22" t="s">
        <v>92</v>
      </c>
      <c r="D1693" s="23"/>
      <c r="E1693" s="24">
        <v>8500000</v>
      </c>
      <c r="F1693" s="25" t="s">
        <v>2660</v>
      </c>
      <c r="G1693" s="26">
        <v>500000</v>
      </c>
    </row>
    <row r="1694" spans="2:7">
      <c r="B1694" s="21" t="s">
        <v>5461</v>
      </c>
      <c r="C1694" s="22" t="s">
        <v>92</v>
      </c>
      <c r="D1694" s="23"/>
      <c r="E1694" s="24">
        <v>8500000</v>
      </c>
      <c r="F1694" s="25" t="s">
        <v>2846</v>
      </c>
      <c r="G1694" s="26">
        <v>400000</v>
      </c>
    </row>
    <row r="1695" spans="2:7">
      <c r="B1695" s="21" t="s">
        <v>4960</v>
      </c>
      <c r="C1695" s="22" t="s">
        <v>92</v>
      </c>
      <c r="D1695" s="23"/>
      <c r="E1695" s="24">
        <v>8500000</v>
      </c>
      <c r="F1695" s="25" t="s">
        <v>4959</v>
      </c>
      <c r="G1695" s="26">
        <v>300000</v>
      </c>
    </row>
    <row r="1696" spans="2:7">
      <c r="B1696" s="21" t="s">
        <v>4211</v>
      </c>
      <c r="C1696" s="22" t="s">
        <v>92</v>
      </c>
      <c r="D1696" s="23"/>
      <c r="E1696" s="24">
        <v>8500000</v>
      </c>
      <c r="F1696" s="25" t="s">
        <v>4210</v>
      </c>
      <c r="G1696" s="26">
        <v>200000</v>
      </c>
    </row>
    <row r="1697" spans="2:7">
      <c r="B1697" s="21" t="s">
        <v>8422</v>
      </c>
      <c r="C1697" s="22" t="s">
        <v>92</v>
      </c>
      <c r="D1697" s="23"/>
      <c r="E1697" s="24">
        <v>8400000</v>
      </c>
      <c r="F1697" s="25" t="s">
        <v>722</v>
      </c>
      <c r="G1697" s="26">
        <v>2200000</v>
      </c>
    </row>
    <row r="1698" spans="2:7">
      <c r="B1698" s="21" t="s">
        <v>8355</v>
      </c>
      <c r="C1698" s="22" t="s">
        <v>108</v>
      </c>
      <c r="D1698" s="23" t="s">
        <v>8354</v>
      </c>
      <c r="E1698" s="24">
        <v>8400000</v>
      </c>
      <c r="F1698" s="25" t="s">
        <v>493</v>
      </c>
      <c r="G1698" s="26">
        <v>2100000</v>
      </c>
    </row>
    <row r="1699" spans="2:7">
      <c r="B1699" s="21" t="s">
        <v>8353</v>
      </c>
      <c r="C1699" s="22" t="s">
        <v>92</v>
      </c>
      <c r="D1699" s="23"/>
      <c r="E1699" s="24">
        <v>8400000</v>
      </c>
      <c r="F1699" s="25" t="s">
        <v>1474</v>
      </c>
      <c r="G1699" s="26">
        <v>2100000</v>
      </c>
    </row>
    <row r="1700" spans="2:7">
      <c r="B1700" s="21" t="s">
        <v>8191</v>
      </c>
      <c r="C1700" s="22" t="s">
        <v>108</v>
      </c>
      <c r="D1700" s="23" t="s">
        <v>1383</v>
      </c>
      <c r="E1700" s="24">
        <v>8400000</v>
      </c>
      <c r="F1700" s="25" t="s">
        <v>1171</v>
      </c>
      <c r="G1700" s="26">
        <v>1900000</v>
      </c>
    </row>
    <row r="1701" spans="2:7">
      <c r="B1701" s="21" t="s">
        <v>8190</v>
      </c>
      <c r="C1701" s="22" t="s">
        <v>108</v>
      </c>
      <c r="D1701" s="23" t="s">
        <v>8189</v>
      </c>
      <c r="E1701" s="24">
        <v>8400000</v>
      </c>
      <c r="F1701" s="25" t="s">
        <v>4484</v>
      </c>
      <c r="G1701" s="26">
        <v>1900000</v>
      </c>
    </row>
    <row r="1702" spans="2:7">
      <c r="B1702" s="21" t="s">
        <v>8028</v>
      </c>
      <c r="C1702" s="22" t="s">
        <v>92</v>
      </c>
      <c r="D1702" s="23" t="s">
        <v>5057</v>
      </c>
      <c r="E1702" s="24">
        <v>8400000</v>
      </c>
      <c r="F1702" s="25" t="s">
        <v>831</v>
      </c>
      <c r="G1702" s="26">
        <v>1700000</v>
      </c>
    </row>
    <row r="1703" spans="2:7">
      <c r="B1703" s="21" t="s">
        <v>7747</v>
      </c>
      <c r="C1703" s="22" t="s">
        <v>92</v>
      </c>
      <c r="D1703" s="23"/>
      <c r="E1703" s="24">
        <v>8400000</v>
      </c>
      <c r="F1703" s="25" t="s">
        <v>1132</v>
      </c>
      <c r="G1703" s="26">
        <v>1400000</v>
      </c>
    </row>
    <row r="1704" spans="2:7">
      <c r="B1704" s="21" t="s">
        <v>7488</v>
      </c>
      <c r="C1704" s="22" t="s">
        <v>108</v>
      </c>
      <c r="D1704" s="23" t="s">
        <v>4247</v>
      </c>
      <c r="E1704" s="24">
        <v>8400000</v>
      </c>
      <c r="F1704" s="25" t="s">
        <v>1687</v>
      </c>
      <c r="G1704" s="26">
        <v>1200000</v>
      </c>
    </row>
    <row r="1705" spans="2:7">
      <c r="B1705" s="21" t="s">
        <v>7332</v>
      </c>
      <c r="C1705" s="22" t="s">
        <v>92</v>
      </c>
      <c r="D1705" s="23"/>
      <c r="E1705" s="24">
        <v>8400000</v>
      </c>
      <c r="F1705" s="25" t="s">
        <v>4797</v>
      </c>
      <c r="G1705" s="26">
        <v>1100000</v>
      </c>
    </row>
    <row r="1706" spans="2:7">
      <c r="B1706" s="21" t="s">
        <v>7144</v>
      </c>
      <c r="C1706" s="22" t="s">
        <v>108</v>
      </c>
      <c r="D1706" s="23"/>
      <c r="E1706" s="24">
        <v>8400000</v>
      </c>
      <c r="F1706" s="25" t="s">
        <v>4754</v>
      </c>
      <c r="G1706" s="26">
        <v>1000000</v>
      </c>
    </row>
    <row r="1707" spans="2:7">
      <c r="B1707" s="21" t="s">
        <v>7143</v>
      </c>
      <c r="C1707" s="22" t="s">
        <v>92</v>
      </c>
      <c r="D1707" s="23"/>
      <c r="E1707" s="24">
        <v>8400000</v>
      </c>
      <c r="F1707" s="25" t="s">
        <v>4761</v>
      </c>
      <c r="G1707" s="26">
        <v>1000000</v>
      </c>
    </row>
    <row r="1708" spans="2:7">
      <c r="B1708" s="21" t="s">
        <v>5857</v>
      </c>
      <c r="C1708" s="22" t="s">
        <v>92</v>
      </c>
      <c r="D1708" s="23"/>
      <c r="E1708" s="24">
        <v>8400000</v>
      </c>
      <c r="F1708" s="25" t="s">
        <v>5856</v>
      </c>
      <c r="G1708" s="26">
        <v>500000</v>
      </c>
    </row>
    <row r="1709" spans="2:7">
      <c r="B1709" s="21" t="s">
        <v>5855</v>
      </c>
      <c r="C1709" s="22" t="s">
        <v>92</v>
      </c>
      <c r="D1709" s="23"/>
      <c r="E1709" s="24">
        <v>8400000</v>
      </c>
      <c r="F1709" s="25" t="s">
        <v>5854</v>
      </c>
      <c r="G1709" s="26">
        <v>500000</v>
      </c>
    </row>
    <row r="1710" spans="2:7">
      <c r="B1710" s="21" t="s">
        <v>5853</v>
      </c>
      <c r="C1710" s="22" t="s">
        <v>92</v>
      </c>
      <c r="D1710" s="23"/>
      <c r="E1710" s="24">
        <v>8400000</v>
      </c>
      <c r="F1710" s="25" t="s">
        <v>4053</v>
      </c>
      <c r="G1710" s="26">
        <v>500000</v>
      </c>
    </row>
    <row r="1711" spans="2:7">
      <c r="B1711" s="21" t="s">
        <v>5460</v>
      </c>
      <c r="C1711" s="22" t="s">
        <v>108</v>
      </c>
      <c r="D1711" s="23" t="s">
        <v>5459</v>
      </c>
      <c r="E1711" s="24">
        <v>8400000</v>
      </c>
      <c r="F1711" s="25" t="s">
        <v>5458</v>
      </c>
      <c r="G1711" s="26">
        <v>400000</v>
      </c>
    </row>
    <row r="1712" spans="2:7">
      <c r="B1712" s="21" t="s">
        <v>5457</v>
      </c>
      <c r="C1712" s="22" t="s">
        <v>92</v>
      </c>
      <c r="D1712" s="23"/>
      <c r="E1712" s="24">
        <v>8400000</v>
      </c>
      <c r="F1712" s="25" t="s">
        <v>5456</v>
      </c>
      <c r="G1712" s="26">
        <v>400000</v>
      </c>
    </row>
    <row r="1713" spans="2:7">
      <c r="B1713" s="21" t="s">
        <v>2927</v>
      </c>
      <c r="C1713" s="22" t="s">
        <v>92</v>
      </c>
      <c r="D1713" s="23"/>
      <c r="E1713" s="24">
        <v>8400000</v>
      </c>
      <c r="F1713" s="25" t="s">
        <v>2926</v>
      </c>
      <c r="G1713" s="26">
        <v>100000</v>
      </c>
    </row>
    <row r="1714" spans="2:7">
      <c r="B1714" s="21" t="s">
        <v>2925</v>
      </c>
      <c r="C1714" s="22" t="s">
        <v>92</v>
      </c>
      <c r="D1714" s="23"/>
      <c r="E1714" s="24">
        <v>8400000</v>
      </c>
      <c r="F1714" s="25" t="s">
        <v>2924</v>
      </c>
      <c r="G1714" s="26">
        <v>100000</v>
      </c>
    </row>
    <row r="1715" spans="2:7">
      <c r="B1715" s="21" t="s">
        <v>9654</v>
      </c>
      <c r="C1715" s="22" t="s">
        <v>92</v>
      </c>
      <c r="D1715" s="23"/>
      <c r="E1715" s="24">
        <v>8300000</v>
      </c>
      <c r="F1715" s="25" t="s">
        <v>398</v>
      </c>
      <c r="G1715" s="26">
        <v>11600000</v>
      </c>
    </row>
    <row r="1716" spans="2:7">
      <c r="B1716" s="21" t="s">
        <v>9307</v>
      </c>
      <c r="C1716" s="22" t="s">
        <v>92</v>
      </c>
      <c r="D1716" s="23"/>
      <c r="E1716" s="24">
        <v>8300000</v>
      </c>
      <c r="F1716" s="25" t="s">
        <v>464</v>
      </c>
      <c r="G1716" s="26">
        <v>4900000</v>
      </c>
    </row>
    <row r="1717" spans="2:7">
      <c r="B1717" s="21" t="s">
        <v>8559</v>
      </c>
      <c r="C1717" s="22" t="s">
        <v>92</v>
      </c>
      <c r="D1717" s="23"/>
      <c r="E1717" s="24">
        <v>8300000</v>
      </c>
      <c r="F1717" s="25" t="s">
        <v>1007</v>
      </c>
      <c r="G1717" s="26">
        <v>2400000</v>
      </c>
    </row>
    <row r="1718" spans="2:7">
      <c r="B1718" s="21" t="s">
        <v>8119</v>
      </c>
      <c r="C1718" s="22" t="s">
        <v>108</v>
      </c>
      <c r="D1718" s="23" t="s">
        <v>1305</v>
      </c>
      <c r="E1718" s="24">
        <v>8300000</v>
      </c>
      <c r="F1718" s="25" t="s">
        <v>1177</v>
      </c>
      <c r="G1718" s="26">
        <v>1800000</v>
      </c>
    </row>
    <row r="1719" spans="2:7">
      <c r="B1719" s="21" t="s">
        <v>8118</v>
      </c>
      <c r="C1719" s="22" t="s">
        <v>108</v>
      </c>
      <c r="D1719" s="23" t="s">
        <v>747</v>
      </c>
      <c r="E1719" s="24">
        <v>8300000</v>
      </c>
      <c r="F1719" s="25" t="s">
        <v>1018</v>
      </c>
      <c r="G1719" s="26">
        <v>1800000</v>
      </c>
    </row>
    <row r="1720" spans="2:7">
      <c r="B1720" s="21" t="s">
        <v>8117</v>
      </c>
      <c r="C1720" s="22" t="s">
        <v>92</v>
      </c>
      <c r="D1720" s="23" t="s">
        <v>8116</v>
      </c>
      <c r="E1720" s="24">
        <v>8300000</v>
      </c>
      <c r="F1720" s="25" t="s">
        <v>890</v>
      </c>
      <c r="G1720" s="26">
        <v>1800000</v>
      </c>
    </row>
    <row r="1721" spans="2:7">
      <c r="B1721" s="21" t="s">
        <v>8027</v>
      </c>
      <c r="C1721" s="22" t="s">
        <v>92</v>
      </c>
      <c r="D1721" s="23"/>
      <c r="E1721" s="24">
        <v>8300000</v>
      </c>
      <c r="F1721" s="25" t="s">
        <v>836</v>
      </c>
      <c r="G1721" s="26">
        <v>1700000</v>
      </c>
    </row>
    <row r="1722" spans="2:7">
      <c r="B1722" s="21" t="s">
        <v>8026</v>
      </c>
      <c r="C1722" s="22" t="s">
        <v>108</v>
      </c>
      <c r="D1722" s="23" t="s">
        <v>3226</v>
      </c>
      <c r="E1722" s="24">
        <v>8300000</v>
      </c>
      <c r="F1722" s="25" t="s">
        <v>1889</v>
      </c>
      <c r="G1722" s="26">
        <v>1700000</v>
      </c>
    </row>
    <row r="1723" spans="2:7">
      <c r="B1723" s="21" t="s">
        <v>7953</v>
      </c>
      <c r="C1723" s="22" t="s">
        <v>92</v>
      </c>
      <c r="D1723" s="23"/>
      <c r="E1723" s="24">
        <v>8300000</v>
      </c>
      <c r="F1723" s="25" t="s">
        <v>1073</v>
      </c>
      <c r="G1723" s="26">
        <v>1600000</v>
      </c>
    </row>
    <row r="1724" spans="2:7">
      <c r="B1724" s="21" t="s">
        <v>7616</v>
      </c>
      <c r="C1724" s="22" t="s">
        <v>108</v>
      </c>
      <c r="D1724" s="23" t="s">
        <v>1735</v>
      </c>
      <c r="E1724" s="24">
        <v>8300000</v>
      </c>
      <c r="F1724" s="25" t="s">
        <v>1855</v>
      </c>
      <c r="G1724" s="26">
        <v>1300000</v>
      </c>
    </row>
    <row r="1725" spans="2:7">
      <c r="B1725" s="21" t="s">
        <v>7487</v>
      </c>
      <c r="C1725" s="22" t="s">
        <v>108</v>
      </c>
      <c r="D1725" s="23" t="s">
        <v>7266</v>
      </c>
      <c r="E1725" s="24">
        <v>8300000</v>
      </c>
      <c r="F1725" s="25" t="s">
        <v>2305</v>
      </c>
      <c r="G1725" s="26">
        <v>1200000</v>
      </c>
    </row>
    <row r="1726" spans="2:7">
      <c r="B1726" s="21" t="s">
        <v>7331</v>
      </c>
      <c r="C1726" s="22" t="s">
        <v>108</v>
      </c>
      <c r="D1726" s="23" t="s">
        <v>7330</v>
      </c>
      <c r="E1726" s="24">
        <v>8300000</v>
      </c>
      <c r="F1726" s="25" t="s">
        <v>4748</v>
      </c>
      <c r="G1726" s="26">
        <v>1100000</v>
      </c>
    </row>
    <row r="1727" spans="2:7">
      <c r="B1727" s="21" t="s">
        <v>7329</v>
      </c>
      <c r="C1727" s="22" t="s">
        <v>108</v>
      </c>
      <c r="D1727" s="23" t="s">
        <v>7328</v>
      </c>
      <c r="E1727" s="24">
        <v>8300000</v>
      </c>
      <c r="F1727" s="25" t="s">
        <v>1245</v>
      </c>
      <c r="G1727" s="26">
        <v>1100000</v>
      </c>
    </row>
    <row r="1728" spans="2:7">
      <c r="B1728" s="21" t="s">
        <v>7327</v>
      </c>
      <c r="C1728" s="22" t="s">
        <v>108</v>
      </c>
      <c r="D1728" s="23" t="s">
        <v>5680</v>
      </c>
      <c r="E1728" s="24">
        <v>8300000</v>
      </c>
      <c r="F1728" s="25" t="s">
        <v>3626</v>
      </c>
      <c r="G1728" s="26">
        <v>1100000</v>
      </c>
    </row>
    <row r="1729" spans="2:7">
      <c r="B1729" s="21" t="s">
        <v>6976</v>
      </c>
      <c r="C1729" s="22" t="s">
        <v>92</v>
      </c>
      <c r="D1729" s="23" t="s">
        <v>6975</v>
      </c>
      <c r="E1729" s="24">
        <v>8300000</v>
      </c>
      <c r="F1729" s="25" t="s">
        <v>1989</v>
      </c>
      <c r="G1729" s="26">
        <v>900000</v>
      </c>
    </row>
    <row r="1730" spans="2:7">
      <c r="B1730" s="21" t="s">
        <v>6974</v>
      </c>
      <c r="C1730" s="22" t="s">
        <v>92</v>
      </c>
      <c r="D1730" s="23"/>
      <c r="E1730" s="24">
        <v>8300000</v>
      </c>
      <c r="F1730" s="25" t="s">
        <v>2158</v>
      </c>
      <c r="G1730" s="26">
        <v>900000</v>
      </c>
    </row>
    <row r="1731" spans="2:7">
      <c r="B1731" s="21" t="s">
        <v>6194</v>
      </c>
      <c r="C1731" s="22" t="s">
        <v>92</v>
      </c>
      <c r="D1731" s="23"/>
      <c r="E1731" s="24">
        <v>8300000</v>
      </c>
      <c r="F1731" s="25" t="s">
        <v>2708</v>
      </c>
      <c r="G1731" s="26">
        <v>600000</v>
      </c>
    </row>
    <row r="1732" spans="2:7">
      <c r="B1732" s="21" t="s">
        <v>5852</v>
      </c>
      <c r="C1732" s="22" t="s">
        <v>92</v>
      </c>
      <c r="D1732" s="23"/>
      <c r="E1732" s="24">
        <v>8300000</v>
      </c>
      <c r="F1732" s="25" t="s">
        <v>2651</v>
      </c>
      <c r="G1732" s="26">
        <v>500000</v>
      </c>
    </row>
    <row r="1733" spans="2:7">
      <c r="B1733" s="21" t="s">
        <v>5851</v>
      </c>
      <c r="C1733" s="22" t="s">
        <v>92</v>
      </c>
      <c r="D1733" s="23"/>
      <c r="E1733" s="24">
        <v>8300000</v>
      </c>
      <c r="F1733" s="25" t="s">
        <v>5850</v>
      </c>
      <c r="G1733" s="26">
        <v>500000</v>
      </c>
    </row>
    <row r="1734" spans="2:7">
      <c r="B1734" s="21" t="s">
        <v>4209</v>
      </c>
      <c r="C1734" s="22" t="s">
        <v>92</v>
      </c>
      <c r="D1734" s="23" t="s">
        <v>4208</v>
      </c>
      <c r="E1734" s="24">
        <v>8300000</v>
      </c>
      <c r="F1734" s="25" t="s">
        <v>4207</v>
      </c>
      <c r="G1734" s="26">
        <v>200000</v>
      </c>
    </row>
    <row r="1735" spans="2:7">
      <c r="B1735" s="21" t="s">
        <v>8895</v>
      </c>
      <c r="C1735" s="22" t="s">
        <v>92</v>
      </c>
      <c r="D1735" s="23"/>
      <c r="E1735" s="24">
        <v>8200000</v>
      </c>
      <c r="F1735" s="25" t="s">
        <v>3211</v>
      </c>
      <c r="G1735" s="26">
        <v>3100000</v>
      </c>
    </row>
    <row r="1736" spans="2:7">
      <c r="B1736" s="21" t="s">
        <v>8115</v>
      </c>
      <c r="C1736" s="22" t="s">
        <v>92</v>
      </c>
      <c r="D1736" s="23"/>
      <c r="E1736" s="24">
        <v>8200000</v>
      </c>
      <c r="F1736" s="25" t="s">
        <v>890</v>
      </c>
      <c r="G1736" s="26">
        <v>1800000</v>
      </c>
    </row>
    <row r="1737" spans="2:7">
      <c r="B1737" s="21" t="s">
        <v>8114</v>
      </c>
      <c r="C1737" s="22" t="s">
        <v>92</v>
      </c>
      <c r="D1737" s="23"/>
      <c r="E1737" s="24">
        <v>8200000</v>
      </c>
      <c r="F1737" s="25" t="s">
        <v>1511</v>
      </c>
      <c r="G1737" s="26">
        <v>1800000</v>
      </c>
    </row>
    <row r="1738" spans="2:7">
      <c r="B1738" s="21" t="s">
        <v>7952</v>
      </c>
      <c r="C1738" s="22" t="s">
        <v>108</v>
      </c>
      <c r="D1738" s="23" t="s">
        <v>2975</v>
      </c>
      <c r="E1738" s="24">
        <v>8200000</v>
      </c>
      <c r="F1738" s="25" t="s">
        <v>977</v>
      </c>
      <c r="G1738" s="26">
        <v>1600000</v>
      </c>
    </row>
    <row r="1739" spans="2:7">
      <c r="B1739" s="21" t="s">
        <v>7855</v>
      </c>
      <c r="C1739" s="22" t="s">
        <v>108</v>
      </c>
      <c r="D1739" s="23" t="s">
        <v>7854</v>
      </c>
      <c r="E1739" s="24">
        <v>8200000</v>
      </c>
      <c r="F1739" s="25" t="s">
        <v>1604</v>
      </c>
      <c r="G1739" s="26">
        <v>1500000</v>
      </c>
    </row>
    <row r="1740" spans="2:7">
      <c r="B1740" s="21" t="s">
        <v>7615</v>
      </c>
      <c r="C1740" s="22" t="s">
        <v>108</v>
      </c>
      <c r="D1740" s="23" t="s">
        <v>5107</v>
      </c>
      <c r="E1740" s="24">
        <v>8200000</v>
      </c>
      <c r="F1740" s="25" t="s">
        <v>3632</v>
      </c>
      <c r="G1740" s="26">
        <v>1300000</v>
      </c>
    </row>
    <row r="1741" spans="2:7">
      <c r="B1741" s="21" t="s">
        <v>7326</v>
      </c>
      <c r="C1741" s="22" t="s">
        <v>108</v>
      </c>
      <c r="D1741" s="23" t="s">
        <v>892</v>
      </c>
      <c r="E1741" s="24">
        <v>8200000</v>
      </c>
      <c r="F1741" s="25" t="s">
        <v>2305</v>
      </c>
      <c r="G1741" s="26">
        <v>1100000</v>
      </c>
    </row>
    <row r="1742" spans="2:7">
      <c r="B1742" s="21" t="s">
        <v>6973</v>
      </c>
      <c r="C1742" s="22" t="s">
        <v>108</v>
      </c>
      <c r="D1742" s="23" t="s">
        <v>6972</v>
      </c>
      <c r="E1742" s="24">
        <v>8200000</v>
      </c>
      <c r="F1742" s="25" t="s">
        <v>2141</v>
      </c>
      <c r="G1742" s="26">
        <v>900000</v>
      </c>
    </row>
    <row r="1743" spans="2:7">
      <c r="B1743" s="21" t="s">
        <v>6971</v>
      </c>
      <c r="C1743" s="22" t="s">
        <v>108</v>
      </c>
      <c r="D1743" s="23" t="s">
        <v>6055</v>
      </c>
      <c r="E1743" s="24">
        <v>8200000</v>
      </c>
      <c r="F1743" s="25" t="s">
        <v>2150</v>
      </c>
      <c r="G1743" s="26">
        <v>900000</v>
      </c>
    </row>
    <row r="1744" spans="2:7">
      <c r="B1744" s="21" t="s">
        <v>6766</v>
      </c>
      <c r="C1744" s="22" t="s">
        <v>108</v>
      </c>
      <c r="D1744" s="23" t="s">
        <v>4989</v>
      </c>
      <c r="E1744" s="24">
        <v>8200000</v>
      </c>
      <c r="F1744" s="25" t="s">
        <v>4804</v>
      </c>
      <c r="G1744" s="26">
        <v>800000</v>
      </c>
    </row>
    <row r="1745" spans="2:7">
      <c r="B1745" s="21" t="s">
        <v>6498</v>
      </c>
      <c r="C1745" s="22" t="s">
        <v>108</v>
      </c>
      <c r="D1745" s="23" t="s">
        <v>177</v>
      </c>
      <c r="E1745" s="24">
        <v>8200000</v>
      </c>
      <c r="F1745" s="25" t="s">
        <v>6497</v>
      </c>
      <c r="G1745" s="26">
        <v>700000</v>
      </c>
    </row>
    <row r="1746" spans="2:7">
      <c r="B1746" s="21" t="s">
        <v>6193</v>
      </c>
      <c r="C1746" s="22" t="s">
        <v>108</v>
      </c>
      <c r="D1746" s="23" t="s">
        <v>6192</v>
      </c>
      <c r="E1746" s="24">
        <v>8200000</v>
      </c>
      <c r="F1746" s="25" t="s">
        <v>6191</v>
      </c>
      <c r="G1746" s="26">
        <v>600000</v>
      </c>
    </row>
    <row r="1747" spans="2:7">
      <c r="B1747" s="21" t="s">
        <v>5849</v>
      </c>
      <c r="C1747" s="22" t="s">
        <v>92</v>
      </c>
      <c r="D1747" s="23" t="s">
        <v>4522</v>
      </c>
      <c r="E1747" s="24">
        <v>8200000</v>
      </c>
      <c r="F1747" s="25" t="s">
        <v>5848</v>
      </c>
      <c r="G1747" s="26">
        <v>500000</v>
      </c>
    </row>
    <row r="1748" spans="2:7">
      <c r="B1748" s="21" t="s">
        <v>5455</v>
      </c>
      <c r="C1748" s="22" t="s">
        <v>92</v>
      </c>
      <c r="D1748" s="23"/>
      <c r="E1748" s="24">
        <v>8200000</v>
      </c>
      <c r="F1748" s="25" t="s">
        <v>230</v>
      </c>
      <c r="G1748" s="26">
        <v>400000</v>
      </c>
    </row>
    <row r="1749" spans="2:7">
      <c r="B1749" s="21" t="s">
        <v>4206</v>
      </c>
      <c r="C1749" s="22" t="s">
        <v>108</v>
      </c>
      <c r="D1749" s="23"/>
      <c r="E1749" s="24">
        <v>8200000</v>
      </c>
      <c r="F1749" s="25" t="s">
        <v>4205</v>
      </c>
      <c r="G1749" s="26">
        <v>200000</v>
      </c>
    </row>
    <row r="1750" spans="2:7">
      <c r="B1750" s="21" t="s">
        <v>8493</v>
      </c>
      <c r="C1750" s="22" t="s">
        <v>108</v>
      </c>
      <c r="D1750" s="23" t="s">
        <v>8492</v>
      </c>
      <c r="E1750" s="24">
        <v>8100000</v>
      </c>
      <c r="F1750" s="25" t="s">
        <v>498</v>
      </c>
      <c r="G1750" s="26">
        <v>2300000</v>
      </c>
    </row>
    <row r="1751" spans="2:7">
      <c r="B1751" s="21" t="s">
        <v>8421</v>
      </c>
      <c r="C1751" s="22" t="s">
        <v>108</v>
      </c>
      <c r="D1751" s="23" t="s">
        <v>4579</v>
      </c>
      <c r="E1751" s="24">
        <v>8100000</v>
      </c>
      <c r="F1751" s="25" t="s">
        <v>1100</v>
      </c>
      <c r="G1751" s="26">
        <v>2200000</v>
      </c>
    </row>
    <row r="1752" spans="2:7">
      <c r="B1752" s="21" t="s">
        <v>8025</v>
      </c>
      <c r="C1752" s="22" t="s">
        <v>92</v>
      </c>
      <c r="D1752" s="23"/>
      <c r="E1752" s="24">
        <v>8100000</v>
      </c>
      <c r="F1752" s="25" t="s">
        <v>230</v>
      </c>
      <c r="G1752" s="26">
        <v>1700000</v>
      </c>
    </row>
    <row r="1753" spans="2:7">
      <c r="B1753" s="21" t="s">
        <v>7746</v>
      </c>
      <c r="C1753" s="22" t="s">
        <v>108</v>
      </c>
      <c r="D1753" s="23" t="s">
        <v>791</v>
      </c>
      <c r="E1753" s="24">
        <v>8100000</v>
      </c>
      <c r="F1753" s="25" t="s">
        <v>917</v>
      </c>
      <c r="G1753" s="26">
        <v>1400000</v>
      </c>
    </row>
    <row r="1754" spans="2:7">
      <c r="B1754" s="21" t="s">
        <v>7745</v>
      </c>
      <c r="C1754" s="22" t="s">
        <v>108</v>
      </c>
      <c r="D1754" s="23" t="s">
        <v>3898</v>
      </c>
      <c r="E1754" s="24">
        <v>8100000</v>
      </c>
      <c r="F1754" s="25" t="s">
        <v>907</v>
      </c>
      <c r="G1754" s="26">
        <v>1400000</v>
      </c>
    </row>
    <row r="1755" spans="2:7">
      <c r="B1755" s="21" t="s">
        <v>7614</v>
      </c>
      <c r="C1755" s="22" t="s">
        <v>92</v>
      </c>
      <c r="D1755" s="23"/>
      <c r="E1755" s="24">
        <v>8100000</v>
      </c>
      <c r="F1755" s="25" t="s">
        <v>1404</v>
      </c>
      <c r="G1755" s="26">
        <v>1300000</v>
      </c>
    </row>
    <row r="1756" spans="2:7">
      <c r="B1756" s="21" t="s">
        <v>7325</v>
      </c>
      <c r="C1756" s="22" t="s">
        <v>92</v>
      </c>
      <c r="D1756" s="23"/>
      <c r="E1756" s="24">
        <v>8100000</v>
      </c>
      <c r="F1756" s="25" t="s">
        <v>1500</v>
      </c>
      <c r="G1756" s="26">
        <v>1100000</v>
      </c>
    </row>
    <row r="1757" spans="2:7">
      <c r="B1757" s="21" t="s">
        <v>7142</v>
      </c>
      <c r="C1757" s="22" t="s">
        <v>108</v>
      </c>
      <c r="D1757" s="23" t="s">
        <v>7141</v>
      </c>
      <c r="E1757" s="24">
        <v>8100000</v>
      </c>
      <c r="F1757" s="25" t="s">
        <v>3727</v>
      </c>
      <c r="G1757" s="26">
        <v>1000000</v>
      </c>
    </row>
    <row r="1758" spans="2:7">
      <c r="B1758" s="21" t="s">
        <v>6970</v>
      </c>
      <c r="C1758" s="22" t="s">
        <v>92</v>
      </c>
      <c r="D1758" s="23"/>
      <c r="E1758" s="24">
        <v>8100000</v>
      </c>
      <c r="F1758" s="25" t="s">
        <v>2246</v>
      </c>
      <c r="G1758" s="26">
        <v>900000</v>
      </c>
    </row>
    <row r="1759" spans="2:7">
      <c r="B1759" s="21" t="s">
        <v>6969</v>
      </c>
      <c r="C1759" s="22" t="s">
        <v>108</v>
      </c>
      <c r="D1759" s="23" t="s">
        <v>6683</v>
      </c>
      <c r="E1759" s="24">
        <v>8100000</v>
      </c>
      <c r="F1759" s="25" t="s">
        <v>4786</v>
      </c>
      <c r="G1759" s="26">
        <v>900000</v>
      </c>
    </row>
    <row r="1760" spans="2:7">
      <c r="B1760" s="21" t="s">
        <v>6765</v>
      </c>
      <c r="C1760" s="22" t="s">
        <v>92</v>
      </c>
      <c r="D1760" s="23" t="s">
        <v>6764</v>
      </c>
      <c r="E1760" s="24">
        <v>8100000</v>
      </c>
      <c r="F1760" s="25" t="s">
        <v>6763</v>
      </c>
      <c r="G1760" s="26">
        <v>800000</v>
      </c>
    </row>
    <row r="1761" spans="2:7">
      <c r="B1761" s="21" t="s">
        <v>6762</v>
      </c>
      <c r="C1761" s="22" t="s">
        <v>92</v>
      </c>
      <c r="D1761" s="23" t="s">
        <v>6761</v>
      </c>
      <c r="E1761" s="24">
        <v>8100000</v>
      </c>
      <c r="F1761" s="25" t="s">
        <v>1942</v>
      </c>
      <c r="G1761" s="26">
        <v>800000</v>
      </c>
    </row>
    <row r="1762" spans="2:7">
      <c r="B1762" s="21" t="s">
        <v>5847</v>
      </c>
      <c r="C1762" s="22" t="s">
        <v>92</v>
      </c>
      <c r="D1762" s="23"/>
      <c r="E1762" s="24">
        <v>8100000</v>
      </c>
      <c r="F1762" s="25" t="s">
        <v>4154</v>
      </c>
      <c r="G1762" s="26">
        <v>500000</v>
      </c>
    </row>
    <row r="1763" spans="2:7">
      <c r="B1763" s="21" t="s">
        <v>5846</v>
      </c>
      <c r="C1763" s="22" t="s">
        <v>92</v>
      </c>
      <c r="D1763" s="23"/>
      <c r="E1763" s="24">
        <v>8100000</v>
      </c>
      <c r="F1763" s="25" t="s">
        <v>4010</v>
      </c>
      <c r="G1763" s="26">
        <v>500000</v>
      </c>
    </row>
    <row r="1764" spans="2:7">
      <c r="B1764" s="21" t="s">
        <v>5845</v>
      </c>
      <c r="C1764" s="22" t="s">
        <v>92</v>
      </c>
      <c r="D1764" s="23"/>
      <c r="E1764" s="24">
        <v>8100000</v>
      </c>
      <c r="F1764" s="25" t="s">
        <v>5844</v>
      </c>
      <c r="G1764" s="26">
        <v>500000</v>
      </c>
    </row>
    <row r="1765" spans="2:7">
      <c r="B1765" s="21" t="s">
        <v>5843</v>
      </c>
      <c r="C1765" s="22" t="s">
        <v>92</v>
      </c>
      <c r="D1765" s="23"/>
      <c r="E1765" s="24">
        <v>8100000</v>
      </c>
      <c r="F1765" s="25" t="s">
        <v>5842</v>
      </c>
      <c r="G1765" s="26">
        <v>500000</v>
      </c>
    </row>
    <row r="1766" spans="2:7">
      <c r="B1766" s="21" t="s">
        <v>4958</v>
      </c>
      <c r="C1766" s="22" t="s">
        <v>108</v>
      </c>
      <c r="D1766" s="23" t="s">
        <v>3311</v>
      </c>
      <c r="E1766" s="24">
        <v>8100000</v>
      </c>
      <c r="F1766" s="25" t="s">
        <v>4957</v>
      </c>
      <c r="G1766" s="26">
        <v>300000</v>
      </c>
    </row>
    <row r="1767" spans="2:7">
      <c r="B1767" s="21" t="s">
        <v>9710</v>
      </c>
      <c r="C1767" s="22" t="s">
        <v>108</v>
      </c>
      <c r="D1767" s="23" t="s">
        <v>4271</v>
      </c>
      <c r="E1767" s="24">
        <v>8000000</v>
      </c>
      <c r="F1767" s="25" t="s">
        <v>8998</v>
      </c>
      <c r="G1767" s="26">
        <v>15000000</v>
      </c>
    </row>
    <row r="1768" spans="2:7">
      <c r="B1768" s="21" t="s">
        <v>8658</v>
      </c>
      <c r="C1768" s="22" t="s">
        <v>108</v>
      </c>
      <c r="D1768" s="23" t="s">
        <v>7608</v>
      </c>
      <c r="E1768" s="24">
        <v>8000000</v>
      </c>
      <c r="F1768" s="25" t="s">
        <v>691</v>
      </c>
      <c r="G1768" s="26">
        <v>2600000</v>
      </c>
    </row>
    <row r="1769" spans="2:7">
      <c r="B1769" s="21" t="s">
        <v>8271</v>
      </c>
      <c r="C1769" s="22" t="s">
        <v>92</v>
      </c>
      <c r="D1769" s="23"/>
      <c r="E1769" s="24">
        <v>8000000</v>
      </c>
      <c r="F1769" s="25" t="s">
        <v>535</v>
      </c>
      <c r="G1769" s="26">
        <v>2000000</v>
      </c>
    </row>
    <row r="1770" spans="2:7">
      <c r="B1770" s="21" t="s">
        <v>8188</v>
      </c>
      <c r="C1770" s="22" t="s">
        <v>108</v>
      </c>
      <c r="D1770" s="23" t="s">
        <v>1104</v>
      </c>
      <c r="E1770" s="24">
        <v>8000000</v>
      </c>
      <c r="F1770" s="25" t="s">
        <v>1117</v>
      </c>
      <c r="G1770" s="26">
        <v>1900000</v>
      </c>
    </row>
    <row r="1771" spans="2:7">
      <c r="B1771" s="21" t="s">
        <v>7951</v>
      </c>
      <c r="C1771" s="22" t="s">
        <v>92</v>
      </c>
      <c r="D1771" s="23" t="s">
        <v>4992</v>
      </c>
      <c r="E1771" s="24">
        <v>8000000</v>
      </c>
      <c r="F1771" s="25" t="s">
        <v>944</v>
      </c>
      <c r="G1771" s="26">
        <v>1600000</v>
      </c>
    </row>
    <row r="1772" spans="2:7">
      <c r="B1772" s="21" t="s">
        <v>7853</v>
      </c>
      <c r="C1772" s="22" t="s">
        <v>92</v>
      </c>
      <c r="D1772" s="23"/>
      <c r="E1772" s="24">
        <v>8000000</v>
      </c>
      <c r="F1772" s="25" t="s">
        <v>230</v>
      </c>
      <c r="G1772" s="26">
        <v>1500000</v>
      </c>
    </row>
    <row r="1773" spans="2:7">
      <c r="B1773" s="21" t="s">
        <v>7852</v>
      </c>
      <c r="C1773" s="22" t="s">
        <v>108</v>
      </c>
      <c r="D1773" s="23" t="s">
        <v>5340</v>
      </c>
      <c r="E1773" s="24">
        <v>8000000</v>
      </c>
      <c r="F1773" s="25" t="s">
        <v>1073</v>
      </c>
      <c r="G1773" s="26">
        <v>1500000</v>
      </c>
    </row>
    <row r="1774" spans="2:7">
      <c r="B1774" s="21" t="s">
        <v>7324</v>
      </c>
      <c r="C1774" s="22" t="s">
        <v>92</v>
      </c>
      <c r="D1774" s="23" t="s">
        <v>6243</v>
      </c>
      <c r="E1774" s="24">
        <v>8000000</v>
      </c>
      <c r="F1774" s="25" t="s">
        <v>1229</v>
      </c>
      <c r="G1774" s="26">
        <v>1100000</v>
      </c>
    </row>
    <row r="1775" spans="2:7">
      <c r="B1775" s="21" t="s">
        <v>7323</v>
      </c>
      <c r="C1775" s="22" t="s">
        <v>92</v>
      </c>
      <c r="D1775" s="23"/>
      <c r="E1775" s="24">
        <v>8000000</v>
      </c>
      <c r="F1775" s="25" t="s">
        <v>1229</v>
      </c>
      <c r="G1775" s="26">
        <v>1100000</v>
      </c>
    </row>
    <row r="1776" spans="2:7">
      <c r="B1776" s="21" t="s">
        <v>7322</v>
      </c>
      <c r="C1776" s="22" t="s">
        <v>108</v>
      </c>
      <c r="D1776" s="23" t="s">
        <v>3831</v>
      </c>
      <c r="E1776" s="24">
        <v>8000000</v>
      </c>
      <c r="F1776" s="25" t="s">
        <v>4748</v>
      </c>
      <c r="G1776" s="26">
        <v>1100000</v>
      </c>
    </row>
    <row r="1777" spans="2:7">
      <c r="B1777" s="21" t="s">
        <v>6968</v>
      </c>
      <c r="C1777" s="22" t="s">
        <v>92</v>
      </c>
      <c r="D1777" s="23"/>
      <c r="E1777" s="24">
        <v>8000000</v>
      </c>
      <c r="F1777" s="25" t="s">
        <v>1780</v>
      </c>
      <c r="G1777" s="26">
        <v>900000</v>
      </c>
    </row>
    <row r="1778" spans="2:7">
      <c r="B1778" s="21" t="s">
        <v>6967</v>
      </c>
      <c r="C1778" s="22" t="s">
        <v>92</v>
      </c>
      <c r="D1778" s="23"/>
      <c r="E1778" s="24">
        <v>8000000</v>
      </c>
      <c r="F1778" s="25" t="s">
        <v>2068</v>
      </c>
      <c r="G1778" s="26">
        <v>900000</v>
      </c>
    </row>
    <row r="1779" spans="2:7">
      <c r="B1779" s="21" t="s">
        <v>5841</v>
      </c>
      <c r="C1779" s="22" t="s">
        <v>92</v>
      </c>
      <c r="D1779" s="23"/>
      <c r="E1779" s="24">
        <v>8000000</v>
      </c>
      <c r="F1779" s="25" t="s">
        <v>230</v>
      </c>
      <c r="G1779" s="26">
        <v>500000</v>
      </c>
    </row>
    <row r="1780" spans="2:7">
      <c r="B1780" s="21" t="s">
        <v>9216</v>
      </c>
      <c r="C1780" s="22" t="s">
        <v>108</v>
      </c>
      <c r="D1780" s="23" t="s">
        <v>9215</v>
      </c>
      <c r="E1780" s="24">
        <v>7900000</v>
      </c>
      <c r="F1780" s="25" t="s">
        <v>315</v>
      </c>
      <c r="G1780" s="26">
        <v>4400000</v>
      </c>
    </row>
    <row r="1781" spans="2:7">
      <c r="B1781" s="21" t="s">
        <v>9029</v>
      </c>
      <c r="C1781" s="22" t="s">
        <v>92</v>
      </c>
      <c r="D1781" s="23"/>
      <c r="E1781" s="24">
        <v>7900000</v>
      </c>
      <c r="F1781" s="25" t="s">
        <v>580</v>
      </c>
      <c r="G1781" s="26">
        <v>3500000</v>
      </c>
    </row>
    <row r="1782" spans="2:7">
      <c r="B1782" s="21" t="s">
        <v>8270</v>
      </c>
      <c r="C1782" s="22" t="s">
        <v>108</v>
      </c>
      <c r="D1782" s="23" t="s">
        <v>8269</v>
      </c>
      <c r="E1782" s="24">
        <v>7900000</v>
      </c>
      <c r="F1782" s="25" t="s">
        <v>1474</v>
      </c>
      <c r="G1782" s="26">
        <v>2000000</v>
      </c>
    </row>
    <row r="1783" spans="2:7">
      <c r="B1783" s="21" t="s">
        <v>8113</v>
      </c>
      <c r="C1783" s="22" t="s">
        <v>92</v>
      </c>
      <c r="D1783" s="23" t="s">
        <v>1342</v>
      </c>
      <c r="E1783" s="24">
        <v>7900000</v>
      </c>
      <c r="F1783" s="25" t="s">
        <v>1098</v>
      </c>
      <c r="G1783" s="26">
        <v>1800000</v>
      </c>
    </row>
    <row r="1784" spans="2:7">
      <c r="B1784" s="21" t="s">
        <v>8024</v>
      </c>
      <c r="C1784" s="22" t="s">
        <v>108</v>
      </c>
      <c r="D1784" s="23" t="s">
        <v>3067</v>
      </c>
      <c r="E1784" s="24">
        <v>7900000</v>
      </c>
      <c r="F1784" s="25" t="s">
        <v>1018</v>
      </c>
      <c r="G1784" s="26">
        <v>1700000</v>
      </c>
    </row>
    <row r="1785" spans="2:7">
      <c r="B1785" s="21" t="s">
        <v>7950</v>
      </c>
      <c r="C1785" s="22" t="s">
        <v>108</v>
      </c>
      <c r="D1785" s="23" t="s">
        <v>3657</v>
      </c>
      <c r="E1785" s="24">
        <v>7900000</v>
      </c>
      <c r="F1785" s="25" t="s">
        <v>1620</v>
      </c>
      <c r="G1785" s="26">
        <v>1600000</v>
      </c>
    </row>
    <row r="1786" spans="2:7">
      <c r="B1786" s="21" t="s">
        <v>7851</v>
      </c>
      <c r="C1786" s="22" t="s">
        <v>108</v>
      </c>
      <c r="D1786" s="23" t="s">
        <v>6740</v>
      </c>
      <c r="E1786" s="24">
        <v>7900000</v>
      </c>
      <c r="F1786" s="25" t="s">
        <v>1219</v>
      </c>
      <c r="G1786" s="26">
        <v>1500000</v>
      </c>
    </row>
    <row r="1787" spans="2:7">
      <c r="B1787" s="21" t="s">
        <v>7744</v>
      </c>
      <c r="C1787" s="22" t="s">
        <v>92</v>
      </c>
      <c r="D1787" s="23"/>
      <c r="E1787" s="24">
        <v>7900000</v>
      </c>
      <c r="F1787" s="25" t="s">
        <v>988</v>
      </c>
      <c r="G1787" s="26">
        <v>1400000</v>
      </c>
    </row>
    <row r="1788" spans="2:7">
      <c r="B1788" s="21" t="s">
        <v>7743</v>
      </c>
      <c r="C1788" s="22" t="s">
        <v>108</v>
      </c>
      <c r="D1788" s="23" t="s">
        <v>3427</v>
      </c>
      <c r="E1788" s="24">
        <v>7900000</v>
      </c>
      <c r="F1788" s="25" t="s">
        <v>852</v>
      </c>
      <c r="G1788" s="26">
        <v>1400000</v>
      </c>
    </row>
    <row r="1789" spans="2:7">
      <c r="B1789" s="21" t="s">
        <v>7742</v>
      </c>
      <c r="C1789" s="22" t="s">
        <v>92</v>
      </c>
      <c r="D1789" s="23"/>
      <c r="E1789" s="24">
        <v>7900000</v>
      </c>
      <c r="F1789" s="25" t="s">
        <v>1827</v>
      </c>
      <c r="G1789" s="26">
        <v>1400000</v>
      </c>
    </row>
    <row r="1790" spans="2:7">
      <c r="B1790" s="21" t="s">
        <v>7486</v>
      </c>
      <c r="C1790" s="22" t="s">
        <v>108</v>
      </c>
      <c r="D1790" s="23" t="s">
        <v>7301</v>
      </c>
      <c r="E1790" s="24">
        <v>7900000</v>
      </c>
      <c r="F1790" s="25" t="s">
        <v>6116</v>
      </c>
      <c r="G1790" s="26">
        <v>1200000</v>
      </c>
    </row>
    <row r="1791" spans="2:7">
      <c r="B1791" s="21" t="s">
        <v>7321</v>
      </c>
      <c r="C1791" s="22" t="s">
        <v>108</v>
      </c>
      <c r="D1791" s="23" t="s">
        <v>7320</v>
      </c>
      <c r="E1791" s="24">
        <v>7900000</v>
      </c>
      <c r="F1791" s="25" t="s">
        <v>1631</v>
      </c>
      <c r="G1791" s="26">
        <v>1100000</v>
      </c>
    </row>
    <row r="1792" spans="2:7">
      <c r="B1792" s="21" t="s">
        <v>7319</v>
      </c>
      <c r="C1792" s="22" t="s">
        <v>108</v>
      </c>
      <c r="D1792" s="23" t="s">
        <v>6702</v>
      </c>
      <c r="E1792" s="24">
        <v>7900000</v>
      </c>
      <c r="F1792" s="25" t="s">
        <v>1868</v>
      </c>
      <c r="G1792" s="26">
        <v>1100000</v>
      </c>
    </row>
    <row r="1793" spans="2:7">
      <c r="B1793" s="21" t="s">
        <v>7318</v>
      </c>
      <c r="C1793" s="22" t="s">
        <v>108</v>
      </c>
      <c r="D1793" s="23" t="s">
        <v>7317</v>
      </c>
      <c r="E1793" s="24">
        <v>7900000</v>
      </c>
      <c r="F1793" s="25" t="s">
        <v>3830</v>
      </c>
      <c r="G1793" s="26">
        <v>1100000</v>
      </c>
    </row>
    <row r="1794" spans="2:7">
      <c r="B1794" s="21" t="s">
        <v>6760</v>
      </c>
      <c r="C1794" s="22" t="s">
        <v>92</v>
      </c>
      <c r="D1794" s="23"/>
      <c r="E1794" s="24">
        <v>7900000</v>
      </c>
      <c r="F1794" s="25" t="s">
        <v>2168</v>
      </c>
      <c r="G1794" s="26">
        <v>800000</v>
      </c>
    </row>
    <row r="1795" spans="2:7">
      <c r="B1795" s="21" t="s">
        <v>6190</v>
      </c>
      <c r="C1795" s="22" t="s">
        <v>92</v>
      </c>
      <c r="D1795" s="23"/>
      <c r="E1795" s="24">
        <v>7900000</v>
      </c>
      <c r="F1795" s="25" t="s">
        <v>6189</v>
      </c>
      <c r="G1795" s="26">
        <v>600000</v>
      </c>
    </row>
    <row r="1796" spans="2:7">
      <c r="B1796" s="21" t="s">
        <v>8926</v>
      </c>
      <c r="C1796" s="22" t="s">
        <v>108</v>
      </c>
      <c r="D1796" s="23"/>
      <c r="E1796" s="24">
        <v>7800000</v>
      </c>
      <c r="F1796" s="25" t="s">
        <v>509</v>
      </c>
      <c r="G1796" s="26">
        <v>3200000</v>
      </c>
    </row>
    <row r="1797" spans="2:7">
      <c r="B1797" s="21" t="s">
        <v>8352</v>
      </c>
      <c r="C1797" s="22" t="s">
        <v>108</v>
      </c>
      <c r="D1797" s="23" t="s">
        <v>5163</v>
      </c>
      <c r="E1797" s="24">
        <v>7800000</v>
      </c>
      <c r="F1797" s="25" t="s">
        <v>697</v>
      </c>
      <c r="G1797" s="26">
        <v>2100000</v>
      </c>
    </row>
    <row r="1798" spans="2:7">
      <c r="B1798" s="21" t="s">
        <v>8023</v>
      </c>
      <c r="C1798" s="22" t="s">
        <v>108</v>
      </c>
      <c r="D1798" s="23" t="s">
        <v>6136</v>
      </c>
      <c r="E1798" s="24">
        <v>7800000</v>
      </c>
      <c r="F1798" s="25" t="s">
        <v>4484</v>
      </c>
      <c r="G1798" s="26">
        <v>1700000</v>
      </c>
    </row>
    <row r="1799" spans="2:7">
      <c r="B1799" s="21" t="s">
        <v>7949</v>
      </c>
      <c r="C1799" s="22" t="s">
        <v>92</v>
      </c>
      <c r="D1799" s="23"/>
      <c r="E1799" s="24">
        <v>7800000</v>
      </c>
      <c r="F1799" s="25" t="s">
        <v>941</v>
      </c>
      <c r="G1799" s="26">
        <v>1600000</v>
      </c>
    </row>
    <row r="1800" spans="2:7">
      <c r="B1800" s="21" t="s">
        <v>7948</v>
      </c>
      <c r="C1800" s="22" t="s">
        <v>92</v>
      </c>
      <c r="D1800" s="23"/>
      <c r="E1800" s="24">
        <v>7800000</v>
      </c>
      <c r="F1800" s="25" t="s">
        <v>1889</v>
      </c>
      <c r="G1800" s="26">
        <v>1600000</v>
      </c>
    </row>
    <row r="1801" spans="2:7">
      <c r="B1801" s="21" t="s">
        <v>7850</v>
      </c>
      <c r="C1801" s="22" t="s">
        <v>108</v>
      </c>
      <c r="D1801" s="23" t="s">
        <v>561</v>
      </c>
      <c r="E1801" s="24">
        <v>7800000</v>
      </c>
      <c r="F1801" s="25" t="s">
        <v>979</v>
      </c>
      <c r="G1801" s="26">
        <v>1500000</v>
      </c>
    </row>
    <row r="1802" spans="2:7">
      <c r="B1802" s="21" t="s">
        <v>7849</v>
      </c>
      <c r="C1802" s="22" t="s">
        <v>108</v>
      </c>
      <c r="D1802" s="23" t="s">
        <v>313</v>
      </c>
      <c r="E1802" s="24">
        <v>7800000</v>
      </c>
      <c r="F1802" s="25" t="s">
        <v>979</v>
      </c>
      <c r="G1802" s="26">
        <v>1500000</v>
      </c>
    </row>
    <row r="1803" spans="2:7">
      <c r="B1803" s="21" t="s">
        <v>7741</v>
      </c>
      <c r="C1803" s="22" t="s">
        <v>108</v>
      </c>
      <c r="D1803" s="23" t="s">
        <v>1616</v>
      </c>
      <c r="E1803" s="24">
        <v>7800000</v>
      </c>
      <c r="F1803" s="25" t="s">
        <v>1604</v>
      </c>
      <c r="G1803" s="26">
        <v>1400000</v>
      </c>
    </row>
    <row r="1804" spans="2:7">
      <c r="B1804" s="21" t="s">
        <v>7613</v>
      </c>
      <c r="C1804" s="22" t="s">
        <v>108</v>
      </c>
      <c r="D1804" s="23" t="s">
        <v>472</v>
      </c>
      <c r="E1804" s="24">
        <v>7800000</v>
      </c>
      <c r="F1804" s="25" t="s">
        <v>909</v>
      </c>
      <c r="G1804" s="26">
        <v>1300000</v>
      </c>
    </row>
    <row r="1805" spans="2:7">
      <c r="B1805" s="21" t="s">
        <v>7485</v>
      </c>
      <c r="C1805" s="22" t="s">
        <v>92</v>
      </c>
      <c r="D1805" s="23"/>
      <c r="E1805" s="24">
        <v>7800000</v>
      </c>
      <c r="F1805" s="25" t="s">
        <v>3787</v>
      </c>
      <c r="G1805" s="26">
        <v>1200000</v>
      </c>
    </row>
    <row r="1806" spans="2:7">
      <c r="B1806" s="21" t="s">
        <v>7316</v>
      </c>
      <c r="C1806" s="22" t="s">
        <v>108</v>
      </c>
      <c r="D1806" s="23" t="s">
        <v>1460</v>
      </c>
      <c r="E1806" s="24">
        <v>7800000</v>
      </c>
      <c r="F1806" s="25" t="s">
        <v>2334</v>
      </c>
      <c r="G1806" s="26">
        <v>1100000</v>
      </c>
    </row>
    <row r="1807" spans="2:7">
      <c r="B1807" s="21" t="s">
        <v>7315</v>
      </c>
      <c r="C1807" s="22" t="s">
        <v>108</v>
      </c>
      <c r="D1807" s="23" t="s">
        <v>7314</v>
      </c>
      <c r="E1807" s="24">
        <v>7800000</v>
      </c>
      <c r="F1807" s="25" t="s">
        <v>3766</v>
      </c>
      <c r="G1807" s="26">
        <v>1100000</v>
      </c>
    </row>
    <row r="1808" spans="2:7">
      <c r="B1808" s="21" t="s">
        <v>7140</v>
      </c>
      <c r="C1808" s="22" t="s">
        <v>108</v>
      </c>
      <c r="D1808" s="23"/>
      <c r="E1808" s="24">
        <v>7800000</v>
      </c>
      <c r="F1808" s="25" t="s">
        <v>5346</v>
      </c>
      <c r="G1808" s="26">
        <v>1000000</v>
      </c>
    </row>
    <row r="1809" spans="2:7">
      <c r="B1809" s="21" t="s">
        <v>6759</v>
      </c>
      <c r="C1809" s="22" t="s">
        <v>108</v>
      </c>
      <c r="D1809" s="23" t="s">
        <v>5281</v>
      </c>
      <c r="E1809" s="24">
        <v>7800000</v>
      </c>
      <c r="F1809" s="25" t="s">
        <v>2204</v>
      </c>
      <c r="G1809" s="26">
        <v>800000</v>
      </c>
    </row>
    <row r="1810" spans="2:7">
      <c r="B1810" s="21" t="s">
        <v>6496</v>
      </c>
      <c r="C1810" s="22" t="s">
        <v>108</v>
      </c>
      <c r="D1810" s="23" t="s">
        <v>6495</v>
      </c>
      <c r="E1810" s="24">
        <v>7800000</v>
      </c>
      <c r="F1810" s="25" t="s">
        <v>2534</v>
      </c>
      <c r="G1810" s="26">
        <v>700000</v>
      </c>
    </row>
    <row r="1811" spans="2:7">
      <c r="B1811" s="21" t="s">
        <v>6494</v>
      </c>
      <c r="C1811" s="22" t="s">
        <v>92</v>
      </c>
      <c r="D1811" s="23"/>
      <c r="E1811" s="24">
        <v>7800000</v>
      </c>
      <c r="F1811" s="25" t="s">
        <v>1965</v>
      </c>
      <c r="G1811" s="26">
        <v>700000</v>
      </c>
    </row>
    <row r="1812" spans="2:7">
      <c r="B1812" s="21" t="s">
        <v>5840</v>
      </c>
      <c r="C1812" s="22" t="s">
        <v>92</v>
      </c>
      <c r="D1812" s="23"/>
      <c r="E1812" s="24">
        <v>7800000</v>
      </c>
      <c r="F1812" s="25" t="s">
        <v>2405</v>
      </c>
      <c r="G1812" s="26">
        <v>500000</v>
      </c>
    </row>
    <row r="1813" spans="2:7">
      <c r="B1813" s="21" t="s">
        <v>5839</v>
      </c>
      <c r="C1813" s="22" t="s">
        <v>92</v>
      </c>
      <c r="D1813" s="23"/>
      <c r="E1813" s="24">
        <v>7800000</v>
      </c>
      <c r="F1813" s="25" t="s">
        <v>5838</v>
      </c>
      <c r="G1813" s="26">
        <v>500000</v>
      </c>
    </row>
    <row r="1814" spans="2:7">
      <c r="B1814" s="21" t="s">
        <v>9141</v>
      </c>
      <c r="C1814" s="22" t="s">
        <v>108</v>
      </c>
      <c r="D1814" s="23"/>
      <c r="E1814" s="24">
        <v>7700000</v>
      </c>
      <c r="F1814" s="25" t="s">
        <v>227</v>
      </c>
      <c r="G1814" s="26">
        <v>4000000</v>
      </c>
    </row>
    <row r="1815" spans="2:7">
      <c r="B1815" s="21" t="s">
        <v>9028</v>
      </c>
      <c r="C1815" s="22" t="s">
        <v>108</v>
      </c>
      <c r="D1815" s="23" t="s">
        <v>5441</v>
      </c>
      <c r="E1815" s="24">
        <v>7700000</v>
      </c>
      <c r="F1815" s="25" t="s">
        <v>555</v>
      </c>
      <c r="G1815" s="26">
        <v>3500000</v>
      </c>
    </row>
    <row r="1816" spans="2:7">
      <c r="B1816" s="21" t="s">
        <v>9027</v>
      </c>
      <c r="C1816" s="22" t="s">
        <v>108</v>
      </c>
      <c r="D1816" s="23" t="s">
        <v>162</v>
      </c>
      <c r="E1816" s="24">
        <v>7700000</v>
      </c>
      <c r="F1816" s="25" t="s">
        <v>555</v>
      </c>
      <c r="G1816" s="26">
        <v>3500000</v>
      </c>
    </row>
    <row r="1817" spans="2:7">
      <c r="B1817" s="21" t="s">
        <v>9003</v>
      </c>
      <c r="C1817" s="22" t="s">
        <v>108</v>
      </c>
      <c r="D1817" s="23" t="s">
        <v>802</v>
      </c>
      <c r="E1817" s="24">
        <v>7700000</v>
      </c>
      <c r="F1817" s="25" t="s">
        <v>580</v>
      </c>
      <c r="G1817" s="26">
        <v>3400000</v>
      </c>
    </row>
    <row r="1818" spans="2:7">
      <c r="B1818" s="21" t="s">
        <v>8558</v>
      </c>
      <c r="C1818" s="22" t="s">
        <v>108</v>
      </c>
      <c r="D1818" s="23" t="s">
        <v>8557</v>
      </c>
      <c r="E1818" s="24">
        <v>7700000</v>
      </c>
      <c r="F1818" s="25" t="s">
        <v>490</v>
      </c>
      <c r="G1818" s="26">
        <v>2400000</v>
      </c>
    </row>
    <row r="1819" spans="2:7">
      <c r="B1819" s="21" t="s">
        <v>8556</v>
      </c>
      <c r="C1819" s="22" t="s">
        <v>108</v>
      </c>
      <c r="D1819" s="23" t="s">
        <v>8462</v>
      </c>
      <c r="E1819" s="24">
        <v>7700000</v>
      </c>
      <c r="F1819" s="25" t="s">
        <v>788</v>
      </c>
      <c r="G1819" s="26">
        <v>2400000</v>
      </c>
    </row>
    <row r="1820" spans="2:7">
      <c r="B1820" s="21" t="s">
        <v>8351</v>
      </c>
      <c r="C1820" s="22" t="s">
        <v>108</v>
      </c>
      <c r="D1820" s="23" t="s">
        <v>547</v>
      </c>
      <c r="E1820" s="24">
        <v>7700000</v>
      </c>
      <c r="F1820" s="25" t="s">
        <v>576</v>
      </c>
      <c r="G1820" s="26">
        <v>2100000</v>
      </c>
    </row>
    <row r="1821" spans="2:7">
      <c r="B1821" s="21" t="s">
        <v>8268</v>
      </c>
      <c r="C1821" s="22" t="s">
        <v>92</v>
      </c>
      <c r="D1821" s="23"/>
      <c r="E1821" s="24">
        <v>7700000</v>
      </c>
      <c r="F1821" s="25" t="s">
        <v>493</v>
      </c>
      <c r="G1821" s="26">
        <v>2000000</v>
      </c>
    </row>
    <row r="1822" spans="2:7">
      <c r="B1822" s="21" t="s">
        <v>7947</v>
      </c>
      <c r="C1822" s="22" t="s">
        <v>92</v>
      </c>
      <c r="D1822" s="23"/>
      <c r="E1822" s="24">
        <v>7700000</v>
      </c>
      <c r="F1822" s="25" t="s">
        <v>1889</v>
      </c>
      <c r="G1822" s="26">
        <v>1600000</v>
      </c>
    </row>
    <row r="1823" spans="2:7">
      <c r="B1823" s="21" t="s">
        <v>7848</v>
      </c>
      <c r="C1823" s="22" t="s">
        <v>92</v>
      </c>
      <c r="D1823" s="23"/>
      <c r="E1823" s="24">
        <v>7700000</v>
      </c>
      <c r="F1823" s="25" t="s">
        <v>1219</v>
      </c>
      <c r="G1823" s="26">
        <v>1500000</v>
      </c>
    </row>
    <row r="1824" spans="2:7">
      <c r="B1824" s="21" t="s">
        <v>7847</v>
      </c>
      <c r="C1824" s="22" t="s">
        <v>92</v>
      </c>
      <c r="D1824" s="23"/>
      <c r="E1824" s="24">
        <v>7700000</v>
      </c>
      <c r="F1824" s="25" t="s">
        <v>944</v>
      </c>
      <c r="G1824" s="26">
        <v>1500000</v>
      </c>
    </row>
    <row r="1825" spans="2:7">
      <c r="B1825" s="21" t="s">
        <v>7846</v>
      </c>
      <c r="C1825" s="22" t="s">
        <v>108</v>
      </c>
      <c r="D1825" s="23" t="s">
        <v>4646</v>
      </c>
      <c r="E1825" s="24">
        <v>7700000</v>
      </c>
      <c r="F1825" s="25" t="s">
        <v>1089</v>
      </c>
      <c r="G1825" s="26">
        <v>1500000</v>
      </c>
    </row>
    <row r="1826" spans="2:7">
      <c r="B1826" s="21" t="s">
        <v>7484</v>
      </c>
      <c r="C1826" s="22" t="s">
        <v>92</v>
      </c>
      <c r="D1826" s="23"/>
      <c r="E1826" s="24">
        <v>7700000</v>
      </c>
      <c r="F1826" s="25" t="s">
        <v>1901</v>
      </c>
      <c r="G1826" s="26">
        <v>1200000</v>
      </c>
    </row>
    <row r="1827" spans="2:7">
      <c r="B1827" s="21" t="s">
        <v>7313</v>
      </c>
      <c r="C1827" s="22" t="s">
        <v>92</v>
      </c>
      <c r="D1827" s="23"/>
      <c r="E1827" s="24">
        <v>7700000</v>
      </c>
      <c r="F1827" s="25" t="s">
        <v>1529</v>
      </c>
      <c r="G1827" s="26">
        <v>1100000</v>
      </c>
    </row>
    <row r="1828" spans="2:7">
      <c r="B1828" s="21" t="s">
        <v>7312</v>
      </c>
      <c r="C1828" s="22" t="s">
        <v>108</v>
      </c>
      <c r="D1828" s="23" t="s">
        <v>6106</v>
      </c>
      <c r="E1828" s="24">
        <v>7700000</v>
      </c>
      <c r="F1828" s="25" t="s">
        <v>1304</v>
      </c>
      <c r="G1828" s="26">
        <v>1100000</v>
      </c>
    </row>
    <row r="1829" spans="2:7">
      <c r="B1829" s="21" t="s">
        <v>7139</v>
      </c>
      <c r="C1829" s="22" t="s">
        <v>92</v>
      </c>
      <c r="D1829" s="23"/>
      <c r="E1829" s="24">
        <v>7700000</v>
      </c>
      <c r="F1829" s="25" t="s">
        <v>1769</v>
      </c>
      <c r="G1829" s="26">
        <v>1000000</v>
      </c>
    </row>
    <row r="1830" spans="2:7">
      <c r="B1830" s="21" t="s">
        <v>6966</v>
      </c>
      <c r="C1830" s="22" t="s">
        <v>92</v>
      </c>
      <c r="D1830" s="23"/>
      <c r="E1830" s="24">
        <v>7700000</v>
      </c>
      <c r="F1830" s="25" t="s">
        <v>2463</v>
      </c>
      <c r="G1830" s="26">
        <v>900000</v>
      </c>
    </row>
    <row r="1831" spans="2:7">
      <c r="B1831" s="21" t="s">
        <v>6758</v>
      </c>
      <c r="C1831" s="22" t="s">
        <v>92</v>
      </c>
      <c r="D1831" s="23" t="s">
        <v>6757</v>
      </c>
      <c r="E1831" s="24">
        <v>7700000</v>
      </c>
      <c r="F1831" s="25" t="s">
        <v>1820</v>
      </c>
      <c r="G1831" s="26">
        <v>800000</v>
      </c>
    </row>
    <row r="1832" spans="2:7">
      <c r="B1832" s="21" t="s">
        <v>6756</v>
      </c>
      <c r="C1832" s="22" t="s">
        <v>92</v>
      </c>
      <c r="D1832" s="23"/>
      <c r="E1832" s="24">
        <v>7700000</v>
      </c>
      <c r="F1832" s="25" t="s">
        <v>5361</v>
      </c>
      <c r="G1832" s="26">
        <v>800000</v>
      </c>
    </row>
    <row r="1833" spans="2:7">
      <c r="B1833" s="21" t="s">
        <v>6493</v>
      </c>
      <c r="C1833" s="22" t="s">
        <v>92</v>
      </c>
      <c r="D1833" s="23" t="s">
        <v>5901</v>
      </c>
      <c r="E1833" s="24">
        <v>7700000</v>
      </c>
      <c r="F1833" s="25" t="s">
        <v>6492</v>
      </c>
      <c r="G1833" s="26">
        <v>700000</v>
      </c>
    </row>
    <row r="1834" spans="2:7">
      <c r="B1834" s="21" t="s">
        <v>6491</v>
      </c>
      <c r="C1834" s="22" t="s">
        <v>92</v>
      </c>
      <c r="D1834" s="23"/>
      <c r="E1834" s="24">
        <v>7700000</v>
      </c>
      <c r="F1834" s="25" t="s">
        <v>3882</v>
      </c>
      <c r="G1834" s="26">
        <v>700000</v>
      </c>
    </row>
    <row r="1835" spans="2:7">
      <c r="B1835" s="21" t="s">
        <v>6490</v>
      </c>
      <c r="C1835" s="22" t="s">
        <v>92</v>
      </c>
      <c r="D1835" s="23"/>
      <c r="E1835" s="24">
        <v>7700000</v>
      </c>
      <c r="F1835" s="25" t="s">
        <v>230</v>
      </c>
      <c r="G1835" s="26">
        <v>700000</v>
      </c>
    </row>
    <row r="1836" spans="2:7">
      <c r="B1836" s="21" t="s">
        <v>5837</v>
      </c>
      <c r="C1836" s="22" t="s">
        <v>108</v>
      </c>
      <c r="D1836" s="23" t="s">
        <v>5836</v>
      </c>
      <c r="E1836" s="24">
        <v>7700000</v>
      </c>
      <c r="F1836" s="25" t="s">
        <v>2605</v>
      </c>
      <c r="G1836" s="26">
        <v>500000</v>
      </c>
    </row>
    <row r="1837" spans="2:7">
      <c r="B1837" s="21" t="s">
        <v>5835</v>
      </c>
      <c r="C1837" s="22" t="s">
        <v>92</v>
      </c>
      <c r="D1837" s="23"/>
      <c r="E1837" s="24">
        <v>7700000</v>
      </c>
      <c r="F1837" s="25" t="s">
        <v>4918</v>
      </c>
      <c r="G1837" s="26">
        <v>500000</v>
      </c>
    </row>
    <row r="1838" spans="2:7">
      <c r="B1838" s="21" t="s">
        <v>2923</v>
      </c>
      <c r="C1838" s="22" t="s">
        <v>92</v>
      </c>
      <c r="D1838" s="23"/>
      <c r="E1838" s="24">
        <v>7700000</v>
      </c>
      <c r="F1838" s="25" t="s">
        <v>2922</v>
      </c>
      <c r="G1838" s="26">
        <v>100000</v>
      </c>
    </row>
    <row r="1839" spans="2:7">
      <c r="B1839" s="21" t="s">
        <v>8022</v>
      </c>
      <c r="C1839" s="22" t="s">
        <v>108</v>
      </c>
      <c r="D1839" s="23" t="s">
        <v>8021</v>
      </c>
      <c r="E1839" s="24">
        <v>7600000</v>
      </c>
      <c r="F1839" s="25" t="s">
        <v>1171</v>
      </c>
      <c r="G1839" s="26">
        <v>1700000</v>
      </c>
    </row>
    <row r="1840" spans="2:7">
      <c r="B1840" s="21" t="s">
        <v>7946</v>
      </c>
      <c r="C1840" s="22" t="s">
        <v>108</v>
      </c>
      <c r="D1840" s="23" t="s">
        <v>6347</v>
      </c>
      <c r="E1840" s="24">
        <v>7600000</v>
      </c>
      <c r="F1840" s="25" t="s">
        <v>902</v>
      </c>
      <c r="G1840" s="26">
        <v>1600000</v>
      </c>
    </row>
    <row r="1841" spans="2:7">
      <c r="B1841" s="21" t="s">
        <v>7945</v>
      </c>
      <c r="C1841" s="22" t="s">
        <v>108</v>
      </c>
      <c r="D1841" s="23" t="s">
        <v>5284</v>
      </c>
      <c r="E1841" s="24">
        <v>7600000</v>
      </c>
      <c r="F1841" s="25" t="s">
        <v>1087</v>
      </c>
      <c r="G1841" s="26">
        <v>1600000</v>
      </c>
    </row>
    <row r="1842" spans="2:7">
      <c r="B1842" s="21" t="s">
        <v>7944</v>
      </c>
      <c r="C1842" s="22" t="s">
        <v>108</v>
      </c>
      <c r="D1842" s="23" t="s">
        <v>494</v>
      </c>
      <c r="E1842" s="24">
        <v>7600000</v>
      </c>
      <c r="F1842" s="25" t="s">
        <v>1800</v>
      </c>
      <c r="G1842" s="26">
        <v>1600000</v>
      </c>
    </row>
    <row r="1843" spans="2:7">
      <c r="B1843" s="21" t="s">
        <v>7845</v>
      </c>
      <c r="C1843" s="22" t="s">
        <v>92</v>
      </c>
      <c r="D1843" s="23" t="s">
        <v>6431</v>
      </c>
      <c r="E1843" s="24">
        <v>7600000</v>
      </c>
      <c r="F1843" s="25" t="s">
        <v>1348</v>
      </c>
      <c r="G1843" s="26">
        <v>1500000</v>
      </c>
    </row>
    <row r="1844" spans="2:7">
      <c r="B1844" s="21" t="s">
        <v>7844</v>
      </c>
      <c r="C1844" s="22" t="s">
        <v>108</v>
      </c>
      <c r="D1844" s="23" t="s">
        <v>2411</v>
      </c>
      <c r="E1844" s="24">
        <v>7600000</v>
      </c>
      <c r="F1844" s="25" t="s">
        <v>848</v>
      </c>
      <c r="G1844" s="26">
        <v>1500000</v>
      </c>
    </row>
    <row r="1845" spans="2:7">
      <c r="B1845" s="21" t="s">
        <v>7843</v>
      </c>
      <c r="C1845" s="22" t="s">
        <v>92</v>
      </c>
      <c r="D1845" s="23"/>
      <c r="E1845" s="24">
        <v>7600000</v>
      </c>
      <c r="F1845" s="25" t="s">
        <v>1348</v>
      </c>
      <c r="G1845" s="26">
        <v>1500000</v>
      </c>
    </row>
    <row r="1846" spans="2:7">
      <c r="B1846" s="21" t="s">
        <v>7740</v>
      </c>
      <c r="C1846" s="22" t="s">
        <v>108</v>
      </c>
      <c r="D1846" s="23" t="s">
        <v>6912</v>
      </c>
      <c r="E1846" s="24">
        <v>7600000</v>
      </c>
      <c r="F1846" s="25" t="s">
        <v>1758</v>
      </c>
      <c r="G1846" s="26">
        <v>1400000</v>
      </c>
    </row>
    <row r="1847" spans="2:7">
      <c r="B1847" s="21" t="s">
        <v>7483</v>
      </c>
      <c r="C1847" s="22" t="s">
        <v>108</v>
      </c>
      <c r="D1847" s="23" t="s">
        <v>7225</v>
      </c>
      <c r="E1847" s="24">
        <v>7600000</v>
      </c>
      <c r="F1847" s="25" t="s">
        <v>3787</v>
      </c>
      <c r="G1847" s="26">
        <v>1200000</v>
      </c>
    </row>
    <row r="1848" spans="2:7">
      <c r="B1848" s="21" t="s">
        <v>7482</v>
      </c>
      <c r="C1848" s="22" t="s">
        <v>108</v>
      </c>
      <c r="D1848" s="23" t="s">
        <v>7481</v>
      </c>
      <c r="E1848" s="24">
        <v>7600000</v>
      </c>
      <c r="F1848" s="25" t="s">
        <v>1428</v>
      </c>
      <c r="G1848" s="26">
        <v>1200000</v>
      </c>
    </row>
    <row r="1849" spans="2:7">
      <c r="B1849" s="21" t="s">
        <v>7480</v>
      </c>
      <c r="C1849" s="22" t="s">
        <v>92</v>
      </c>
      <c r="D1849" s="23" t="s">
        <v>5968</v>
      </c>
      <c r="E1849" s="24">
        <v>7600000</v>
      </c>
      <c r="F1849" s="25" t="s">
        <v>2176</v>
      </c>
      <c r="G1849" s="26">
        <v>1200000</v>
      </c>
    </row>
    <row r="1850" spans="2:7">
      <c r="B1850" s="21" t="s">
        <v>7311</v>
      </c>
      <c r="C1850" s="22" t="s">
        <v>92</v>
      </c>
      <c r="D1850" s="23"/>
      <c r="E1850" s="24">
        <v>7600000</v>
      </c>
      <c r="F1850" s="25" t="s">
        <v>1687</v>
      </c>
      <c r="G1850" s="26">
        <v>1100000</v>
      </c>
    </row>
    <row r="1851" spans="2:7">
      <c r="B1851" s="21" t="s">
        <v>7310</v>
      </c>
      <c r="C1851" s="22" t="s">
        <v>108</v>
      </c>
      <c r="D1851" s="23" t="s">
        <v>5604</v>
      </c>
      <c r="E1851" s="24">
        <v>7600000</v>
      </c>
      <c r="F1851" s="25" t="s">
        <v>1640</v>
      </c>
      <c r="G1851" s="26">
        <v>1100000</v>
      </c>
    </row>
    <row r="1852" spans="2:7">
      <c r="B1852" s="21" t="s">
        <v>7138</v>
      </c>
      <c r="C1852" s="22" t="s">
        <v>92</v>
      </c>
      <c r="D1852" s="23" t="s">
        <v>2076</v>
      </c>
      <c r="E1852" s="24">
        <v>7600000</v>
      </c>
      <c r="F1852" s="25" t="s">
        <v>1346</v>
      </c>
      <c r="G1852" s="26">
        <v>1000000</v>
      </c>
    </row>
    <row r="1853" spans="2:7">
      <c r="B1853" s="21" t="s">
        <v>6965</v>
      </c>
      <c r="C1853" s="22" t="s">
        <v>108</v>
      </c>
      <c r="D1853" s="23"/>
      <c r="E1853" s="24">
        <v>7600000</v>
      </c>
      <c r="F1853" s="25" t="s">
        <v>1721</v>
      </c>
      <c r="G1853" s="26">
        <v>900000</v>
      </c>
    </row>
    <row r="1854" spans="2:7">
      <c r="B1854" s="21" t="s">
        <v>6964</v>
      </c>
      <c r="C1854" s="22" t="s">
        <v>92</v>
      </c>
      <c r="D1854" s="23" t="s">
        <v>6963</v>
      </c>
      <c r="E1854" s="24">
        <v>7600000</v>
      </c>
      <c r="F1854" s="25" t="s">
        <v>2212</v>
      </c>
      <c r="G1854" s="26">
        <v>900000</v>
      </c>
    </row>
    <row r="1855" spans="2:7">
      <c r="B1855" s="21" t="s">
        <v>6755</v>
      </c>
      <c r="C1855" s="22" t="s">
        <v>92</v>
      </c>
      <c r="D1855" s="23"/>
      <c r="E1855" s="24">
        <v>7600000</v>
      </c>
      <c r="F1855" s="25" t="s">
        <v>3834</v>
      </c>
      <c r="G1855" s="26">
        <v>800000</v>
      </c>
    </row>
    <row r="1856" spans="2:7">
      <c r="B1856" s="21" t="s">
        <v>6754</v>
      </c>
      <c r="C1856" s="22" t="s">
        <v>108</v>
      </c>
      <c r="D1856" s="23"/>
      <c r="E1856" s="24">
        <v>7600000</v>
      </c>
      <c r="F1856" s="25" t="s">
        <v>2158</v>
      </c>
      <c r="G1856" s="26">
        <v>800000</v>
      </c>
    </row>
    <row r="1857" spans="2:7">
      <c r="B1857" s="21" t="s">
        <v>6753</v>
      </c>
      <c r="C1857" s="22" t="s">
        <v>108</v>
      </c>
      <c r="D1857" s="23" t="s">
        <v>298</v>
      </c>
      <c r="E1857" s="24">
        <v>7600000</v>
      </c>
      <c r="F1857" s="25" t="s">
        <v>2267</v>
      </c>
      <c r="G1857" s="26">
        <v>800000</v>
      </c>
    </row>
    <row r="1858" spans="2:7">
      <c r="B1858" s="21" t="s">
        <v>6489</v>
      </c>
      <c r="C1858" s="22" t="s">
        <v>92</v>
      </c>
      <c r="D1858" s="23" t="s">
        <v>6488</v>
      </c>
      <c r="E1858" s="24">
        <v>7600000</v>
      </c>
      <c r="F1858" s="25" t="s">
        <v>2249</v>
      </c>
      <c r="G1858" s="26">
        <v>700000</v>
      </c>
    </row>
    <row r="1859" spans="2:7">
      <c r="B1859" s="21" t="s">
        <v>6487</v>
      </c>
      <c r="C1859" s="22" t="s">
        <v>92</v>
      </c>
      <c r="D1859" s="23" t="s">
        <v>332</v>
      </c>
      <c r="E1859" s="24">
        <v>7600000</v>
      </c>
      <c r="F1859" s="25" t="s">
        <v>1931</v>
      </c>
      <c r="G1859" s="26">
        <v>700000</v>
      </c>
    </row>
    <row r="1860" spans="2:7">
      <c r="B1860" s="21" t="s">
        <v>6486</v>
      </c>
      <c r="C1860" s="22" t="s">
        <v>92</v>
      </c>
      <c r="D1860" s="23" t="s">
        <v>1014</v>
      </c>
      <c r="E1860" s="24">
        <v>7600000</v>
      </c>
      <c r="F1860" s="25" t="s">
        <v>4815</v>
      </c>
      <c r="G1860" s="26">
        <v>700000</v>
      </c>
    </row>
    <row r="1861" spans="2:7">
      <c r="B1861" s="21" t="s">
        <v>6485</v>
      </c>
      <c r="C1861" s="22" t="s">
        <v>92</v>
      </c>
      <c r="D1861" s="23"/>
      <c r="E1861" s="24">
        <v>7600000</v>
      </c>
      <c r="F1861" s="25" t="s">
        <v>5784</v>
      </c>
      <c r="G1861" s="26">
        <v>700000</v>
      </c>
    </row>
    <row r="1862" spans="2:7">
      <c r="B1862" s="21" t="s">
        <v>5834</v>
      </c>
      <c r="C1862" s="22" t="s">
        <v>108</v>
      </c>
      <c r="D1862" s="23" t="s">
        <v>1444</v>
      </c>
      <c r="E1862" s="24">
        <v>7600000</v>
      </c>
      <c r="F1862" s="25" t="s">
        <v>4065</v>
      </c>
      <c r="G1862" s="26">
        <v>500000</v>
      </c>
    </row>
    <row r="1863" spans="2:7">
      <c r="B1863" s="21" t="s">
        <v>5833</v>
      </c>
      <c r="C1863" s="22" t="s">
        <v>92</v>
      </c>
      <c r="D1863" s="23"/>
      <c r="E1863" s="24">
        <v>7600000</v>
      </c>
      <c r="F1863" s="25" t="s">
        <v>2397</v>
      </c>
      <c r="G1863" s="26">
        <v>500000</v>
      </c>
    </row>
    <row r="1864" spans="2:7">
      <c r="B1864" s="21" t="s">
        <v>4956</v>
      </c>
      <c r="C1864" s="22" t="s">
        <v>108</v>
      </c>
      <c r="D1864" s="23" t="s">
        <v>4955</v>
      </c>
      <c r="E1864" s="24">
        <v>7600000</v>
      </c>
      <c r="F1864" s="25" t="s">
        <v>4954</v>
      </c>
      <c r="G1864" s="26">
        <v>300000</v>
      </c>
    </row>
    <row r="1865" spans="2:7">
      <c r="B1865" s="21" t="s">
        <v>9244</v>
      </c>
      <c r="C1865" s="22" t="s">
        <v>108</v>
      </c>
      <c r="D1865" s="23"/>
      <c r="E1865" s="24">
        <v>7500000</v>
      </c>
      <c r="F1865" s="25" t="s">
        <v>156</v>
      </c>
      <c r="G1865" s="26">
        <v>4600000</v>
      </c>
    </row>
    <row r="1866" spans="2:7">
      <c r="B1866" s="21" t="s">
        <v>9181</v>
      </c>
      <c r="C1866" s="22" t="s">
        <v>108</v>
      </c>
      <c r="D1866" s="23" t="s">
        <v>425</v>
      </c>
      <c r="E1866" s="24">
        <v>7500000</v>
      </c>
      <c r="F1866" s="25" t="s">
        <v>102</v>
      </c>
      <c r="G1866" s="26">
        <v>4200000</v>
      </c>
    </row>
    <row r="1867" spans="2:7">
      <c r="B1867" s="21" t="s">
        <v>8657</v>
      </c>
      <c r="C1867" s="22" t="s">
        <v>108</v>
      </c>
      <c r="D1867" s="23" t="s">
        <v>7049</v>
      </c>
      <c r="E1867" s="24">
        <v>7500000</v>
      </c>
      <c r="F1867" s="25" t="s">
        <v>730</v>
      </c>
      <c r="G1867" s="26">
        <v>2600000</v>
      </c>
    </row>
    <row r="1868" spans="2:7">
      <c r="B1868" s="21" t="s">
        <v>8656</v>
      </c>
      <c r="C1868" s="22" t="s">
        <v>108</v>
      </c>
      <c r="D1868" s="23" t="s">
        <v>903</v>
      </c>
      <c r="E1868" s="24">
        <v>7500000</v>
      </c>
      <c r="F1868" s="25" t="s">
        <v>606</v>
      </c>
      <c r="G1868" s="26">
        <v>2600000</v>
      </c>
    </row>
    <row r="1869" spans="2:7">
      <c r="B1869" s="21" t="s">
        <v>8555</v>
      </c>
      <c r="C1869" s="22" t="s">
        <v>92</v>
      </c>
      <c r="D1869" s="23"/>
      <c r="E1869" s="24">
        <v>7500000</v>
      </c>
      <c r="F1869" s="25" t="s">
        <v>691</v>
      </c>
      <c r="G1869" s="26">
        <v>2400000</v>
      </c>
    </row>
    <row r="1870" spans="2:7">
      <c r="B1870" s="21" t="s">
        <v>8554</v>
      </c>
      <c r="C1870" s="22" t="s">
        <v>108</v>
      </c>
      <c r="D1870" s="23" t="s">
        <v>8553</v>
      </c>
      <c r="E1870" s="24">
        <v>7500000</v>
      </c>
      <c r="F1870" s="25" t="s">
        <v>733</v>
      </c>
      <c r="G1870" s="26">
        <v>2400000</v>
      </c>
    </row>
    <row r="1871" spans="2:7">
      <c r="B1871" s="21" t="s">
        <v>8187</v>
      </c>
      <c r="C1871" s="22" t="s">
        <v>108</v>
      </c>
      <c r="D1871" s="23" t="s">
        <v>639</v>
      </c>
      <c r="E1871" s="24">
        <v>7500000</v>
      </c>
      <c r="F1871" s="25" t="s">
        <v>1474</v>
      </c>
      <c r="G1871" s="26">
        <v>1900000</v>
      </c>
    </row>
    <row r="1872" spans="2:7">
      <c r="B1872" s="21" t="s">
        <v>7842</v>
      </c>
      <c r="C1872" s="22" t="s">
        <v>92</v>
      </c>
      <c r="D1872" s="23"/>
      <c r="E1872" s="24">
        <v>7500000</v>
      </c>
      <c r="F1872" s="25" t="s">
        <v>950</v>
      </c>
      <c r="G1872" s="26">
        <v>1500000</v>
      </c>
    </row>
    <row r="1873" spans="2:7">
      <c r="B1873" s="21" t="s">
        <v>7841</v>
      </c>
      <c r="C1873" s="22" t="s">
        <v>108</v>
      </c>
      <c r="D1873" s="23" t="s">
        <v>1359</v>
      </c>
      <c r="E1873" s="24">
        <v>7500000</v>
      </c>
      <c r="F1873" s="25" t="s">
        <v>1079</v>
      </c>
      <c r="G1873" s="26">
        <v>1500000</v>
      </c>
    </row>
    <row r="1874" spans="2:7">
      <c r="B1874" s="21" t="s">
        <v>7739</v>
      </c>
      <c r="C1874" s="22" t="s">
        <v>108</v>
      </c>
      <c r="D1874" s="23" t="s">
        <v>1206</v>
      </c>
      <c r="E1874" s="24">
        <v>7500000</v>
      </c>
      <c r="F1874" s="25" t="s">
        <v>1313</v>
      </c>
      <c r="G1874" s="26">
        <v>1400000</v>
      </c>
    </row>
    <row r="1875" spans="2:7">
      <c r="B1875" s="21" t="s">
        <v>7309</v>
      </c>
      <c r="C1875" s="22" t="s">
        <v>108</v>
      </c>
      <c r="D1875" s="23" t="s">
        <v>7308</v>
      </c>
      <c r="E1875" s="24">
        <v>7500000</v>
      </c>
      <c r="F1875" s="25" t="s">
        <v>2340</v>
      </c>
      <c r="G1875" s="26">
        <v>1100000</v>
      </c>
    </row>
    <row r="1876" spans="2:7">
      <c r="B1876" s="21" t="s">
        <v>6962</v>
      </c>
      <c r="C1876" s="22" t="s">
        <v>92</v>
      </c>
      <c r="D1876" s="23"/>
      <c r="E1876" s="24">
        <v>7500000</v>
      </c>
      <c r="F1876" s="25" t="s">
        <v>2214</v>
      </c>
      <c r="G1876" s="26">
        <v>900000</v>
      </c>
    </row>
    <row r="1877" spans="2:7">
      <c r="B1877" s="21" t="s">
        <v>6752</v>
      </c>
      <c r="C1877" s="22" t="s">
        <v>92</v>
      </c>
      <c r="D1877" s="23" t="s">
        <v>1030</v>
      </c>
      <c r="E1877" s="24">
        <v>7500000</v>
      </c>
      <c r="F1877" s="25" t="s">
        <v>1780</v>
      </c>
      <c r="G1877" s="26">
        <v>800000</v>
      </c>
    </row>
    <row r="1878" spans="2:7">
      <c r="B1878" s="21" t="s">
        <v>6484</v>
      </c>
      <c r="C1878" s="22" t="s">
        <v>92</v>
      </c>
      <c r="D1878" s="23"/>
      <c r="E1878" s="24">
        <v>7500000</v>
      </c>
      <c r="F1878" s="25" t="s">
        <v>230</v>
      </c>
      <c r="G1878" s="26">
        <v>700000</v>
      </c>
    </row>
    <row r="1879" spans="2:7">
      <c r="B1879" s="21" t="s">
        <v>6483</v>
      </c>
      <c r="C1879" s="22" t="s">
        <v>92</v>
      </c>
      <c r="D1879" s="23"/>
      <c r="E1879" s="24">
        <v>7500000</v>
      </c>
      <c r="F1879" s="25" t="s">
        <v>230</v>
      </c>
      <c r="G1879" s="26">
        <v>700000</v>
      </c>
    </row>
    <row r="1880" spans="2:7">
      <c r="B1880" s="21" t="s">
        <v>6482</v>
      </c>
      <c r="C1880" s="22" t="s">
        <v>92</v>
      </c>
      <c r="D1880" s="23"/>
      <c r="E1880" s="24">
        <v>7500000</v>
      </c>
      <c r="F1880" s="25" t="s">
        <v>1811</v>
      </c>
      <c r="G1880" s="26">
        <v>700000</v>
      </c>
    </row>
    <row r="1881" spans="2:7">
      <c r="B1881" s="21" t="s">
        <v>6481</v>
      </c>
      <c r="C1881" s="22" t="s">
        <v>92</v>
      </c>
      <c r="D1881" s="23" t="s">
        <v>6480</v>
      </c>
      <c r="E1881" s="24">
        <v>7500000</v>
      </c>
      <c r="F1881" s="25" t="s">
        <v>2440</v>
      </c>
      <c r="G1881" s="26">
        <v>700000</v>
      </c>
    </row>
    <row r="1882" spans="2:7">
      <c r="B1882" s="21" t="s">
        <v>5832</v>
      </c>
      <c r="C1882" s="22" t="s">
        <v>92</v>
      </c>
      <c r="D1882" s="23"/>
      <c r="E1882" s="24">
        <v>7500000</v>
      </c>
      <c r="F1882" s="25" t="s">
        <v>5831</v>
      </c>
      <c r="G1882" s="26">
        <v>500000</v>
      </c>
    </row>
    <row r="1883" spans="2:7">
      <c r="B1883" s="21" t="s">
        <v>2921</v>
      </c>
      <c r="C1883" s="22" t="s">
        <v>92</v>
      </c>
      <c r="D1883" s="23"/>
      <c r="E1883" s="24">
        <v>7500000</v>
      </c>
      <c r="F1883" s="25" t="s">
        <v>2920</v>
      </c>
      <c r="G1883" s="26">
        <v>100000</v>
      </c>
    </row>
    <row r="1884" spans="2:7">
      <c r="B1884" s="21" t="s">
        <v>8655</v>
      </c>
      <c r="C1884" s="22" t="s">
        <v>108</v>
      </c>
      <c r="D1884" s="23" t="s">
        <v>460</v>
      </c>
      <c r="E1884" s="24">
        <v>7400000</v>
      </c>
      <c r="F1884" s="25" t="s">
        <v>571</v>
      </c>
      <c r="G1884" s="26">
        <v>2600000</v>
      </c>
    </row>
    <row r="1885" spans="2:7">
      <c r="B1885" s="21" t="s">
        <v>7840</v>
      </c>
      <c r="C1885" s="22" t="s">
        <v>108</v>
      </c>
      <c r="D1885" s="23" t="s">
        <v>2039</v>
      </c>
      <c r="E1885" s="24">
        <v>7400000</v>
      </c>
      <c r="F1885" s="25" t="s">
        <v>1033</v>
      </c>
      <c r="G1885" s="26">
        <v>1500000</v>
      </c>
    </row>
    <row r="1886" spans="2:7">
      <c r="B1886" s="21" t="s">
        <v>7738</v>
      </c>
      <c r="C1886" s="22" t="s">
        <v>108</v>
      </c>
      <c r="D1886" s="23" t="s">
        <v>823</v>
      </c>
      <c r="E1886" s="24">
        <v>7400000</v>
      </c>
      <c r="F1886" s="25" t="s">
        <v>1394</v>
      </c>
      <c r="G1886" s="26">
        <v>1400000</v>
      </c>
    </row>
    <row r="1887" spans="2:7">
      <c r="B1887" s="21" t="s">
        <v>7612</v>
      </c>
      <c r="C1887" s="22" t="s">
        <v>108</v>
      </c>
      <c r="D1887" s="23" t="s">
        <v>5135</v>
      </c>
      <c r="E1887" s="24">
        <v>7400000</v>
      </c>
      <c r="F1887" s="25" t="s">
        <v>2121</v>
      </c>
      <c r="G1887" s="26">
        <v>1300000</v>
      </c>
    </row>
    <row r="1888" spans="2:7">
      <c r="B1888" s="21" t="s">
        <v>7611</v>
      </c>
      <c r="C1888" s="22" t="s">
        <v>92</v>
      </c>
      <c r="D1888" s="23"/>
      <c r="E1888" s="24">
        <v>7400000</v>
      </c>
      <c r="F1888" s="25" t="s">
        <v>913</v>
      </c>
      <c r="G1888" s="26">
        <v>1300000</v>
      </c>
    </row>
    <row r="1889" spans="2:7">
      <c r="B1889" s="21" t="s">
        <v>7610</v>
      </c>
      <c r="C1889" s="22" t="s">
        <v>92</v>
      </c>
      <c r="D1889" s="23" t="s">
        <v>6271</v>
      </c>
      <c r="E1889" s="24">
        <v>7400000</v>
      </c>
      <c r="F1889" s="25" t="s">
        <v>3601</v>
      </c>
      <c r="G1889" s="26">
        <v>1300000</v>
      </c>
    </row>
    <row r="1890" spans="2:7">
      <c r="B1890" s="21" t="s">
        <v>7479</v>
      </c>
      <c r="C1890" s="22" t="s">
        <v>108</v>
      </c>
      <c r="D1890" s="23" t="s">
        <v>1902</v>
      </c>
      <c r="E1890" s="24">
        <v>7400000</v>
      </c>
      <c r="F1890" s="25" t="s">
        <v>973</v>
      </c>
      <c r="G1890" s="26">
        <v>1200000</v>
      </c>
    </row>
    <row r="1891" spans="2:7">
      <c r="B1891" s="21" t="s">
        <v>7478</v>
      </c>
      <c r="C1891" s="22" t="s">
        <v>92</v>
      </c>
      <c r="D1891" s="23" t="s">
        <v>5262</v>
      </c>
      <c r="E1891" s="24">
        <v>7400000</v>
      </c>
      <c r="F1891" s="25" t="s">
        <v>1706</v>
      </c>
      <c r="G1891" s="26">
        <v>1200000</v>
      </c>
    </row>
    <row r="1892" spans="2:7">
      <c r="B1892" s="21" t="s">
        <v>7307</v>
      </c>
      <c r="C1892" s="22" t="s">
        <v>92</v>
      </c>
      <c r="D1892" s="23" t="s">
        <v>3791</v>
      </c>
      <c r="E1892" s="24">
        <v>7400000</v>
      </c>
      <c r="F1892" s="25" t="s">
        <v>1385</v>
      </c>
      <c r="G1892" s="26">
        <v>1100000</v>
      </c>
    </row>
    <row r="1893" spans="2:7">
      <c r="B1893" s="21" t="s">
        <v>6751</v>
      </c>
      <c r="C1893" s="22" t="s">
        <v>92</v>
      </c>
      <c r="D1893" s="23"/>
      <c r="E1893" s="24">
        <v>7400000</v>
      </c>
      <c r="F1893" s="25" t="s">
        <v>230</v>
      </c>
      <c r="G1893" s="26">
        <v>800000</v>
      </c>
    </row>
    <row r="1894" spans="2:7">
      <c r="B1894" s="21" t="s">
        <v>6479</v>
      </c>
      <c r="C1894" s="22" t="s">
        <v>92</v>
      </c>
      <c r="D1894" s="23"/>
      <c r="E1894" s="24">
        <v>7400000</v>
      </c>
      <c r="F1894" s="25" t="s">
        <v>1946</v>
      </c>
      <c r="G1894" s="26">
        <v>700000</v>
      </c>
    </row>
    <row r="1895" spans="2:7">
      <c r="B1895" s="21" t="s">
        <v>6478</v>
      </c>
      <c r="C1895" s="22" t="s">
        <v>92</v>
      </c>
      <c r="D1895" s="23"/>
      <c r="E1895" s="24">
        <v>7400000</v>
      </c>
      <c r="F1895" s="25" t="s">
        <v>4845</v>
      </c>
      <c r="G1895" s="26">
        <v>700000</v>
      </c>
    </row>
    <row r="1896" spans="2:7">
      <c r="B1896" s="21" t="s">
        <v>6188</v>
      </c>
      <c r="C1896" s="22" t="s">
        <v>108</v>
      </c>
      <c r="D1896" s="23" t="s">
        <v>6187</v>
      </c>
      <c r="E1896" s="24">
        <v>7400000</v>
      </c>
      <c r="F1896" s="25" t="s">
        <v>2672</v>
      </c>
      <c r="G1896" s="26">
        <v>600000</v>
      </c>
    </row>
    <row r="1897" spans="2:7">
      <c r="B1897" s="21" t="s">
        <v>6186</v>
      </c>
      <c r="C1897" s="22" t="s">
        <v>92</v>
      </c>
      <c r="D1897" s="23"/>
      <c r="E1897" s="24">
        <v>7400000</v>
      </c>
      <c r="F1897" s="25" t="s">
        <v>6185</v>
      </c>
      <c r="G1897" s="26">
        <v>600000</v>
      </c>
    </row>
    <row r="1898" spans="2:7">
      <c r="B1898" s="21" t="s">
        <v>5830</v>
      </c>
      <c r="C1898" s="22" t="s">
        <v>92</v>
      </c>
      <c r="D1898" s="23"/>
      <c r="E1898" s="24">
        <v>7400000</v>
      </c>
      <c r="F1898" s="25" t="s">
        <v>2712</v>
      </c>
      <c r="G1898" s="26">
        <v>500000</v>
      </c>
    </row>
    <row r="1899" spans="2:7">
      <c r="B1899" s="21" t="s">
        <v>5829</v>
      </c>
      <c r="C1899" s="22" t="s">
        <v>108</v>
      </c>
      <c r="D1899" s="23" t="s">
        <v>5828</v>
      </c>
      <c r="E1899" s="24">
        <v>7400000</v>
      </c>
      <c r="F1899" s="25" t="s">
        <v>5827</v>
      </c>
      <c r="G1899" s="26">
        <v>500000</v>
      </c>
    </row>
    <row r="1900" spans="2:7">
      <c r="B1900" s="21" t="s">
        <v>5826</v>
      </c>
      <c r="C1900" s="22" t="s">
        <v>92</v>
      </c>
      <c r="D1900" s="23"/>
      <c r="E1900" s="24">
        <v>7400000</v>
      </c>
      <c r="F1900" s="25" t="s">
        <v>5825</v>
      </c>
      <c r="G1900" s="26">
        <v>500000</v>
      </c>
    </row>
    <row r="1901" spans="2:7">
      <c r="B1901" s="21" t="s">
        <v>5454</v>
      </c>
      <c r="C1901" s="22" t="s">
        <v>92</v>
      </c>
      <c r="D1901" s="23"/>
      <c r="E1901" s="24">
        <v>7400000</v>
      </c>
      <c r="F1901" s="25" t="s">
        <v>2731</v>
      </c>
      <c r="G1901" s="26">
        <v>400000</v>
      </c>
    </row>
    <row r="1902" spans="2:7">
      <c r="B1902" s="21" t="s">
        <v>5453</v>
      </c>
      <c r="C1902" s="22" t="s">
        <v>92</v>
      </c>
      <c r="D1902" s="23"/>
      <c r="E1902" s="24">
        <v>7400000</v>
      </c>
      <c r="F1902" s="25" t="s">
        <v>4100</v>
      </c>
      <c r="G1902" s="26">
        <v>400000</v>
      </c>
    </row>
    <row r="1903" spans="2:7">
      <c r="B1903" s="21" t="s">
        <v>4953</v>
      </c>
      <c r="C1903" s="22" t="s">
        <v>92</v>
      </c>
      <c r="D1903" s="23"/>
      <c r="E1903" s="24">
        <v>7400000</v>
      </c>
      <c r="F1903" s="25" t="s">
        <v>230</v>
      </c>
      <c r="G1903" s="26">
        <v>300000</v>
      </c>
    </row>
    <row r="1904" spans="2:7">
      <c r="B1904" s="21" t="s">
        <v>8964</v>
      </c>
      <c r="C1904" s="22" t="s">
        <v>108</v>
      </c>
      <c r="D1904" s="23"/>
      <c r="E1904" s="24">
        <v>7300000</v>
      </c>
      <c r="F1904" s="25" t="s">
        <v>544</v>
      </c>
      <c r="G1904" s="26">
        <v>3300000</v>
      </c>
    </row>
    <row r="1905" spans="2:7">
      <c r="B1905" s="21" t="s">
        <v>8350</v>
      </c>
      <c r="C1905" s="22" t="s">
        <v>92</v>
      </c>
      <c r="D1905" s="23"/>
      <c r="E1905" s="24">
        <v>7300000</v>
      </c>
      <c r="F1905" s="25" t="s">
        <v>1378</v>
      </c>
      <c r="G1905" s="26">
        <v>2100000</v>
      </c>
    </row>
    <row r="1906" spans="2:7">
      <c r="B1906" s="21" t="s">
        <v>8349</v>
      </c>
      <c r="C1906" s="22" t="s">
        <v>108</v>
      </c>
      <c r="D1906" s="23" t="s">
        <v>7642</v>
      </c>
      <c r="E1906" s="24">
        <v>7300000</v>
      </c>
      <c r="F1906" s="25" t="s">
        <v>738</v>
      </c>
      <c r="G1906" s="26">
        <v>2100000</v>
      </c>
    </row>
    <row r="1907" spans="2:7">
      <c r="B1907" s="21" t="s">
        <v>8267</v>
      </c>
      <c r="C1907" s="22" t="s">
        <v>92</v>
      </c>
      <c r="D1907" s="23"/>
      <c r="E1907" s="24">
        <v>7300000</v>
      </c>
      <c r="F1907" s="25" t="s">
        <v>576</v>
      </c>
      <c r="G1907" s="26">
        <v>2000000</v>
      </c>
    </row>
    <row r="1908" spans="2:7">
      <c r="B1908" s="21" t="s">
        <v>7943</v>
      </c>
      <c r="C1908" s="22" t="s">
        <v>92</v>
      </c>
      <c r="D1908" s="23"/>
      <c r="E1908" s="24">
        <v>7300000</v>
      </c>
      <c r="F1908" s="25" t="s">
        <v>883</v>
      </c>
      <c r="G1908" s="26">
        <v>1600000</v>
      </c>
    </row>
    <row r="1909" spans="2:7">
      <c r="B1909" s="21" t="s">
        <v>7609</v>
      </c>
      <c r="C1909" s="22" t="s">
        <v>92</v>
      </c>
      <c r="D1909" s="23" t="s">
        <v>7608</v>
      </c>
      <c r="E1909" s="24">
        <v>7300000</v>
      </c>
      <c r="F1909" s="25" t="s">
        <v>1166</v>
      </c>
      <c r="G1909" s="26">
        <v>1300000</v>
      </c>
    </row>
    <row r="1910" spans="2:7">
      <c r="B1910" s="21" t="s">
        <v>7306</v>
      </c>
      <c r="C1910" s="22" t="s">
        <v>108</v>
      </c>
      <c r="D1910" s="23" t="s">
        <v>7305</v>
      </c>
      <c r="E1910" s="24">
        <v>7300000</v>
      </c>
      <c r="F1910" s="25" t="s">
        <v>6938</v>
      </c>
      <c r="G1910" s="26">
        <v>1100000</v>
      </c>
    </row>
    <row r="1911" spans="2:7">
      <c r="B1911" s="21" t="s">
        <v>6750</v>
      </c>
      <c r="C1911" s="22" t="s">
        <v>108</v>
      </c>
      <c r="D1911" s="23" t="s">
        <v>6749</v>
      </c>
      <c r="E1911" s="24">
        <v>7300000</v>
      </c>
      <c r="F1911" s="25" t="s">
        <v>1783</v>
      </c>
      <c r="G1911" s="26">
        <v>800000</v>
      </c>
    </row>
    <row r="1912" spans="2:7">
      <c r="B1912" s="21" t="s">
        <v>6748</v>
      </c>
      <c r="C1912" s="22" t="s">
        <v>92</v>
      </c>
      <c r="D1912" s="23"/>
      <c r="E1912" s="24">
        <v>7300000</v>
      </c>
      <c r="F1912" s="25" t="s">
        <v>1628</v>
      </c>
      <c r="G1912" s="26">
        <v>800000</v>
      </c>
    </row>
    <row r="1913" spans="2:7">
      <c r="B1913" s="21" t="s">
        <v>6477</v>
      </c>
      <c r="C1913" s="22" t="s">
        <v>92</v>
      </c>
      <c r="D1913" s="23"/>
      <c r="E1913" s="24">
        <v>7300000</v>
      </c>
      <c r="F1913" s="25" t="s">
        <v>2568</v>
      </c>
      <c r="G1913" s="26">
        <v>700000</v>
      </c>
    </row>
    <row r="1914" spans="2:7">
      <c r="B1914" s="21" t="s">
        <v>6476</v>
      </c>
      <c r="C1914" s="22" t="s">
        <v>92</v>
      </c>
      <c r="D1914" s="23"/>
      <c r="E1914" s="24">
        <v>7300000</v>
      </c>
      <c r="F1914" s="25" t="s">
        <v>6475</v>
      </c>
      <c r="G1914" s="26">
        <v>700000</v>
      </c>
    </row>
    <row r="1915" spans="2:7">
      <c r="B1915" s="21" t="s">
        <v>5452</v>
      </c>
      <c r="C1915" s="22" t="s">
        <v>92</v>
      </c>
      <c r="D1915" s="23"/>
      <c r="E1915" s="24">
        <v>7300000</v>
      </c>
      <c r="F1915" s="25" t="s">
        <v>4095</v>
      </c>
      <c r="G1915" s="26">
        <v>400000</v>
      </c>
    </row>
    <row r="1916" spans="2:7">
      <c r="B1916" s="21" t="s">
        <v>2919</v>
      </c>
      <c r="C1916" s="22" t="s">
        <v>92</v>
      </c>
      <c r="D1916" s="23"/>
      <c r="E1916" s="24">
        <v>7300000</v>
      </c>
      <c r="F1916" s="25" t="s">
        <v>2918</v>
      </c>
      <c r="G1916" s="26">
        <v>100000</v>
      </c>
    </row>
    <row r="1917" spans="2:7">
      <c r="B1917" s="21" t="s">
        <v>9448</v>
      </c>
      <c r="C1917" s="22" t="s">
        <v>108</v>
      </c>
      <c r="D1917" s="23" t="s">
        <v>7810</v>
      </c>
      <c r="E1917" s="24">
        <v>7200000</v>
      </c>
      <c r="F1917" s="25" t="s">
        <v>141</v>
      </c>
      <c r="G1917" s="26">
        <v>6100000</v>
      </c>
    </row>
    <row r="1918" spans="2:7">
      <c r="B1918" s="21" t="s">
        <v>8894</v>
      </c>
      <c r="C1918" s="22" t="s">
        <v>92</v>
      </c>
      <c r="D1918" s="23"/>
      <c r="E1918" s="24">
        <v>7200000</v>
      </c>
      <c r="F1918" s="25" t="s">
        <v>3167</v>
      </c>
      <c r="G1918" s="26">
        <v>3100000</v>
      </c>
    </row>
    <row r="1919" spans="2:7">
      <c r="B1919" s="21" t="s">
        <v>8797</v>
      </c>
      <c r="C1919" s="22" t="s">
        <v>92</v>
      </c>
      <c r="D1919" s="23"/>
      <c r="E1919" s="24">
        <v>7200000</v>
      </c>
      <c r="F1919" s="25" t="s">
        <v>716</v>
      </c>
      <c r="G1919" s="26">
        <v>2900000</v>
      </c>
    </row>
    <row r="1920" spans="2:7">
      <c r="B1920" s="21" t="s">
        <v>8749</v>
      </c>
      <c r="C1920" s="22" t="s">
        <v>108</v>
      </c>
      <c r="D1920" s="23" t="s">
        <v>5505</v>
      </c>
      <c r="E1920" s="24">
        <v>7200000</v>
      </c>
      <c r="F1920" s="25" t="s">
        <v>584</v>
      </c>
      <c r="G1920" s="26">
        <v>2800000</v>
      </c>
    </row>
    <row r="1921" spans="2:7">
      <c r="B1921" s="21" t="s">
        <v>8020</v>
      </c>
      <c r="C1921" s="22" t="s">
        <v>108</v>
      </c>
      <c r="D1921" s="23" t="s">
        <v>7308</v>
      </c>
      <c r="E1921" s="24">
        <v>7200000</v>
      </c>
      <c r="F1921" s="25" t="s">
        <v>1520</v>
      </c>
      <c r="G1921" s="26">
        <v>1700000</v>
      </c>
    </row>
    <row r="1922" spans="2:7">
      <c r="B1922" s="21" t="s">
        <v>7942</v>
      </c>
      <c r="C1922" s="22" t="s">
        <v>108</v>
      </c>
      <c r="D1922" s="23" t="s">
        <v>1458</v>
      </c>
      <c r="E1922" s="24">
        <v>7200000</v>
      </c>
      <c r="F1922" s="25" t="s">
        <v>846</v>
      </c>
      <c r="G1922" s="26">
        <v>1600000</v>
      </c>
    </row>
    <row r="1923" spans="2:7">
      <c r="B1923" s="21" t="s">
        <v>7839</v>
      </c>
      <c r="C1923" s="22" t="s">
        <v>92</v>
      </c>
      <c r="D1923" s="23" t="s">
        <v>4399</v>
      </c>
      <c r="E1923" s="24">
        <v>7200000</v>
      </c>
      <c r="F1923" s="25" t="s">
        <v>834</v>
      </c>
      <c r="G1923" s="26">
        <v>1500000</v>
      </c>
    </row>
    <row r="1924" spans="2:7">
      <c r="B1924" s="21" t="s">
        <v>7838</v>
      </c>
      <c r="C1924" s="22" t="s">
        <v>108</v>
      </c>
      <c r="D1924" s="23" t="s">
        <v>6725</v>
      </c>
      <c r="E1924" s="24">
        <v>7200000</v>
      </c>
      <c r="F1924" s="25" t="s">
        <v>1889</v>
      </c>
      <c r="G1924" s="26">
        <v>1500000</v>
      </c>
    </row>
    <row r="1925" spans="2:7">
      <c r="B1925" s="21" t="s">
        <v>7837</v>
      </c>
      <c r="C1925" s="22" t="s">
        <v>92</v>
      </c>
      <c r="D1925" s="23"/>
      <c r="E1925" s="24">
        <v>7200000</v>
      </c>
      <c r="F1925" s="25" t="s">
        <v>1079</v>
      </c>
      <c r="G1925" s="26">
        <v>1500000</v>
      </c>
    </row>
    <row r="1926" spans="2:7">
      <c r="B1926" s="21" t="s">
        <v>7836</v>
      </c>
      <c r="C1926" s="22" t="s">
        <v>92</v>
      </c>
      <c r="D1926" s="23"/>
      <c r="E1926" s="24">
        <v>7200000</v>
      </c>
      <c r="F1926" s="25" t="s">
        <v>1288</v>
      </c>
      <c r="G1926" s="26">
        <v>1500000</v>
      </c>
    </row>
    <row r="1927" spans="2:7">
      <c r="B1927" s="21" t="s">
        <v>7835</v>
      </c>
      <c r="C1927" s="22" t="s">
        <v>108</v>
      </c>
      <c r="D1927" s="23" t="s">
        <v>7834</v>
      </c>
      <c r="E1927" s="24">
        <v>7200000</v>
      </c>
      <c r="F1927" s="25" t="s">
        <v>938</v>
      </c>
      <c r="G1927" s="26">
        <v>1500000</v>
      </c>
    </row>
    <row r="1928" spans="2:7">
      <c r="B1928" s="21" t="s">
        <v>6961</v>
      </c>
      <c r="C1928" s="22" t="s">
        <v>92</v>
      </c>
      <c r="D1928" s="23" t="s">
        <v>3708</v>
      </c>
      <c r="E1928" s="24">
        <v>7200000</v>
      </c>
      <c r="F1928" s="25" t="s">
        <v>1861</v>
      </c>
      <c r="G1928" s="26">
        <v>900000</v>
      </c>
    </row>
    <row r="1929" spans="2:7">
      <c r="B1929" s="21" t="s">
        <v>6960</v>
      </c>
      <c r="C1929" s="22" t="s">
        <v>108</v>
      </c>
      <c r="D1929" s="23" t="s">
        <v>6959</v>
      </c>
      <c r="E1929" s="24">
        <v>7200000</v>
      </c>
      <c r="F1929" s="25" t="s">
        <v>2212</v>
      </c>
      <c r="G1929" s="26">
        <v>900000</v>
      </c>
    </row>
    <row r="1930" spans="2:7">
      <c r="B1930" s="21" t="s">
        <v>6474</v>
      </c>
      <c r="C1930" s="22" t="s">
        <v>92</v>
      </c>
      <c r="D1930" s="23"/>
      <c r="E1930" s="24">
        <v>7200000</v>
      </c>
      <c r="F1930" s="25" t="s">
        <v>2526</v>
      </c>
      <c r="G1930" s="26">
        <v>700000</v>
      </c>
    </row>
    <row r="1931" spans="2:7">
      <c r="B1931" s="21" t="s">
        <v>6184</v>
      </c>
      <c r="C1931" s="22" t="s">
        <v>92</v>
      </c>
      <c r="D1931" s="23"/>
      <c r="E1931" s="24">
        <v>7200000</v>
      </c>
      <c r="F1931" s="25" t="s">
        <v>4829</v>
      </c>
      <c r="G1931" s="26">
        <v>600000</v>
      </c>
    </row>
    <row r="1932" spans="2:7">
      <c r="B1932" s="21" t="s">
        <v>5824</v>
      </c>
      <c r="C1932" s="22" t="s">
        <v>92</v>
      </c>
      <c r="D1932" s="23"/>
      <c r="E1932" s="24">
        <v>7200000</v>
      </c>
      <c r="F1932" s="25" t="s">
        <v>5823</v>
      </c>
      <c r="G1932" s="26">
        <v>500000</v>
      </c>
    </row>
    <row r="1933" spans="2:7">
      <c r="B1933" s="21" t="s">
        <v>5822</v>
      </c>
      <c r="C1933" s="22" t="s">
        <v>92</v>
      </c>
      <c r="D1933" s="23"/>
      <c r="E1933" s="24">
        <v>7200000</v>
      </c>
      <c r="F1933" s="25" t="s">
        <v>2670</v>
      </c>
      <c r="G1933" s="26">
        <v>500000</v>
      </c>
    </row>
    <row r="1934" spans="2:7">
      <c r="B1934" s="21" t="s">
        <v>5451</v>
      </c>
      <c r="C1934" s="22" t="s">
        <v>108</v>
      </c>
      <c r="D1934" s="23" t="s">
        <v>2160</v>
      </c>
      <c r="E1934" s="24">
        <v>7200000</v>
      </c>
      <c r="F1934" s="25" t="s">
        <v>230</v>
      </c>
      <c r="G1934" s="26">
        <v>400000</v>
      </c>
    </row>
    <row r="1935" spans="2:7">
      <c r="B1935" s="21" t="s">
        <v>4204</v>
      </c>
      <c r="C1935" s="22" t="s">
        <v>92</v>
      </c>
      <c r="D1935" s="23"/>
      <c r="E1935" s="24">
        <v>7200000</v>
      </c>
      <c r="F1935" s="25" t="s">
        <v>4203</v>
      </c>
      <c r="G1935" s="26">
        <v>200000</v>
      </c>
    </row>
    <row r="1936" spans="2:7">
      <c r="B1936" s="21" t="s">
        <v>8851</v>
      </c>
      <c r="C1936" s="22" t="s">
        <v>92</v>
      </c>
      <c r="D1936" s="23" t="s">
        <v>1681</v>
      </c>
      <c r="E1936" s="24">
        <v>7100000</v>
      </c>
      <c r="F1936" s="25" t="s">
        <v>682</v>
      </c>
      <c r="G1936" s="26">
        <v>3000000</v>
      </c>
    </row>
    <row r="1937" spans="2:7">
      <c r="B1937" s="21" t="s">
        <v>8552</v>
      </c>
      <c r="C1937" s="22" t="s">
        <v>108</v>
      </c>
      <c r="D1937" s="23" t="s">
        <v>6434</v>
      </c>
      <c r="E1937" s="24">
        <v>7100000</v>
      </c>
      <c r="F1937" s="25" t="s">
        <v>502</v>
      </c>
      <c r="G1937" s="26">
        <v>2400000</v>
      </c>
    </row>
    <row r="1938" spans="2:7">
      <c r="B1938" s="21" t="s">
        <v>8348</v>
      </c>
      <c r="C1938" s="22" t="s">
        <v>108</v>
      </c>
      <c r="D1938" s="23"/>
      <c r="E1938" s="24">
        <v>7100000</v>
      </c>
      <c r="F1938" s="25" t="s">
        <v>758</v>
      </c>
      <c r="G1938" s="26">
        <v>2100000</v>
      </c>
    </row>
    <row r="1939" spans="2:7">
      <c r="B1939" s="21" t="s">
        <v>8186</v>
      </c>
      <c r="C1939" s="22" t="s">
        <v>108</v>
      </c>
      <c r="D1939" s="23" t="s">
        <v>8185</v>
      </c>
      <c r="E1939" s="24">
        <v>7100000</v>
      </c>
      <c r="F1939" s="25" t="s">
        <v>685</v>
      </c>
      <c r="G1939" s="26">
        <v>1900000</v>
      </c>
    </row>
    <row r="1940" spans="2:7">
      <c r="B1940" s="21" t="s">
        <v>8019</v>
      </c>
      <c r="C1940" s="22" t="s">
        <v>108</v>
      </c>
      <c r="D1940" s="23" t="s">
        <v>7301</v>
      </c>
      <c r="E1940" s="24">
        <v>7100000</v>
      </c>
      <c r="F1940" s="25" t="s">
        <v>1000</v>
      </c>
      <c r="G1940" s="26">
        <v>1700000</v>
      </c>
    </row>
    <row r="1941" spans="2:7">
      <c r="B1941" s="21" t="s">
        <v>7941</v>
      </c>
      <c r="C1941" s="22" t="s">
        <v>108</v>
      </c>
      <c r="D1941" s="23" t="s">
        <v>712</v>
      </c>
      <c r="E1941" s="24">
        <v>7100000</v>
      </c>
      <c r="F1941" s="25" t="s">
        <v>822</v>
      </c>
      <c r="G1941" s="26">
        <v>1600000</v>
      </c>
    </row>
    <row r="1942" spans="2:7">
      <c r="B1942" s="21" t="s">
        <v>7833</v>
      </c>
      <c r="C1942" s="22" t="s">
        <v>92</v>
      </c>
      <c r="D1942" s="23"/>
      <c r="E1942" s="24">
        <v>7100000</v>
      </c>
      <c r="F1942" s="25" t="s">
        <v>831</v>
      </c>
      <c r="G1942" s="26">
        <v>1500000</v>
      </c>
    </row>
    <row r="1943" spans="2:7">
      <c r="B1943" s="21" t="s">
        <v>7832</v>
      </c>
      <c r="C1943" s="22" t="s">
        <v>108</v>
      </c>
      <c r="D1943" s="23" t="s">
        <v>3530</v>
      </c>
      <c r="E1943" s="24">
        <v>7100000</v>
      </c>
      <c r="F1943" s="25" t="s">
        <v>938</v>
      </c>
      <c r="G1943" s="26">
        <v>1500000</v>
      </c>
    </row>
    <row r="1944" spans="2:7">
      <c r="B1944" s="21" t="s">
        <v>7737</v>
      </c>
      <c r="C1944" s="22" t="s">
        <v>108</v>
      </c>
      <c r="D1944" s="23" t="s">
        <v>3187</v>
      </c>
      <c r="E1944" s="24">
        <v>7100000</v>
      </c>
      <c r="F1944" s="25" t="s">
        <v>1089</v>
      </c>
      <c r="G1944" s="26">
        <v>1400000</v>
      </c>
    </row>
    <row r="1945" spans="2:7">
      <c r="B1945" s="21" t="s">
        <v>7304</v>
      </c>
      <c r="C1945" s="22" t="s">
        <v>92</v>
      </c>
      <c r="D1945" s="23" t="s">
        <v>7303</v>
      </c>
      <c r="E1945" s="24">
        <v>7100000</v>
      </c>
      <c r="F1945" s="25" t="s">
        <v>1695</v>
      </c>
      <c r="G1945" s="26">
        <v>1100000</v>
      </c>
    </row>
    <row r="1946" spans="2:7">
      <c r="B1946" s="21" t="s">
        <v>7137</v>
      </c>
      <c r="C1946" s="22" t="s">
        <v>92</v>
      </c>
      <c r="D1946" s="23" t="s">
        <v>5933</v>
      </c>
      <c r="E1946" s="24">
        <v>7100000</v>
      </c>
      <c r="F1946" s="25" t="s">
        <v>1529</v>
      </c>
      <c r="G1946" s="26">
        <v>1000000</v>
      </c>
    </row>
    <row r="1947" spans="2:7">
      <c r="B1947" s="21" t="s">
        <v>6958</v>
      </c>
      <c r="C1947" s="22" t="s">
        <v>108</v>
      </c>
      <c r="D1947" s="23" t="s">
        <v>4399</v>
      </c>
      <c r="E1947" s="24">
        <v>7100000</v>
      </c>
      <c r="F1947" s="25" t="s">
        <v>2435</v>
      </c>
      <c r="G1947" s="26">
        <v>900000</v>
      </c>
    </row>
    <row r="1948" spans="2:7">
      <c r="B1948" s="21" t="s">
        <v>6747</v>
      </c>
      <c r="C1948" s="22" t="s">
        <v>92</v>
      </c>
      <c r="D1948" s="23"/>
      <c r="E1948" s="24">
        <v>7100000</v>
      </c>
      <c r="F1948" s="25" t="s">
        <v>3805</v>
      </c>
      <c r="G1948" s="26">
        <v>800000</v>
      </c>
    </row>
    <row r="1949" spans="2:7">
      <c r="B1949" s="21" t="s">
        <v>6473</v>
      </c>
      <c r="C1949" s="22" t="s">
        <v>92</v>
      </c>
      <c r="D1949" s="23"/>
      <c r="E1949" s="24">
        <v>7100000</v>
      </c>
      <c r="F1949" s="25" t="s">
        <v>3884</v>
      </c>
      <c r="G1949" s="26">
        <v>700000</v>
      </c>
    </row>
    <row r="1950" spans="2:7">
      <c r="B1950" s="21" t="s">
        <v>6472</v>
      </c>
      <c r="C1950" s="22" t="s">
        <v>92</v>
      </c>
      <c r="D1950" s="23"/>
      <c r="E1950" s="24">
        <v>7100000</v>
      </c>
      <c r="F1950" s="25" t="s">
        <v>3984</v>
      </c>
      <c r="G1950" s="26">
        <v>700000</v>
      </c>
    </row>
    <row r="1951" spans="2:7">
      <c r="B1951" s="21" t="s">
        <v>6471</v>
      </c>
      <c r="C1951" s="22" t="s">
        <v>92</v>
      </c>
      <c r="D1951" s="23"/>
      <c r="E1951" s="24">
        <v>7100000</v>
      </c>
      <c r="F1951" s="25" t="s">
        <v>2319</v>
      </c>
      <c r="G1951" s="26">
        <v>700000</v>
      </c>
    </row>
    <row r="1952" spans="2:7">
      <c r="B1952" s="21" t="s">
        <v>5821</v>
      </c>
      <c r="C1952" s="22" t="s">
        <v>92</v>
      </c>
      <c r="D1952" s="23"/>
      <c r="E1952" s="24">
        <v>7100000</v>
      </c>
      <c r="F1952" s="25" t="s">
        <v>5820</v>
      </c>
      <c r="G1952" s="26">
        <v>500000</v>
      </c>
    </row>
    <row r="1953" spans="2:7">
      <c r="B1953" s="21" t="s">
        <v>5450</v>
      </c>
      <c r="C1953" s="22" t="s">
        <v>92</v>
      </c>
      <c r="D1953" s="23"/>
      <c r="E1953" s="24">
        <v>7100000</v>
      </c>
      <c r="F1953" s="25" t="s">
        <v>230</v>
      </c>
      <c r="G1953" s="26">
        <v>400000</v>
      </c>
    </row>
    <row r="1954" spans="2:7">
      <c r="B1954" s="21" t="s">
        <v>5449</v>
      </c>
      <c r="C1954" s="22" t="s">
        <v>108</v>
      </c>
      <c r="D1954" s="23" t="s">
        <v>2813</v>
      </c>
      <c r="E1954" s="24">
        <v>7100000</v>
      </c>
      <c r="F1954" s="25" t="s">
        <v>4032</v>
      </c>
      <c r="G1954" s="26">
        <v>400000</v>
      </c>
    </row>
    <row r="1955" spans="2:7">
      <c r="B1955" s="21" t="s">
        <v>5448</v>
      </c>
      <c r="C1955" s="22" t="s">
        <v>92</v>
      </c>
      <c r="D1955" s="23"/>
      <c r="E1955" s="24">
        <v>7100000</v>
      </c>
      <c r="F1955" s="25" t="s">
        <v>2769</v>
      </c>
      <c r="G1955" s="26">
        <v>400000</v>
      </c>
    </row>
    <row r="1956" spans="2:7">
      <c r="B1956" s="21" t="s">
        <v>4952</v>
      </c>
      <c r="C1956" s="22" t="s">
        <v>108</v>
      </c>
      <c r="D1956" s="23"/>
      <c r="E1956" s="24">
        <v>7100000</v>
      </c>
      <c r="F1956" s="25" t="s">
        <v>230</v>
      </c>
      <c r="G1956" s="26">
        <v>300000</v>
      </c>
    </row>
    <row r="1957" spans="2:7">
      <c r="B1957" s="21" t="s">
        <v>8893</v>
      </c>
      <c r="C1957" s="22" t="s">
        <v>92</v>
      </c>
      <c r="D1957" s="23"/>
      <c r="E1957" s="24">
        <v>7000000</v>
      </c>
      <c r="F1957" s="25" t="s">
        <v>580</v>
      </c>
      <c r="G1957" s="26">
        <v>3100000</v>
      </c>
    </row>
    <row r="1958" spans="2:7">
      <c r="B1958" s="21" t="s">
        <v>8850</v>
      </c>
      <c r="C1958" s="22" t="s">
        <v>108</v>
      </c>
      <c r="D1958" s="23" t="s">
        <v>5477</v>
      </c>
      <c r="E1958" s="24">
        <v>7000000</v>
      </c>
      <c r="F1958" s="25" t="s">
        <v>590</v>
      </c>
      <c r="G1958" s="26">
        <v>3000000</v>
      </c>
    </row>
    <row r="1959" spans="2:7">
      <c r="B1959" s="21" t="s">
        <v>8112</v>
      </c>
      <c r="C1959" s="22" t="s">
        <v>108</v>
      </c>
      <c r="D1959" s="23" t="s">
        <v>8100</v>
      </c>
      <c r="E1959" s="24">
        <v>7000000</v>
      </c>
      <c r="F1959" s="25" t="s">
        <v>1601</v>
      </c>
      <c r="G1959" s="26">
        <v>1800000</v>
      </c>
    </row>
    <row r="1960" spans="2:7">
      <c r="B1960" s="21" t="s">
        <v>8018</v>
      </c>
      <c r="C1960" s="22" t="s">
        <v>108</v>
      </c>
      <c r="D1960" s="23" t="s">
        <v>8017</v>
      </c>
      <c r="E1960" s="24">
        <v>7000000</v>
      </c>
      <c r="F1960" s="25" t="s">
        <v>1136</v>
      </c>
      <c r="G1960" s="26">
        <v>1700000</v>
      </c>
    </row>
    <row r="1961" spans="2:7">
      <c r="B1961" s="21" t="s">
        <v>7831</v>
      </c>
      <c r="C1961" s="22" t="s">
        <v>92</v>
      </c>
      <c r="D1961" s="23" t="s">
        <v>7298</v>
      </c>
      <c r="E1961" s="24">
        <v>7000000</v>
      </c>
      <c r="F1961" s="25" t="s">
        <v>1800</v>
      </c>
      <c r="G1961" s="26">
        <v>1500000</v>
      </c>
    </row>
    <row r="1962" spans="2:7">
      <c r="B1962" s="21" t="s">
        <v>7607</v>
      </c>
      <c r="C1962" s="22" t="s">
        <v>92</v>
      </c>
      <c r="D1962" s="23" t="s">
        <v>7606</v>
      </c>
      <c r="E1962" s="24">
        <v>7000000</v>
      </c>
      <c r="F1962" s="25" t="s">
        <v>1827</v>
      </c>
      <c r="G1962" s="26">
        <v>1300000</v>
      </c>
    </row>
    <row r="1963" spans="2:7">
      <c r="B1963" s="21" t="s">
        <v>7605</v>
      </c>
      <c r="C1963" s="22" t="s">
        <v>92</v>
      </c>
      <c r="D1963" s="23"/>
      <c r="E1963" s="24">
        <v>7000000</v>
      </c>
      <c r="F1963" s="25" t="s">
        <v>1166</v>
      </c>
      <c r="G1963" s="26">
        <v>1300000</v>
      </c>
    </row>
    <row r="1964" spans="2:7">
      <c r="B1964" s="21" t="s">
        <v>7477</v>
      </c>
      <c r="C1964" s="22" t="s">
        <v>108</v>
      </c>
      <c r="D1964" s="23" t="s">
        <v>7476</v>
      </c>
      <c r="E1964" s="24">
        <v>7000000</v>
      </c>
      <c r="F1964" s="25" t="s">
        <v>2121</v>
      </c>
      <c r="G1964" s="26">
        <v>1200000</v>
      </c>
    </row>
    <row r="1965" spans="2:7">
      <c r="B1965" s="21" t="s">
        <v>7302</v>
      </c>
      <c r="C1965" s="22" t="s">
        <v>92</v>
      </c>
      <c r="D1965" s="23" t="s">
        <v>7301</v>
      </c>
      <c r="E1965" s="24">
        <v>7000000</v>
      </c>
      <c r="F1965" s="25" t="s">
        <v>2217</v>
      </c>
      <c r="G1965" s="26">
        <v>1100000</v>
      </c>
    </row>
    <row r="1966" spans="2:7">
      <c r="B1966" s="21" t="s">
        <v>7300</v>
      </c>
      <c r="C1966" s="22" t="s">
        <v>92</v>
      </c>
      <c r="D1966" s="23" t="s">
        <v>1959</v>
      </c>
      <c r="E1966" s="24">
        <v>7000000</v>
      </c>
      <c r="F1966" s="25" t="s">
        <v>2193</v>
      </c>
      <c r="G1966" s="26">
        <v>1100000</v>
      </c>
    </row>
    <row r="1967" spans="2:7">
      <c r="B1967" s="21" t="s">
        <v>6957</v>
      </c>
      <c r="C1967" s="22" t="s">
        <v>92</v>
      </c>
      <c r="D1967" s="23"/>
      <c r="E1967" s="24">
        <v>7000000</v>
      </c>
      <c r="F1967" s="25" t="s">
        <v>4754</v>
      </c>
      <c r="G1967" s="26">
        <v>900000</v>
      </c>
    </row>
    <row r="1968" spans="2:7">
      <c r="B1968" s="21" t="s">
        <v>6956</v>
      </c>
      <c r="C1968" s="22" t="s">
        <v>92</v>
      </c>
      <c r="D1968" s="23"/>
      <c r="E1968" s="24">
        <v>7000000</v>
      </c>
      <c r="F1968" s="25" t="s">
        <v>230</v>
      </c>
      <c r="G1968" s="26">
        <v>900000</v>
      </c>
    </row>
    <row r="1969" spans="2:7">
      <c r="B1969" s="21" t="s">
        <v>6746</v>
      </c>
      <c r="C1969" s="22" t="s">
        <v>108</v>
      </c>
      <c r="D1969" s="23" t="s">
        <v>4422</v>
      </c>
      <c r="E1969" s="24">
        <v>7000000</v>
      </c>
      <c r="F1969" s="25" t="s">
        <v>1780</v>
      </c>
      <c r="G1969" s="26">
        <v>800000</v>
      </c>
    </row>
    <row r="1970" spans="2:7">
      <c r="B1970" s="21" t="s">
        <v>6745</v>
      </c>
      <c r="C1970" s="22" t="s">
        <v>108</v>
      </c>
      <c r="D1970" s="23"/>
      <c r="E1970" s="24">
        <v>7000000</v>
      </c>
      <c r="F1970" s="25" t="s">
        <v>230</v>
      </c>
      <c r="G1970" s="26">
        <v>800000</v>
      </c>
    </row>
    <row r="1971" spans="2:7">
      <c r="B1971" s="21" t="s">
        <v>6744</v>
      </c>
      <c r="C1971" s="22" t="s">
        <v>92</v>
      </c>
      <c r="D1971" s="23" t="s">
        <v>4894</v>
      </c>
      <c r="E1971" s="24">
        <v>7000000</v>
      </c>
      <c r="F1971" s="25" t="s">
        <v>2491</v>
      </c>
      <c r="G1971" s="26">
        <v>800000</v>
      </c>
    </row>
    <row r="1972" spans="2:7">
      <c r="B1972" s="21" t="s">
        <v>6743</v>
      </c>
      <c r="C1972" s="22" t="s">
        <v>92</v>
      </c>
      <c r="D1972" s="23"/>
      <c r="E1972" s="24">
        <v>7000000</v>
      </c>
      <c r="F1972" s="25" t="s">
        <v>230</v>
      </c>
      <c r="G1972" s="26">
        <v>800000</v>
      </c>
    </row>
    <row r="1973" spans="2:7">
      <c r="B1973" s="21" t="s">
        <v>6470</v>
      </c>
      <c r="C1973" s="22" t="s">
        <v>92</v>
      </c>
      <c r="D1973" s="23"/>
      <c r="E1973" s="24">
        <v>7000000</v>
      </c>
      <c r="F1973" s="25" t="s">
        <v>2018</v>
      </c>
      <c r="G1973" s="26">
        <v>700000</v>
      </c>
    </row>
    <row r="1974" spans="2:7">
      <c r="B1974" s="21" t="s">
        <v>6469</v>
      </c>
      <c r="C1974" s="22" t="s">
        <v>92</v>
      </c>
      <c r="D1974" s="23"/>
      <c r="E1974" s="24">
        <v>7000000</v>
      </c>
      <c r="F1974" s="25" t="s">
        <v>2251</v>
      </c>
      <c r="G1974" s="26">
        <v>700000</v>
      </c>
    </row>
    <row r="1975" spans="2:7">
      <c r="B1975" s="21" t="s">
        <v>6183</v>
      </c>
      <c r="C1975" s="22" t="s">
        <v>92</v>
      </c>
      <c r="D1975" s="23"/>
      <c r="E1975" s="24">
        <v>7000000</v>
      </c>
      <c r="F1975" s="25" t="s">
        <v>4829</v>
      </c>
      <c r="G1975" s="26">
        <v>600000</v>
      </c>
    </row>
    <row r="1976" spans="2:7">
      <c r="B1976" s="21" t="s">
        <v>5447</v>
      </c>
      <c r="C1976" s="22" t="s">
        <v>108</v>
      </c>
      <c r="D1976" s="23" t="s">
        <v>871</v>
      </c>
      <c r="E1976" s="24">
        <v>7000000</v>
      </c>
      <c r="F1976" s="25" t="s">
        <v>4146</v>
      </c>
      <c r="G1976" s="26">
        <v>400000</v>
      </c>
    </row>
    <row r="1977" spans="2:7">
      <c r="B1977" s="21" t="s">
        <v>8849</v>
      </c>
      <c r="C1977" s="22" t="s">
        <v>92</v>
      </c>
      <c r="D1977" s="23"/>
      <c r="E1977" s="24">
        <v>6900000</v>
      </c>
      <c r="F1977" s="25" t="s">
        <v>580</v>
      </c>
      <c r="G1977" s="26">
        <v>3000000</v>
      </c>
    </row>
    <row r="1978" spans="2:7">
      <c r="B1978" s="21" t="s">
        <v>8748</v>
      </c>
      <c r="C1978" s="22" t="s">
        <v>92</v>
      </c>
      <c r="D1978" s="23" t="s">
        <v>4563</v>
      </c>
      <c r="E1978" s="24">
        <v>6900000</v>
      </c>
      <c r="F1978" s="25" t="s">
        <v>509</v>
      </c>
      <c r="G1978" s="26">
        <v>2800000</v>
      </c>
    </row>
    <row r="1979" spans="2:7">
      <c r="B1979" s="21" t="s">
        <v>8491</v>
      </c>
      <c r="C1979" s="22" t="s">
        <v>108</v>
      </c>
      <c r="D1979" s="23" t="s">
        <v>6005</v>
      </c>
      <c r="E1979" s="24">
        <v>6900000</v>
      </c>
      <c r="F1979" s="25" t="s">
        <v>1058</v>
      </c>
      <c r="G1979" s="26">
        <v>2300000</v>
      </c>
    </row>
    <row r="1980" spans="2:7">
      <c r="B1980" s="21" t="s">
        <v>8266</v>
      </c>
      <c r="C1980" s="22" t="s">
        <v>108</v>
      </c>
      <c r="D1980" s="23" t="s">
        <v>1546</v>
      </c>
      <c r="E1980" s="24">
        <v>6900000</v>
      </c>
      <c r="F1980" s="25" t="s">
        <v>860</v>
      </c>
      <c r="G1980" s="26">
        <v>2000000</v>
      </c>
    </row>
    <row r="1981" spans="2:7">
      <c r="B1981" s="21" t="s">
        <v>7940</v>
      </c>
      <c r="C1981" s="22" t="s">
        <v>108</v>
      </c>
      <c r="D1981" s="23" t="s">
        <v>1096</v>
      </c>
      <c r="E1981" s="24">
        <v>6900000</v>
      </c>
      <c r="F1981" s="25" t="s">
        <v>827</v>
      </c>
      <c r="G1981" s="26">
        <v>1600000</v>
      </c>
    </row>
    <row r="1982" spans="2:7">
      <c r="B1982" s="21" t="s">
        <v>7939</v>
      </c>
      <c r="C1982" s="22" t="s">
        <v>108</v>
      </c>
      <c r="D1982" s="23" t="s">
        <v>7938</v>
      </c>
      <c r="E1982" s="24">
        <v>6900000</v>
      </c>
      <c r="F1982" s="25" t="s">
        <v>1224</v>
      </c>
      <c r="G1982" s="26">
        <v>1600000</v>
      </c>
    </row>
    <row r="1983" spans="2:7">
      <c r="B1983" s="21" t="s">
        <v>7830</v>
      </c>
      <c r="C1983" s="22" t="s">
        <v>92</v>
      </c>
      <c r="D1983" s="23" t="s">
        <v>5789</v>
      </c>
      <c r="E1983" s="24">
        <v>6900000</v>
      </c>
      <c r="F1983" s="25" t="s">
        <v>1800</v>
      </c>
      <c r="G1983" s="26">
        <v>1500000</v>
      </c>
    </row>
    <row r="1984" spans="2:7">
      <c r="B1984" s="21" t="s">
        <v>7829</v>
      </c>
      <c r="C1984" s="22" t="s">
        <v>108</v>
      </c>
      <c r="D1984" s="23" t="s">
        <v>147</v>
      </c>
      <c r="E1984" s="24">
        <v>6900000</v>
      </c>
      <c r="F1984" s="25" t="s">
        <v>1184</v>
      </c>
      <c r="G1984" s="26">
        <v>1500000</v>
      </c>
    </row>
    <row r="1985" spans="2:7">
      <c r="B1985" s="21" t="s">
        <v>7828</v>
      </c>
      <c r="C1985" s="22" t="s">
        <v>92</v>
      </c>
      <c r="D1985" s="23"/>
      <c r="E1985" s="24">
        <v>6900000</v>
      </c>
      <c r="F1985" s="25" t="s">
        <v>900</v>
      </c>
      <c r="G1985" s="26">
        <v>1500000</v>
      </c>
    </row>
    <row r="1986" spans="2:7">
      <c r="B1986" s="21" t="s">
        <v>7604</v>
      </c>
      <c r="C1986" s="22" t="s">
        <v>92</v>
      </c>
      <c r="D1986" s="23" t="s">
        <v>7603</v>
      </c>
      <c r="E1986" s="24">
        <v>6900000</v>
      </c>
      <c r="F1986" s="25" t="s">
        <v>230</v>
      </c>
      <c r="G1986" s="26">
        <v>1300000</v>
      </c>
    </row>
    <row r="1987" spans="2:7">
      <c r="B1987" s="21" t="s">
        <v>7602</v>
      </c>
      <c r="C1987" s="22" t="s">
        <v>92</v>
      </c>
      <c r="D1987" s="23"/>
      <c r="E1987" s="24">
        <v>6900000</v>
      </c>
      <c r="F1987" s="25" t="s">
        <v>2022</v>
      </c>
      <c r="G1987" s="26">
        <v>1300000</v>
      </c>
    </row>
    <row r="1988" spans="2:7">
      <c r="B1988" s="21" t="s">
        <v>7601</v>
      </c>
      <c r="C1988" s="22" t="s">
        <v>108</v>
      </c>
      <c r="D1988" s="23" t="s">
        <v>7600</v>
      </c>
      <c r="E1988" s="24">
        <v>6900000</v>
      </c>
      <c r="F1988" s="25" t="s">
        <v>1219</v>
      </c>
      <c r="G1988" s="26">
        <v>1300000</v>
      </c>
    </row>
    <row r="1989" spans="2:7">
      <c r="B1989" s="21" t="s">
        <v>7299</v>
      </c>
      <c r="C1989" s="22" t="s">
        <v>108</v>
      </c>
      <c r="D1989" s="23" t="s">
        <v>7298</v>
      </c>
      <c r="E1989" s="24">
        <v>6900000</v>
      </c>
      <c r="F1989" s="25" t="s">
        <v>3782</v>
      </c>
      <c r="G1989" s="26">
        <v>1100000</v>
      </c>
    </row>
    <row r="1990" spans="2:7">
      <c r="B1990" s="21" t="s">
        <v>6955</v>
      </c>
      <c r="C1990" s="22" t="s">
        <v>108</v>
      </c>
      <c r="D1990" s="23" t="s">
        <v>6954</v>
      </c>
      <c r="E1990" s="24">
        <v>6900000</v>
      </c>
      <c r="F1990" s="25" t="s">
        <v>3863</v>
      </c>
      <c r="G1990" s="26">
        <v>900000</v>
      </c>
    </row>
    <row r="1991" spans="2:7">
      <c r="B1991" s="21" t="s">
        <v>6742</v>
      </c>
      <c r="C1991" s="22" t="s">
        <v>108</v>
      </c>
      <c r="D1991" s="23" t="s">
        <v>255</v>
      </c>
      <c r="E1991" s="24">
        <v>6900000</v>
      </c>
      <c r="F1991" s="25" t="s">
        <v>2544</v>
      </c>
      <c r="G1991" s="26">
        <v>800000</v>
      </c>
    </row>
    <row r="1992" spans="2:7">
      <c r="B1992" s="21" t="s">
        <v>6741</v>
      </c>
      <c r="C1992" s="22" t="s">
        <v>108</v>
      </c>
      <c r="D1992" s="23" t="s">
        <v>6740</v>
      </c>
      <c r="E1992" s="24">
        <v>6900000</v>
      </c>
      <c r="F1992" s="25" t="s">
        <v>3946</v>
      </c>
      <c r="G1992" s="26">
        <v>800000</v>
      </c>
    </row>
    <row r="1993" spans="2:7">
      <c r="B1993" s="21" t="s">
        <v>6468</v>
      </c>
      <c r="C1993" s="22" t="s">
        <v>92</v>
      </c>
      <c r="D1993" s="23"/>
      <c r="E1993" s="24">
        <v>6900000</v>
      </c>
      <c r="F1993" s="25" t="s">
        <v>2204</v>
      </c>
      <c r="G1993" s="26">
        <v>700000</v>
      </c>
    </row>
    <row r="1994" spans="2:7">
      <c r="B1994" s="21" t="s">
        <v>5446</v>
      </c>
      <c r="C1994" s="22" t="s">
        <v>92</v>
      </c>
      <c r="D1994" s="23"/>
      <c r="E1994" s="24">
        <v>6900000</v>
      </c>
      <c r="F1994" s="25" t="s">
        <v>2794</v>
      </c>
      <c r="G1994" s="26">
        <v>400000</v>
      </c>
    </row>
    <row r="1995" spans="2:7">
      <c r="B1995" s="21" t="s">
        <v>5445</v>
      </c>
      <c r="C1995" s="22" t="s">
        <v>92</v>
      </c>
      <c r="D1995" s="23"/>
      <c r="E1995" s="24">
        <v>6900000</v>
      </c>
      <c r="F1995" s="25" t="s">
        <v>5415</v>
      </c>
      <c r="G1995" s="26">
        <v>400000</v>
      </c>
    </row>
    <row r="1996" spans="2:7">
      <c r="B1996" s="21" t="s">
        <v>8265</v>
      </c>
      <c r="C1996" s="22" t="s">
        <v>108</v>
      </c>
      <c r="D1996" s="23" t="s">
        <v>7305</v>
      </c>
      <c r="E1996" s="24">
        <v>6800000</v>
      </c>
      <c r="F1996" s="25" t="s">
        <v>505</v>
      </c>
      <c r="G1996" s="26">
        <v>2000000</v>
      </c>
    </row>
    <row r="1997" spans="2:7">
      <c r="B1997" s="21" t="s">
        <v>8016</v>
      </c>
      <c r="C1997" s="22" t="s">
        <v>108</v>
      </c>
      <c r="D1997" s="23" t="s">
        <v>3228</v>
      </c>
      <c r="E1997" s="24">
        <v>6800000</v>
      </c>
      <c r="F1997" s="25" t="s">
        <v>613</v>
      </c>
      <c r="G1997" s="26">
        <v>1700000</v>
      </c>
    </row>
    <row r="1998" spans="2:7">
      <c r="B1998" s="21" t="s">
        <v>7937</v>
      </c>
      <c r="C1998" s="22" t="s">
        <v>108</v>
      </c>
      <c r="D1998" s="23" t="s">
        <v>6619</v>
      </c>
      <c r="E1998" s="24">
        <v>6800000</v>
      </c>
      <c r="F1998" s="25" t="s">
        <v>822</v>
      </c>
      <c r="G1998" s="26">
        <v>1600000</v>
      </c>
    </row>
    <row r="1999" spans="2:7">
      <c r="B1999" s="21" t="s">
        <v>7827</v>
      </c>
      <c r="C1999" s="22" t="s">
        <v>108</v>
      </c>
      <c r="D1999" s="23" t="s">
        <v>7826</v>
      </c>
      <c r="E1999" s="24">
        <v>6800000</v>
      </c>
      <c r="F1999" s="25" t="s">
        <v>1171</v>
      </c>
      <c r="G1999" s="26">
        <v>1500000</v>
      </c>
    </row>
    <row r="2000" spans="2:7">
      <c r="B2000" s="21" t="s">
        <v>7736</v>
      </c>
      <c r="C2000" s="22" t="s">
        <v>92</v>
      </c>
      <c r="D2000" s="23"/>
      <c r="E2000" s="24">
        <v>6800000</v>
      </c>
      <c r="F2000" s="25" t="s">
        <v>836</v>
      </c>
      <c r="G2000" s="26">
        <v>1400000</v>
      </c>
    </row>
    <row r="2001" spans="2:7">
      <c r="B2001" s="21" t="s">
        <v>7735</v>
      </c>
      <c r="C2001" s="22" t="s">
        <v>108</v>
      </c>
      <c r="D2001" s="23" t="s">
        <v>1342</v>
      </c>
      <c r="E2001" s="24">
        <v>6800000</v>
      </c>
      <c r="F2001" s="25" t="s">
        <v>862</v>
      </c>
      <c r="G2001" s="26">
        <v>1400000</v>
      </c>
    </row>
    <row r="2002" spans="2:7">
      <c r="B2002" s="21" t="s">
        <v>7599</v>
      </c>
      <c r="C2002" s="22" t="s">
        <v>92</v>
      </c>
      <c r="D2002" s="23"/>
      <c r="E2002" s="24">
        <v>6800000</v>
      </c>
      <c r="F2002" s="25" t="s">
        <v>961</v>
      </c>
      <c r="G2002" s="26">
        <v>1300000</v>
      </c>
    </row>
    <row r="2003" spans="2:7">
      <c r="B2003" s="21" t="s">
        <v>7475</v>
      </c>
      <c r="C2003" s="22" t="s">
        <v>108</v>
      </c>
      <c r="D2003" s="23" t="s">
        <v>7474</v>
      </c>
      <c r="E2003" s="24">
        <v>6800000</v>
      </c>
      <c r="F2003" s="25" t="s">
        <v>991</v>
      </c>
      <c r="G2003" s="26">
        <v>1200000</v>
      </c>
    </row>
    <row r="2004" spans="2:7">
      <c r="B2004" s="21" t="s">
        <v>7297</v>
      </c>
      <c r="C2004" s="22" t="s">
        <v>108</v>
      </c>
      <c r="D2004" s="23" t="s">
        <v>1456</v>
      </c>
      <c r="E2004" s="24">
        <v>6800000</v>
      </c>
      <c r="F2004" s="25" t="s">
        <v>3573</v>
      </c>
      <c r="G2004" s="26">
        <v>1100000</v>
      </c>
    </row>
    <row r="2005" spans="2:7">
      <c r="B2005" s="21" t="s">
        <v>7136</v>
      </c>
      <c r="C2005" s="22" t="s">
        <v>108</v>
      </c>
      <c r="D2005" s="23" t="s">
        <v>7135</v>
      </c>
      <c r="E2005" s="24">
        <v>6800000</v>
      </c>
      <c r="F2005" s="25" t="s">
        <v>5315</v>
      </c>
      <c r="G2005" s="26">
        <v>1000000</v>
      </c>
    </row>
    <row r="2006" spans="2:7">
      <c r="B2006" s="21" t="s">
        <v>7134</v>
      </c>
      <c r="C2006" s="22" t="s">
        <v>92</v>
      </c>
      <c r="D2006" s="23" t="s">
        <v>3002</v>
      </c>
      <c r="E2006" s="24">
        <v>6800000</v>
      </c>
      <c r="F2006" s="25" t="s">
        <v>6938</v>
      </c>
      <c r="G2006" s="26">
        <v>1000000</v>
      </c>
    </row>
    <row r="2007" spans="2:7">
      <c r="B2007" s="21" t="s">
        <v>7133</v>
      </c>
      <c r="C2007" s="22" t="s">
        <v>108</v>
      </c>
      <c r="D2007" s="23" t="s">
        <v>1010</v>
      </c>
      <c r="E2007" s="24">
        <v>6800000</v>
      </c>
      <c r="F2007" s="25" t="s">
        <v>1840</v>
      </c>
      <c r="G2007" s="26">
        <v>1000000</v>
      </c>
    </row>
    <row r="2008" spans="2:7">
      <c r="B2008" s="21" t="s">
        <v>6953</v>
      </c>
      <c r="C2008" s="22" t="s">
        <v>92</v>
      </c>
      <c r="D2008" s="23"/>
      <c r="E2008" s="24">
        <v>6800000</v>
      </c>
      <c r="F2008" s="25" t="s">
        <v>2118</v>
      </c>
      <c r="G2008" s="26">
        <v>900000</v>
      </c>
    </row>
    <row r="2009" spans="2:7">
      <c r="B2009" s="21" t="s">
        <v>6952</v>
      </c>
      <c r="C2009" s="22" t="s">
        <v>92</v>
      </c>
      <c r="D2009" s="23"/>
      <c r="E2009" s="24">
        <v>6800000</v>
      </c>
      <c r="F2009" s="25" t="s">
        <v>1531</v>
      </c>
      <c r="G2009" s="26">
        <v>900000</v>
      </c>
    </row>
    <row r="2010" spans="2:7">
      <c r="B2010" s="21" t="s">
        <v>6739</v>
      </c>
      <c r="C2010" s="22" t="s">
        <v>92</v>
      </c>
      <c r="D2010" s="23"/>
      <c r="E2010" s="24">
        <v>6800000</v>
      </c>
      <c r="F2010" s="25" t="s">
        <v>1721</v>
      </c>
      <c r="G2010" s="26">
        <v>800000</v>
      </c>
    </row>
    <row r="2011" spans="2:7">
      <c r="B2011" s="21" t="s">
        <v>6738</v>
      </c>
      <c r="C2011" s="22" t="s">
        <v>108</v>
      </c>
      <c r="D2011" s="23" t="s">
        <v>6737</v>
      </c>
      <c r="E2011" s="24">
        <v>6800000</v>
      </c>
      <c r="F2011" s="25" t="s">
        <v>2312</v>
      </c>
      <c r="G2011" s="26">
        <v>800000</v>
      </c>
    </row>
    <row r="2012" spans="2:7">
      <c r="B2012" s="21" t="s">
        <v>6182</v>
      </c>
      <c r="C2012" s="22" t="s">
        <v>108</v>
      </c>
      <c r="D2012" s="23" t="s">
        <v>1444</v>
      </c>
      <c r="E2012" s="24">
        <v>6800000</v>
      </c>
      <c r="F2012" s="25" t="s">
        <v>2568</v>
      </c>
      <c r="G2012" s="26">
        <v>600000</v>
      </c>
    </row>
    <row r="2013" spans="2:7">
      <c r="B2013" s="21" t="s">
        <v>6181</v>
      </c>
      <c r="C2013" s="22" t="s">
        <v>92</v>
      </c>
      <c r="D2013" s="23"/>
      <c r="E2013" s="24">
        <v>6800000</v>
      </c>
      <c r="F2013" s="25" t="s">
        <v>230</v>
      </c>
      <c r="G2013" s="26">
        <v>600000</v>
      </c>
    </row>
    <row r="2014" spans="2:7">
      <c r="B2014" s="21" t="s">
        <v>6180</v>
      </c>
      <c r="C2014" s="22" t="s">
        <v>92</v>
      </c>
      <c r="D2014" s="23" t="s">
        <v>4832</v>
      </c>
      <c r="E2014" s="24">
        <v>6800000</v>
      </c>
      <c r="F2014" s="25" t="s">
        <v>2512</v>
      </c>
      <c r="G2014" s="26">
        <v>600000</v>
      </c>
    </row>
    <row r="2015" spans="2:7">
      <c r="B2015" s="21" t="s">
        <v>4951</v>
      </c>
      <c r="C2015" s="22" t="s">
        <v>92</v>
      </c>
      <c r="D2015" s="23"/>
      <c r="E2015" s="24">
        <v>6800000</v>
      </c>
      <c r="F2015" s="25" t="s">
        <v>4950</v>
      </c>
      <c r="G2015" s="26">
        <v>300000</v>
      </c>
    </row>
    <row r="2016" spans="2:7">
      <c r="B2016" s="21" t="s">
        <v>4949</v>
      </c>
      <c r="C2016" s="22" t="s">
        <v>92</v>
      </c>
      <c r="D2016" s="23"/>
      <c r="E2016" s="24">
        <v>6800000</v>
      </c>
      <c r="F2016" s="25" t="s">
        <v>230</v>
      </c>
      <c r="G2016" s="26">
        <v>300000</v>
      </c>
    </row>
    <row r="2017" spans="2:7">
      <c r="B2017" s="21" t="s">
        <v>4948</v>
      </c>
      <c r="C2017" s="22" t="s">
        <v>92</v>
      </c>
      <c r="D2017" s="23"/>
      <c r="E2017" s="24">
        <v>6800000</v>
      </c>
      <c r="F2017" s="25" t="s">
        <v>230</v>
      </c>
      <c r="G2017" s="26">
        <v>300000</v>
      </c>
    </row>
    <row r="2018" spans="2:7">
      <c r="B2018" s="21" t="s">
        <v>4202</v>
      </c>
      <c r="C2018" s="22" t="s">
        <v>92</v>
      </c>
      <c r="D2018" s="23"/>
      <c r="E2018" s="24">
        <v>6800000</v>
      </c>
      <c r="F2018" s="25" t="s">
        <v>4201</v>
      </c>
      <c r="G2018" s="26">
        <v>200000</v>
      </c>
    </row>
    <row r="2019" spans="2:7">
      <c r="B2019" s="21" t="s">
        <v>4200</v>
      </c>
      <c r="C2019" s="22" t="s">
        <v>92</v>
      </c>
      <c r="D2019" s="23"/>
      <c r="E2019" s="24">
        <v>6800000</v>
      </c>
      <c r="F2019" s="25" t="s">
        <v>4199</v>
      </c>
      <c r="G2019" s="26">
        <v>200000</v>
      </c>
    </row>
    <row r="2020" spans="2:7">
      <c r="B2020" s="21" t="s">
        <v>9062</v>
      </c>
      <c r="C2020" s="22" t="s">
        <v>108</v>
      </c>
      <c r="D2020" s="23"/>
      <c r="E2020" s="24">
        <v>6700000</v>
      </c>
      <c r="F2020" s="25" t="s">
        <v>413</v>
      </c>
      <c r="G2020" s="26">
        <v>3600000</v>
      </c>
    </row>
    <row r="2021" spans="2:7">
      <c r="B2021" s="21" t="s">
        <v>8654</v>
      </c>
      <c r="C2021" s="22" t="s">
        <v>108</v>
      </c>
      <c r="D2021" s="23" t="s">
        <v>7606</v>
      </c>
      <c r="E2021" s="24">
        <v>6700000</v>
      </c>
      <c r="F2021" s="25" t="s">
        <v>662</v>
      </c>
      <c r="G2021" s="26">
        <v>2600000</v>
      </c>
    </row>
    <row r="2022" spans="2:7">
      <c r="B2022" s="21" t="s">
        <v>8613</v>
      </c>
      <c r="C2022" s="22" t="s">
        <v>108</v>
      </c>
      <c r="D2022" s="23" t="s">
        <v>8612</v>
      </c>
      <c r="E2022" s="24">
        <v>6700000</v>
      </c>
      <c r="F2022" s="25" t="s">
        <v>624</v>
      </c>
      <c r="G2022" s="26">
        <v>2500000</v>
      </c>
    </row>
    <row r="2023" spans="2:7">
      <c r="B2023" s="21" t="s">
        <v>7734</v>
      </c>
      <c r="C2023" s="22" t="s">
        <v>92</v>
      </c>
      <c r="D2023" s="23"/>
      <c r="E2023" s="24">
        <v>6700000</v>
      </c>
      <c r="F2023" s="25" t="s">
        <v>1288</v>
      </c>
      <c r="G2023" s="26">
        <v>1400000</v>
      </c>
    </row>
    <row r="2024" spans="2:7">
      <c r="B2024" s="21" t="s">
        <v>7733</v>
      </c>
      <c r="C2024" s="22" t="s">
        <v>92</v>
      </c>
      <c r="D2024" s="23"/>
      <c r="E2024" s="24">
        <v>6700000</v>
      </c>
      <c r="F2024" s="25" t="s">
        <v>900</v>
      </c>
      <c r="G2024" s="26">
        <v>1400000</v>
      </c>
    </row>
    <row r="2025" spans="2:7">
      <c r="B2025" s="21" t="s">
        <v>7732</v>
      </c>
      <c r="C2025" s="22" t="s">
        <v>108</v>
      </c>
      <c r="D2025" s="23" t="s">
        <v>7731</v>
      </c>
      <c r="E2025" s="24">
        <v>6700000</v>
      </c>
      <c r="F2025" s="25" t="s">
        <v>938</v>
      </c>
      <c r="G2025" s="26">
        <v>1400000</v>
      </c>
    </row>
    <row r="2026" spans="2:7">
      <c r="B2026" s="21" t="s">
        <v>7598</v>
      </c>
      <c r="C2026" s="22" t="s">
        <v>108</v>
      </c>
      <c r="D2026" s="23" t="s">
        <v>6912</v>
      </c>
      <c r="E2026" s="24">
        <v>6700000</v>
      </c>
      <c r="F2026" s="25" t="s">
        <v>230</v>
      </c>
      <c r="G2026" s="26">
        <v>1300000</v>
      </c>
    </row>
    <row r="2027" spans="2:7">
      <c r="B2027" s="21" t="s">
        <v>7296</v>
      </c>
      <c r="C2027" s="22" t="s">
        <v>92</v>
      </c>
      <c r="D2027" s="23" t="s">
        <v>3505</v>
      </c>
      <c r="E2027" s="24">
        <v>6700000</v>
      </c>
      <c r="F2027" s="25" t="s">
        <v>1855</v>
      </c>
      <c r="G2027" s="26">
        <v>1100000</v>
      </c>
    </row>
    <row r="2028" spans="2:7">
      <c r="B2028" s="21" t="s">
        <v>7295</v>
      </c>
      <c r="C2028" s="22" t="s">
        <v>108</v>
      </c>
      <c r="D2028" s="23" t="s">
        <v>4992</v>
      </c>
      <c r="E2028" s="24">
        <v>6700000</v>
      </c>
      <c r="F2028" s="25" t="s">
        <v>4636</v>
      </c>
      <c r="G2028" s="26">
        <v>1100000</v>
      </c>
    </row>
    <row r="2029" spans="2:7">
      <c r="B2029" s="21" t="s">
        <v>7294</v>
      </c>
      <c r="C2029" s="22" t="s">
        <v>108</v>
      </c>
      <c r="D2029" s="23" t="s">
        <v>4514</v>
      </c>
      <c r="E2029" s="24">
        <v>6700000</v>
      </c>
      <c r="F2029" s="25" t="s">
        <v>1662</v>
      </c>
      <c r="G2029" s="26">
        <v>1100000</v>
      </c>
    </row>
    <row r="2030" spans="2:7">
      <c r="B2030" s="21" t="s">
        <v>7132</v>
      </c>
      <c r="C2030" s="22" t="s">
        <v>108</v>
      </c>
      <c r="D2030" s="23" t="s">
        <v>645</v>
      </c>
      <c r="E2030" s="24">
        <v>6700000</v>
      </c>
      <c r="F2030" s="25" t="s">
        <v>3790</v>
      </c>
      <c r="G2030" s="26">
        <v>1000000</v>
      </c>
    </row>
    <row r="2031" spans="2:7">
      <c r="B2031" s="21" t="s">
        <v>6951</v>
      </c>
      <c r="C2031" s="22" t="s">
        <v>92</v>
      </c>
      <c r="D2031" s="23" t="s">
        <v>4431</v>
      </c>
      <c r="E2031" s="24">
        <v>6700000</v>
      </c>
      <c r="F2031" s="25" t="s">
        <v>1708</v>
      </c>
      <c r="G2031" s="26">
        <v>900000</v>
      </c>
    </row>
    <row r="2032" spans="2:7">
      <c r="B2032" s="21" t="s">
        <v>6736</v>
      </c>
      <c r="C2032" s="22" t="s">
        <v>92</v>
      </c>
      <c r="D2032" s="23"/>
      <c r="E2032" s="24">
        <v>6700000</v>
      </c>
      <c r="F2032" s="25" t="s">
        <v>5758</v>
      </c>
      <c r="G2032" s="26">
        <v>800000</v>
      </c>
    </row>
    <row r="2033" spans="2:7">
      <c r="B2033" s="21" t="s">
        <v>6735</v>
      </c>
      <c r="C2033" s="22" t="s">
        <v>92</v>
      </c>
      <c r="D2033" s="23"/>
      <c r="E2033" s="24">
        <v>6700000</v>
      </c>
      <c r="F2033" s="25" t="s">
        <v>2246</v>
      </c>
      <c r="G2033" s="26">
        <v>800000</v>
      </c>
    </row>
    <row r="2034" spans="2:7">
      <c r="B2034" s="21" t="s">
        <v>6179</v>
      </c>
      <c r="C2034" s="22" t="s">
        <v>92</v>
      </c>
      <c r="D2034" s="23"/>
      <c r="E2034" s="24">
        <v>6700000</v>
      </c>
      <c r="F2034" s="25" t="s">
        <v>6178</v>
      </c>
      <c r="G2034" s="26">
        <v>600000</v>
      </c>
    </row>
    <row r="2035" spans="2:7">
      <c r="B2035" s="21" t="s">
        <v>5819</v>
      </c>
      <c r="C2035" s="22" t="s">
        <v>108</v>
      </c>
      <c r="D2035" s="23" t="s">
        <v>5818</v>
      </c>
      <c r="E2035" s="24">
        <v>6700000</v>
      </c>
      <c r="F2035" s="25" t="s">
        <v>5418</v>
      </c>
      <c r="G2035" s="26">
        <v>500000</v>
      </c>
    </row>
    <row r="2036" spans="2:7">
      <c r="B2036" s="21" t="s">
        <v>5817</v>
      </c>
      <c r="C2036" s="22" t="s">
        <v>92</v>
      </c>
      <c r="D2036" s="23"/>
      <c r="E2036" s="24">
        <v>6700000</v>
      </c>
      <c r="F2036" s="25" t="s">
        <v>2611</v>
      </c>
      <c r="G2036" s="26">
        <v>500000</v>
      </c>
    </row>
    <row r="2037" spans="2:7">
      <c r="B2037" s="21" t="s">
        <v>5444</v>
      </c>
      <c r="C2037" s="22" t="s">
        <v>92</v>
      </c>
      <c r="D2037" s="23"/>
      <c r="E2037" s="24">
        <v>6700000</v>
      </c>
      <c r="F2037" s="25" t="s">
        <v>5443</v>
      </c>
      <c r="G2037" s="26">
        <v>400000</v>
      </c>
    </row>
    <row r="2038" spans="2:7">
      <c r="B2038" s="21" t="s">
        <v>5442</v>
      </c>
      <c r="C2038" s="22" t="s">
        <v>92</v>
      </c>
      <c r="D2038" s="23" t="s">
        <v>5441</v>
      </c>
      <c r="E2038" s="24">
        <v>6700000</v>
      </c>
      <c r="F2038" s="25" t="s">
        <v>4057</v>
      </c>
      <c r="G2038" s="26">
        <v>400000</v>
      </c>
    </row>
    <row r="2039" spans="2:7">
      <c r="B2039" s="21" t="s">
        <v>5440</v>
      </c>
      <c r="C2039" s="22" t="s">
        <v>108</v>
      </c>
      <c r="D2039" s="23" t="s">
        <v>5439</v>
      </c>
      <c r="E2039" s="24">
        <v>6700000</v>
      </c>
      <c r="F2039" s="25" t="s">
        <v>4091</v>
      </c>
      <c r="G2039" s="26">
        <v>400000</v>
      </c>
    </row>
    <row r="2040" spans="2:7">
      <c r="B2040" s="21" t="s">
        <v>4947</v>
      </c>
      <c r="C2040" s="22" t="s">
        <v>92</v>
      </c>
      <c r="D2040" s="23"/>
      <c r="E2040" s="24">
        <v>6700000</v>
      </c>
      <c r="F2040" s="25" t="s">
        <v>4946</v>
      </c>
      <c r="G2040" s="26">
        <v>300000</v>
      </c>
    </row>
    <row r="2041" spans="2:7">
      <c r="B2041" s="21" t="s">
        <v>4945</v>
      </c>
      <c r="C2041" s="22" t="s">
        <v>92</v>
      </c>
      <c r="D2041" s="23"/>
      <c r="E2041" s="24">
        <v>6700000</v>
      </c>
      <c r="F2041" s="25" t="s">
        <v>4944</v>
      </c>
      <c r="G2041" s="26">
        <v>300000</v>
      </c>
    </row>
    <row r="2042" spans="2:7">
      <c r="B2042" s="21" t="s">
        <v>4198</v>
      </c>
      <c r="C2042" s="22" t="s">
        <v>92</v>
      </c>
      <c r="D2042" s="23"/>
      <c r="E2042" s="24">
        <v>6700000</v>
      </c>
      <c r="F2042" s="25" t="s">
        <v>4197</v>
      </c>
      <c r="G2042" s="26">
        <v>200000</v>
      </c>
    </row>
    <row r="2043" spans="2:7">
      <c r="B2043" s="21" t="s">
        <v>8551</v>
      </c>
      <c r="C2043" s="22" t="s">
        <v>92</v>
      </c>
      <c r="D2043" s="23"/>
      <c r="E2043" s="24">
        <v>6600000</v>
      </c>
      <c r="F2043" s="25" t="s">
        <v>507</v>
      </c>
      <c r="G2043" s="26">
        <v>2400000</v>
      </c>
    </row>
    <row r="2044" spans="2:7">
      <c r="B2044" s="21" t="s">
        <v>8550</v>
      </c>
      <c r="C2044" s="22" t="s">
        <v>108</v>
      </c>
      <c r="D2044" s="23"/>
      <c r="E2044" s="24">
        <v>6600000</v>
      </c>
      <c r="F2044" s="25" t="s">
        <v>3194</v>
      </c>
      <c r="G2044" s="26">
        <v>2400000</v>
      </c>
    </row>
    <row r="2045" spans="2:7">
      <c r="B2045" s="21" t="s">
        <v>8347</v>
      </c>
      <c r="C2045" s="22" t="s">
        <v>108</v>
      </c>
      <c r="D2045" s="23" t="s">
        <v>8346</v>
      </c>
      <c r="E2045" s="24">
        <v>6600000</v>
      </c>
      <c r="F2045" s="25" t="s">
        <v>490</v>
      </c>
      <c r="G2045" s="26">
        <v>2100000</v>
      </c>
    </row>
    <row r="2046" spans="2:7">
      <c r="B2046" s="21" t="s">
        <v>7473</v>
      </c>
      <c r="C2046" s="22" t="s">
        <v>92</v>
      </c>
      <c r="D2046" s="23" t="s">
        <v>5736</v>
      </c>
      <c r="E2046" s="24">
        <v>6600000</v>
      </c>
      <c r="F2046" s="25" t="s">
        <v>1648</v>
      </c>
      <c r="G2046" s="26">
        <v>1200000</v>
      </c>
    </row>
    <row r="2047" spans="2:7">
      <c r="B2047" s="21" t="s">
        <v>7293</v>
      </c>
      <c r="C2047" s="22" t="s">
        <v>108</v>
      </c>
      <c r="D2047" s="23" t="s">
        <v>7292</v>
      </c>
      <c r="E2047" s="24">
        <v>6600000</v>
      </c>
      <c r="F2047" s="25" t="s">
        <v>2193</v>
      </c>
      <c r="G2047" s="26">
        <v>1100000</v>
      </c>
    </row>
    <row r="2048" spans="2:7">
      <c r="B2048" s="21" t="s">
        <v>7291</v>
      </c>
      <c r="C2048" s="22" t="s">
        <v>92</v>
      </c>
      <c r="D2048" s="23"/>
      <c r="E2048" s="24">
        <v>6600000</v>
      </c>
      <c r="F2048" s="25" t="s">
        <v>975</v>
      </c>
      <c r="G2048" s="26">
        <v>1100000</v>
      </c>
    </row>
    <row r="2049" spans="2:7">
      <c r="B2049" s="21" t="s">
        <v>7131</v>
      </c>
      <c r="C2049" s="22" t="s">
        <v>108</v>
      </c>
      <c r="D2049" s="23" t="s">
        <v>5894</v>
      </c>
      <c r="E2049" s="24">
        <v>6600000</v>
      </c>
      <c r="F2049" s="25" t="s">
        <v>1729</v>
      </c>
      <c r="G2049" s="26">
        <v>1000000</v>
      </c>
    </row>
    <row r="2050" spans="2:7">
      <c r="B2050" s="21" t="s">
        <v>6950</v>
      </c>
      <c r="C2050" s="22" t="s">
        <v>108</v>
      </c>
      <c r="D2050" s="23" t="s">
        <v>5665</v>
      </c>
      <c r="E2050" s="24">
        <v>6600000</v>
      </c>
      <c r="F2050" s="25" t="s">
        <v>2334</v>
      </c>
      <c r="G2050" s="26">
        <v>900000</v>
      </c>
    </row>
    <row r="2051" spans="2:7">
      <c r="B2051" s="21" t="s">
        <v>6949</v>
      </c>
      <c r="C2051" s="22" t="s">
        <v>92</v>
      </c>
      <c r="D2051" s="23"/>
      <c r="E2051" s="24">
        <v>6600000</v>
      </c>
      <c r="F2051" s="25" t="s">
        <v>5715</v>
      </c>
      <c r="G2051" s="26">
        <v>900000</v>
      </c>
    </row>
    <row r="2052" spans="2:7">
      <c r="B2052" s="21" t="s">
        <v>6734</v>
      </c>
      <c r="C2052" s="22" t="s">
        <v>92</v>
      </c>
      <c r="D2052" s="23"/>
      <c r="E2052" s="24">
        <v>6600000</v>
      </c>
      <c r="F2052" s="25" t="s">
        <v>2214</v>
      </c>
      <c r="G2052" s="26">
        <v>800000</v>
      </c>
    </row>
    <row r="2053" spans="2:7">
      <c r="B2053" s="21" t="s">
        <v>6733</v>
      </c>
      <c r="C2053" s="22" t="s">
        <v>92</v>
      </c>
      <c r="D2053" s="23" t="s">
        <v>6732</v>
      </c>
      <c r="E2053" s="24">
        <v>6600000</v>
      </c>
      <c r="F2053" s="25" t="s">
        <v>4797</v>
      </c>
      <c r="G2053" s="26">
        <v>800000</v>
      </c>
    </row>
    <row r="2054" spans="2:7">
      <c r="B2054" s="21" t="s">
        <v>6731</v>
      </c>
      <c r="C2054" s="22" t="s">
        <v>92</v>
      </c>
      <c r="D2054" s="23" t="s">
        <v>1959</v>
      </c>
      <c r="E2054" s="24">
        <v>6600000</v>
      </c>
      <c r="F2054" s="25" t="s">
        <v>3863</v>
      </c>
      <c r="G2054" s="26">
        <v>800000</v>
      </c>
    </row>
    <row r="2055" spans="2:7">
      <c r="B2055" s="21" t="s">
        <v>6467</v>
      </c>
      <c r="C2055" s="22" t="s">
        <v>92</v>
      </c>
      <c r="D2055" s="23"/>
      <c r="E2055" s="24">
        <v>6600000</v>
      </c>
      <c r="F2055" s="25" t="s">
        <v>2427</v>
      </c>
      <c r="G2055" s="26">
        <v>700000</v>
      </c>
    </row>
    <row r="2056" spans="2:7">
      <c r="B2056" s="21" t="s">
        <v>6177</v>
      </c>
      <c r="C2056" s="22" t="s">
        <v>108</v>
      </c>
      <c r="D2056" s="23"/>
      <c r="E2056" s="24">
        <v>6600000</v>
      </c>
      <c r="F2056" s="25" t="s">
        <v>2139</v>
      </c>
      <c r="G2056" s="26">
        <v>600000</v>
      </c>
    </row>
    <row r="2057" spans="2:7">
      <c r="B2057" s="21" t="s">
        <v>5816</v>
      </c>
      <c r="C2057" s="22" t="s">
        <v>92</v>
      </c>
      <c r="D2057" s="23"/>
      <c r="E2057" s="24">
        <v>6600000</v>
      </c>
      <c r="F2057" s="25" t="s">
        <v>5815</v>
      </c>
      <c r="G2057" s="26">
        <v>500000</v>
      </c>
    </row>
    <row r="2058" spans="2:7">
      <c r="B2058" s="21" t="s">
        <v>5438</v>
      </c>
      <c r="C2058" s="22" t="s">
        <v>92</v>
      </c>
      <c r="D2058" s="23"/>
      <c r="E2058" s="24">
        <v>6600000</v>
      </c>
      <c r="F2058" s="25" t="s">
        <v>2584</v>
      </c>
      <c r="G2058" s="26">
        <v>400000</v>
      </c>
    </row>
    <row r="2059" spans="2:7">
      <c r="B2059" s="21" t="s">
        <v>5437</v>
      </c>
      <c r="C2059" s="22" t="s">
        <v>92</v>
      </c>
      <c r="D2059" s="23"/>
      <c r="E2059" s="24">
        <v>6600000</v>
      </c>
      <c r="F2059" s="25" t="s">
        <v>2794</v>
      </c>
      <c r="G2059" s="26">
        <v>400000</v>
      </c>
    </row>
    <row r="2060" spans="2:7">
      <c r="B2060" s="21" t="s">
        <v>5436</v>
      </c>
      <c r="C2060" s="22" t="s">
        <v>92</v>
      </c>
      <c r="D2060" s="23"/>
      <c r="E2060" s="24">
        <v>6600000</v>
      </c>
      <c r="F2060" s="25" t="s">
        <v>5435</v>
      </c>
      <c r="G2060" s="26">
        <v>400000</v>
      </c>
    </row>
    <row r="2061" spans="2:7">
      <c r="B2061" s="21" t="s">
        <v>5434</v>
      </c>
      <c r="C2061" s="22" t="s">
        <v>108</v>
      </c>
      <c r="D2061" s="23" t="s">
        <v>5433</v>
      </c>
      <c r="E2061" s="24">
        <v>6600000</v>
      </c>
      <c r="F2061" s="25" t="s">
        <v>5432</v>
      </c>
      <c r="G2061" s="26">
        <v>400000</v>
      </c>
    </row>
    <row r="2062" spans="2:7">
      <c r="B2062" s="21" t="s">
        <v>4943</v>
      </c>
      <c r="C2062" s="22" t="s">
        <v>92</v>
      </c>
      <c r="D2062" s="23"/>
      <c r="E2062" s="24">
        <v>6600000</v>
      </c>
      <c r="F2062" s="25" t="s">
        <v>2828</v>
      </c>
      <c r="G2062" s="26">
        <v>300000</v>
      </c>
    </row>
    <row r="2063" spans="2:7">
      <c r="B2063" s="21" t="s">
        <v>9002</v>
      </c>
      <c r="C2063" s="22" t="s">
        <v>108</v>
      </c>
      <c r="D2063" s="23" t="s">
        <v>903</v>
      </c>
      <c r="E2063" s="24">
        <v>6500000</v>
      </c>
      <c r="F2063" s="25" t="s">
        <v>354</v>
      </c>
      <c r="G2063" s="26">
        <v>3400000</v>
      </c>
    </row>
    <row r="2064" spans="2:7">
      <c r="B2064" s="21" t="s">
        <v>8345</v>
      </c>
      <c r="C2064" s="22" t="s">
        <v>108</v>
      </c>
      <c r="D2064" s="23" t="s">
        <v>4488</v>
      </c>
      <c r="E2064" s="24">
        <v>6500000</v>
      </c>
      <c r="F2064" s="25" t="s">
        <v>695</v>
      </c>
      <c r="G2064" s="26">
        <v>2100000</v>
      </c>
    </row>
    <row r="2065" spans="2:7">
      <c r="B2065" s="21" t="s">
        <v>7730</v>
      </c>
      <c r="C2065" s="22" t="s">
        <v>92</v>
      </c>
      <c r="D2065" s="23" t="s">
        <v>7729</v>
      </c>
      <c r="E2065" s="24">
        <v>6500000</v>
      </c>
      <c r="F2065" s="25" t="s">
        <v>869</v>
      </c>
      <c r="G2065" s="26">
        <v>1400000</v>
      </c>
    </row>
    <row r="2066" spans="2:7">
      <c r="B2066" s="21" t="s">
        <v>7728</v>
      </c>
      <c r="C2066" s="22" t="s">
        <v>108</v>
      </c>
      <c r="D2066" s="23" t="s">
        <v>7727</v>
      </c>
      <c r="E2066" s="24">
        <v>6500000</v>
      </c>
      <c r="F2066" s="25" t="s">
        <v>938</v>
      </c>
      <c r="G2066" s="26">
        <v>1400000</v>
      </c>
    </row>
    <row r="2067" spans="2:7">
      <c r="B2067" s="21" t="s">
        <v>7597</v>
      </c>
      <c r="C2067" s="22" t="s">
        <v>108</v>
      </c>
      <c r="D2067" s="23" t="s">
        <v>7596</v>
      </c>
      <c r="E2067" s="24">
        <v>6500000</v>
      </c>
      <c r="F2067" s="25" t="s">
        <v>862</v>
      </c>
      <c r="G2067" s="26">
        <v>1300000</v>
      </c>
    </row>
    <row r="2068" spans="2:7">
      <c r="B2068" s="21" t="s">
        <v>7472</v>
      </c>
      <c r="C2068" s="22" t="s">
        <v>108</v>
      </c>
      <c r="D2068" s="23" t="s">
        <v>7471</v>
      </c>
      <c r="E2068" s="24">
        <v>6500000</v>
      </c>
      <c r="F2068" s="25" t="s">
        <v>1604</v>
      </c>
      <c r="G2068" s="26">
        <v>1200000</v>
      </c>
    </row>
    <row r="2069" spans="2:7">
      <c r="B2069" s="21" t="s">
        <v>7290</v>
      </c>
      <c r="C2069" s="22" t="s">
        <v>108</v>
      </c>
      <c r="D2069" s="23" t="s">
        <v>7289</v>
      </c>
      <c r="E2069" s="24">
        <v>6500000</v>
      </c>
      <c r="F2069" s="25" t="s">
        <v>4636</v>
      </c>
      <c r="G2069" s="26">
        <v>1100000</v>
      </c>
    </row>
    <row r="2070" spans="2:7">
      <c r="B2070" s="21" t="s">
        <v>6948</v>
      </c>
      <c r="C2070" s="22" t="s">
        <v>108</v>
      </c>
      <c r="D2070" s="23" t="s">
        <v>6947</v>
      </c>
      <c r="E2070" s="24">
        <v>6500000</v>
      </c>
      <c r="F2070" s="25" t="s">
        <v>1640</v>
      </c>
      <c r="G2070" s="26">
        <v>900000</v>
      </c>
    </row>
    <row r="2071" spans="2:7">
      <c r="B2071" s="21" t="s">
        <v>6466</v>
      </c>
      <c r="C2071" s="22" t="s">
        <v>108</v>
      </c>
      <c r="D2071" s="23" t="s">
        <v>3247</v>
      </c>
      <c r="E2071" s="24">
        <v>6500000</v>
      </c>
      <c r="F2071" s="25" t="s">
        <v>2150</v>
      </c>
      <c r="G2071" s="26">
        <v>700000</v>
      </c>
    </row>
    <row r="2072" spans="2:7">
      <c r="B2072" s="21" t="s">
        <v>6465</v>
      </c>
      <c r="C2072" s="22" t="s">
        <v>108</v>
      </c>
      <c r="D2072" s="23" t="s">
        <v>1646</v>
      </c>
      <c r="E2072" s="24">
        <v>6500000</v>
      </c>
      <c r="F2072" s="25" t="s">
        <v>6464</v>
      </c>
      <c r="G2072" s="26">
        <v>700000</v>
      </c>
    </row>
    <row r="2073" spans="2:7">
      <c r="B2073" s="21" t="s">
        <v>5431</v>
      </c>
      <c r="C2073" s="22" t="s">
        <v>92</v>
      </c>
      <c r="D2073" s="23"/>
      <c r="E2073" s="24">
        <v>6500000</v>
      </c>
      <c r="F2073" s="25" t="s">
        <v>5430</v>
      </c>
      <c r="G2073" s="26">
        <v>400000</v>
      </c>
    </row>
    <row r="2074" spans="2:7">
      <c r="B2074" s="21" t="s">
        <v>4196</v>
      </c>
      <c r="C2074" s="22" t="s">
        <v>92</v>
      </c>
      <c r="D2074" s="23"/>
      <c r="E2074" s="24">
        <v>6500000</v>
      </c>
      <c r="F2074" s="25" t="s">
        <v>4195</v>
      </c>
      <c r="G2074" s="26">
        <v>200000</v>
      </c>
    </row>
    <row r="2075" spans="2:7">
      <c r="B2075" s="21" t="s">
        <v>8694</v>
      </c>
      <c r="C2075" s="22" t="s">
        <v>92</v>
      </c>
      <c r="D2075" s="23"/>
      <c r="E2075" s="24">
        <v>6400000</v>
      </c>
      <c r="F2075" s="25" t="s">
        <v>512</v>
      </c>
      <c r="G2075" s="26">
        <v>2700000</v>
      </c>
    </row>
    <row r="2076" spans="2:7">
      <c r="B2076" s="21" t="s">
        <v>8344</v>
      </c>
      <c r="C2076" s="22" t="s">
        <v>108</v>
      </c>
      <c r="D2076" s="23" t="s">
        <v>8343</v>
      </c>
      <c r="E2076" s="24">
        <v>6400000</v>
      </c>
      <c r="F2076" s="25" t="s">
        <v>754</v>
      </c>
      <c r="G2076" s="26">
        <v>2100000</v>
      </c>
    </row>
    <row r="2077" spans="2:7">
      <c r="B2077" s="21" t="s">
        <v>7825</v>
      </c>
      <c r="C2077" s="22" t="s">
        <v>108</v>
      </c>
      <c r="D2077" s="23" t="s">
        <v>1766</v>
      </c>
      <c r="E2077" s="24">
        <v>6400000</v>
      </c>
      <c r="F2077" s="25" t="s">
        <v>822</v>
      </c>
      <c r="G2077" s="26">
        <v>1500000</v>
      </c>
    </row>
    <row r="2078" spans="2:7">
      <c r="B2078" s="21" t="s">
        <v>7726</v>
      </c>
      <c r="C2078" s="22" t="s">
        <v>108</v>
      </c>
      <c r="D2078" s="23" t="s">
        <v>886</v>
      </c>
      <c r="E2078" s="24">
        <v>6400000</v>
      </c>
      <c r="F2078" s="25" t="s">
        <v>846</v>
      </c>
      <c r="G2078" s="26">
        <v>1400000</v>
      </c>
    </row>
    <row r="2079" spans="2:7">
      <c r="B2079" s="21" t="s">
        <v>7725</v>
      </c>
      <c r="C2079" s="22" t="s">
        <v>108</v>
      </c>
      <c r="D2079" s="23" t="s">
        <v>7724</v>
      </c>
      <c r="E2079" s="24">
        <v>6400000</v>
      </c>
      <c r="F2079" s="25" t="s">
        <v>1325</v>
      </c>
      <c r="G2079" s="26">
        <v>1400000</v>
      </c>
    </row>
    <row r="2080" spans="2:7">
      <c r="B2080" s="21" t="s">
        <v>7723</v>
      </c>
      <c r="C2080" s="22" t="s">
        <v>108</v>
      </c>
      <c r="D2080" s="23" t="s">
        <v>293</v>
      </c>
      <c r="E2080" s="24">
        <v>6400000</v>
      </c>
      <c r="F2080" s="25" t="s">
        <v>4484</v>
      </c>
      <c r="G2080" s="26">
        <v>1400000</v>
      </c>
    </row>
    <row r="2081" spans="2:7">
      <c r="B2081" s="21" t="s">
        <v>7595</v>
      </c>
      <c r="C2081" s="22" t="s">
        <v>92</v>
      </c>
      <c r="D2081" s="23"/>
      <c r="E2081" s="24">
        <v>6400000</v>
      </c>
      <c r="F2081" s="25" t="s">
        <v>831</v>
      </c>
      <c r="G2081" s="26">
        <v>1300000</v>
      </c>
    </row>
    <row r="2082" spans="2:7">
      <c r="B2082" s="21" t="s">
        <v>7594</v>
      </c>
      <c r="C2082" s="22" t="s">
        <v>108</v>
      </c>
      <c r="D2082" s="23" t="s">
        <v>7593</v>
      </c>
      <c r="E2082" s="24">
        <v>6400000</v>
      </c>
      <c r="F2082" s="25" t="s">
        <v>831</v>
      </c>
      <c r="G2082" s="26">
        <v>1300000</v>
      </c>
    </row>
    <row r="2083" spans="2:7">
      <c r="B2083" s="21" t="s">
        <v>7288</v>
      </c>
      <c r="C2083" s="22" t="s">
        <v>92</v>
      </c>
      <c r="D2083" s="23" t="s">
        <v>7287</v>
      </c>
      <c r="E2083" s="24">
        <v>6400000</v>
      </c>
      <c r="F2083" s="25" t="s">
        <v>975</v>
      </c>
      <c r="G2083" s="26">
        <v>1100000</v>
      </c>
    </row>
    <row r="2084" spans="2:7">
      <c r="B2084" s="21" t="s">
        <v>7130</v>
      </c>
      <c r="C2084" s="22" t="s">
        <v>108</v>
      </c>
      <c r="D2084" s="23" t="s">
        <v>5706</v>
      </c>
      <c r="E2084" s="24">
        <v>6400000</v>
      </c>
      <c r="F2084" s="25" t="s">
        <v>2193</v>
      </c>
      <c r="G2084" s="26">
        <v>1000000</v>
      </c>
    </row>
    <row r="2085" spans="2:7">
      <c r="B2085" s="21" t="s">
        <v>6946</v>
      </c>
      <c r="C2085" s="22" t="s">
        <v>108</v>
      </c>
      <c r="D2085" s="23" t="s">
        <v>4626</v>
      </c>
      <c r="E2085" s="24">
        <v>6400000</v>
      </c>
      <c r="F2085" s="25" t="s">
        <v>1531</v>
      </c>
      <c r="G2085" s="26">
        <v>900000</v>
      </c>
    </row>
    <row r="2086" spans="2:7">
      <c r="B2086" s="21" t="s">
        <v>6730</v>
      </c>
      <c r="C2086" s="22" t="s">
        <v>108</v>
      </c>
      <c r="D2086" s="23"/>
      <c r="E2086" s="24">
        <v>6400000</v>
      </c>
      <c r="F2086" s="25" t="s">
        <v>1809</v>
      </c>
      <c r="G2086" s="26">
        <v>800000</v>
      </c>
    </row>
    <row r="2087" spans="2:7">
      <c r="B2087" s="21" t="s">
        <v>6463</v>
      </c>
      <c r="C2087" s="22" t="s">
        <v>92</v>
      </c>
      <c r="D2087" s="23" t="s">
        <v>2235</v>
      </c>
      <c r="E2087" s="24">
        <v>6400000</v>
      </c>
      <c r="F2087" s="25" t="s">
        <v>2204</v>
      </c>
      <c r="G2087" s="26">
        <v>700000</v>
      </c>
    </row>
    <row r="2088" spans="2:7">
      <c r="B2088" s="21" t="s">
        <v>6176</v>
      </c>
      <c r="C2088" s="22" t="s">
        <v>92</v>
      </c>
      <c r="D2088" s="23" t="s">
        <v>5907</v>
      </c>
      <c r="E2088" s="24">
        <v>6400000</v>
      </c>
      <c r="F2088" s="25" t="s">
        <v>6175</v>
      </c>
      <c r="G2088" s="26">
        <v>600000</v>
      </c>
    </row>
    <row r="2089" spans="2:7">
      <c r="B2089" s="21" t="s">
        <v>5814</v>
      </c>
      <c r="C2089" s="22" t="s">
        <v>92</v>
      </c>
      <c r="D2089" s="23"/>
      <c r="E2089" s="24">
        <v>6400000</v>
      </c>
      <c r="F2089" s="25" t="s">
        <v>5813</v>
      </c>
      <c r="G2089" s="26">
        <v>500000</v>
      </c>
    </row>
    <row r="2090" spans="2:7">
      <c r="B2090" s="21" t="s">
        <v>5429</v>
      </c>
      <c r="C2090" s="22" t="s">
        <v>92</v>
      </c>
      <c r="D2090" s="23"/>
      <c r="E2090" s="24">
        <v>6400000</v>
      </c>
      <c r="F2090" s="25" t="s">
        <v>4891</v>
      </c>
      <c r="G2090" s="26">
        <v>400000</v>
      </c>
    </row>
    <row r="2091" spans="2:7">
      <c r="B2091" s="21" t="s">
        <v>5428</v>
      </c>
      <c r="C2091" s="22" t="s">
        <v>92</v>
      </c>
      <c r="D2091" s="23"/>
      <c r="E2091" s="24">
        <v>6400000</v>
      </c>
      <c r="F2091" s="25" t="s">
        <v>5427</v>
      </c>
      <c r="G2091" s="26">
        <v>400000</v>
      </c>
    </row>
    <row r="2092" spans="2:7">
      <c r="B2092" s="21" t="s">
        <v>4942</v>
      </c>
      <c r="C2092" s="22" t="s">
        <v>92</v>
      </c>
      <c r="D2092" s="23"/>
      <c r="E2092" s="24">
        <v>6400000</v>
      </c>
      <c r="F2092" s="25" t="s">
        <v>2749</v>
      </c>
      <c r="G2092" s="26">
        <v>300000</v>
      </c>
    </row>
    <row r="2093" spans="2:7">
      <c r="B2093" s="21" t="s">
        <v>8490</v>
      </c>
      <c r="C2093" s="22" t="s">
        <v>108</v>
      </c>
      <c r="D2093" s="23" t="s">
        <v>6166</v>
      </c>
      <c r="E2093" s="24">
        <v>6300000</v>
      </c>
      <c r="F2093" s="25" t="s">
        <v>507</v>
      </c>
      <c r="G2093" s="26">
        <v>2300000</v>
      </c>
    </row>
    <row r="2094" spans="2:7">
      <c r="B2094" s="21" t="s">
        <v>8342</v>
      </c>
      <c r="C2094" s="22" t="s">
        <v>108</v>
      </c>
      <c r="D2094" s="23" t="s">
        <v>441</v>
      </c>
      <c r="E2094" s="24">
        <v>6300000</v>
      </c>
      <c r="F2094" s="25" t="s">
        <v>522</v>
      </c>
      <c r="G2094" s="26">
        <v>2100000</v>
      </c>
    </row>
    <row r="2095" spans="2:7">
      <c r="B2095" s="21" t="s">
        <v>8264</v>
      </c>
      <c r="C2095" s="22" t="s">
        <v>108</v>
      </c>
      <c r="D2095" s="23" t="s">
        <v>6764</v>
      </c>
      <c r="E2095" s="24">
        <v>6300000</v>
      </c>
      <c r="F2095" s="25" t="s">
        <v>490</v>
      </c>
      <c r="G2095" s="26">
        <v>2000000</v>
      </c>
    </row>
    <row r="2096" spans="2:7">
      <c r="B2096" s="21" t="s">
        <v>8184</v>
      </c>
      <c r="C2096" s="22" t="s">
        <v>108</v>
      </c>
      <c r="D2096" s="23" t="s">
        <v>3205</v>
      </c>
      <c r="E2096" s="24">
        <v>6300000</v>
      </c>
      <c r="F2096" s="25" t="s">
        <v>641</v>
      </c>
      <c r="G2096" s="26">
        <v>1900000</v>
      </c>
    </row>
    <row r="2097" spans="2:7">
      <c r="B2097" s="21" t="s">
        <v>8111</v>
      </c>
      <c r="C2097" s="22" t="s">
        <v>108</v>
      </c>
      <c r="D2097" s="23" t="s">
        <v>5991</v>
      </c>
      <c r="E2097" s="24">
        <v>6300000</v>
      </c>
      <c r="F2097" s="25" t="s">
        <v>488</v>
      </c>
      <c r="G2097" s="26">
        <v>1800000</v>
      </c>
    </row>
    <row r="2098" spans="2:7">
      <c r="B2098" s="21" t="s">
        <v>8015</v>
      </c>
      <c r="C2098" s="22" t="s">
        <v>92</v>
      </c>
      <c r="D2098" s="23"/>
      <c r="E2098" s="24">
        <v>6300000</v>
      </c>
      <c r="F2098" s="25" t="s">
        <v>1423</v>
      </c>
      <c r="G2098" s="26">
        <v>1700000</v>
      </c>
    </row>
    <row r="2099" spans="2:7">
      <c r="B2099" s="21" t="s">
        <v>7824</v>
      </c>
      <c r="C2099" s="22" t="s">
        <v>92</v>
      </c>
      <c r="D2099" s="23" t="s">
        <v>7823</v>
      </c>
      <c r="E2099" s="24">
        <v>6300000</v>
      </c>
      <c r="F2099" s="25" t="s">
        <v>1297</v>
      </c>
      <c r="G2099" s="26">
        <v>1500000</v>
      </c>
    </row>
    <row r="2100" spans="2:7">
      <c r="B2100" s="21" t="s">
        <v>7722</v>
      </c>
      <c r="C2100" s="22" t="s">
        <v>108</v>
      </c>
      <c r="D2100" s="23" t="s">
        <v>7721</v>
      </c>
      <c r="E2100" s="24">
        <v>6300000</v>
      </c>
      <c r="F2100" s="25" t="s">
        <v>827</v>
      </c>
      <c r="G2100" s="26">
        <v>1400000</v>
      </c>
    </row>
    <row r="2101" spans="2:7">
      <c r="B2101" s="21" t="s">
        <v>7592</v>
      </c>
      <c r="C2101" s="22" t="s">
        <v>108</v>
      </c>
      <c r="D2101" s="23" t="s">
        <v>433</v>
      </c>
      <c r="E2101" s="24">
        <v>6300000</v>
      </c>
      <c r="F2101" s="25" t="s">
        <v>1087</v>
      </c>
      <c r="G2101" s="26">
        <v>1300000</v>
      </c>
    </row>
    <row r="2102" spans="2:7">
      <c r="B2102" s="21" t="s">
        <v>7591</v>
      </c>
      <c r="C2102" s="22" t="s">
        <v>92</v>
      </c>
      <c r="D2102" s="23"/>
      <c r="E2102" s="24">
        <v>6300000</v>
      </c>
      <c r="F2102" s="25" t="s">
        <v>1288</v>
      </c>
      <c r="G2102" s="26">
        <v>1300000</v>
      </c>
    </row>
    <row r="2103" spans="2:7">
      <c r="B2103" s="21" t="s">
        <v>7590</v>
      </c>
      <c r="C2103" s="22" t="s">
        <v>108</v>
      </c>
      <c r="D2103" s="23" t="s">
        <v>7589</v>
      </c>
      <c r="E2103" s="24">
        <v>6300000</v>
      </c>
      <c r="F2103" s="25" t="s">
        <v>900</v>
      </c>
      <c r="G2103" s="26">
        <v>1300000</v>
      </c>
    </row>
    <row r="2104" spans="2:7">
      <c r="B2104" s="21" t="s">
        <v>7470</v>
      </c>
      <c r="C2104" s="22" t="s">
        <v>108</v>
      </c>
      <c r="D2104" s="23" t="s">
        <v>7469</v>
      </c>
      <c r="E2104" s="24">
        <v>6300000</v>
      </c>
      <c r="F2104" s="25" t="s">
        <v>848</v>
      </c>
      <c r="G2104" s="26">
        <v>1200000</v>
      </c>
    </row>
    <row r="2105" spans="2:7">
      <c r="B2105" s="21" t="s">
        <v>7468</v>
      </c>
      <c r="C2105" s="22" t="s">
        <v>108</v>
      </c>
      <c r="D2105" s="23" t="s">
        <v>7467</v>
      </c>
      <c r="E2105" s="24">
        <v>6300000</v>
      </c>
      <c r="F2105" s="25" t="s">
        <v>1559</v>
      </c>
      <c r="G2105" s="26">
        <v>1200000</v>
      </c>
    </row>
    <row r="2106" spans="2:7">
      <c r="B2106" s="21" t="s">
        <v>7466</v>
      </c>
      <c r="C2106" s="22" t="s">
        <v>108</v>
      </c>
      <c r="D2106" s="23" t="s">
        <v>3753</v>
      </c>
      <c r="E2106" s="24">
        <v>6300000</v>
      </c>
      <c r="F2106" s="25" t="s">
        <v>1085</v>
      </c>
      <c r="G2106" s="26">
        <v>1200000</v>
      </c>
    </row>
    <row r="2107" spans="2:7">
      <c r="B2107" s="21" t="s">
        <v>7129</v>
      </c>
      <c r="C2107" s="22" t="s">
        <v>108</v>
      </c>
      <c r="D2107" s="23" t="s">
        <v>4422</v>
      </c>
      <c r="E2107" s="24">
        <v>6300000</v>
      </c>
      <c r="F2107" s="25" t="s">
        <v>1353</v>
      </c>
      <c r="G2107" s="26">
        <v>1000000</v>
      </c>
    </row>
    <row r="2108" spans="2:7">
      <c r="B2108" s="21" t="s">
        <v>7128</v>
      </c>
      <c r="C2108" s="22" t="s">
        <v>108</v>
      </c>
      <c r="D2108" s="23" t="s">
        <v>6901</v>
      </c>
      <c r="E2108" s="24">
        <v>6300000</v>
      </c>
      <c r="F2108" s="25" t="s">
        <v>1353</v>
      </c>
      <c r="G2108" s="26">
        <v>1000000</v>
      </c>
    </row>
    <row r="2109" spans="2:7">
      <c r="B2109" s="21" t="s">
        <v>6945</v>
      </c>
      <c r="C2109" s="22" t="s">
        <v>92</v>
      </c>
      <c r="D2109" s="23"/>
      <c r="E2109" s="24">
        <v>6300000</v>
      </c>
      <c r="F2109" s="25" t="s">
        <v>1252</v>
      </c>
      <c r="G2109" s="26">
        <v>900000</v>
      </c>
    </row>
    <row r="2110" spans="2:7">
      <c r="B2110" s="21" t="s">
        <v>5812</v>
      </c>
      <c r="C2110" s="22" t="s">
        <v>92</v>
      </c>
      <c r="D2110" s="23"/>
      <c r="E2110" s="24">
        <v>6300000</v>
      </c>
      <c r="F2110" s="25" t="s">
        <v>5811</v>
      </c>
      <c r="G2110" s="26">
        <v>500000</v>
      </c>
    </row>
    <row r="2111" spans="2:7">
      <c r="B2111" s="21" t="s">
        <v>5426</v>
      </c>
      <c r="C2111" s="22" t="s">
        <v>92</v>
      </c>
      <c r="D2111" s="23"/>
      <c r="E2111" s="24">
        <v>6300000</v>
      </c>
      <c r="F2111" s="25" t="s">
        <v>4065</v>
      </c>
      <c r="G2111" s="26">
        <v>400000</v>
      </c>
    </row>
    <row r="2112" spans="2:7">
      <c r="B2112" s="21" t="s">
        <v>4941</v>
      </c>
      <c r="C2112" s="22" t="s">
        <v>92</v>
      </c>
      <c r="D2112" s="23"/>
      <c r="E2112" s="24">
        <v>6300000</v>
      </c>
      <c r="F2112" s="25" t="s">
        <v>2483</v>
      </c>
      <c r="G2112" s="26">
        <v>300000</v>
      </c>
    </row>
    <row r="2113" spans="2:7">
      <c r="B2113" s="21" t="s">
        <v>2917</v>
      </c>
      <c r="C2113" s="22" t="s">
        <v>92</v>
      </c>
      <c r="D2113" s="23"/>
      <c r="E2113" s="24">
        <v>6300000</v>
      </c>
      <c r="F2113" s="25" t="s">
        <v>2916</v>
      </c>
      <c r="G2113" s="26">
        <v>100000</v>
      </c>
    </row>
    <row r="2114" spans="2:7">
      <c r="B2114" s="21" t="s">
        <v>2915</v>
      </c>
      <c r="C2114" s="22" t="s">
        <v>92</v>
      </c>
      <c r="D2114" s="23"/>
      <c r="E2114" s="24">
        <v>6300000</v>
      </c>
      <c r="F2114" s="25" t="s">
        <v>230</v>
      </c>
      <c r="G2114" s="26">
        <v>100000</v>
      </c>
    </row>
    <row r="2115" spans="2:7">
      <c r="B2115" s="21" t="s">
        <v>8549</v>
      </c>
      <c r="C2115" s="22" t="s">
        <v>108</v>
      </c>
      <c r="D2115" s="23" t="s">
        <v>8363</v>
      </c>
      <c r="E2115" s="24">
        <v>6200000</v>
      </c>
      <c r="F2115" s="25" t="s">
        <v>662</v>
      </c>
      <c r="G2115" s="26">
        <v>2400000</v>
      </c>
    </row>
    <row r="2116" spans="2:7">
      <c r="B2116" s="21" t="s">
        <v>8263</v>
      </c>
      <c r="C2116" s="22" t="s">
        <v>108</v>
      </c>
      <c r="D2116" s="23" t="s">
        <v>7301</v>
      </c>
      <c r="E2116" s="24">
        <v>6200000</v>
      </c>
      <c r="F2116" s="25" t="s">
        <v>783</v>
      </c>
      <c r="G2116" s="26">
        <v>2000000</v>
      </c>
    </row>
    <row r="2117" spans="2:7">
      <c r="B2117" s="21" t="s">
        <v>8183</v>
      </c>
      <c r="C2117" s="22" t="s">
        <v>108</v>
      </c>
      <c r="D2117" s="23" t="s">
        <v>8182</v>
      </c>
      <c r="E2117" s="24">
        <v>6200000</v>
      </c>
      <c r="F2117" s="25" t="s">
        <v>810</v>
      </c>
      <c r="G2117" s="26">
        <v>1900000</v>
      </c>
    </row>
    <row r="2118" spans="2:7">
      <c r="B2118" s="21" t="s">
        <v>7936</v>
      </c>
      <c r="C2118" s="22" t="s">
        <v>108</v>
      </c>
      <c r="D2118" s="23" t="s">
        <v>7935</v>
      </c>
      <c r="E2118" s="24">
        <v>6200000</v>
      </c>
      <c r="F2118" s="25" t="s">
        <v>1524</v>
      </c>
      <c r="G2118" s="26">
        <v>1600000</v>
      </c>
    </row>
    <row r="2119" spans="2:7">
      <c r="B2119" s="21" t="s">
        <v>7822</v>
      </c>
      <c r="C2119" s="22" t="s">
        <v>108</v>
      </c>
      <c r="D2119" s="23" t="s">
        <v>3161</v>
      </c>
      <c r="E2119" s="24">
        <v>6200000</v>
      </c>
      <c r="F2119" s="25" t="s">
        <v>1520</v>
      </c>
      <c r="G2119" s="26">
        <v>1500000</v>
      </c>
    </row>
    <row r="2120" spans="2:7">
      <c r="B2120" s="21" t="s">
        <v>7720</v>
      </c>
      <c r="C2120" s="22" t="s">
        <v>92</v>
      </c>
      <c r="D2120" s="23" t="s">
        <v>7719</v>
      </c>
      <c r="E2120" s="24">
        <v>6200000</v>
      </c>
      <c r="F2120" s="25" t="s">
        <v>1083</v>
      </c>
      <c r="G2120" s="26">
        <v>1400000</v>
      </c>
    </row>
    <row r="2121" spans="2:7">
      <c r="B2121" s="21" t="s">
        <v>7718</v>
      </c>
      <c r="C2121" s="22" t="s">
        <v>108</v>
      </c>
      <c r="D2121" s="23" t="s">
        <v>7717</v>
      </c>
      <c r="E2121" s="24">
        <v>6200000</v>
      </c>
      <c r="F2121" s="25" t="s">
        <v>1171</v>
      </c>
      <c r="G2121" s="26">
        <v>1400000</v>
      </c>
    </row>
    <row r="2122" spans="2:7">
      <c r="B2122" s="21" t="s">
        <v>7588</v>
      </c>
      <c r="C2122" s="22" t="s">
        <v>92</v>
      </c>
      <c r="D2122" s="23"/>
      <c r="E2122" s="24">
        <v>6200000</v>
      </c>
      <c r="F2122" s="25" t="s">
        <v>1081</v>
      </c>
      <c r="G2122" s="26">
        <v>1300000</v>
      </c>
    </row>
    <row r="2123" spans="2:7">
      <c r="B2123" s="21" t="s">
        <v>7587</v>
      </c>
      <c r="C2123" s="22" t="s">
        <v>108</v>
      </c>
      <c r="D2123" s="23" t="s">
        <v>4427</v>
      </c>
      <c r="E2123" s="24">
        <v>6200000</v>
      </c>
      <c r="F2123" s="25" t="s">
        <v>869</v>
      </c>
      <c r="G2123" s="26">
        <v>1300000</v>
      </c>
    </row>
    <row r="2124" spans="2:7">
      <c r="B2124" s="21" t="s">
        <v>7465</v>
      </c>
      <c r="C2124" s="22" t="s">
        <v>108</v>
      </c>
      <c r="D2124" s="23" t="s">
        <v>1424</v>
      </c>
      <c r="E2124" s="24">
        <v>6200000</v>
      </c>
      <c r="F2124" s="25" t="s">
        <v>944</v>
      </c>
      <c r="G2124" s="26">
        <v>1200000</v>
      </c>
    </row>
    <row r="2125" spans="2:7">
      <c r="B2125" s="21" t="s">
        <v>7464</v>
      </c>
      <c r="C2125" s="22" t="s">
        <v>108</v>
      </c>
      <c r="D2125" s="23" t="s">
        <v>3218</v>
      </c>
      <c r="E2125" s="24">
        <v>6200000</v>
      </c>
      <c r="F2125" s="25" t="s">
        <v>838</v>
      </c>
      <c r="G2125" s="26">
        <v>1200000</v>
      </c>
    </row>
    <row r="2126" spans="2:7">
      <c r="B2126" s="21" t="s">
        <v>6729</v>
      </c>
      <c r="C2126" s="22" t="s">
        <v>92</v>
      </c>
      <c r="D2126" s="23"/>
      <c r="E2126" s="24">
        <v>6200000</v>
      </c>
      <c r="F2126" s="25" t="s">
        <v>1645</v>
      </c>
      <c r="G2126" s="26">
        <v>800000</v>
      </c>
    </row>
    <row r="2127" spans="2:7">
      <c r="B2127" s="21" t="s">
        <v>6728</v>
      </c>
      <c r="C2127" s="22" t="s">
        <v>108</v>
      </c>
      <c r="D2127" s="23" t="s">
        <v>4720</v>
      </c>
      <c r="E2127" s="24">
        <v>6200000</v>
      </c>
      <c r="F2127" s="25" t="s">
        <v>2271</v>
      </c>
      <c r="G2127" s="26">
        <v>800000</v>
      </c>
    </row>
    <row r="2128" spans="2:7">
      <c r="B2128" s="21" t="s">
        <v>6462</v>
      </c>
      <c r="C2128" s="22" t="s">
        <v>92</v>
      </c>
      <c r="D2128" s="23"/>
      <c r="E2128" s="24">
        <v>6200000</v>
      </c>
      <c r="F2128" s="25" t="s">
        <v>3727</v>
      </c>
      <c r="G2128" s="26">
        <v>700000</v>
      </c>
    </row>
    <row r="2129" spans="2:7">
      <c r="B2129" s="21" t="s">
        <v>6461</v>
      </c>
      <c r="C2129" s="22" t="s">
        <v>92</v>
      </c>
      <c r="D2129" s="23"/>
      <c r="E2129" s="24">
        <v>6200000</v>
      </c>
      <c r="F2129" s="25" t="s">
        <v>2427</v>
      </c>
      <c r="G2129" s="26">
        <v>700000</v>
      </c>
    </row>
    <row r="2130" spans="2:7">
      <c r="B2130" s="21" t="s">
        <v>6174</v>
      </c>
      <c r="C2130" s="22" t="s">
        <v>92</v>
      </c>
      <c r="D2130" s="23"/>
      <c r="E2130" s="24">
        <v>6200000</v>
      </c>
      <c r="F2130" s="25" t="s">
        <v>2072</v>
      </c>
      <c r="G2130" s="26">
        <v>600000</v>
      </c>
    </row>
    <row r="2131" spans="2:7">
      <c r="B2131" s="21" t="s">
        <v>6173</v>
      </c>
      <c r="C2131" s="22" t="s">
        <v>92</v>
      </c>
      <c r="D2131" s="23" t="s">
        <v>6172</v>
      </c>
      <c r="E2131" s="24">
        <v>6200000</v>
      </c>
      <c r="F2131" s="25" t="s">
        <v>1872</v>
      </c>
      <c r="G2131" s="26">
        <v>600000</v>
      </c>
    </row>
    <row r="2132" spans="2:7">
      <c r="B2132" s="21" t="s">
        <v>5810</v>
      </c>
      <c r="C2132" s="22" t="s">
        <v>92</v>
      </c>
      <c r="D2132" s="23"/>
      <c r="E2132" s="24">
        <v>6200000</v>
      </c>
      <c r="F2132" s="25" t="s">
        <v>230</v>
      </c>
      <c r="G2132" s="26">
        <v>500000</v>
      </c>
    </row>
    <row r="2133" spans="2:7">
      <c r="B2133" s="21" t="s">
        <v>5425</v>
      </c>
      <c r="C2133" s="22" t="s">
        <v>108</v>
      </c>
      <c r="D2133" s="23" t="s">
        <v>3565</v>
      </c>
      <c r="E2133" s="24">
        <v>6200000</v>
      </c>
      <c r="F2133" s="25" t="s">
        <v>5424</v>
      </c>
      <c r="G2133" s="26">
        <v>400000</v>
      </c>
    </row>
    <row r="2134" spans="2:7">
      <c r="B2134" s="21" t="s">
        <v>9668</v>
      </c>
      <c r="C2134" s="22" t="s">
        <v>92</v>
      </c>
      <c r="D2134" s="23"/>
      <c r="E2134" s="24">
        <v>6100000</v>
      </c>
      <c r="F2134" s="25" t="s">
        <v>2959</v>
      </c>
      <c r="G2134" s="26">
        <v>12200000</v>
      </c>
    </row>
    <row r="2135" spans="2:7">
      <c r="B2135" s="21" t="s">
        <v>8262</v>
      </c>
      <c r="C2135" s="22" t="s">
        <v>108</v>
      </c>
      <c r="D2135" s="23" t="s">
        <v>8261</v>
      </c>
      <c r="E2135" s="24">
        <v>6100000</v>
      </c>
      <c r="F2135" s="25" t="s">
        <v>783</v>
      </c>
      <c r="G2135" s="26">
        <v>2000000</v>
      </c>
    </row>
    <row r="2136" spans="2:7">
      <c r="B2136" s="21" t="s">
        <v>7934</v>
      </c>
      <c r="C2136" s="22" t="s">
        <v>108</v>
      </c>
      <c r="D2136" s="23" t="s">
        <v>6384</v>
      </c>
      <c r="E2136" s="24">
        <v>6100000</v>
      </c>
      <c r="F2136" s="25" t="s">
        <v>493</v>
      </c>
      <c r="G2136" s="26">
        <v>1600000</v>
      </c>
    </row>
    <row r="2137" spans="2:7">
      <c r="B2137" s="21" t="s">
        <v>7821</v>
      </c>
      <c r="C2137" s="22" t="s">
        <v>108</v>
      </c>
      <c r="D2137" s="23" t="s">
        <v>4530</v>
      </c>
      <c r="E2137" s="24">
        <v>6100000</v>
      </c>
      <c r="F2137" s="25" t="s">
        <v>1520</v>
      </c>
      <c r="G2137" s="26">
        <v>1500000</v>
      </c>
    </row>
    <row r="2138" spans="2:7">
      <c r="B2138" s="21" t="s">
        <v>7820</v>
      </c>
      <c r="C2138" s="22" t="s">
        <v>92</v>
      </c>
      <c r="D2138" s="23" t="s">
        <v>7819</v>
      </c>
      <c r="E2138" s="24">
        <v>6100000</v>
      </c>
      <c r="F2138" s="25" t="s">
        <v>1117</v>
      </c>
      <c r="G2138" s="26">
        <v>1500000</v>
      </c>
    </row>
    <row r="2139" spans="2:7">
      <c r="B2139" s="21" t="s">
        <v>7716</v>
      </c>
      <c r="C2139" s="22" t="s">
        <v>108</v>
      </c>
      <c r="D2139" s="23" t="s">
        <v>3593</v>
      </c>
      <c r="E2139" s="24">
        <v>6100000</v>
      </c>
      <c r="F2139" s="25" t="s">
        <v>1803</v>
      </c>
      <c r="G2139" s="26">
        <v>1400000</v>
      </c>
    </row>
    <row r="2140" spans="2:7">
      <c r="B2140" s="21" t="s">
        <v>7715</v>
      </c>
      <c r="C2140" s="22" t="s">
        <v>108</v>
      </c>
      <c r="D2140" s="23" t="s">
        <v>7697</v>
      </c>
      <c r="E2140" s="24">
        <v>6100000</v>
      </c>
      <c r="F2140" s="25" t="s">
        <v>827</v>
      </c>
      <c r="G2140" s="26">
        <v>1400000</v>
      </c>
    </row>
    <row r="2141" spans="2:7">
      <c r="B2141" s="21" t="s">
        <v>7586</v>
      </c>
      <c r="C2141" s="22" t="s">
        <v>108</v>
      </c>
      <c r="D2141" s="23" t="s">
        <v>7585</v>
      </c>
      <c r="E2141" s="24">
        <v>6100000</v>
      </c>
      <c r="F2141" s="25" t="s">
        <v>1018</v>
      </c>
      <c r="G2141" s="26">
        <v>1300000</v>
      </c>
    </row>
    <row r="2142" spans="2:7">
      <c r="B2142" s="21" t="s">
        <v>7286</v>
      </c>
      <c r="C2142" s="22" t="s">
        <v>108</v>
      </c>
      <c r="D2142" s="23" t="s">
        <v>7285</v>
      </c>
      <c r="E2142" s="24">
        <v>6100000</v>
      </c>
      <c r="F2142" s="25" t="s">
        <v>1604</v>
      </c>
      <c r="G2142" s="26">
        <v>1100000</v>
      </c>
    </row>
    <row r="2143" spans="2:7">
      <c r="B2143" s="21" t="s">
        <v>6944</v>
      </c>
      <c r="C2143" s="22" t="s">
        <v>92</v>
      </c>
      <c r="D2143" s="23"/>
      <c r="E2143" s="24">
        <v>6100000</v>
      </c>
      <c r="F2143" s="25" t="s">
        <v>1870</v>
      </c>
      <c r="G2143" s="26">
        <v>900000</v>
      </c>
    </row>
    <row r="2144" spans="2:7">
      <c r="B2144" s="21" t="s">
        <v>6727</v>
      </c>
      <c r="C2144" s="22" t="s">
        <v>92</v>
      </c>
      <c r="D2144" s="23"/>
      <c r="E2144" s="24">
        <v>6100000</v>
      </c>
      <c r="F2144" s="25" t="s">
        <v>2212</v>
      </c>
      <c r="G2144" s="26">
        <v>800000</v>
      </c>
    </row>
    <row r="2145" spans="2:7">
      <c r="B2145" s="21" t="s">
        <v>6460</v>
      </c>
      <c r="C2145" s="22" t="s">
        <v>92</v>
      </c>
      <c r="D2145" s="23"/>
      <c r="E2145" s="24">
        <v>6100000</v>
      </c>
      <c r="F2145" s="25" t="s">
        <v>2372</v>
      </c>
      <c r="G2145" s="26">
        <v>700000</v>
      </c>
    </row>
    <row r="2146" spans="2:7">
      <c r="B2146" s="21" t="s">
        <v>6171</v>
      </c>
      <c r="C2146" s="22" t="s">
        <v>92</v>
      </c>
      <c r="D2146" s="23" t="s">
        <v>903</v>
      </c>
      <c r="E2146" s="24">
        <v>6100000</v>
      </c>
      <c r="F2146" s="25" t="s">
        <v>1581</v>
      </c>
      <c r="G2146" s="26">
        <v>600000</v>
      </c>
    </row>
    <row r="2147" spans="2:7">
      <c r="B2147" s="21" t="s">
        <v>6170</v>
      </c>
      <c r="C2147" s="22" t="s">
        <v>92</v>
      </c>
      <c r="D2147" s="23"/>
      <c r="E2147" s="24">
        <v>6100000</v>
      </c>
      <c r="F2147" s="25" t="s">
        <v>1942</v>
      </c>
      <c r="G2147" s="26">
        <v>600000</v>
      </c>
    </row>
    <row r="2148" spans="2:7">
      <c r="B2148" s="21" t="s">
        <v>5423</v>
      </c>
      <c r="C2148" s="22" t="s">
        <v>92</v>
      </c>
      <c r="D2148" s="23"/>
      <c r="E2148" s="24">
        <v>6100000</v>
      </c>
      <c r="F2148" s="25" t="s">
        <v>2222</v>
      </c>
      <c r="G2148" s="26">
        <v>400000</v>
      </c>
    </row>
    <row r="2149" spans="2:7">
      <c r="B2149" s="21" t="s">
        <v>4940</v>
      </c>
      <c r="C2149" s="22" t="s">
        <v>92</v>
      </c>
      <c r="D2149" s="23"/>
      <c r="E2149" s="24">
        <v>6100000</v>
      </c>
      <c r="F2149" s="25" t="s">
        <v>4939</v>
      </c>
      <c r="G2149" s="26">
        <v>300000</v>
      </c>
    </row>
    <row r="2150" spans="2:7">
      <c r="B2150" s="21" t="s">
        <v>4938</v>
      </c>
      <c r="C2150" s="22" t="s">
        <v>92</v>
      </c>
      <c r="D2150" s="23"/>
      <c r="E2150" s="24">
        <v>6100000</v>
      </c>
      <c r="F2150" s="25" t="s">
        <v>4937</v>
      </c>
      <c r="G2150" s="26">
        <v>300000</v>
      </c>
    </row>
    <row r="2151" spans="2:7">
      <c r="B2151" s="21" t="s">
        <v>9631</v>
      </c>
      <c r="C2151" s="22" t="s">
        <v>92</v>
      </c>
      <c r="D2151" s="23"/>
      <c r="E2151" s="24">
        <v>6000000</v>
      </c>
      <c r="F2151" s="25" t="s">
        <v>4976</v>
      </c>
      <c r="G2151" s="26">
        <v>10600000</v>
      </c>
    </row>
    <row r="2152" spans="2:7">
      <c r="B2152" s="21" t="s">
        <v>9619</v>
      </c>
      <c r="C2152" s="22" t="s">
        <v>92</v>
      </c>
      <c r="D2152" s="23"/>
      <c r="E2152" s="24">
        <v>6000000</v>
      </c>
      <c r="F2152" s="25" t="s">
        <v>2936</v>
      </c>
      <c r="G2152" s="26">
        <v>10300000</v>
      </c>
    </row>
    <row r="2153" spans="2:7">
      <c r="B2153" s="21" t="s">
        <v>9424</v>
      </c>
      <c r="C2153" s="22" t="s">
        <v>92</v>
      </c>
      <c r="D2153" s="23" t="s">
        <v>7913</v>
      </c>
      <c r="E2153" s="24">
        <v>6000000</v>
      </c>
      <c r="F2153" s="25" t="s">
        <v>116</v>
      </c>
      <c r="G2153" s="26">
        <v>5900000</v>
      </c>
    </row>
    <row r="2154" spans="2:7">
      <c r="B2154" s="21" t="s">
        <v>8489</v>
      </c>
      <c r="C2154" s="22" t="s">
        <v>108</v>
      </c>
      <c r="D2154" s="23" t="s">
        <v>8488</v>
      </c>
      <c r="E2154" s="24">
        <v>6000000</v>
      </c>
      <c r="F2154" s="25" t="s">
        <v>1053</v>
      </c>
      <c r="G2154" s="26">
        <v>2300000</v>
      </c>
    </row>
    <row r="2155" spans="2:7">
      <c r="B2155" s="21" t="s">
        <v>7818</v>
      </c>
      <c r="C2155" s="22" t="s">
        <v>108</v>
      </c>
      <c r="D2155" s="23" t="s">
        <v>3052</v>
      </c>
      <c r="E2155" s="24">
        <v>6000000</v>
      </c>
      <c r="F2155" s="25" t="s">
        <v>1439</v>
      </c>
      <c r="G2155" s="26">
        <v>1500000</v>
      </c>
    </row>
    <row r="2156" spans="2:7">
      <c r="B2156" s="21" t="s">
        <v>7463</v>
      </c>
      <c r="C2156" s="22" t="s">
        <v>108</v>
      </c>
      <c r="D2156" s="23" t="s">
        <v>1735</v>
      </c>
      <c r="E2156" s="24">
        <v>6000000</v>
      </c>
      <c r="F2156" s="25" t="s">
        <v>862</v>
      </c>
      <c r="G2156" s="26">
        <v>1200000</v>
      </c>
    </row>
    <row r="2157" spans="2:7">
      <c r="B2157" s="21" t="s">
        <v>7462</v>
      </c>
      <c r="C2157" s="22" t="s">
        <v>108</v>
      </c>
      <c r="D2157" s="23" t="s">
        <v>6873</v>
      </c>
      <c r="E2157" s="24">
        <v>6000000</v>
      </c>
      <c r="F2157" s="25" t="s">
        <v>950</v>
      </c>
      <c r="G2157" s="26">
        <v>1200000</v>
      </c>
    </row>
    <row r="2158" spans="2:7">
      <c r="B2158" s="21" t="s">
        <v>7284</v>
      </c>
      <c r="C2158" s="22" t="s">
        <v>92</v>
      </c>
      <c r="D2158" s="23" t="s">
        <v>7283</v>
      </c>
      <c r="E2158" s="24">
        <v>6000000</v>
      </c>
      <c r="F2158" s="25" t="s">
        <v>1827</v>
      </c>
      <c r="G2158" s="26">
        <v>1100000</v>
      </c>
    </row>
    <row r="2159" spans="2:7">
      <c r="B2159" s="21" t="s">
        <v>7282</v>
      </c>
      <c r="C2159" s="22" t="s">
        <v>108</v>
      </c>
      <c r="D2159" s="23" t="s">
        <v>903</v>
      </c>
      <c r="E2159" s="24">
        <v>6000000</v>
      </c>
      <c r="F2159" s="25" t="s">
        <v>1085</v>
      </c>
      <c r="G2159" s="26">
        <v>1100000</v>
      </c>
    </row>
    <row r="2160" spans="2:7">
      <c r="B2160" s="21" t="s">
        <v>7281</v>
      </c>
      <c r="C2160" s="22" t="s">
        <v>108</v>
      </c>
      <c r="D2160" s="23" t="s">
        <v>3247</v>
      </c>
      <c r="E2160" s="24">
        <v>6000000</v>
      </c>
      <c r="F2160" s="25" t="s">
        <v>948</v>
      </c>
      <c r="G2160" s="26">
        <v>1100000</v>
      </c>
    </row>
    <row r="2161" spans="2:7">
      <c r="B2161" s="21" t="s">
        <v>7127</v>
      </c>
      <c r="C2161" s="22" t="s">
        <v>92</v>
      </c>
      <c r="D2161" s="23" t="s">
        <v>7126</v>
      </c>
      <c r="E2161" s="24">
        <v>6000000</v>
      </c>
      <c r="F2161" s="25" t="s">
        <v>878</v>
      </c>
      <c r="G2161" s="26">
        <v>1000000</v>
      </c>
    </row>
    <row r="2162" spans="2:7">
      <c r="B2162" s="21" t="s">
        <v>6726</v>
      </c>
      <c r="C2162" s="22" t="s">
        <v>92</v>
      </c>
      <c r="D2162" s="23" t="s">
        <v>6725</v>
      </c>
      <c r="E2162" s="24">
        <v>6000000</v>
      </c>
      <c r="F2162" s="25" t="s">
        <v>4702</v>
      </c>
      <c r="G2162" s="26">
        <v>800000</v>
      </c>
    </row>
    <row r="2163" spans="2:7">
      <c r="B2163" s="21" t="s">
        <v>6724</v>
      </c>
      <c r="C2163" s="22" t="s">
        <v>92</v>
      </c>
      <c r="D2163" s="23" t="s">
        <v>6723</v>
      </c>
      <c r="E2163" s="24">
        <v>6000000</v>
      </c>
      <c r="F2163" s="25" t="s">
        <v>1612</v>
      </c>
      <c r="G2163" s="26">
        <v>800000</v>
      </c>
    </row>
    <row r="2164" spans="2:7">
      <c r="B2164" s="21" t="s">
        <v>6722</v>
      </c>
      <c r="C2164" s="22" t="s">
        <v>92</v>
      </c>
      <c r="D2164" s="23" t="s">
        <v>3300</v>
      </c>
      <c r="E2164" s="24">
        <v>6000000</v>
      </c>
      <c r="F2164" s="25" t="s">
        <v>3863</v>
      </c>
      <c r="G2164" s="26">
        <v>800000</v>
      </c>
    </row>
    <row r="2165" spans="2:7">
      <c r="B2165" s="21" t="s">
        <v>6459</v>
      </c>
      <c r="C2165" s="22" t="s">
        <v>92</v>
      </c>
      <c r="D2165" s="23"/>
      <c r="E2165" s="24">
        <v>6000000</v>
      </c>
      <c r="F2165" s="25" t="s">
        <v>2312</v>
      </c>
      <c r="G2165" s="26">
        <v>700000</v>
      </c>
    </row>
    <row r="2166" spans="2:7">
      <c r="B2166" s="21" t="s">
        <v>6458</v>
      </c>
      <c r="C2166" s="22" t="s">
        <v>92</v>
      </c>
      <c r="D2166" s="23"/>
      <c r="E2166" s="24">
        <v>6000000</v>
      </c>
      <c r="F2166" s="25" t="s">
        <v>5738</v>
      </c>
      <c r="G2166" s="26">
        <v>700000</v>
      </c>
    </row>
    <row r="2167" spans="2:7">
      <c r="B2167" s="21" t="s">
        <v>6169</v>
      </c>
      <c r="C2167" s="22" t="s">
        <v>92</v>
      </c>
      <c r="D2167" s="23"/>
      <c r="E2167" s="24">
        <v>6000000</v>
      </c>
      <c r="F2167" s="25" t="s">
        <v>1946</v>
      </c>
      <c r="G2167" s="26">
        <v>600000</v>
      </c>
    </row>
    <row r="2168" spans="2:7">
      <c r="B2168" s="21" t="s">
        <v>5809</v>
      </c>
      <c r="C2168" s="22" t="s">
        <v>92</v>
      </c>
      <c r="D2168" s="23"/>
      <c r="E2168" s="24">
        <v>6000000</v>
      </c>
      <c r="F2168" s="25" t="s">
        <v>5808</v>
      </c>
      <c r="G2168" s="26">
        <v>500000</v>
      </c>
    </row>
    <row r="2169" spans="2:7">
      <c r="B2169" s="21" t="s">
        <v>4936</v>
      </c>
      <c r="C2169" s="22" t="s">
        <v>108</v>
      </c>
      <c r="D2169" s="23"/>
      <c r="E2169" s="24">
        <v>6000000</v>
      </c>
      <c r="F2169" s="25" t="s">
        <v>4908</v>
      </c>
      <c r="G2169" s="26">
        <v>300000</v>
      </c>
    </row>
    <row r="2170" spans="2:7">
      <c r="B2170" s="21" t="s">
        <v>4194</v>
      </c>
      <c r="C2170" s="22" t="s">
        <v>92</v>
      </c>
      <c r="D2170" s="23"/>
      <c r="E2170" s="24">
        <v>6000000</v>
      </c>
      <c r="F2170" s="25" t="s">
        <v>4193</v>
      </c>
      <c r="G2170" s="26">
        <v>200000</v>
      </c>
    </row>
    <row r="2171" spans="2:7">
      <c r="B2171" s="21" t="s">
        <v>4192</v>
      </c>
      <c r="C2171" s="22" t="s">
        <v>92</v>
      </c>
      <c r="D2171" s="23"/>
      <c r="E2171" s="24">
        <v>6000000</v>
      </c>
      <c r="F2171" s="25" t="s">
        <v>4191</v>
      </c>
      <c r="G2171" s="26">
        <v>200000</v>
      </c>
    </row>
    <row r="2172" spans="2:7">
      <c r="B2172" s="21" t="s">
        <v>2914</v>
      </c>
      <c r="C2172" s="22" t="s">
        <v>92</v>
      </c>
      <c r="D2172" s="23"/>
      <c r="E2172" s="24">
        <v>6000000</v>
      </c>
      <c r="F2172" s="25" t="s">
        <v>2913</v>
      </c>
      <c r="G2172" s="26">
        <v>100000</v>
      </c>
    </row>
    <row r="2173" spans="2:7">
      <c r="B2173" s="21" t="s">
        <v>9285</v>
      </c>
      <c r="C2173" s="22" t="s">
        <v>92</v>
      </c>
      <c r="D2173" s="23" t="s">
        <v>8896</v>
      </c>
      <c r="E2173" s="24">
        <v>5900000</v>
      </c>
      <c r="F2173" s="25" t="s">
        <v>364</v>
      </c>
      <c r="G2173" s="26">
        <v>4800000</v>
      </c>
    </row>
    <row r="2174" spans="2:7">
      <c r="B2174" s="21" t="s">
        <v>8925</v>
      </c>
      <c r="C2174" s="22" t="s">
        <v>108</v>
      </c>
      <c r="D2174" s="23" t="s">
        <v>8385</v>
      </c>
      <c r="E2174" s="24">
        <v>5900000</v>
      </c>
      <c r="F2174" s="25" t="s">
        <v>3094</v>
      </c>
      <c r="G2174" s="26">
        <v>3200000</v>
      </c>
    </row>
    <row r="2175" spans="2:7">
      <c r="B2175" s="21" t="s">
        <v>8548</v>
      </c>
      <c r="C2175" s="22" t="s">
        <v>108</v>
      </c>
      <c r="D2175" s="23" t="s">
        <v>603</v>
      </c>
      <c r="E2175" s="24">
        <v>5900000</v>
      </c>
      <c r="F2175" s="25" t="s">
        <v>617</v>
      </c>
      <c r="G2175" s="26">
        <v>2400000</v>
      </c>
    </row>
    <row r="2176" spans="2:7">
      <c r="B2176" s="21" t="s">
        <v>8181</v>
      </c>
      <c r="C2176" s="22" t="s">
        <v>108</v>
      </c>
      <c r="D2176" s="23" t="s">
        <v>8180</v>
      </c>
      <c r="E2176" s="24">
        <v>5900000</v>
      </c>
      <c r="F2176" s="25" t="s">
        <v>766</v>
      </c>
      <c r="G2176" s="26">
        <v>1900000</v>
      </c>
    </row>
    <row r="2177" spans="2:7">
      <c r="B2177" s="21" t="s">
        <v>8110</v>
      </c>
      <c r="C2177" s="22" t="s">
        <v>92</v>
      </c>
      <c r="D2177" s="23" t="s">
        <v>8109</v>
      </c>
      <c r="E2177" s="24">
        <v>5900000</v>
      </c>
      <c r="F2177" s="25" t="s">
        <v>551</v>
      </c>
      <c r="G2177" s="26">
        <v>1800000</v>
      </c>
    </row>
    <row r="2178" spans="2:7">
      <c r="B2178" s="21" t="s">
        <v>8014</v>
      </c>
      <c r="C2178" s="22" t="s">
        <v>108</v>
      </c>
      <c r="D2178" s="23" t="s">
        <v>867</v>
      </c>
      <c r="E2178" s="24">
        <v>5900000</v>
      </c>
      <c r="F2178" s="25" t="s">
        <v>595</v>
      </c>
      <c r="G2178" s="26">
        <v>1700000</v>
      </c>
    </row>
    <row r="2179" spans="2:7">
      <c r="B2179" s="21" t="s">
        <v>7933</v>
      </c>
      <c r="C2179" s="22" t="s">
        <v>108</v>
      </c>
      <c r="D2179" s="23" t="s">
        <v>7932</v>
      </c>
      <c r="E2179" s="24">
        <v>5900000</v>
      </c>
      <c r="F2179" s="25" t="s">
        <v>1423</v>
      </c>
      <c r="G2179" s="26">
        <v>1600000</v>
      </c>
    </row>
    <row r="2180" spans="2:7">
      <c r="B2180" s="21" t="s">
        <v>7931</v>
      </c>
      <c r="C2180" s="22" t="s">
        <v>108</v>
      </c>
      <c r="D2180" s="23" t="s">
        <v>6403</v>
      </c>
      <c r="E2180" s="24">
        <v>5900000</v>
      </c>
      <c r="F2180" s="25" t="s">
        <v>576</v>
      </c>
      <c r="G2180" s="26">
        <v>1600000</v>
      </c>
    </row>
    <row r="2181" spans="2:7">
      <c r="B2181" s="21" t="s">
        <v>7584</v>
      </c>
      <c r="C2181" s="22" t="s">
        <v>108</v>
      </c>
      <c r="D2181" s="23" t="s">
        <v>1305</v>
      </c>
      <c r="E2181" s="24">
        <v>5900000</v>
      </c>
      <c r="F2181" s="25" t="s">
        <v>1800</v>
      </c>
      <c r="G2181" s="26">
        <v>1300000</v>
      </c>
    </row>
    <row r="2182" spans="2:7">
      <c r="B2182" s="21" t="s">
        <v>7583</v>
      </c>
      <c r="C2182" s="22" t="s">
        <v>92</v>
      </c>
      <c r="D2182" s="23" t="s">
        <v>942</v>
      </c>
      <c r="E2182" s="24">
        <v>5900000</v>
      </c>
      <c r="F2182" s="25" t="s">
        <v>1325</v>
      </c>
      <c r="G2182" s="26">
        <v>1300000</v>
      </c>
    </row>
    <row r="2183" spans="2:7">
      <c r="B2183" s="21" t="s">
        <v>7125</v>
      </c>
      <c r="C2183" s="22" t="s">
        <v>108</v>
      </c>
      <c r="D2183" s="23" t="s">
        <v>7124</v>
      </c>
      <c r="E2183" s="24">
        <v>5900000</v>
      </c>
      <c r="F2183" s="25" t="s">
        <v>1362</v>
      </c>
      <c r="G2183" s="26">
        <v>1000000</v>
      </c>
    </row>
    <row r="2184" spans="2:7">
      <c r="B2184" s="21" t="s">
        <v>7123</v>
      </c>
      <c r="C2184" s="22" t="s">
        <v>108</v>
      </c>
      <c r="D2184" s="23" t="s">
        <v>3405</v>
      </c>
      <c r="E2184" s="24">
        <v>5900000</v>
      </c>
      <c r="F2184" s="25" t="s">
        <v>907</v>
      </c>
      <c r="G2184" s="26">
        <v>1000000</v>
      </c>
    </row>
    <row r="2185" spans="2:7">
      <c r="B2185" s="21" t="s">
        <v>6943</v>
      </c>
      <c r="C2185" s="22" t="s">
        <v>92</v>
      </c>
      <c r="D2185" s="23" t="s">
        <v>3090</v>
      </c>
      <c r="E2185" s="24">
        <v>5900000</v>
      </c>
      <c r="F2185" s="25" t="s">
        <v>2193</v>
      </c>
      <c r="G2185" s="26">
        <v>900000</v>
      </c>
    </row>
    <row r="2186" spans="2:7">
      <c r="B2186" s="21" t="s">
        <v>6942</v>
      </c>
      <c r="C2186" s="22" t="s">
        <v>108</v>
      </c>
      <c r="D2186" s="23" t="s">
        <v>6940</v>
      </c>
      <c r="E2186" s="24">
        <v>5900000</v>
      </c>
      <c r="F2186" s="25" t="s">
        <v>6938</v>
      </c>
      <c r="G2186" s="26">
        <v>900000</v>
      </c>
    </row>
    <row r="2187" spans="2:7">
      <c r="B2187" s="21" t="s">
        <v>6941</v>
      </c>
      <c r="C2187" s="22" t="s">
        <v>108</v>
      </c>
      <c r="D2187" s="23" t="s">
        <v>6940</v>
      </c>
      <c r="E2187" s="24">
        <v>5900000</v>
      </c>
      <c r="F2187" s="25" t="s">
        <v>1241</v>
      </c>
      <c r="G2187" s="26">
        <v>900000</v>
      </c>
    </row>
    <row r="2188" spans="2:7">
      <c r="B2188" s="21" t="s">
        <v>6939</v>
      </c>
      <c r="C2188" s="22" t="s">
        <v>92</v>
      </c>
      <c r="D2188" s="23" t="s">
        <v>1155</v>
      </c>
      <c r="E2188" s="24">
        <v>5900000</v>
      </c>
      <c r="F2188" s="25" t="s">
        <v>6938</v>
      </c>
      <c r="G2188" s="26">
        <v>900000</v>
      </c>
    </row>
    <row r="2189" spans="2:7">
      <c r="B2189" s="21" t="s">
        <v>6721</v>
      </c>
      <c r="C2189" s="22" t="s">
        <v>92</v>
      </c>
      <c r="D2189" s="23"/>
      <c r="E2189" s="24">
        <v>5900000</v>
      </c>
      <c r="F2189" s="25" t="s">
        <v>1304</v>
      </c>
      <c r="G2189" s="26">
        <v>800000</v>
      </c>
    </row>
    <row r="2190" spans="2:7">
      <c r="B2190" s="21" t="s">
        <v>6720</v>
      </c>
      <c r="C2190" s="22" t="s">
        <v>92</v>
      </c>
      <c r="D2190" s="23" t="s">
        <v>6639</v>
      </c>
      <c r="E2190" s="24">
        <v>5900000</v>
      </c>
      <c r="F2190" s="25" t="s">
        <v>1497</v>
      </c>
      <c r="G2190" s="26">
        <v>800000</v>
      </c>
    </row>
    <row r="2191" spans="2:7">
      <c r="B2191" s="21" t="s">
        <v>5807</v>
      </c>
      <c r="C2191" s="22" t="s">
        <v>108</v>
      </c>
      <c r="D2191" s="23"/>
      <c r="E2191" s="24">
        <v>5900000</v>
      </c>
      <c r="F2191" s="25" t="s">
        <v>4863</v>
      </c>
      <c r="G2191" s="26">
        <v>500000</v>
      </c>
    </row>
    <row r="2192" spans="2:7">
      <c r="B2192" s="21" t="s">
        <v>5806</v>
      </c>
      <c r="C2192" s="22" t="s">
        <v>92</v>
      </c>
      <c r="D2192" s="23"/>
      <c r="E2192" s="24">
        <v>5900000</v>
      </c>
      <c r="F2192" s="25" t="s">
        <v>5805</v>
      </c>
      <c r="G2192" s="26">
        <v>500000</v>
      </c>
    </row>
    <row r="2193" spans="2:7">
      <c r="B2193" s="21" t="s">
        <v>5422</v>
      </c>
      <c r="C2193" s="22" t="s">
        <v>92</v>
      </c>
      <c r="D2193" s="23"/>
      <c r="E2193" s="24">
        <v>5900000</v>
      </c>
      <c r="F2193" s="25" t="s">
        <v>5421</v>
      </c>
      <c r="G2193" s="26">
        <v>400000</v>
      </c>
    </row>
    <row r="2194" spans="2:7">
      <c r="B2194" s="21" t="s">
        <v>4935</v>
      </c>
      <c r="C2194" s="22" t="s">
        <v>92</v>
      </c>
      <c r="D2194" s="23"/>
      <c r="E2194" s="24">
        <v>5900000</v>
      </c>
      <c r="F2194" s="25" t="s">
        <v>4934</v>
      </c>
      <c r="G2194" s="26">
        <v>300000</v>
      </c>
    </row>
    <row r="2195" spans="2:7">
      <c r="B2195" s="21" t="s">
        <v>9607</v>
      </c>
      <c r="C2195" s="22" t="s">
        <v>92</v>
      </c>
      <c r="D2195" s="23"/>
      <c r="E2195" s="24">
        <v>5800000</v>
      </c>
      <c r="F2195" s="25" t="s">
        <v>2936</v>
      </c>
      <c r="G2195" s="26">
        <v>9900000</v>
      </c>
    </row>
    <row r="2196" spans="2:7">
      <c r="B2196" s="21" t="s">
        <v>9078</v>
      </c>
      <c r="C2196" s="22" t="s">
        <v>108</v>
      </c>
      <c r="D2196" s="23" t="s">
        <v>814</v>
      </c>
      <c r="E2196" s="24">
        <v>5800000</v>
      </c>
      <c r="F2196" s="25" t="s">
        <v>201</v>
      </c>
      <c r="G2196" s="26">
        <v>3700000</v>
      </c>
    </row>
    <row r="2197" spans="2:7">
      <c r="B2197" s="21" t="s">
        <v>8693</v>
      </c>
      <c r="C2197" s="22" t="s">
        <v>108</v>
      </c>
      <c r="D2197" s="23" t="s">
        <v>134</v>
      </c>
      <c r="E2197" s="24">
        <v>5800000</v>
      </c>
      <c r="F2197" s="25" t="s">
        <v>864</v>
      </c>
      <c r="G2197" s="26">
        <v>2700000</v>
      </c>
    </row>
    <row r="2198" spans="2:7">
      <c r="B2198" s="21" t="s">
        <v>8547</v>
      </c>
      <c r="C2198" s="22" t="s">
        <v>108</v>
      </c>
      <c r="D2198" s="23" t="s">
        <v>8546</v>
      </c>
      <c r="E2198" s="24">
        <v>5800000</v>
      </c>
      <c r="F2198" s="25" t="s">
        <v>682</v>
      </c>
      <c r="G2198" s="26">
        <v>2400000</v>
      </c>
    </row>
    <row r="2199" spans="2:7">
      <c r="B2199" s="21" t="s">
        <v>7930</v>
      </c>
      <c r="C2199" s="22" t="s">
        <v>92</v>
      </c>
      <c r="D2199" s="23"/>
      <c r="E2199" s="24">
        <v>5800000</v>
      </c>
      <c r="F2199" s="25" t="s">
        <v>1141</v>
      </c>
      <c r="G2199" s="26">
        <v>1600000</v>
      </c>
    </row>
    <row r="2200" spans="2:7">
      <c r="B2200" s="21" t="s">
        <v>7582</v>
      </c>
      <c r="C2200" s="22" t="s">
        <v>92</v>
      </c>
      <c r="D2200" s="23" t="s">
        <v>4447</v>
      </c>
      <c r="E2200" s="24">
        <v>5800000</v>
      </c>
      <c r="F2200" s="25" t="s">
        <v>1098</v>
      </c>
      <c r="G2200" s="26">
        <v>1300000</v>
      </c>
    </row>
    <row r="2201" spans="2:7">
      <c r="B2201" s="21" t="s">
        <v>7461</v>
      </c>
      <c r="C2201" s="22" t="s">
        <v>92</v>
      </c>
      <c r="D2201" s="23"/>
      <c r="E2201" s="24">
        <v>5800000</v>
      </c>
      <c r="F2201" s="25" t="s">
        <v>941</v>
      </c>
      <c r="G2201" s="26">
        <v>1200000</v>
      </c>
    </row>
    <row r="2202" spans="2:7">
      <c r="B2202" s="21" t="s">
        <v>7280</v>
      </c>
      <c r="C2202" s="22" t="s">
        <v>108</v>
      </c>
      <c r="D2202" s="23" t="s">
        <v>3619</v>
      </c>
      <c r="E2202" s="24">
        <v>5800000</v>
      </c>
      <c r="F2202" s="25" t="s">
        <v>1049</v>
      </c>
      <c r="G2202" s="26">
        <v>1100000</v>
      </c>
    </row>
    <row r="2203" spans="2:7">
      <c r="B2203" s="21" t="s">
        <v>7122</v>
      </c>
      <c r="C2203" s="22" t="s">
        <v>92</v>
      </c>
      <c r="D2203" s="23" t="s">
        <v>7121</v>
      </c>
      <c r="E2203" s="24">
        <v>5800000</v>
      </c>
      <c r="F2203" s="25" t="s">
        <v>1674</v>
      </c>
      <c r="G2203" s="26">
        <v>1000000</v>
      </c>
    </row>
    <row r="2204" spans="2:7">
      <c r="B2204" s="21" t="s">
        <v>7120</v>
      </c>
      <c r="C2204" s="22" t="s">
        <v>108</v>
      </c>
      <c r="D2204" s="23" t="s">
        <v>5168</v>
      </c>
      <c r="E2204" s="24">
        <v>5800000</v>
      </c>
      <c r="F2204" s="25" t="s">
        <v>1662</v>
      </c>
      <c r="G2204" s="26">
        <v>1000000</v>
      </c>
    </row>
    <row r="2205" spans="2:7">
      <c r="B2205" s="21" t="s">
        <v>7119</v>
      </c>
      <c r="C2205" s="22" t="s">
        <v>108</v>
      </c>
      <c r="D2205" s="23" t="s">
        <v>7118</v>
      </c>
      <c r="E2205" s="24">
        <v>5800000</v>
      </c>
      <c r="F2205" s="25" t="s">
        <v>3690</v>
      </c>
      <c r="G2205" s="26">
        <v>1000000</v>
      </c>
    </row>
    <row r="2206" spans="2:7">
      <c r="B2206" s="21" t="s">
        <v>6937</v>
      </c>
      <c r="C2206" s="22" t="s">
        <v>108</v>
      </c>
      <c r="D2206" s="23"/>
      <c r="E2206" s="24">
        <v>5800000</v>
      </c>
      <c r="F2206" s="25" t="s">
        <v>1729</v>
      </c>
      <c r="G2206" s="26">
        <v>900000</v>
      </c>
    </row>
    <row r="2207" spans="2:7">
      <c r="B2207" s="21" t="s">
        <v>6936</v>
      </c>
      <c r="C2207" s="22" t="s">
        <v>92</v>
      </c>
      <c r="D2207" s="23"/>
      <c r="E2207" s="24">
        <v>5800000</v>
      </c>
      <c r="F2207" s="25" t="s">
        <v>1430</v>
      </c>
      <c r="G2207" s="26">
        <v>900000</v>
      </c>
    </row>
    <row r="2208" spans="2:7">
      <c r="B2208" s="21" t="s">
        <v>6719</v>
      </c>
      <c r="C2208" s="22" t="s">
        <v>92</v>
      </c>
      <c r="D2208" s="23"/>
      <c r="E2208" s="24">
        <v>5800000</v>
      </c>
      <c r="F2208" s="25" t="s">
        <v>1491</v>
      </c>
      <c r="G2208" s="26">
        <v>800000</v>
      </c>
    </row>
    <row r="2209" spans="2:7">
      <c r="B2209" s="21" t="s">
        <v>6168</v>
      </c>
      <c r="C2209" s="22" t="s">
        <v>108</v>
      </c>
      <c r="D2209" s="23" t="s">
        <v>2998</v>
      </c>
      <c r="E2209" s="24">
        <v>5800000</v>
      </c>
      <c r="F2209" s="25" t="s">
        <v>2168</v>
      </c>
      <c r="G2209" s="26">
        <v>600000</v>
      </c>
    </row>
    <row r="2210" spans="2:7">
      <c r="B2210" s="21" t="s">
        <v>4933</v>
      </c>
      <c r="C2210" s="22" t="s">
        <v>92</v>
      </c>
      <c r="D2210" s="23"/>
      <c r="E2210" s="24">
        <v>5800000</v>
      </c>
      <c r="F2210" s="25" t="s">
        <v>4932</v>
      </c>
      <c r="G2210" s="26">
        <v>300000</v>
      </c>
    </row>
    <row r="2211" spans="2:7">
      <c r="B2211" s="21" t="s">
        <v>4931</v>
      </c>
      <c r="C2211" s="22" t="s">
        <v>108</v>
      </c>
      <c r="D2211" s="23" t="s">
        <v>4930</v>
      </c>
      <c r="E2211" s="24">
        <v>5800000</v>
      </c>
      <c r="F2211" s="25" t="s">
        <v>4929</v>
      </c>
      <c r="G2211" s="26">
        <v>300000</v>
      </c>
    </row>
    <row r="2212" spans="2:7">
      <c r="B2212" s="21" t="s">
        <v>9423</v>
      </c>
      <c r="C2212" s="22" t="s">
        <v>92</v>
      </c>
      <c r="D2212" s="23"/>
      <c r="E2212" s="24">
        <v>5700000</v>
      </c>
      <c r="F2212" s="25" t="s">
        <v>122</v>
      </c>
      <c r="G2212" s="26">
        <v>5900000</v>
      </c>
    </row>
    <row r="2213" spans="2:7">
      <c r="B2213" s="21" t="s">
        <v>9365</v>
      </c>
      <c r="C2213" s="22" t="s">
        <v>92</v>
      </c>
      <c r="D2213" s="23" t="s">
        <v>9364</v>
      </c>
      <c r="E2213" s="24">
        <v>5700000</v>
      </c>
      <c r="F2213" s="25" t="s">
        <v>185</v>
      </c>
      <c r="G2213" s="26">
        <v>5400000</v>
      </c>
    </row>
    <row r="2214" spans="2:7">
      <c r="B2214" s="21" t="s">
        <v>8420</v>
      </c>
      <c r="C2214" s="22" t="s">
        <v>92</v>
      </c>
      <c r="D2214" s="23" t="s">
        <v>8419</v>
      </c>
      <c r="E2214" s="24">
        <v>5700000</v>
      </c>
      <c r="F2214" s="25" t="s">
        <v>662</v>
      </c>
      <c r="G2214" s="26">
        <v>2200000</v>
      </c>
    </row>
    <row r="2215" spans="2:7">
      <c r="B2215" s="21" t="s">
        <v>8108</v>
      </c>
      <c r="C2215" s="22" t="s">
        <v>108</v>
      </c>
      <c r="D2215" s="23" t="s">
        <v>8100</v>
      </c>
      <c r="E2215" s="24">
        <v>5700000</v>
      </c>
      <c r="F2215" s="25" t="s">
        <v>695</v>
      </c>
      <c r="G2215" s="26">
        <v>1800000</v>
      </c>
    </row>
    <row r="2216" spans="2:7">
      <c r="B2216" s="21" t="s">
        <v>8107</v>
      </c>
      <c r="C2216" s="22" t="s">
        <v>108</v>
      </c>
      <c r="D2216" s="23" t="s">
        <v>8100</v>
      </c>
      <c r="E2216" s="24">
        <v>5700000</v>
      </c>
      <c r="F2216" s="25" t="s">
        <v>695</v>
      </c>
      <c r="G2216" s="26">
        <v>1800000</v>
      </c>
    </row>
    <row r="2217" spans="2:7">
      <c r="B2217" s="21" t="s">
        <v>7817</v>
      </c>
      <c r="C2217" s="22" t="s">
        <v>108</v>
      </c>
      <c r="D2217" s="23" t="s">
        <v>7083</v>
      </c>
      <c r="E2217" s="24">
        <v>5700000</v>
      </c>
      <c r="F2217" s="25" t="s">
        <v>1039</v>
      </c>
      <c r="G2217" s="26">
        <v>1500000</v>
      </c>
    </row>
    <row r="2218" spans="2:7">
      <c r="B2218" s="21" t="s">
        <v>7714</v>
      </c>
      <c r="C2218" s="22" t="s">
        <v>108</v>
      </c>
      <c r="D2218" s="23" t="s">
        <v>7713</v>
      </c>
      <c r="E2218" s="24">
        <v>5700000</v>
      </c>
      <c r="F2218" s="25" t="s">
        <v>230</v>
      </c>
      <c r="G2218" s="26">
        <v>1400000</v>
      </c>
    </row>
    <row r="2219" spans="2:7">
      <c r="B2219" s="21" t="s">
        <v>7581</v>
      </c>
      <c r="C2219" s="22" t="s">
        <v>92</v>
      </c>
      <c r="D2219" s="23"/>
      <c r="E2219" s="24">
        <v>5700000</v>
      </c>
      <c r="F2219" s="25" t="s">
        <v>825</v>
      </c>
      <c r="G2219" s="26">
        <v>1300000</v>
      </c>
    </row>
    <row r="2220" spans="2:7">
      <c r="B2220" s="21" t="s">
        <v>7460</v>
      </c>
      <c r="C2220" s="22" t="s">
        <v>92</v>
      </c>
      <c r="D2220" s="23"/>
      <c r="E2220" s="24">
        <v>5700000</v>
      </c>
      <c r="F2220" s="25" t="s">
        <v>1018</v>
      </c>
      <c r="G2220" s="26">
        <v>1200000</v>
      </c>
    </row>
    <row r="2221" spans="2:7">
      <c r="B2221" s="21" t="s">
        <v>7459</v>
      </c>
      <c r="C2221" s="22" t="s">
        <v>108</v>
      </c>
      <c r="D2221" s="23" t="s">
        <v>7458</v>
      </c>
      <c r="E2221" s="24">
        <v>5700000</v>
      </c>
      <c r="F2221" s="25" t="s">
        <v>1079</v>
      </c>
      <c r="G2221" s="26">
        <v>1200000</v>
      </c>
    </row>
    <row r="2222" spans="2:7">
      <c r="B2222" s="21" t="s">
        <v>7457</v>
      </c>
      <c r="C2222" s="22" t="s">
        <v>92</v>
      </c>
      <c r="D2222" s="23"/>
      <c r="E2222" s="24">
        <v>5700000</v>
      </c>
      <c r="F2222" s="25" t="s">
        <v>1288</v>
      </c>
      <c r="G2222" s="26">
        <v>1200000</v>
      </c>
    </row>
    <row r="2223" spans="2:7">
      <c r="B2223" s="21" t="s">
        <v>7456</v>
      </c>
      <c r="C2223" s="22" t="s">
        <v>92</v>
      </c>
      <c r="D2223" s="23"/>
      <c r="E2223" s="24">
        <v>5700000</v>
      </c>
      <c r="F2223" s="25" t="s">
        <v>831</v>
      </c>
      <c r="G2223" s="26">
        <v>1200000</v>
      </c>
    </row>
    <row r="2224" spans="2:7">
      <c r="B2224" s="21" t="s">
        <v>7279</v>
      </c>
      <c r="C2224" s="22" t="s">
        <v>92</v>
      </c>
      <c r="D2224" s="23" t="s">
        <v>1256</v>
      </c>
      <c r="E2224" s="24">
        <v>5700000</v>
      </c>
      <c r="F2224" s="25" t="s">
        <v>1567</v>
      </c>
      <c r="G2224" s="26">
        <v>1100000</v>
      </c>
    </row>
    <row r="2225" spans="2:7">
      <c r="B2225" s="21" t="s">
        <v>7278</v>
      </c>
      <c r="C2225" s="22" t="s">
        <v>92</v>
      </c>
      <c r="D2225" s="23"/>
      <c r="E2225" s="24">
        <v>5700000</v>
      </c>
      <c r="F2225" s="25" t="s">
        <v>1043</v>
      </c>
      <c r="G2225" s="26">
        <v>1100000</v>
      </c>
    </row>
    <row r="2226" spans="2:7">
      <c r="B2226" s="21" t="s">
        <v>7117</v>
      </c>
      <c r="C2226" s="22" t="s">
        <v>92</v>
      </c>
      <c r="D2226" s="23" t="s">
        <v>5259</v>
      </c>
      <c r="E2226" s="24">
        <v>5700000</v>
      </c>
      <c r="F2226" s="25" t="s">
        <v>915</v>
      </c>
      <c r="G2226" s="26">
        <v>1000000</v>
      </c>
    </row>
    <row r="2227" spans="2:7">
      <c r="B2227" s="21" t="s">
        <v>7116</v>
      </c>
      <c r="C2227" s="22" t="s">
        <v>108</v>
      </c>
      <c r="D2227" s="23" t="s">
        <v>4422</v>
      </c>
      <c r="E2227" s="24">
        <v>5700000</v>
      </c>
      <c r="F2227" s="25" t="s">
        <v>2033</v>
      </c>
      <c r="G2227" s="26">
        <v>1000000</v>
      </c>
    </row>
    <row r="2228" spans="2:7">
      <c r="B2228" s="21" t="s">
        <v>7115</v>
      </c>
      <c r="C2228" s="22" t="s">
        <v>92</v>
      </c>
      <c r="D2228" s="23" t="s">
        <v>7114</v>
      </c>
      <c r="E2228" s="24">
        <v>5700000</v>
      </c>
      <c r="F2228" s="25" t="s">
        <v>1301</v>
      </c>
      <c r="G2228" s="26">
        <v>1000000</v>
      </c>
    </row>
    <row r="2229" spans="2:7">
      <c r="B2229" s="21" t="s">
        <v>7113</v>
      </c>
      <c r="C2229" s="22" t="s">
        <v>108</v>
      </c>
      <c r="D2229" s="23" t="s">
        <v>884</v>
      </c>
      <c r="E2229" s="24">
        <v>5700000</v>
      </c>
      <c r="F2229" s="25" t="s">
        <v>2033</v>
      </c>
      <c r="G2229" s="26">
        <v>1000000</v>
      </c>
    </row>
    <row r="2230" spans="2:7">
      <c r="B2230" s="21" t="s">
        <v>6935</v>
      </c>
      <c r="C2230" s="22" t="s">
        <v>92</v>
      </c>
      <c r="D2230" s="23" t="s">
        <v>3333</v>
      </c>
      <c r="E2230" s="24">
        <v>5700000</v>
      </c>
      <c r="F2230" s="25" t="s">
        <v>5710</v>
      </c>
      <c r="G2230" s="26">
        <v>900000</v>
      </c>
    </row>
    <row r="2231" spans="2:7">
      <c r="B2231" s="21" t="s">
        <v>6457</v>
      </c>
      <c r="C2231" s="22" t="s">
        <v>108</v>
      </c>
      <c r="D2231" s="23" t="s">
        <v>6456</v>
      </c>
      <c r="E2231" s="24">
        <v>5700000</v>
      </c>
      <c r="F2231" s="25" t="s">
        <v>1721</v>
      </c>
      <c r="G2231" s="26">
        <v>700000</v>
      </c>
    </row>
    <row r="2232" spans="2:7">
      <c r="B2232" s="21" t="s">
        <v>6167</v>
      </c>
      <c r="C2232" s="22" t="s">
        <v>108</v>
      </c>
      <c r="D2232" s="23" t="s">
        <v>6166</v>
      </c>
      <c r="E2232" s="24">
        <v>5700000</v>
      </c>
      <c r="F2232" s="25" t="s">
        <v>2100</v>
      </c>
      <c r="G2232" s="26">
        <v>600000</v>
      </c>
    </row>
    <row r="2233" spans="2:7">
      <c r="B2233" s="21" t="s">
        <v>6165</v>
      </c>
      <c r="C2233" s="22" t="s">
        <v>92</v>
      </c>
      <c r="D2233" s="23"/>
      <c r="E2233" s="24">
        <v>5700000</v>
      </c>
      <c r="F2233" s="25" t="s">
        <v>230</v>
      </c>
      <c r="G2233" s="26">
        <v>600000</v>
      </c>
    </row>
    <row r="2234" spans="2:7">
      <c r="B2234" s="21" t="s">
        <v>6164</v>
      </c>
      <c r="C2234" s="22" t="s">
        <v>92</v>
      </c>
      <c r="D2234" s="23"/>
      <c r="E2234" s="24">
        <v>5700000</v>
      </c>
      <c r="F2234" s="25" t="s">
        <v>2360</v>
      </c>
      <c r="G2234" s="26">
        <v>600000</v>
      </c>
    </row>
    <row r="2235" spans="2:7">
      <c r="B2235" s="21" t="s">
        <v>6163</v>
      </c>
      <c r="C2235" s="22" t="s">
        <v>92</v>
      </c>
      <c r="D2235" s="23" t="s">
        <v>814</v>
      </c>
      <c r="E2235" s="24">
        <v>5700000</v>
      </c>
      <c r="F2235" s="25" t="s">
        <v>6161</v>
      </c>
      <c r="G2235" s="26">
        <v>600000</v>
      </c>
    </row>
    <row r="2236" spans="2:7">
      <c r="B2236" s="21" t="s">
        <v>6162</v>
      </c>
      <c r="C2236" s="22" t="s">
        <v>92</v>
      </c>
      <c r="D2236" s="23" t="s">
        <v>494</v>
      </c>
      <c r="E2236" s="24">
        <v>5700000</v>
      </c>
      <c r="F2236" s="25" t="s">
        <v>6161</v>
      </c>
      <c r="G2236" s="26">
        <v>600000</v>
      </c>
    </row>
    <row r="2237" spans="2:7">
      <c r="B2237" s="21" t="s">
        <v>5420</v>
      </c>
      <c r="C2237" s="22" t="s">
        <v>92</v>
      </c>
      <c r="D2237" s="23"/>
      <c r="E2237" s="24">
        <v>5700000</v>
      </c>
      <c r="F2237" s="25" t="s">
        <v>4130</v>
      </c>
      <c r="G2237" s="26">
        <v>400000</v>
      </c>
    </row>
    <row r="2238" spans="2:7">
      <c r="B2238" s="21" t="s">
        <v>5419</v>
      </c>
      <c r="C2238" s="22" t="s">
        <v>92</v>
      </c>
      <c r="D2238" s="23"/>
      <c r="E2238" s="24">
        <v>5700000</v>
      </c>
      <c r="F2238" s="25" t="s">
        <v>5418</v>
      </c>
      <c r="G2238" s="26">
        <v>400000</v>
      </c>
    </row>
    <row r="2239" spans="2:7">
      <c r="B2239" s="21" t="s">
        <v>5417</v>
      </c>
      <c r="C2239" s="22" t="s">
        <v>92</v>
      </c>
      <c r="D2239" s="23"/>
      <c r="E2239" s="24">
        <v>5700000</v>
      </c>
      <c r="F2239" s="25" t="s">
        <v>230</v>
      </c>
      <c r="G2239" s="26">
        <v>400000</v>
      </c>
    </row>
    <row r="2240" spans="2:7">
      <c r="B2240" s="21" t="s">
        <v>5416</v>
      </c>
      <c r="C2240" s="22" t="s">
        <v>92</v>
      </c>
      <c r="D2240" s="23"/>
      <c r="E2240" s="24">
        <v>5700000</v>
      </c>
      <c r="F2240" s="25" t="s">
        <v>5415</v>
      </c>
      <c r="G2240" s="26">
        <v>400000</v>
      </c>
    </row>
    <row r="2241" spans="2:7">
      <c r="B2241" s="21" t="s">
        <v>2912</v>
      </c>
      <c r="C2241" s="22" t="s">
        <v>92</v>
      </c>
      <c r="D2241" s="23"/>
      <c r="E2241" s="24">
        <v>5700000</v>
      </c>
      <c r="F2241" s="25" t="s">
        <v>2911</v>
      </c>
      <c r="G2241" s="26">
        <v>100000</v>
      </c>
    </row>
    <row r="2242" spans="2:7">
      <c r="B2242" s="21" t="s">
        <v>8796</v>
      </c>
      <c r="C2242" s="22" t="s">
        <v>108</v>
      </c>
      <c r="D2242" s="23" t="s">
        <v>3218</v>
      </c>
      <c r="E2242" s="24">
        <v>5600000</v>
      </c>
      <c r="F2242" s="25" t="s">
        <v>354</v>
      </c>
      <c r="G2242" s="26">
        <v>2900000</v>
      </c>
    </row>
    <row r="2243" spans="2:7">
      <c r="B2243" s="21" t="s">
        <v>8260</v>
      </c>
      <c r="C2243" s="22" t="s">
        <v>92</v>
      </c>
      <c r="D2243" s="23" t="s">
        <v>747</v>
      </c>
      <c r="E2243" s="24">
        <v>5600000</v>
      </c>
      <c r="F2243" s="25" t="s">
        <v>507</v>
      </c>
      <c r="G2243" s="26">
        <v>2000000</v>
      </c>
    </row>
    <row r="2244" spans="2:7">
      <c r="B2244" s="21" t="s">
        <v>8259</v>
      </c>
      <c r="C2244" s="22" t="s">
        <v>108</v>
      </c>
      <c r="D2244" s="23" t="s">
        <v>1122</v>
      </c>
      <c r="E2244" s="24">
        <v>5600000</v>
      </c>
      <c r="F2244" s="25" t="s">
        <v>500</v>
      </c>
      <c r="G2244" s="26">
        <v>2000000</v>
      </c>
    </row>
    <row r="2245" spans="2:7">
      <c r="B2245" s="21" t="s">
        <v>8106</v>
      </c>
      <c r="C2245" s="22" t="s">
        <v>108</v>
      </c>
      <c r="D2245" s="23" t="s">
        <v>8105</v>
      </c>
      <c r="E2245" s="24">
        <v>5600000</v>
      </c>
      <c r="F2245" s="25" t="s">
        <v>788</v>
      </c>
      <c r="G2245" s="26">
        <v>1800000</v>
      </c>
    </row>
    <row r="2246" spans="2:7">
      <c r="B2246" s="21" t="s">
        <v>7929</v>
      </c>
      <c r="C2246" s="22" t="s">
        <v>92</v>
      </c>
      <c r="D2246" s="23" t="s">
        <v>7928</v>
      </c>
      <c r="E2246" s="24">
        <v>5600000</v>
      </c>
      <c r="F2246" s="25" t="s">
        <v>738</v>
      </c>
      <c r="G2246" s="26">
        <v>1600000</v>
      </c>
    </row>
    <row r="2247" spans="2:7">
      <c r="B2247" s="21" t="s">
        <v>7927</v>
      </c>
      <c r="C2247" s="22" t="s">
        <v>108</v>
      </c>
      <c r="D2247" s="23" t="s">
        <v>1866</v>
      </c>
      <c r="E2247" s="24">
        <v>5600000</v>
      </c>
      <c r="F2247" s="25" t="s">
        <v>1007</v>
      </c>
      <c r="G2247" s="26">
        <v>1600000</v>
      </c>
    </row>
    <row r="2248" spans="2:7">
      <c r="B2248" s="21" t="s">
        <v>7926</v>
      </c>
      <c r="C2248" s="22" t="s">
        <v>92</v>
      </c>
      <c r="D2248" s="23"/>
      <c r="E2248" s="24">
        <v>5600000</v>
      </c>
      <c r="F2248" s="25" t="s">
        <v>738</v>
      </c>
      <c r="G2248" s="26">
        <v>1600000</v>
      </c>
    </row>
    <row r="2249" spans="2:7">
      <c r="B2249" s="21" t="s">
        <v>7455</v>
      </c>
      <c r="C2249" s="22" t="s">
        <v>108</v>
      </c>
      <c r="D2249" s="23" t="s">
        <v>1120</v>
      </c>
      <c r="E2249" s="24">
        <v>5600000</v>
      </c>
      <c r="F2249" s="25" t="s">
        <v>900</v>
      </c>
      <c r="G2249" s="26">
        <v>1200000</v>
      </c>
    </row>
    <row r="2250" spans="2:7">
      <c r="B2250" s="21" t="s">
        <v>7277</v>
      </c>
      <c r="C2250" s="22" t="s">
        <v>108</v>
      </c>
      <c r="D2250" s="23" t="s">
        <v>574</v>
      </c>
      <c r="E2250" s="24">
        <v>5600000</v>
      </c>
      <c r="F2250" s="25" t="s">
        <v>1023</v>
      </c>
      <c r="G2250" s="26">
        <v>1100000</v>
      </c>
    </row>
    <row r="2251" spans="2:7">
      <c r="B2251" s="21" t="s">
        <v>7112</v>
      </c>
      <c r="C2251" s="22" t="s">
        <v>108</v>
      </c>
      <c r="D2251" s="23" t="s">
        <v>839</v>
      </c>
      <c r="E2251" s="24">
        <v>5600000</v>
      </c>
      <c r="F2251" s="25" t="s">
        <v>1394</v>
      </c>
      <c r="G2251" s="26">
        <v>1000000</v>
      </c>
    </row>
    <row r="2252" spans="2:7">
      <c r="B2252" s="21" t="s">
        <v>7111</v>
      </c>
      <c r="C2252" s="22" t="s">
        <v>92</v>
      </c>
      <c r="D2252" s="23"/>
      <c r="E2252" s="24">
        <v>5600000</v>
      </c>
      <c r="F2252" s="25" t="s">
        <v>1559</v>
      </c>
      <c r="G2252" s="26">
        <v>1000000</v>
      </c>
    </row>
    <row r="2253" spans="2:7">
      <c r="B2253" s="21" t="s">
        <v>7110</v>
      </c>
      <c r="C2253" s="22" t="s">
        <v>108</v>
      </c>
      <c r="D2253" s="23" t="s">
        <v>3067</v>
      </c>
      <c r="E2253" s="24">
        <v>5600000</v>
      </c>
      <c r="F2253" s="25" t="s">
        <v>1191</v>
      </c>
      <c r="G2253" s="26">
        <v>1000000</v>
      </c>
    </row>
    <row r="2254" spans="2:7">
      <c r="B2254" s="21" t="s">
        <v>7109</v>
      </c>
      <c r="C2254" s="22" t="s">
        <v>92</v>
      </c>
      <c r="D2254" s="23" t="s">
        <v>7108</v>
      </c>
      <c r="E2254" s="24">
        <v>5600000</v>
      </c>
      <c r="F2254" s="25" t="s">
        <v>958</v>
      </c>
      <c r="G2254" s="26">
        <v>1000000</v>
      </c>
    </row>
    <row r="2255" spans="2:7">
      <c r="B2255" s="21" t="s">
        <v>6934</v>
      </c>
      <c r="C2255" s="22" t="s">
        <v>108</v>
      </c>
      <c r="D2255" s="23" t="s">
        <v>5589</v>
      </c>
      <c r="E2255" s="24">
        <v>5600000</v>
      </c>
      <c r="F2255" s="25" t="s">
        <v>3733</v>
      </c>
      <c r="G2255" s="26">
        <v>900000</v>
      </c>
    </row>
    <row r="2256" spans="2:7">
      <c r="B2256" s="21" t="s">
        <v>6933</v>
      </c>
      <c r="C2256" s="22" t="s">
        <v>92</v>
      </c>
      <c r="D2256" s="23"/>
      <c r="E2256" s="24">
        <v>5600000</v>
      </c>
      <c r="F2256" s="25" t="s">
        <v>1870</v>
      </c>
      <c r="G2256" s="26">
        <v>900000</v>
      </c>
    </row>
    <row r="2257" spans="2:7">
      <c r="B2257" s="21" t="s">
        <v>6932</v>
      </c>
      <c r="C2257" s="22" t="s">
        <v>108</v>
      </c>
      <c r="D2257" s="23" t="s">
        <v>1996</v>
      </c>
      <c r="E2257" s="24">
        <v>5600000</v>
      </c>
      <c r="F2257" s="25" t="s">
        <v>1430</v>
      </c>
      <c r="G2257" s="26">
        <v>900000</v>
      </c>
    </row>
    <row r="2258" spans="2:7">
      <c r="B2258" s="21" t="s">
        <v>6455</v>
      </c>
      <c r="C2258" s="22" t="s">
        <v>92</v>
      </c>
      <c r="D2258" s="23" t="s">
        <v>6454</v>
      </c>
      <c r="E2258" s="24">
        <v>5600000</v>
      </c>
      <c r="F2258" s="25" t="s">
        <v>2112</v>
      </c>
      <c r="G2258" s="26">
        <v>700000</v>
      </c>
    </row>
    <row r="2259" spans="2:7">
      <c r="B2259" s="21" t="s">
        <v>6453</v>
      </c>
      <c r="C2259" s="22" t="s">
        <v>92</v>
      </c>
      <c r="D2259" s="23"/>
      <c r="E2259" s="24">
        <v>5600000</v>
      </c>
      <c r="F2259" s="25" t="s">
        <v>1825</v>
      </c>
      <c r="G2259" s="26">
        <v>700000</v>
      </c>
    </row>
    <row r="2260" spans="2:7">
      <c r="B2260" s="21" t="s">
        <v>6452</v>
      </c>
      <c r="C2260" s="22" t="s">
        <v>92</v>
      </c>
      <c r="D2260" s="23"/>
      <c r="E2260" s="24">
        <v>5600000</v>
      </c>
      <c r="F2260" s="25" t="s">
        <v>6128</v>
      </c>
      <c r="G2260" s="26">
        <v>700000</v>
      </c>
    </row>
    <row r="2261" spans="2:7">
      <c r="B2261" s="21" t="s">
        <v>6451</v>
      </c>
      <c r="C2261" s="22" t="s">
        <v>92</v>
      </c>
      <c r="D2261" s="23"/>
      <c r="E2261" s="24">
        <v>5600000</v>
      </c>
      <c r="F2261" s="25" t="s">
        <v>4710</v>
      </c>
      <c r="G2261" s="26">
        <v>700000</v>
      </c>
    </row>
    <row r="2262" spans="2:7">
      <c r="B2262" s="21" t="s">
        <v>6450</v>
      </c>
      <c r="C2262" s="22" t="s">
        <v>108</v>
      </c>
      <c r="D2262" s="23" t="s">
        <v>4617</v>
      </c>
      <c r="E2262" s="24">
        <v>5600000</v>
      </c>
      <c r="F2262" s="25" t="s">
        <v>5738</v>
      </c>
      <c r="G2262" s="26">
        <v>700000</v>
      </c>
    </row>
    <row r="2263" spans="2:7">
      <c r="B2263" s="21" t="s">
        <v>6160</v>
      </c>
      <c r="C2263" s="22" t="s">
        <v>92</v>
      </c>
      <c r="D2263" s="23" t="s">
        <v>3791</v>
      </c>
      <c r="E2263" s="24">
        <v>5600000</v>
      </c>
      <c r="F2263" s="25" t="s">
        <v>2330</v>
      </c>
      <c r="G2263" s="26">
        <v>600000</v>
      </c>
    </row>
    <row r="2264" spans="2:7">
      <c r="B2264" s="21" t="s">
        <v>6159</v>
      </c>
      <c r="C2264" s="22" t="s">
        <v>92</v>
      </c>
      <c r="D2264" s="23" t="s">
        <v>6158</v>
      </c>
      <c r="E2264" s="24">
        <v>5600000</v>
      </c>
      <c r="F2264" s="25" t="s">
        <v>3884</v>
      </c>
      <c r="G2264" s="26">
        <v>600000</v>
      </c>
    </row>
    <row r="2265" spans="2:7">
      <c r="B2265" s="21" t="s">
        <v>5804</v>
      </c>
      <c r="C2265" s="22" t="s">
        <v>92</v>
      </c>
      <c r="D2265" s="23"/>
      <c r="E2265" s="24">
        <v>5600000</v>
      </c>
      <c r="F2265" s="25" t="s">
        <v>2249</v>
      </c>
      <c r="G2265" s="26">
        <v>500000</v>
      </c>
    </row>
    <row r="2266" spans="2:7">
      <c r="B2266" s="21" t="s">
        <v>5803</v>
      </c>
      <c r="C2266" s="22" t="s">
        <v>92</v>
      </c>
      <c r="D2266" s="23"/>
      <c r="E2266" s="24">
        <v>5600000</v>
      </c>
      <c r="F2266" s="25" t="s">
        <v>2081</v>
      </c>
      <c r="G2266" s="26">
        <v>500000</v>
      </c>
    </row>
    <row r="2267" spans="2:7">
      <c r="B2267" s="21" t="s">
        <v>9306</v>
      </c>
      <c r="C2267" s="22" t="s">
        <v>92</v>
      </c>
      <c r="D2267" s="23" t="s">
        <v>7688</v>
      </c>
      <c r="E2267" s="24">
        <v>5500000</v>
      </c>
      <c r="F2267" s="25" t="s">
        <v>260</v>
      </c>
      <c r="G2267" s="26">
        <v>4900000</v>
      </c>
    </row>
    <row r="2268" spans="2:7">
      <c r="B2268" s="21" t="s">
        <v>8179</v>
      </c>
      <c r="C2268" s="22" t="s">
        <v>92</v>
      </c>
      <c r="D2268" s="23"/>
      <c r="E2268" s="24">
        <v>5500000</v>
      </c>
      <c r="F2268" s="25" t="s">
        <v>522</v>
      </c>
      <c r="G2268" s="26">
        <v>1900000</v>
      </c>
    </row>
    <row r="2269" spans="2:7">
      <c r="B2269" s="21" t="s">
        <v>7816</v>
      </c>
      <c r="C2269" s="22" t="s">
        <v>92</v>
      </c>
      <c r="D2269" s="23" t="s">
        <v>802</v>
      </c>
      <c r="E2269" s="24">
        <v>5500000</v>
      </c>
      <c r="F2269" s="25" t="s">
        <v>576</v>
      </c>
      <c r="G2269" s="26">
        <v>1500000</v>
      </c>
    </row>
    <row r="2270" spans="2:7">
      <c r="B2270" s="21" t="s">
        <v>7815</v>
      </c>
      <c r="C2270" s="22" t="s">
        <v>92</v>
      </c>
      <c r="D2270" s="23"/>
      <c r="E2270" s="24">
        <v>5500000</v>
      </c>
      <c r="F2270" s="25" t="s">
        <v>1378</v>
      </c>
      <c r="G2270" s="26">
        <v>1500000</v>
      </c>
    </row>
    <row r="2271" spans="2:7">
      <c r="B2271" s="21" t="s">
        <v>7814</v>
      </c>
      <c r="C2271" s="22" t="s">
        <v>92</v>
      </c>
      <c r="D2271" s="23"/>
      <c r="E2271" s="24">
        <v>5500000</v>
      </c>
      <c r="F2271" s="25" t="s">
        <v>1290</v>
      </c>
      <c r="G2271" s="26">
        <v>1500000</v>
      </c>
    </row>
    <row r="2272" spans="2:7">
      <c r="B2272" s="21" t="s">
        <v>7813</v>
      </c>
      <c r="C2272" s="22" t="s">
        <v>108</v>
      </c>
      <c r="D2272" s="23" t="s">
        <v>7812</v>
      </c>
      <c r="E2272" s="24">
        <v>5500000</v>
      </c>
      <c r="F2272" s="25" t="s">
        <v>1524</v>
      </c>
      <c r="G2272" s="26">
        <v>1500000</v>
      </c>
    </row>
    <row r="2273" spans="2:7">
      <c r="B2273" s="21" t="s">
        <v>7454</v>
      </c>
      <c r="C2273" s="22" t="s">
        <v>92</v>
      </c>
      <c r="D2273" s="23" t="s">
        <v>7453</v>
      </c>
      <c r="E2273" s="24">
        <v>5500000</v>
      </c>
      <c r="F2273" s="25" t="s">
        <v>1889</v>
      </c>
      <c r="G2273" s="26">
        <v>1200000</v>
      </c>
    </row>
    <row r="2274" spans="2:7">
      <c r="B2274" s="21" t="s">
        <v>7452</v>
      </c>
      <c r="C2274" s="22" t="s">
        <v>108</v>
      </c>
      <c r="D2274" s="23" t="s">
        <v>1516</v>
      </c>
      <c r="E2274" s="24">
        <v>5500000</v>
      </c>
      <c r="F2274" s="25" t="s">
        <v>1087</v>
      </c>
      <c r="G2274" s="26">
        <v>1200000</v>
      </c>
    </row>
    <row r="2275" spans="2:7">
      <c r="B2275" s="21" t="s">
        <v>7451</v>
      </c>
      <c r="C2275" s="22" t="s">
        <v>92</v>
      </c>
      <c r="D2275" s="23"/>
      <c r="E2275" s="24">
        <v>5500000</v>
      </c>
      <c r="F2275" s="25" t="s">
        <v>1800</v>
      </c>
      <c r="G2275" s="26">
        <v>1200000</v>
      </c>
    </row>
    <row r="2276" spans="2:7">
      <c r="B2276" s="21" t="s">
        <v>7276</v>
      </c>
      <c r="C2276" s="22" t="s">
        <v>108</v>
      </c>
      <c r="D2276" s="23" t="s">
        <v>4720</v>
      </c>
      <c r="E2276" s="24">
        <v>5500000</v>
      </c>
      <c r="F2276" s="25" t="s">
        <v>1152</v>
      </c>
      <c r="G2276" s="26">
        <v>1100000</v>
      </c>
    </row>
    <row r="2277" spans="2:7">
      <c r="B2277" s="21" t="s">
        <v>7275</v>
      </c>
      <c r="C2277" s="22" t="s">
        <v>92</v>
      </c>
      <c r="D2277" s="23"/>
      <c r="E2277" s="24">
        <v>5500000</v>
      </c>
      <c r="F2277" s="25" t="s">
        <v>950</v>
      </c>
      <c r="G2277" s="26">
        <v>1100000</v>
      </c>
    </row>
    <row r="2278" spans="2:7">
      <c r="B2278" s="21" t="s">
        <v>7107</v>
      </c>
      <c r="C2278" s="22" t="s">
        <v>108</v>
      </c>
      <c r="D2278" s="23" t="s">
        <v>892</v>
      </c>
      <c r="E2278" s="24">
        <v>5500000</v>
      </c>
      <c r="F2278" s="25" t="s">
        <v>1085</v>
      </c>
      <c r="G2278" s="26">
        <v>1000000</v>
      </c>
    </row>
    <row r="2279" spans="2:7">
      <c r="B2279" s="21" t="s">
        <v>6931</v>
      </c>
      <c r="C2279" s="22" t="s">
        <v>108</v>
      </c>
      <c r="D2279" s="23" t="s">
        <v>5069</v>
      </c>
      <c r="E2279" s="24">
        <v>5500000</v>
      </c>
      <c r="F2279" s="25" t="s">
        <v>1428</v>
      </c>
      <c r="G2279" s="26">
        <v>900000</v>
      </c>
    </row>
    <row r="2280" spans="2:7">
      <c r="B2280" s="21" t="s">
        <v>6930</v>
      </c>
      <c r="C2280" s="22" t="s">
        <v>108</v>
      </c>
      <c r="D2280" s="23" t="s">
        <v>4514</v>
      </c>
      <c r="E2280" s="24">
        <v>5500000</v>
      </c>
      <c r="F2280" s="25" t="s">
        <v>1704</v>
      </c>
      <c r="G2280" s="26">
        <v>900000</v>
      </c>
    </row>
    <row r="2281" spans="2:7">
      <c r="B2281" s="21" t="s">
        <v>6929</v>
      </c>
      <c r="C2281" s="22" t="s">
        <v>92</v>
      </c>
      <c r="D2281" s="23" t="s">
        <v>1256</v>
      </c>
      <c r="E2281" s="24">
        <v>5500000</v>
      </c>
      <c r="F2281" s="25" t="s">
        <v>1428</v>
      </c>
      <c r="G2281" s="26">
        <v>900000</v>
      </c>
    </row>
    <row r="2282" spans="2:7">
      <c r="B2282" s="21" t="s">
        <v>6718</v>
      </c>
      <c r="C2282" s="22" t="s">
        <v>92</v>
      </c>
      <c r="D2282" s="23"/>
      <c r="E2282" s="24">
        <v>5500000</v>
      </c>
      <c r="F2282" s="25" t="s">
        <v>5710</v>
      </c>
      <c r="G2282" s="26">
        <v>800000</v>
      </c>
    </row>
    <row r="2283" spans="2:7">
      <c r="B2283" s="21" t="s">
        <v>6449</v>
      </c>
      <c r="C2283" s="22" t="s">
        <v>92</v>
      </c>
      <c r="D2283" s="23"/>
      <c r="E2283" s="24">
        <v>5500000</v>
      </c>
      <c r="F2283" s="25" t="s">
        <v>230</v>
      </c>
      <c r="G2283" s="26">
        <v>700000</v>
      </c>
    </row>
    <row r="2284" spans="2:7">
      <c r="B2284" s="21" t="s">
        <v>6448</v>
      </c>
      <c r="C2284" s="22" t="s">
        <v>92</v>
      </c>
      <c r="D2284" s="23"/>
      <c r="E2284" s="24">
        <v>5500000</v>
      </c>
      <c r="F2284" s="25" t="s">
        <v>4766</v>
      </c>
      <c r="G2284" s="26">
        <v>700000</v>
      </c>
    </row>
    <row r="2285" spans="2:7">
      <c r="B2285" s="21" t="s">
        <v>6157</v>
      </c>
      <c r="C2285" s="22" t="s">
        <v>92</v>
      </c>
      <c r="D2285" s="23"/>
      <c r="E2285" s="24">
        <v>5500000</v>
      </c>
      <c r="F2285" s="25" t="s">
        <v>230</v>
      </c>
      <c r="G2285" s="26">
        <v>600000</v>
      </c>
    </row>
    <row r="2286" spans="2:7">
      <c r="B2286" s="21" t="s">
        <v>6156</v>
      </c>
      <c r="C2286" s="22" t="s">
        <v>92</v>
      </c>
      <c r="D2286" s="23"/>
      <c r="E2286" s="24">
        <v>5500000</v>
      </c>
      <c r="F2286" s="25" t="s">
        <v>5372</v>
      </c>
      <c r="G2286" s="26">
        <v>600000</v>
      </c>
    </row>
    <row r="2287" spans="2:7">
      <c r="B2287" s="21" t="s">
        <v>5802</v>
      </c>
      <c r="C2287" s="22" t="s">
        <v>92</v>
      </c>
      <c r="D2287" s="23"/>
      <c r="E2287" s="24">
        <v>5500000</v>
      </c>
      <c r="F2287" s="25" t="s">
        <v>2508</v>
      </c>
      <c r="G2287" s="26">
        <v>500000</v>
      </c>
    </row>
    <row r="2288" spans="2:7">
      <c r="B2288" s="21" t="s">
        <v>5801</v>
      </c>
      <c r="C2288" s="22" t="s">
        <v>92</v>
      </c>
      <c r="D2288" s="23"/>
      <c r="E2288" s="24">
        <v>5500000</v>
      </c>
      <c r="F2288" s="25" t="s">
        <v>5800</v>
      </c>
      <c r="G2288" s="26">
        <v>500000</v>
      </c>
    </row>
    <row r="2289" spans="2:7">
      <c r="B2289" s="21" t="s">
        <v>5799</v>
      </c>
      <c r="C2289" s="22" t="s">
        <v>92</v>
      </c>
      <c r="D2289" s="23"/>
      <c r="E2289" s="24">
        <v>5500000</v>
      </c>
      <c r="F2289" s="25" t="s">
        <v>1972</v>
      </c>
      <c r="G2289" s="26">
        <v>500000</v>
      </c>
    </row>
    <row r="2290" spans="2:7">
      <c r="B2290" s="21" t="s">
        <v>4928</v>
      </c>
      <c r="C2290" s="22" t="s">
        <v>92</v>
      </c>
      <c r="D2290" s="23"/>
      <c r="E2290" s="24">
        <v>5500000</v>
      </c>
      <c r="F2290" s="25" t="s">
        <v>4927</v>
      </c>
      <c r="G2290" s="26">
        <v>300000</v>
      </c>
    </row>
    <row r="2291" spans="2:7">
      <c r="B2291" s="21" t="s">
        <v>4190</v>
      </c>
      <c r="C2291" s="22" t="s">
        <v>108</v>
      </c>
      <c r="D2291" s="23"/>
      <c r="E2291" s="24">
        <v>5500000</v>
      </c>
      <c r="F2291" s="25" t="s">
        <v>4189</v>
      </c>
      <c r="G2291" s="26">
        <v>200000</v>
      </c>
    </row>
    <row r="2292" spans="2:7">
      <c r="B2292" s="21" t="s">
        <v>9447</v>
      </c>
      <c r="C2292" s="22" t="s">
        <v>92</v>
      </c>
      <c r="D2292" s="23" t="s">
        <v>9446</v>
      </c>
      <c r="E2292" s="24">
        <v>5400000</v>
      </c>
      <c r="F2292" s="25" t="s">
        <v>2995</v>
      </c>
      <c r="G2292" s="26">
        <v>6100000</v>
      </c>
    </row>
    <row r="2293" spans="2:7">
      <c r="B2293" s="21" t="s">
        <v>8653</v>
      </c>
      <c r="C2293" s="22" t="s">
        <v>108</v>
      </c>
      <c r="D2293" s="23" t="s">
        <v>2468</v>
      </c>
      <c r="E2293" s="24">
        <v>5400000</v>
      </c>
      <c r="F2293" s="25" t="s">
        <v>1070</v>
      </c>
      <c r="G2293" s="26">
        <v>2600000</v>
      </c>
    </row>
    <row r="2294" spans="2:7">
      <c r="B2294" s="21" t="s">
        <v>7925</v>
      </c>
      <c r="C2294" s="22" t="s">
        <v>108</v>
      </c>
      <c r="D2294" s="23" t="s">
        <v>6403</v>
      </c>
      <c r="E2294" s="24">
        <v>5400000</v>
      </c>
      <c r="F2294" s="25" t="s">
        <v>860</v>
      </c>
      <c r="G2294" s="26">
        <v>1600000</v>
      </c>
    </row>
    <row r="2295" spans="2:7">
      <c r="B2295" s="21" t="s">
        <v>7811</v>
      </c>
      <c r="C2295" s="22" t="s">
        <v>108</v>
      </c>
      <c r="D2295" s="23" t="s">
        <v>7810</v>
      </c>
      <c r="E2295" s="24">
        <v>5400000</v>
      </c>
      <c r="F2295" s="25" t="s">
        <v>665</v>
      </c>
      <c r="G2295" s="26">
        <v>1500000</v>
      </c>
    </row>
    <row r="2296" spans="2:7">
      <c r="B2296" s="21" t="s">
        <v>7450</v>
      </c>
      <c r="C2296" s="22" t="s">
        <v>92</v>
      </c>
      <c r="D2296" s="23"/>
      <c r="E2296" s="24">
        <v>5400000</v>
      </c>
      <c r="F2296" s="25" t="s">
        <v>230</v>
      </c>
      <c r="G2296" s="26">
        <v>1200000</v>
      </c>
    </row>
    <row r="2297" spans="2:7">
      <c r="B2297" s="21" t="s">
        <v>7449</v>
      </c>
      <c r="C2297" s="22" t="s">
        <v>108</v>
      </c>
      <c r="D2297" s="23" t="s">
        <v>1745</v>
      </c>
      <c r="E2297" s="24">
        <v>5400000</v>
      </c>
      <c r="F2297" s="25" t="s">
        <v>1390</v>
      </c>
      <c r="G2297" s="26">
        <v>1200000</v>
      </c>
    </row>
    <row r="2298" spans="2:7">
      <c r="B2298" s="21" t="s">
        <v>7448</v>
      </c>
      <c r="C2298" s="22" t="s">
        <v>108</v>
      </c>
      <c r="D2298" s="23" t="s">
        <v>7447</v>
      </c>
      <c r="E2298" s="24">
        <v>5400000</v>
      </c>
      <c r="F2298" s="25" t="s">
        <v>922</v>
      </c>
      <c r="G2298" s="26">
        <v>1200000</v>
      </c>
    </row>
    <row r="2299" spans="2:7">
      <c r="B2299" s="21" t="s">
        <v>7106</v>
      </c>
      <c r="C2299" s="22" t="s">
        <v>92</v>
      </c>
      <c r="D2299" s="23"/>
      <c r="E2299" s="24">
        <v>5400000</v>
      </c>
      <c r="F2299" s="25" t="s">
        <v>2033</v>
      </c>
      <c r="G2299" s="26">
        <v>1000000</v>
      </c>
    </row>
    <row r="2300" spans="2:7">
      <c r="B2300" s="21" t="s">
        <v>6928</v>
      </c>
      <c r="C2300" s="22" t="s">
        <v>108</v>
      </c>
      <c r="D2300" s="23" t="s">
        <v>3668</v>
      </c>
      <c r="E2300" s="24">
        <v>5400000</v>
      </c>
      <c r="F2300" s="25" t="s">
        <v>1695</v>
      </c>
      <c r="G2300" s="26">
        <v>900000</v>
      </c>
    </row>
    <row r="2301" spans="2:7">
      <c r="B2301" s="21" t="s">
        <v>6927</v>
      </c>
      <c r="C2301" s="22" t="s">
        <v>92</v>
      </c>
      <c r="D2301" s="23" t="s">
        <v>4617</v>
      </c>
      <c r="E2301" s="24">
        <v>5400000</v>
      </c>
      <c r="F2301" s="25" t="s">
        <v>991</v>
      </c>
      <c r="G2301" s="26">
        <v>900000</v>
      </c>
    </row>
    <row r="2302" spans="2:7">
      <c r="B2302" s="21" t="s">
        <v>6926</v>
      </c>
      <c r="C2302" s="22" t="s">
        <v>108</v>
      </c>
      <c r="D2302" s="23" t="s">
        <v>6925</v>
      </c>
      <c r="E2302" s="24">
        <v>5400000</v>
      </c>
      <c r="F2302" s="25" t="s">
        <v>971</v>
      </c>
      <c r="G2302" s="26">
        <v>900000</v>
      </c>
    </row>
    <row r="2303" spans="2:7">
      <c r="B2303" s="21" t="s">
        <v>6717</v>
      </c>
      <c r="C2303" s="22" t="s">
        <v>108</v>
      </c>
      <c r="D2303" s="23" t="s">
        <v>4751</v>
      </c>
      <c r="E2303" s="24">
        <v>5400000</v>
      </c>
      <c r="F2303" s="25" t="s">
        <v>1858</v>
      </c>
      <c r="G2303" s="26">
        <v>800000</v>
      </c>
    </row>
    <row r="2304" spans="2:7">
      <c r="B2304" s="21" t="s">
        <v>6716</v>
      </c>
      <c r="C2304" s="22" t="s">
        <v>92</v>
      </c>
      <c r="D2304" s="23" t="s">
        <v>6715</v>
      </c>
      <c r="E2304" s="24">
        <v>5400000</v>
      </c>
      <c r="F2304" s="25" t="s">
        <v>1241</v>
      </c>
      <c r="G2304" s="26">
        <v>800000</v>
      </c>
    </row>
    <row r="2305" spans="2:7">
      <c r="B2305" s="21" t="s">
        <v>6714</v>
      </c>
      <c r="C2305" s="22" t="s">
        <v>92</v>
      </c>
      <c r="D2305" s="23"/>
      <c r="E2305" s="24">
        <v>5400000</v>
      </c>
      <c r="F2305" s="25" t="s">
        <v>2305</v>
      </c>
      <c r="G2305" s="26">
        <v>800000</v>
      </c>
    </row>
    <row r="2306" spans="2:7">
      <c r="B2306" s="21" t="s">
        <v>6447</v>
      </c>
      <c r="C2306" s="22" t="s">
        <v>92</v>
      </c>
      <c r="D2306" s="23"/>
      <c r="E2306" s="24">
        <v>5400000</v>
      </c>
      <c r="F2306" s="25" t="s">
        <v>2312</v>
      </c>
      <c r="G2306" s="26">
        <v>700000</v>
      </c>
    </row>
    <row r="2307" spans="2:7">
      <c r="B2307" s="21" t="s">
        <v>6446</v>
      </c>
      <c r="C2307" s="22" t="s">
        <v>92</v>
      </c>
      <c r="D2307" s="23"/>
      <c r="E2307" s="24">
        <v>5400000</v>
      </c>
      <c r="F2307" s="25" t="s">
        <v>6445</v>
      </c>
      <c r="G2307" s="26">
        <v>700000</v>
      </c>
    </row>
    <row r="2308" spans="2:7">
      <c r="B2308" s="21" t="s">
        <v>6155</v>
      </c>
      <c r="C2308" s="22" t="s">
        <v>92</v>
      </c>
      <c r="D2308" s="23"/>
      <c r="E2308" s="24">
        <v>5400000</v>
      </c>
      <c r="F2308" s="25" t="s">
        <v>2319</v>
      </c>
      <c r="G2308" s="26">
        <v>600000</v>
      </c>
    </row>
    <row r="2309" spans="2:7">
      <c r="B2309" s="21" t="s">
        <v>6154</v>
      </c>
      <c r="C2309" s="22" t="s">
        <v>108</v>
      </c>
      <c r="D2309" s="23" t="s">
        <v>1458</v>
      </c>
      <c r="E2309" s="24">
        <v>5400000</v>
      </c>
      <c r="F2309" s="25" t="s">
        <v>2253</v>
      </c>
      <c r="G2309" s="26">
        <v>600000</v>
      </c>
    </row>
    <row r="2310" spans="2:7">
      <c r="B2310" s="21" t="s">
        <v>5798</v>
      </c>
      <c r="C2310" s="22" t="s">
        <v>92</v>
      </c>
      <c r="D2310" s="23"/>
      <c r="E2310" s="24">
        <v>5400000</v>
      </c>
      <c r="F2310" s="25" t="s">
        <v>4829</v>
      </c>
      <c r="G2310" s="26">
        <v>500000</v>
      </c>
    </row>
    <row r="2311" spans="2:7">
      <c r="B2311" s="21" t="s">
        <v>5797</v>
      </c>
      <c r="C2311" s="22" t="s">
        <v>108</v>
      </c>
      <c r="D2311" s="23" t="s">
        <v>5796</v>
      </c>
      <c r="E2311" s="24">
        <v>5400000</v>
      </c>
      <c r="F2311" s="25" t="s">
        <v>1946</v>
      </c>
      <c r="G2311" s="26">
        <v>500000</v>
      </c>
    </row>
    <row r="2312" spans="2:7">
      <c r="B2312" s="21" t="s">
        <v>5795</v>
      </c>
      <c r="C2312" s="22" t="s">
        <v>92</v>
      </c>
      <c r="D2312" s="23" t="s">
        <v>4462</v>
      </c>
      <c r="E2312" s="24">
        <v>5400000</v>
      </c>
      <c r="F2312" s="25" t="s">
        <v>2224</v>
      </c>
      <c r="G2312" s="26">
        <v>500000</v>
      </c>
    </row>
    <row r="2313" spans="2:7">
      <c r="B2313" s="21" t="s">
        <v>5794</v>
      </c>
      <c r="C2313" s="22" t="s">
        <v>92</v>
      </c>
      <c r="D2313" s="23"/>
      <c r="E2313" s="24">
        <v>5400000</v>
      </c>
      <c r="F2313" s="25" t="s">
        <v>5793</v>
      </c>
      <c r="G2313" s="26">
        <v>500000</v>
      </c>
    </row>
    <row r="2314" spans="2:7">
      <c r="B2314" s="21" t="s">
        <v>5792</v>
      </c>
      <c r="C2314" s="22" t="s">
        <v>108</v>
      </c>
      <c r="D2314" s="23"/>
      <c r="E2314" s="24">
        <v>5400000</v>
      </c>
      <c r="F2314" s="25" t="s">
        <v>2508</v>
      </c>
      <c r="G2314" s="26">
        <v>500000</v>
      </c>
    </row>
    <row r="2315" spans="2:7">
      <c r="B2315" s="21" t="s">
        <v>4926</v>
      </c>
      <c r="C2315" s="22" t="s">
        <v>92</v>
      </c>
      <c r="D2315" s="23"/>
      <c r="E2315" s="24">
        <v>5400000</v>
      </c>
      <c r="F2315" s="25" t="s">
        <v>230</v>
      </c>
      <c r="G2315" s="26">
        <v>300000</v>
      </c>
    </row>
    <row r="2316" spans="2:7">
      <c r="B2316" s="21" t="s">
        <v>4188</v>
      </c>
      <c r="C2316" s="22" t="s">
        <v>92</v>
      </c>
      <c r="D2316" s="23"/>
      <c r="E2316" s="24">
        <v>5400000</v>
      </c>
      <c r="F2316" s="25" t="s">
        <v>4187</v>
      </c>
      <c r="G2316" s="26">
        <v>200000</v>
      </c>
    </row>
    <row r="2317" spans="2:7">
      <c r="B2317" s="21" t="s">
        <v>7924</v>
      </c>
      <c r="C2317" s="22" t="s">
        <v>108</v>
      </c>
      <c r="D2317" s="23" t="s">
        <v>3295</v>
      </c>
      <c r="E2317" s="24">
        <v>5300000</v>
      </c>
      <c r="F2317" s="25" t="s">
        <v>551</v>
      </c>
      <c r="G2317" s="26">
        <v>1600000</v>
      </c>
    </row>
    <row r="2318" spans="2:7">
      <c r="B2318" s="21" t="s">
        <v>7923</v>
      </c>
      <c r="C2318" s="22" t="s">
        <v>108</v>
      </c>
      <c r="D2318" s="23" t="s">
        <v>7922</v>
      </c>
      <c r="E2318" s="24">
        <v>5300000</v>
      </c>
      <c r="F2318" s="25" t="s">
        <v>1752</v>
      </c>
      <c r="G2318" s="26">
        <v>1600000</v>
      </c>
    </row>
    <row r="2319" spans="2:7">
      <c r="B2319" s="21" t="s">
        <v>7446</v>
      </c>
      <c r="C2319" s="22" t="s">
        <v>92</v>
      </c>
      <c r="D2319" s="23" t="s">
        <v>7445</v>
      </c>
      <c r="E2319" s="24">
        <v>5300000</v>
      </c>
      <c r="F2319" s="25" t="s">
        <v>3386</v>
      </c>
      <c r="G2319" s="26">
        <v>1200000</v>
      </c>
    </row>
    <row r="2320" spans="2:7">
      <c r="B2320" s="21" t="s">
        <v>7444</v>
      </c>
      <c r="C2320" s="22" t="s">
        <v>92</v>
      </c>
      <c r="D2320" s="23"/>
      <c r="E2320" s="24">
        <v>5300000</v>
      </c>
      <c r="F2320" s="25" t="s">
        <v>822</v>
      </c>
      <c r="G2320" s="26">
        <v>1200000</v>
      </c>
    </row>
    <row r="2321" spans="2:7">
      <c r="B2321" s="21" t="s">
        <v>7274</v>
      </c>
      <c r="C2321" s="22" t="s">
        <v>108</v>
      </c>
      <c r="D2321" s="23" t="s">
        <v>2996</v>
      </c>
      <c r="E2321" s="24">
        <v>5300000</v>
      </c>
      <c r="F2321" s="25" t="s">
        <v>941</v>
      </c>
      <c r="G2321" s="26">
        <v>1100000</v>
      </c>
    </row>
    <row r="2322" spans="2:7">
      <c r="B2322" s="21" t="s">
        <v>7105</v>
      </c>
      <c r="C2322" s="22" t="s">
        <v>108</v>
      </c>
      <c r="D2322" s="23" t="s">
        <v>7104</v>
      </c>
      <c r="E2322" s="24">
        <v>5300000</v>
      </c>
      <c r="F2322" s="25" t="s">
        <v>1827</v>
      </c>
      <c r="G2322" s="26">
        <v>1000000</v>
      </c>
    </row>
    <row r="2323" spans="2:7">
      <c r="B2323" s="21" t="s">
        <v>7103</v>
      </c>
      <c r="C2323" s="22" t="s">
        <v>92</v>
      </c>
      <c r="D2323" s="23"/>
      <c r="E2323" s="24">
        <v>5300000</v>
      </c>
      <c r="F2323" s="25" t="s">
        <v>1219</v>
      </c>
      <c r="G2323" s="26">
        <v>1000000</v>
      </c>
    </row>
    <row r="2324" spans="2:7">
      <c r="B2324" s="21" t="s">
        <v>6924</v>
      </c>
      <c r="C2324" s="22" t="s">
        <v>92</v>
      </c>
      <c r="D2324" s="23"/>
      <c r="E2324" s="24">
        <v>5300000</v>
      </c>
      <c r="F2324" s="25" t="s">
        <v>907</v>
      </c>
      <c r="G2324" s="26">
        <v>900000</v>
      </c>
    </row>
    <row r="2325" spans="2:7">
      <c r="B2325" s="21" t="s">
        <v>6923</v>
      </c>
      <c r="C2325" s="22" t="s">
        <v>108</v>
      </c>
      <c r="D2325" s="23" t="s">
        <v>6922</v>
      </c>
      <c r="E2325" s="24">
        <v>5300000</v>
      </c>
      <c r="F2325" s="25" t="s">
        <v>3782</v>
      </c>
      <c r="G2325" s="26">
        <v>900000</v>
      </c>
    </row>
    <row r="2326" spans="2:7">
      <c r="B2326" s="21" t="s">
        <v>6713</v>
      </c>
      <c r="C2326" s="22" t="s">
        <v>108</v>
      </c>
      <c r="D2326" s="23" t="s">
        <v>6712</v>
      </c>
      <c r="E2326" s="24">
        <v>5300000</v>
      </c>
      <c r="F2326" s="25" t="s">
        <v>1729</v>
      </c>
      <c r="G2326" s="26">
        <v>800000</v>
      </c>
    </row>
    <row r="2327" spans="2:7">
      <c r="B2327" s="21" t="s">
        <v>6444</v>
      </c>
      <c r="C2327" s="22" t="s">
        <v>108</v>
      </c>
      <c r="D2327" s="23" t="s">
        <v>5168</v>
      </c>
      <c r="E2327" s="24">
        <v>5300000</v>
      </c>
      <c r="F2327" s="25" t="s">
        <v>1788</v>
      </c>
      <c r="G2327" s="26">
        <v>700000</v>
      </c>
    </row>
    <row r="2328" spans="2:7">
      <c r="B2328" s="21" t="s">
        <v>6443</v>
      </c>
      <c r="C2328" s="22" t="s">
        <v>92</v>
      </c>
      <c r="D2328" s="23"/>
      <c r="E2328" s="24">
        <v>5300000</v>
      </c>
      <c r="F2328" s="25" t="s">
        <v>1640</v>
      </c>
      <c r="G2328" s="26">
        <v>700000</v>
      </c>
    </row>
    <row r="2329" spans="2:7">
      <c r="B2329" s="21" t="s">
        <v>6442</v>
      </c>
      <c r="C2329" s="22" t="s">
        <v>92</v>
      </c>
      <c r="D2329" s="23"/>
      <c r="E2329" s="24">
        <v>5300000</v>
      </c>
      <c r="F2329" s="25" t="s">
        <v>3827</v>
      </c>
      <c r="G2329" s="26">
        <v>700000</v>
      </c>
    </row>
    <row r="2330" spans="2:7">
      <c r="B2330" s="21" t="s">
        <v>6153</v>
      </c>
      <c r="C2330" s="22" t="s">
        <v>108</v>
      </c>
      <c r="D2330" s="23" t="s">
        <v>526</v>
      </c>
      <c r="E2330" s="24">
        <v>5300000</v>
      </c>
      <c r="F2330" s="25" t="s">
        <v>6152</v>
      </c>
      <c r="G2330" s="26">
        <v>600000</v>
      </c>
    </row>
    <row r="2331" spans="2:7">
      <c r="B2331" s="21" t="s">
        <v>5791</v>
      </c>
      <c r="C2331" s="22" t="s">
        <v>92</v>
      </c>
      <c r="D2331" s="23"/>
      <c r="E2331" s="24">
        <v>5300000</v>
      </c>
      <c r="F2331" s="25" t="s">
        <v>2178</v>
      </c>
      <c r="G2331" s="26">
        <v>500000</v>
      </c>
    </row>
    <row r="2332" spans="2:7">
      <c r="B2332" s="21" t="s">
        <v>5790</v>
      </c>
      <c r="C2332" s="22" t="s">
        <v>92</v>
      </c>
      <c r="D2332" s="23" t="s">
        <v>5789</v>
      </c>
      <c r="E2332" s="24">
        <v>5300000</v>
      </c>
      <c r="F2332" s="25" t="s">
        <v>5788</v>
      </c>
      <c r="G2332" s="26">
        <v>500000</v>
      </c>
    </row>
    <row r="2333" spans="2:7">
      <c r="B2333" s="21" t="s">
        <v>5787</v>
      </c>
      <c r="C2333" s="22" t="s">
        <v>108</v>
      </c>
      <c r="D2333" s="23" t="s">
        <v>3224</v>
      </c>
      <c r="E2333" s="24">
        <v>5300000</v>
      </c>
      <c r="F2333" s="25" t="s">
        <v>4815</v>
      </c>
      <c r="G2333" s="26">
        <v>500000</v>
      </c>
    </row>
    <row r="2334" spans="2:7">
      <c r="B2334" s="21" t="s">
        <v>4925</v>
      </c>
      <c r="C2334" s="22" t="s">
        <v>92</v>
      </c>
      <c r="D2334" s="23"/>
      <c r="E2334" s="24">
        <v>5300000</v>
      </c>
      <c r="F2334" s="25" t="s">
        <v>4916</v>
      </c>
      <c r="G2334" s="26">
        <v>300000</v>
      </c>
    </row>
    <row r="2335" spans="2:7">
      <c r="B2335" s="21" t="s">
        <v>4924</v>
      </c>
      <c r="C2335" s="22" t="s">
        <v>92</v>
      </c>
      <c r="D2335" s="23"/>
      <c r="E2335" s="24">
        <v>5300000</v>
      </c>
      <c r="F2335" s="25" t="s">
        <v>4107</v>
      </c>
      <c r="G2335" s="26">
        <v>300000</v>
      </c>
    </row>
    <row r="2336" spans="2:7">
      <c r="B2336" s="21" t="s">
        <v>4923</v>
      </c>
      <c r="C2336" s="22" t="s">
        <v>92</v>
      </c>
      <c r="D2336" s="23"/>
      <c r="E2336" s="24">
        <v>5300000</v>
      </c>
      <c r="F2336" s="25" t="s">
        <v>4922</v>
      </c>
      <c r="G2336" s="26">
        <v>300000</v>
      </c>
    </row>
    <row r="2337" spans="2:7">
      <c r="B2337" s="21" t="s">
        <v>4921</v>
      </c>
      <c r="C2337" s="22" t="s">
        <v>92</v>
      </c>
      <c r="D2337" s="23"/>
      <c r="E2337" s="24">
        <v>5300000</v>
      </c>
      <c r="F2337" s="25" t="s">
        <v>4920</v>
      </c>
      <c r="G2337" s="26">
        <v>300000</v>
      </c>
    </row>
    <row r="2338" spans="2:7">
      <c r="B2338" s="21" t="s">
        <v>4919</v>
      </c>
      <c r="C2338" s="22" t="s">
        <v>92</v>
      </c>
      <c r="D2338" s="23"/>
      <c r="E2338" s="24">
        <v>5300000</v>
      </c>
      <c r="F2338" s="25" t="s">
        <v>4918</v>
      </c>
      <c r="G2338" s="26">
        <v>300000</v>
      </c>
    </row>
    <row r="2339" spans="2:7">
      <c r="B2339" s="21" t="s">
        <v>4917</v>
      </c>
      <c r="C2339" s="22" t="s">
        <v>92</v>
      </c>
      <c r="D2339" s="23"/>
      <c r="E2339" s="24">
        <v>5300000</v>
      </c>
      <c r="F2339" s="25" t="s">
        <v>4916</v>
      </c>
      <c r="G2339" s="26">
        <v>300000</v>
      </c>
    </row>
    <row r="2340" spans="2:7">
      <c r="B2340" s="21" t="s">
        <v>4186</v>
      </c>
      <c r="C2340" s="22" t="s">
        <v>92</v>
      </c>
      <c r="D2340" s="23"/>
      <c r="E2340" s="24">
        <v>5300000</v>
      </c>
      <c r="F2340" s="25" t="s">
        <v>4185</v>
      </c>
      <c r="G2340" s="26">
        <v>200000</v>
      </c>
    </row>
    <row r="2341" spans="2:7">
      <c r="B2341" s="21" t="s">
        <v>4184</v>
      </c>
      <c r="C2341" s="22" t="s">
        <v>92</v>
      </c>
      <c r="D2341" s="23" t="s">
        <v>4183</v>
      </c>
      <c r="E2341" s="24">
        <v>5300000</v>
      </c>
      <c r="F2341" s="25" t="s">
        <v>4182</v>
      </c>
      <c r="G2341" s="26">
        <v>200000</v>
      </c>
    </row>
    <row r="2342" spans="2:7">
      <c r="B2342" s="21" t="s">
        <v>9477</v>
      </c>
      <c r="C2342" s="22" t="s">
        <v>108</v>
      </c>
      <c r="D2342" s="23"/>
      <c r="E2342" s="24">
        <v>5200000</v>
      </c>
      <c r="F2342" s="25" t="s">
        <v>136</v>
      </c>
      <c r="G2342" s="26">
        <v>6500000</v>
      </c>
    </row>
    <row r="2343" spans="2:7">
      <c r="B2343" s="21" t="s">
        <v>8341</v>
      </c>
      <c r="C2343" s="22" t="s">
        <v>92</v>
      </c>
      <c r="D2343" s="23"/>
      <c r="E2343" s="24">
        <v>5200000</v>
      </c>
      <c r="F2343" s="25" t="s">
        <v>716</v>
      </c>
      <c r="G2343" s="26">
        <v>2100000</v>
      </c>
    </row>
    <row r="2344" spans="2:7">
      <c r="B2344" s="21" t="s">
        <v>8340</v>
      </c>
      <c r="C2344" s="22" t="s">
        <v>92</v>
      </c>
      <c r="D2344" s="23" t="s">
        <v>288</v>
      </c>
      <c r="E2344" s="24">
        <v>5200000</v>
      </c>
      <c r="F2344" s="25" t="s">
        <v>716</v>
      </c>
      <c r="G2344" s="26">
        <v>2100000</v>
      </c>
    </row>
    <row r="2345" spans="2:7">
      <c r="B2345" s="21" t="s">
        <v>8104</v>
      </c>
      <c r="C2345" s="22" t="s">
        <v>108</v>
      </c>
      <c r="D2345" s="23" t="s">
        <v>8103</v>
      </c>
      <c r="E2345" s="24">
        <v>5200000</v>
      </c>
      <c r="F2345" s="25" t="s">
        <v>725</v>
      </c>
      <c r="G2345" s="26">
        <v>1800000</v>
      </c>
    </row>
    <row r="2346" spans="2:7">
      <c r="B2346" s="21" t="s">
        <v>8013</v>
      </c>
      <c r="C2346" s="22" t="s">
        <v>92</v>
      </c>
      <c r="D2346" s="23" t="s">
        <v>8012</v>
      </c>
      <c r="E2346" s="24">
        <v>5200000</v>
      </c>
      <c r="F2346" s="25" t="s">
        <v>1058</v>
      </c>
      <c r="G2346" s="26">
        <v>1700000</v>
      </c>
    </row>
    <row r="2347" spans="2:7">
      <c r="B2347" s="21" t="s">
        <v>7712</v>
      </c>
      <c r="C2347" s="22" t="s">
        <v>92</v>
      </c>
      <c r="D2347" s="23"/>
      <c r="E2347" s="24">
        <v>5200000</v>
      </c>
      <c r="F2347" s="25" t="s">
        <v>697</v>
      </c>
      <c r="G2347" s="26">
        <v>1400000</v>
      </c>
    </row>
    <row r="2348" spans="2:7">
      <c r="B2348" s="21" t="s">
        <v>7580</v>
      </c>
      <c r="C2348" s="22" t="s">
        <v>108</v>
      </c>
      <c r="D2348" s="23" t="s">
        <v>1193</v>
      </c>
      <c r="E2348" s="24">
        <v>5200000</v>
      </c>
      <c r="F2348" s="25" t="s">
        <v>514</v>
      </c>
      <c r="G2348" s="26">
        <v>1300000</v>
      </c>
    </row>
    <row r="2349" spans="2:7">
      <c r="B2349" s="21" t="s">
        <v>7579</v>
      </c>
      <c r="C2349" s="22" t="s">
        <v>108</v>
      </c>
      <c r="D2349" s="23" t="s">
        <v>7578</v>
      </c>
      <c r="E2349" s="24">
        <v>5200000</v>
      </c>
      <c r="F2349" s="25" t="s">
        <v>1012</v>
      </c>
      <c r="G2349" s="26">
        <v>1300000</v>
      </c>
    </row>
    <row r="2350" spans="2:7">
      <c r="B2350" s="21" t="s">
        <v>7443</v>
      </c>
      <c r="C2350" s="22" t="s">
        <v>92</v>
      </c>
      <c r="D2350" s="23"/>
      <c r="E2350" s="24">
        <v>5200000</v>
      </c>
      <c r="F2350" s="25" t="s">
        <v>1224</v>
      </c>
      <c r="G2350" s="26">
        <v>1200000</v>
      </c>
    </row>
    <row r="2351" spans="2:7">
      <c r="B2351" s="21" t="s">
        <v>7442</v>
      </c>
      <c r="C2351" s="22" t="s">
        <v>108</v>
      </c>
      <c r="D2351" s="23" t="s">
        <v>7441</v>
      </c>
      <c r="E2351" s="24">
        <v>5200000</v>
      </c>
      <c r="F2351" s="25" t="s">
        <v>4484</v>
      </c>
      <c r="G2351" s="26">
        <v>1200000</v>
      </c>
    </row>
    <row r="2352" spans="2:7">
      <c r="B2352" s="21" t="s">
        <v>7273</v>
      </c>
      <c r="C2352" s="22" t="s">
        <v>108</v>
      </c>
      <c r="D2352" s="23" t="s">
        <v>6387</v>
      </c>
      <c r="E2352" s="24">
        <v>5200000</v>
      </c>
      <c r="F2352" s="25" t="s">
        <v>890</v>
      </c>
      <c r="G2352" s="26">
        <v>1100000</v>
      </c>
    </row>
    <row r="2353" spans="2:7">
      <c r="B2353" s="21" t="s">
        <v>7272</v>
      </c>
      <c r="C2353" s="22" t="s">
        <v>108</v>
      </c>
      <c r="D2353" s="23" t="s">
        <v>7141</v>
      </c>
      <c r="E2353" s="24">
        <v>5200000</v>
      </c>
      <c r="F2353" s="25" t="s">
        <v>890</v>
      </c>
      <c r="G2353" s="26">
        <v>1100000</v>
      </c>
    </row>
    <row r="2354" spans="2:7">
      <c r="B2354" s="21" t="s">
        <v>7271</v>
      </c>
      <c r="C2354" s="22" t="s">
        <v>108</v>
      </c>
      <c r="D2354" s="23" t="s">
        <v>3361</v>
      </c>
      <c r="E2354" s="24">
        <v>5200000</v>
      </c>
      <c r="F2354" s="25" t="s">
        <v>890</v>
      </c>
      <c r="G2354" s="26">
        <v>1100000</v>
      </c>
    </row>
    <row r="2355" spans="2:7">
      <c r="B2355" s="21" t="s">
        <v>7270</v>
      </c>
      <c r="C2355" s="22" t="s">
        <v>108</v>
      </c>
      <c r="D2355" s="23" t="s">
        <v>7269</v>
      </c>
      <c r="E2355" s="24">
        <v>5200000</v>
      </c>
      <c r="F2355" s="25" t="s">
        <v>1177</v>
      </c>
      <c r="G2355" s="26">
        <v>1100000</v>
      </c>
    </row>
    <row r="2356" spans="2:7">
      <c r="B2356" s="21" t="s">
        <v>7268</v>
      </c>
      <c r="C2356" s="22" t="s">
        <v>92</v>
      </c>
      <c r="D2356" s="23"/>
      <c r="E2356" s="24">
        <v>5200000</v>
      </c>
      <c r="F2356" s="25" t="s">
        <v>1160</v>
      </c>
      <c r="G2356" s="26">
        <v>1100000</v>
      </c>
    </row>
    <row r="2357" spans="2:7">
      <c r="B2357" s="21" t="s">
        <v>7267</v>
      </c>
      <c r="C2357" s="22" t="s">
        <v>108</v>
      </c>
      <c r="D2357" s="23" t="s">
        <v>7266</v>
      </c>
      <c r="E2357" s="24">
        <v>5200000</v>
      </c>
      <c r="F2357" s="25" t="s">
        <v>869</v>
      </c>
      <c r="G2357" s="26">
        <v>1100000</v>
      </c>
    </row>
    <row r="2358" spans="2:7">
      <c r="B2358" s="21" t="s">
        <v>7102</v>
      </c>
      <c r="C2358" s="22" t="s">
        <v>92</v>
      </c>
      <c r="D2358" s="23" t="s">
        <v>6740</v>
      </c>
      <c r="E2358" s="24">
        <v>5200000</v>
      </c>
      <c r="F2358" s="25" t="s">
        <v>1397</v>
      </c>
      <c r="G2358" s="26">
        <v>1000000</v>
      </c>
    </row>
    <row r="2359" spans="2:7">
      <c r="B2359" s="21" t="s">
        <v>7101</v>
      </c>
      <c r="C2359" s="22" t="s">
        <v>92</v>
      </c>
      <c r="D2359" s="23" t="s">
        <v>276</v>
      </c>
      <c r="E2359" s="24">
        <v>5200000</v>
      </c>
      <c r="F2359" s="25" t="s">
        <v>950</v>
      </c>
      <c r="G2359" s="26">
        <v>1000000</v>
      </c>
    </row>
    <row r="2360" spans="2:7">
      <c r="B2360" s="21" t="s">
        <v>7100</v>
      </c>
      <c r="C2360" s="22" t="s">
        <v>108</v>
      </c>
      <c r="D2360" s="23" t="s">
        <v>7099</v>
      </c>
      <c r="E2360" s="24">
        <v>5200000</v>
      </c>
      <c r="F2360" s="25" t="s">
        <v>838</v>
      </c>
      <c r="G2360" s="26">
        <v>1000000</v>
      </c>
    </row>
    <row r="2361" spans="2:7">
      <c r="B2361" s="21" t="s">
        <v>7098</v>
      </c>
      <c r="C2361" s="22" t="s">
        <v>108</v>
      </c>
      <c r="D2361" s="23" t="s">
        <v>6862</v>
      </c>
      <c r="E2361" s="24">
        <v>5200000</v>
      </c>
      <c r="F2361" s="25" t="s">
        <v>1073</v>
      </c>
      <c r="G2361" s="26">
        <v>1000000</v>
      </c>
    </row>
    <row r="2362" spans="2:7">
      <c r="B2362" s="21" t="s">
        <v>6921</v>
      </c>
      <c r="C2362" s="22" t="s">
        <v>92</v>
      </c>
      <c r="D2362" s="23"/>
      <c r="E2362" s="24">
        <v>5200000</v>
      </c>
      <c r="F2362" s="25" t="s">
        <v>988</v>
      </c>
      <c r="G2362" s="26">
        <v>900000</v>
      </c>
    </row>
    <row r="2363" spans="2:7">
      <c r="B2363" s="21" t="s">
        <v>6920</v>
      </c>
      <c r="C2363" s="22" t="s">
        <v>92</v>
      </c>
      <c r="D2363" s="23"/>
      <c r="E2363" s="24">
        <v>5200000</v>
      </c>
      <c r="F2363" s="25" t="s">
        <v>2121</v>
      </c>
      <c r="G2363" s="26">
        <v>900000</v>
      </c>
    </row>
    <row r="2364" spans="2:7">
      <c r="B2364" s="21" t="s">
        <v>6919</v>
      </c>
      <c r="C2364" s="22" t="s">
        <v>92</v>
      </c>
      <c r="D2364" s="23"/>
      <c r="E2364" s="24">
        <v>5200000</v>
      </c>
      <c r="F2364" s="25" t="s">
        <v>3601</v>
      </c>
      <c r="G2364" s="26">
        <v>900000</v>
      </c>
    </row>
    <row r="2365" spans="2:7">
      <c r="B2365" s="21" t="s">
        <v>6918</v>
      </c>
      <c r="C2365" s="22" t="s">
        <v>92</v>
      </c>
      <c r="D2365" s="23"/>
      <c r="E2365" s="24">
        <v>5200000</v>
      </c>
      <c r="F2365" s="25" t="s">
        <v>973</v>
      </c>
      <c r="G2365" s="26">
        <v>900000</v>
      </c>
    </row>
    <row r="2366" spans="2:7">
      <c r="B2366" s="21" t="s">
        <v>6711</v>
      </c>
      <c r="C2366" s="22" t="s">
        <v>108</v>
      </c>
      <c r="D2366" s="23" t="s">
        <v>218</v>
      </c>
      <c r="E2366" s="24">
        <v>5200000</v>
      </c>
      <c r="F2366" s="25" t="s">
        <v>1858</v>
      </c>
      <c r="G2366" s="26">
        <v>800000</v>
      </c>
    </row>
    <row r="2367" spans="2:7">
      <c r="B2367" s="21" t="s">
        <v>6710</v>
      </c>
      <c r="C2367" s="22" t="s">
        <v>108</v>
      </c>
      <c r="D2367" s="23" t="s">
        <v>4399</v>
      </c>
      <c r="E2367" s="24">
        <v>5200000</v>
      </c>
      <c r="F2367" s="25" t="s">
        <v>3830</v>
      </c>
      <c r="G2367" s="26">
        <v>800000</v>
      </c>
    </row>
    <row r="2368" spans="2:7">
      <c r="B2368" s="21" t="s">
        <v>6441</v>
      </c>
      <c r="C2368" s="22" t="s">
        <v>92</v>
      </c>
      <c r="D2368" s="23"/>
      <c r="E2368" s="24">
        <v>5200000</v>
      </c>
      <c r="F2368" s="25" t="s">
        <v>1861</v>
      </c>
      <c r="G2368" s="26">
        <v>700000</v>
      </c>
    </row>
    <row r="2369" spans="2:7">
      <c r="B2369" s="21" t="s">
        <v>6440</v>
      </c>
      <c r="C2369" s="22" t="s">
        <v>108</v>
      </c>
      <c r="D2369" s="23" t="s">
        <v>1624</v>
      </c>
      <c r="E2369" s="24">
        <v>5200000</v>
      </c>
      <c r="F2369" s="25" t="s">
        <v>2358</v>
      </c>
      <c r="G2369" s="26">
        <v>700000</v>
      </c>
    </row>
    <row r="2370" spans="2:7">
      <c r="B2370" s="21" t="s">
        <v>6439</v>
      </c>
      <c r="C2370" s="22" t="s">
        <v>92</v>
      </c>
      <c r="D2370" s="23"/>
      <c r="E2370" s="24">
        <v>5200000</v>
      </c>
      <c r="F2370" s="25" t="s">
        <v>3863</v>
      </c>
      <c r="G2370" s="26">
        <v>700000</v>
      </c>
    </row>
    <row r="2371" spans="2:7">
      <c r="B2371" s="21" t="s">
        <v>6151</v>
      </c>
      <c r="C2371" s="22" t="s">
        <v>92</v>
      </c>
      <c r="D2371" s="23" t="s">
        <v>3120</v>
      </c>
      <c r="E2371" s="24">
        <v>5200000</v>
      </c>
      <c r="F2371" s="25" t="s">
        <v>3821</v>
      </c>
      <c r="G2371" s="26">
        <v>600000</v>
      </c>
    </row>
    <row r="2372" spans="2:7">
      <c r="B2372" s="21" t="s">
        <v>6150</v>
      </c>
      <c r="C2372" s="22" t="s">
        <v>92</v>
      </c>
      <c r="D2372" s="23"/>
      <c r="E2372" s="24">
        <v>5200000</v>
      </c>
      <c r="F2372" s="25" t="s">
        <v>2246</v>
      </c>
      <c r="G2372" s="26">
        <v>600000</v>
      </c>
    </row>
    <row r="2373" spans="2:7">
      <c r="B2373" s="21" t="s">
        <v>6149</v>
      </c>
      <c r="C2373" s="22" t="s">
        <v>92</v>
      </c>
      <c r="D2373" s="23"/>
      <c r="E2373" s="24">
        <v>5200000</v>
      </c>
      <c r="F2373" s="25" t="s">
        <v>230</v>
      </c>
      <c r="G2373" s="26">
        <v>600000</v>
      </c>
    </row>
    <row r="2374" spans="2:7">
      <c r="B2374" s="21" t="s">
        <v>6148</v>
      </c>
      <c r="C2374" s="22" t="s">
        <v>92</v>
      </c>
      <c r="D2374" s="23"/>
      <c r="E2374" s="24">
        <v>5200000</v>
      </c>
      <c r="F2374" s="25" t="s">
        <v>1535</v>
      </c>
      <c r="G2374" s="26">
        <v>600000</v>
      </c>
    </row>
    <row r="2375" spans="2:7">
      <c r="B2375" s="21" t="s">
        <v>6147</v>
      </c>
      <c r="C2375" s="22" t="s">
        <v>92</v>
      </c>
      <c r="D2375" s="23" t="s">
        <v>6146</v>
      </c>
      <c r="E2375" s="24">
        <v>5200000</v>
      </c>
      <c r="F2375" s="25" t="s">
        <v>2141</v>
      </c>
      <c r="G2375" s="26">
        <v>600000</v>
      </c>
    </row>
    <row r="2376" spans="2:7">
      <c r="B2376" s="21" t="s">
        <v>4915</v>
      </c>
      <c r="C2376" s="22" t="s">
        <v>92</v>
      </c>
      <c r="D2376" s="23"/>
      <c r="E2376" s="24">
        <v>5200000</v>
      </c>
      <c r="F2376" s="25" t="s">
        <v>4914</v>
      </c>
      <c r="G2376" s="26">
        <v>300000</v>
      </c>
    </row>
    <row r="2377" spans="2:7">
      <c r="B2377" s="21" t="s">
        <v>4913</v>
      </c>
      <c r="C2377" s="22" t="s">
        <v>108</v>
      </c>
      <c r="D2377" s="23" t="s">
        <v>306</v>
      </c>
      <c r="E2377" s="24">
        <v>5200000</v>
      </c>
      <c r="F2377" s="25" t="s">
        <v>2834</v>
      </c>
      <c r="G2377" s="26">
        <v>300000</v>
      </c>
    </row>
    <row r="2378" spans="2:7">
      <c r="B2378" s="21" t="s">
        <v>4912</v>
      </c>
      <c r="C2378" s="22" t="s">
        <v>108</v>
      </c>
      <c r="D2378" s="23" t="s">
        <v>1201</v>
      </c>
      <c r="E2378" s="24">
        <v>5200000</v>
      </c>
      <c r="F2378" s="25" t="s">
        <v>4911</v>
      </c>
      <c r="G2378" s="26">
        <v>300000</v>
      </c>
    </row>
    <row r="2379" spans="2:7">
      <c r="B2379" s="21" t="s">
        <v>4910</v>
      </c>
      <c r="C2379" s="22" t="s">
        <v>92</v>
      </c>
      <c r="D2379" s="23"/>
      <c r="E2379" s="24">
        <v>5200000</v>
      </c>
      <c r="F2379" s="25" t="s">
        <v>4180</v>
      </c>
      <c r="G2379" s="26">
        <v>300000</v>
      </c>
    </row>
    <row r="2380" spans="2:7">
      <c r="B2380" s="21" t="s">
        <v>4909</v>
      </c>
      <c r="C2380" s="22" t="s">
        <v>92</v>
      </c>
      <c r="D2380" s="23"/>
      <c r="E2380" s="24">
        <v>5200000</v>
      </c>
      <c r="F2380" s="25" t="s">
        <v>4908</v>
      </c>
      <c r="G2380" s="26">
        <v>300000</v>
      </c>
    </row>
    <row r="2381" spans="2:7">
      <c r="B2381" s="21" t="s">
        <v>7809</v>
      </c>
      <c r="C2381" s="22" t="s">
        <v>108</v>
      </c>
      <c r="D2381" s="23" t="s">
        <v>3817</v>
      </c>
      <c r="E2381" s="24">
        <v>5100000</v>
      </c>
      <c r="F2381" s="25" t="s">
        <v>801</v>
      </c>
      <c r="G2381" s="26">
        <v>1500000</v>
      </c>
    </row>
    <row r="2382" spans="2:7">
      <c r="B2382" s="21" t="s">
        <v>7711</v>
      </c>
      <c r="C2382" s="22" t="s">
        <v>108</v>
      </c>
      <c r="D2382" s="23" t="s">
        <v>850</v>
      </c>
      <c r="E2382" s="24">
        <v>5100000</v>
      </c>
      <c r="F2382" s="25" t="s">
        <v>230</v>
      </c>
      <c r="G2382" s="26">
        <v>1400000</v>
      </c>
    </row>
    <row r="2383" spans="2:7">
      <c r="B2383" s="21" t="s">
        <v>7440</v>
      </c>
      <c r="C2383" s="22" t="s">
        <v>92</v>
      </c>
      <c r="D2383" s="23"/>
      <c r="E2383" s="24">
        <v>5100000</v>
      </c>
      <c r="F2383" s="25" t="s">
        <v>820</v>
      </c>
      <c r="G2383" s="26">
        <v>1200000</v>
      </c>
    </row>
    <row r="2384" spans="2:7">
      <c r="B2384" s="21" t="s">
        <v>7439</v>
      </c>
      <c r="C2384" s="22" t="s">
        <v>108</v>
      </c>
      <c r="D2384" s="23" t="s">
        <v>874</v>
      </c>
      <c r="E2384" s="24">
        <v>5100000</v>
      </c>
      <c r="F2384" s="25" t="s">
        <v>1213</v>
      </c>
      <c r="G2384" s="26">
        <v>1200000</v>
      </c>
    </row>
    <row r="2385" spans="2:7">
      <c r="B2385" s="21" t="s">
        <v>7438</v>
      </c>
      <c r="C2385" s="22" t="s">
        <v>108</v>
      </c>
      <c r="D2385" s="23" t="s">
        <v>1527</v>
      </c>
      <c r="E2385" s="24">
        <v>5100000</v>
      </c>
      <c r="F2385" s="25" t="s">
        <v>822</v>
      </c>
      <c r="G2385" s="26">
        <v>1200000</v>
      </c>
    </row>
    <row r="2386" spans="2:7">
      <c r="B2386" s="21" t="s">
        <v>7265</v>
      </c>
      <c r="C2386" s="22" t="s">
        <v>92</v>
      </c>
      <c r="D2386" s="23"/>
      <c r="E2386" s="24">
        <v>5100000</v>
      </c>
      <c r="F2386" s="25" t="s">
        <v>890</v>
      </c>
      <c r="G2386" s="26">
        <v>1100000</v>
      </c>
    </row>
    <row r="2387" spans="2:7">
      <c r="B2387" s="21" t="s">
        <v>7264</v>
      </c>
      <c r="C2387" s="22" t="s">
        <v>108</v>
      </c>
      <c r="D2387" s="23" t="s">
        <v>7263</v>
      </c>
      <c r="E2387" s="24">
        <v>5100000</v>
      </c>
      <c r="F2387" s="25" t="s">
        <v>1889</v>
      </c>
      <c r="G2387" s="26">
        <v>1100000</v>
      </c>
    </row>
    <row r="2388" spans="2:7">
      <c r="B2388" s="21" t="s">
        <v>7262</v>
      </c>
      <c r="C2388" s="22" t="s">
        <v>108</v>
      </c>
      <c r="D2388" s="23" t="s">
        <v>1633</v>
      </c>
      <c r="E2388" s="24">
        <v>5100000</v>
      </c>
      <c r="F2388" s="25" t="s">
        <v>829</v>
      </c>
      <c r="G2388" s="26">
        <v>1100000</v>
      </c>
    </row>
    <row r="2389" spans="2:7">
      <c r="B2389" s="21" t="s">
        <v>7097</v>
      </c>
      <c r="C2389" s="22" t="s">
        <v>108</v>
      </c>
      <c r="D2389" s="23" t="s">
        <v>3622</v>
      </c>
      <c r="E2389" s="24">
        <v>5100000</v>
      </c>
      <c r="F2389" s="25" t="s">
        <v>836</v>
      </c>
      <c r="G2389" s="26">
        <v>1000000</v>
      </c>
    </row>
    <row r="2390" spans="2:7">
      <c r="B2390" s="21" t="s">
        <v>6917</v>
      </c>
      <c r="C2390" s="22" t="s">
        <v>92</v>
      </c>
      <c r="D2390" s="23"/>
      <c r="E2390" s="24">
        <v>5100000</v>
      </c>
      <c r="F2390" s="25" t="s">
        <v>958</v>
      </c>
      <c r="G2390" s="26">
        <v>900000</v>
      </c>
    </row>
    <row r="2391" spans="2:7">
      <c r="B2391" s="21" t="s">
        <v>6916</v>
      </c>
      <c r="C2391" s="22" t="s">
        <v>92</v>
      </c>
      <c r="D2391" s="23" t="s">
        <v>3734</v>
      </c>
      <c r="E2391" s="24">
        <v>5100000</v>
      </c>
      <c r="F2391" s="25" t="s">
        <v>1604</v>
      </c>
      <c r="G2391" s="26">
        <v>900000</v>
      </c>
    </row>
    <row r="2392" spans="2:7">
      <c r="B2392" s="21" t="s">
        <v>6709</v>
      </c>
      <c r="C2392" s="22" t="s">
        <v>92</v>
      </c>
      <c r="D2392" s="23" t="s">
        <v>6708</v>
      </c>
      <c r="E2392" s="24">
        <v>5100000</v>
      </c>
      <c r="F2392" s="25" t="s">
        <v>3573</v>
      </c>
      <c r="G2392" s="26">
        <v>800000</v>
      </c>
    </row>
    <row r="2393" spans="2:7">
      <c r="B2393" s="21" t="s">
        <v>6438</v>
      </c>
      <c r="C2393" s="22" t="s">
        <v>92</v>
      </c>
      <c r="D2393" s="23"/>
      <c r="E2393" s="24">
        <v>5100000</v>
      </c>
      <c r="F2393" s="25" t="s">
        <v>6116</v>
      </c>
      <c r="G2393" s="26">
        <v>700000</v>
      </c>
    </row>
    <row r="2394" spans="2:7">
      <c r="B2394" s="21" t="s">
        <v>6437</v>
      </c>
      <c r="C2394" s="22" t="s">
        <v>92</v>
      </c>
      <c r="D2394" s="23"/>
      <c r="E2394" s="24">
        <v>5100000</v>
      </c>
      <c r="F2394" s="25" t="s">
        <v>1672</v>
      </c>
      <c r="G2394" s="26">
        <v>700000</v>
      </c>
    </row>
    <row r="2395" spans="2:7">
      <c r="B2395" s="21" t="s">
        <v>6145</v>
      </c>
      <c r="C2395" s="22" t="s">
        <v>92</v>
      </c>
      <c r="D2395" s="23"/>
      <c r="E2395" s="24">
        <v>5100000</v>
      </c>
      <c r="F2395" s="25" t="s">
        <v>2141</v>
      </c>
      <c r="G2395" s="26">
        <v>600000</v>
      </c>
    </row>
    <row r="2396" spans="2:7">
      <c r="B2396" s="21" t="s">
        <v>5786</v>
      </c>
      <c r="C2396" s="22" t="s">
        <v>92</v>
      </c>
      <c r="D2396" s="23"/>
      <c r="E2396" s="24">
        <v>5100000</v>
      </c>
      <c r="F2396" s="25" t="s">
        <v>2144</v>
      </c>
      <c r="G2396" s="26">
        <v>500000</v>
      </c>
    </row>
    <row r="2397" spans="2:7">
      <c r="B2397" s="21" t="s">
        <v>5785</v>
      </c>
      <c r="C2397" s="22" t="s">
        <v>92</v>
      </c>
      <c r="D2397" s="23"/>
      <c r="E2397" s="24">
        <v>5100000</v>
      </c>
      <c r="F2397" s="25" t="s">
        <v>5784</v>
      </c>
      <c r="G2397" s="26">
        <v>500000</v>
      </c>
    </row>
    <row r="2398" spans="2:7">
      <c r="B2398" s="21" t="s">
        <v>5783</v>
      </c>
      <c r="C2398" s="22" t="s">
        <v>92</v>
      </c>
      <c r="D2398" s="23"/>
      <c r="E2398" s="24">
        <v>5100000</v>
      </c>
      <c r="F2398" s="25" t="s">
        <v>4858</v>
      </c>
      <c r="G2398" s="26">
        <v>500000</v>
      </c>
    </row>
    <row r="2399" spans="2:7">
      <c r="B2399" s="21" t="s">
        <v>5782</v>
      </c>
      <c r="C2399" s="22" t="s">
        <v>108</v>
      </c>
      <c r="D2399" s="23" t="s">
        <v>5363</v>
      </c>
      <c r="E2399" s="24">
        <v>5100000</v>
      </c>
      <c r="F2399" s="25" t="s">
        <v>1581</v>
      </c>
      <c r="G2399" s="26">
        <v>500000</v>
      </c>
    </row>
    <row r="2400" spans="2:7">
      <c r="B2400" s="21" t="s">
        <v>4907</v>
      </c>
      <c r="C2400" s="22" t="s">
        <v>92</v>
      </c>
      <c r="D2400" s="23"/>
      <c r="E2400" s="24">
        <v>5100000</v>
      </c>
      <c r="F2400" s="25" t="s">
        <v>230</v>
      </c>
      <c r="G2400" s="26">
        <v>300000</v>
      </c>
    </row>
    <row r="2401" spans="2:7">
      <c r="B2401" s="21" t="s">
        <v>4906</v>
      </c>
      <c r="C2401" s="22" t="s">
        <v>92</v>
      </c>
      <c r="D2401" s="23"/>
      <c r="E2401" s="24">
        <v>5100000</v>
      </c>
      <c r="F2401" s="25" t="s">
        <v>2848</v>
      </c>
      <c r="G2401" s="26">
        <v>300000</v>
      </c>
    </row>
    <row r="2402" spans="2:7">
      <c r="B2402" s="21" t="s">
        <v>4905</v>
      </c>
      <c r="C2402" s="22" t="s">
        <v>92</v>
      </c>
      <c r="D2402" s="23"/>
      <c r="E2402" s="24">
        <v>5100000</v>
      </c>
      <c r="F2402" s="25" t="s">
        <v>4904</v>
      </c>
      <c r="G2402" s="26">
        <v>300000</v>
      </c>
    </row>
    <row r="2403" spans="2:7">
      <c r="B2403" s="21" t="s">
        <v>2910</v>
      </c>
      <c r="C2403" s="22" t="s">
        <v>92</v>
      </c>
      <c r="D2403" s="23"/>
      <c r="E2403" s="24">
        <v>5100000</v>
      </c>
      <c r="F2403" s="25" t="s">
        <v>2909</v>
      </c>
      <c r="G2403" s="26">
        <v>100000</v>
      </c>
    </row>
    <row r="2404" spans="2:7">
      <c r="B2404" s="21" t="s">
        <v>9329</v>
      </c>
      <c r="C2404" s="22" t="s">
        <v>92</v>
      </c>
      <c r="D2404" s="23" t="s">
        <v>9328</v>
      </c>
      <c r="E2404" s="24">
        <v>5000000</v>
      </c>
      <c r="F2404" s="25" t="s">
        <v>182</v>
      </c>
      <c r="G2404" s="26">
        <v>5000000</v>
      </c>
    </row>
    <row r="2405" spans="2:7">
      <c r="B2405" s="21" t="s">
        <v>8611</v>
      </c>
      <c r="C2405" s="22" t="s">
        <v>92</v>
      </c>
      <c r="D2405" s="23"/>
      <c r="E2405" s="24">
        <v>5000000</v>
      </c>
      <c r="F2405" s="25" t="s">
        <v>131</v>
      </c>
      <c r="G2405" s="26">
        <v>2500000</v>
      </c>
    </row>
    <row r="2406" spans="2:7">
      <c r="B2406" s="21" t="s">
        <v>8487</v>
      </c>
      <c r="C2406" s="22" t="s">
        <v>108</v>
      </c>
      <c r="D2406" s="23" t="s">
        <v>8486</v>
      </c>
      <c r="E2406" s="24">
        <v>5000000</v>
      </c>
      <c r="F2406" s="25" t="s">
        <v>864</v>
      </c>
      <c r="G2406" s="26">
        <v>2300000</v>
      </c>
    </row>
    <row r="2407" spans="2:7">
      <c r="B2407" s="21" t="s">
        <v>7921</v>
      </c>
      <c r="C2407" s="22" t="s">
        <v>92</v>
      </c>
      <c r="D2407" s="23"/>
      <c r="E2407" s="24">
        <v>5000000</v>
      </c>
      <c r="F2407" s="25" t="s">
        <v>695</v>
      </c>
      <c r="G2407" s="26">
        <v>1600000</v>
      </c>
    </row>
    <row r="2408" spans="2:7">
      <c r="B2408" s="21" t="s">
        <v>7920</v>
      </c>
      <c r="C2408" s="22" t="s">
        <v>108</v>
      </c>
      <c r="D2408" s="23" t="s">
        <v>986</v>
      </c>
      <c r="E2408" s="24">
        <v>5000000</v>
      </c>
      <c r="F2408" s="25" t="s">
        <v>608</v>
      </c>
      <c r="G2408" s="26">
        <v>1600000</v>
      </c>
    </row>
    <row r="2409" spans="2:7">
      <c r="B2409" s="21" t="s">
        <v>7710</v>
      </c>
      <c r="C2409" s="22" t="s">
        <v>108</v>
      </c>
      <c r="D2409" s="23" t="s">
        <v>2947</v>
      </c>
      <c r="E2409" s="24">
        <v>5000000</v>
      </c>
      <c r="F2409" s="25" t="s">
        <v>1423</v>
      </c>
      <c r="G2409" s="26">
        <v>1400000</v>
      </c>
    </row>
    <row r="2410" spans="2:7">
      <c r="B2410" s="21" t="s">
        <v>7577</v>
      </c>
      <c r="C2410" s="22" t="s">
        <v>108</v>
      </c>
      <c r="D2410" s="23" t="s">
        <v>7576</v>
      </c>
      <c r="E2410" s="24">
        <v>5000000</v>
      </c>
      <c r="F2410" s="25" t="s">
        <v>493</v>
      </c>
      <c r="G2410" s="26">
        <v>1300000</v>
      </c>
    </row>
    <row r="2411" spans="2:7">
      <c r="B2411" s="21" t="s">
        <v>7437</v>
      </c>
      <c r="C2411" s="22" t="s">
        <v>108</v>
      </c>
      <c r="D2411" s="23" t="s">
        <v>7436</v>
      </c>
      <c r="E2411" s="24">
        <v>5000000</v>
      </c>
      <c r="F2411" s="25" t="s">
        <v>1117</v>
      </c>
      <c r="G2411" s="26">
        <v>1200000</v>
      </c>
    </row>
    <row r="2412" spans="2:7">
      <c r="B2412" s="21" t="s">
        <v>7261</v>
      </c>
      <c r="C2412" s="22" t="s">
        <v>108</v>
      </c>
      <c r="D2412" s="23" t="s">
        <v>6801</v>
      </c>
      <c r="E2412" s="24">
        <v>5000000</v>
      </c>
      <c r="F2412" s="25" t="s">
        <v>1390</v>
      </c>
      <c r="G2412" s="26">
        <v>1100000</v>
      </c>
    </row>
    <row r="2413" spans="2:7">
      <c r="B2413" s="21" t="s">
        <v>7260</v>
      </c>
      <c r="C2413" s="22" t="s">
        <v>92</v>
      </c>
      <c r="D2413" s="23"/>
      <c r="E2413" s="24">
        <v>5000000</v>
      </c>
      <c r="F2413" s="25" t="s">
        <v>1325</v>
      </c>
      <c r="G2413" s="26">
        <v>1100000</v>
      </c>
    </row>
    <row r="2414" spans="2:7">
      <c r="B2414" s="21" t="s">
        <v>7096</v>
      </c>
      <c r="C2414" s="22" t="s">
        <v>92</v>
      </c>
      <c r="D2414" s="23" t="s">
        <v>7095</v>
      </c>
      <c r="E2414" s="24">
        <v>5000000</v>
      </c>
      <c r="F2414" s="25" t="s">
        <v>1620</v>
      </c>
      <c r="G2414" s="26">
        <v>1000000</v>
      </c>
    </row>
    <row r="2415" spans="2:7">
      <c r="B2415" s="21" t="s">
        <v>7094</v>
      </c>
      <c r="C2415" s="22" t="s">
        <v>92</v>
      </c>
      <c r="D2415" s="23" t="s">
        <v>7093</v>
      </c>
      <c r="E2415" s="24">
        <v>5000000</v>
      </c>
      <c r="F2415" s="25" t="s">
        <v>979</v>
      </c>
      <c r="G2415" s="26">
        <v>1000000</v>
      </c>
    </row>
    <row r="2416" spans="2:7">
      <c r="B2416" s="21" t="s">
        <v>7092</v>
      </c>
      <c r="C2416" s="22" t="s">
        <v>92</v>
      </c>
      <c r="D2416" s="23" t="s">
        <v>7091</v>
      </c>
      <c r="E2416" s="24">
        <v>5000000</v>
      </c>
      <c r="F2416" s="25" t="s">
        <v>230</v>
      </c>
      <c r="G2416" s="26">
        <v>1000000</v>
      </c>
    </row>
    <row r="2417" spans="2:7">
      <c r="B2417" s="21" t="s">
        <v>7090</v>
      </c>
      <c r="C2417" s="22" t="s">
        <v>108</v>
      </c>
      <c r="D2417" s="23" t="s">
        <v>1110</v>
      </c>
      <c r="E2417" s="24">
        <v>5000000</v>
      </c>
      <c r="F2417" s="25" t="s">
        <v>838</v>
      </c>
      <c r="G2417" s="26">
        <v>1000000</v>
      </c>
    </row>
    <row r="2418" spans="2:7">
      <c r="B2418" s="21" t="s">
        <v>7089</v>
      </c>
      <c r="C2418" s="22" t="s">
        <v>92</v>
      </c>
      <c r="D2418" s="23"/>
      <c r="E2418" s="24">
        <v>5000000</v>
      </c>
      <c r="F2418" s="25" t="s">
        <v>1620</v>
      </c>
      <c r="G2418" s="26">
        <v>1000000</v>
      </c>
    </row>
    <row r="2419" spans="2:7">
      <c r="B2419" s="21" t="s">
        <v>7088</v>
      </c>
      <c r="C2419" s="22" t="s">
        <v>92</v>
      </c>
      <c r="D2419" s="23"/>
      <c r="E2419" s="24">
        <v>5000000</v>
      </c>
      <c r="F2419" s="25" t="s">
        <v>1889</v>
      </c>
      <c r="G2419" s="26">
        <v>1000000</v>
      </c>
    </row>
    <row r="2420" spans="2:7">
      <c r="B2420" s="21" t="s">
        <v>7087</v>
      </c>
      <c r="C2420" s="22" t="s">
        <v>92</v>
      </c>
      <c r="D2420" s="23"/>
      <c r="E2420" s="24">
        <v>5000000</v>
      </c>
      <c r="F2420" s="25" t="s">
        <v>897</v>
      </c>
      <c r="G2420" s="26">
        <v>1000000</v>
      </c>
    </row>
    <row r="2421" spans="2:7">
      <c r="B2421" s="21" t="s">
        <v>6915</v>
      </c>
      <c r="C2421" s="22" t="s">
        <v>92</v>
      </c>
      <c r="D2421" s="23"/>
      <c r="E2421" s="24">
        <v>5000000</v>
      </c>
      <c r="F2421" s="25" t="s">
        <v>1313</v>
      </c>
      <c r="G2421" s="26">
        <v>900000</v>
      </c>
    </row>
    <row r="2422" spans="2:7">
      <c r="B2422" s="21" t="s">
        <v>6914</v>
      </c>
      <c r="C2422" s="22" t="s">
        <v>108</v>
      </c>
      <c r="D2422" s="23" t="s">
        <v>4992</v>
      </c>
      <c r="E2422" s="24">
        <v>5000000</v>
      </c>
      <c r="F2422" s="25" t="s">
        <v>975</v>
      </c>
      <c r="G2422" s="26">
        <v>900000</v>
      </c>
    </row>
    <row r="2423" spans="2:7">
      <c r="B2423" s="21" t="s">
        <v>6707</v>
      </c>
      <c r="C2423" s="22" t="s">
        <v>108</v>
      </c>
      <c r="D2423" s="23" t="s">
        <v>6706</v>
      </c>
      <c r="E2423" s="24">
        <v>5000000</v>
      </c>
      <c r="F2423" s="25" t="s">
        <v>1855</v>
      </c>
      <c r="G2423" s="26">
        <v>800000</v>
      </c>
    </row>
    <row r="2424" spans="2:7">
      <c r="B2424" s="21" t="s">
        <v>6705</v>
      </c>
      <c r="C2424" s="22" t="s">
        <v>92</v>
      </c>
      <c r="D2424" s="23" t="s">
        <v>1896</v>
      </c>
      <c r="E2424" s="24">
        <v>5000000</v>
      </c>
      <c r="F2424" s="25" t="s">
        <v>1695</v>
      </c>
      <c r="G2424" s="26">
        <v>800000</v>
      </c>
    </row>
    <row r="2425" spans="2:7">
      <c r="B2425" s="21" t="s">
        <v>6704</v>
      </c>
      <c r="C2425" s="22" t="s">
        <v>108</v>
      </c>
      <c r="D2425" s="23" t="s">
        <v>5695</v>
      </c>
      <c r="E2425" s="24">
        <v>5000000</v>
      </c>
      <c r="F2425" s="25" t="s">
        <v>1333</v>
      </c>
      <c r="G2425" s="26">
        <v>800000</v>
      </c>
    </row>
    <row r="2426" spans="2:7">
      <c r="B2426" s="21" t="s">
        <v>6436</v>
      </c>
      <c r="C2426" s="22" t="s">
        <v>92</v>
      </c>
      <c r="D2426" s="23"/>
      <c r="E2426" s="24">
        <v>5000000</v>
      </c>
      <c r="F2426" s="25" t="s">
        <v>2060</v>
      </c>
      <c r="G2426" s="26">
        <v>700000</v>
      </c>
    </row>
    <row r="2427" spans="2:7">
      <c r="B2427" s="21" t="s">
        <v>6435</v>
      </c>
      <c r="C2427" s="22" t="s">
        <v>108</v>
      </c>
      <c r="D2427" s="23" t="s">
        <v>6434</v>
      </c>
      <c r="E2427" s="24">
        <v>5000000</v>
      </c>
      <c r="F2427" s="25" t="s">
        <v>1755</v>
      </c>
      <c r="G2427" s="26">
        <v>700000</v>
      </c>
    </row>
    <row r="2428" spans="2:7">
      <c r="B2428" s="21" t="s">
        <v>6433</v>
      </c>
      <c r="C2428" s="22" t="s">
        <v>92</v>
      </c>
      <c r="D2428" s="23"/>
      <c r="E2428" s="24">
        <v>5000000</v>
      </c>
      <c r="F2428" s="25" t="s">
        <v>2231</v>
      </c>
      <c r="G2428" s="26">
        <v>700000</v>
      </c>
    </row>
    <row r="2429" spans="2:7">
      <c r="B2429" s="21" t="s">
        <v>6144</v>
      </c>
      <c r="C2429" s="22" t="s">
        <v>92</v>
      </c>
      <c r="D2429" s="23"/>
      <c r="E2429" s="24">
        <v>5000000</v>
      </c>
      <c r="F2429" s="25" t="s">
        <v>4761</v>
      </c>
      <c r="G2429" s="26">
        <v>600000</v>
      </c>
    </row>
    <row r="2430" spans="2:7">
      <c r="B2430" s="21" t="s">
        <v>6143</v>
      </c>
      <c r="C2430" s="22" t="s">
        <v>92</v>
      </c>
      <c r="D2430" s="23"/>
      <c r="E2430" s="24">
        <v>5000000</v>
      </c>
      <c r="F2430" s="25" t="s">
        <v>1861</v>
      </c>
      <c r="G2430" s="26">
        <v>600000</v>
      </c>
    </row>
    <row r="2431" spans="2:7">
      <c r="B2431" s="21" t="s">
        <v>5781</v>
      </c>
      <c r="C2431" s="22" t="s">
        <v>108</v>
      </c>
      <c r="D2431" s="23" t="s">
        <v>998</v>
      </c>
      <c r="E2431" s="24">
        <v>5000000</v>
      </c>
      <c r="F2431" s="25" t="s">
        <v>1642</v>
      </c>
      <c r="G2431" s="26">
        <v>500000</v>
      </c>
    </row>
    <row r="2432" spans="2:7">
      <c r="B2432" s="21" t="s">
        <v>5780</v>
      </c>
      <c r="C2432" s="22" t="s">
        <v>92</v>
      </c>
      <c r="D2432" s="23"/>
      <c r="E2432" s="24">
        <v>5000000</v>
      </c>
      <c r="F2432" s="25" t="s">
        <v>230</v>
      </c>
      <c r="G2432" s="26">
        <v>500000</v>
      </c>
    </row>
    <row r="2433" spans="2:7">
      <c r="B2433" s="21" t="s">
        <v>5779</v>
      </c>
      <c r="C2433" s="22" t="s">
        <v>92</v>
      </c>
      <c r="D2433" s="23"/>
      <c r="E2433" s="24">
        <v>5000000</v>
      </c>
      <c r="F2433" s="25" t="s">
        <v>2150</v>
      </c>
      <c r="G2433" s="26">
        <v>500000</v>
      </c>
    </row>
    <row r="2434" spans="2:7">
      <c r="B2434" s="21" t="s">
        <v>5414</v>
      </c>
      <c r="C2434" s="22" t="s">
        <v>108</v>
      </c>
      <c r="D2434" s="23" t="s">
        <v>5413</v>
      </c>
      <c r="E2434" s="24">
        <v>5000000</v>
      </c>
      <c r="F2434" s="25" t="s">
        <v>2729</v>
      </c>
      <c r="G2434" s="26">
        <v>400000</v>
      </c>
    </row>
    <row r="2435" spans="2:7">
      <c r="B2435" s="21" t="s">
        <v>5412</v>
      </c>
      <c r="C2435" s="22" t="s">
        <v>92</v>
      </c>
      <c r="D2435" s="23"/>
      <c r="E2435" s="24">
        <v>5000000</v>
      </c>
      <c r="F2435" s="25" t="s">
        <v>3926</v>
      </c>
      <c r="G2435" s="26">
        <v>400000</v>
      </c>
    </row>
    <row r="2436" spans="2:7">
      <c r="B2436" s="21" t="s">
        <v>5411</v>
      </c>
      <c r="C2436" s="22" t="s">
        <v>92</v>
      </c>
      <c r="D2436" s="23"/>
      <c r="E2436" s="24">
        <v>5000000</v>
      </c>
      <c r="F2436" s="25" t="s">
        <v>2475</v>
      </c>
      <c r="G2436" s="26">
        <v>400000</v>
      </c>
    </row>
    <row r="2437" spans="2:7">
      <c r="B2437" s="21" t="s">
        <v>4903</v>
      </c>
      <c r="C2437" s="22" t="s">
        <v>92</v>
      </c>
      <c r="D2437" s="23"/>
      <c r="E2437" s="24">
        <v>5000000</v>
      </c>
      <c r="F2437" s="25" t="s">
        <v>4130</v>
      </c>
      <c r="G2437" s="26">
        <v>300000</v>
      </c>
    </row>
    <row r="2438" spans="2:7">
      <c r="B2438" s="21" t="s">
        <v>4902</v>
      </c>
      <c r="C2438" s="22" t="s">
        <v>92</v>
      </c>
      <c r="D2438" s="23"/>
      <c r="E2438" s="24">
        <v>5000000</v>
      </c>
      <c r="F2438" s="25" t="s">
        <v>230</v>
      </c>
      <c r="G2438" s="26">
        <v>300000</v>
      </c>
    </row>
    <row r="2439" spans="2:7">
      <c r="B2439" s="21" t="s">
        <v>4901</v>
      </c>
      <c r="C2439" s="22" t="s">
        <v>92</v>
      </c>
      <c r="D2439" s="23"/>
      <c r="E2439" s="24">
        <v>5000000</v>
      </c>
      <c r="F2439" s="25" t="s">
        <v>4091</v>
      </c>
      <c r="G2439" s="26">
        <v>300000</v>
      </c>
    </row>
    <row r="2440" spans="2:7">
      <c r="B2440" s="21" t="s">
        <v>8339</v>
      </c>
      <c r="C2440" s="22" t="s">
        <v>108</v>
      </c>
      <c r="D2440" s="23" t="s">
        <v>8338</v>
      </c>
      <c r="E2440" s="24">
        <v>4900000</v>
      </c>
      <c r="F2440" s="25" t="s">
        <v>512</v>
      </c>
      <c r="G2440" s="26">
        <v>2100000</v>
      </c>
    </row>
    <row r="2441" spans="2:7">
      <c r="B2441" s="21" t="s">
        <v>8102</v>
      </c>
      <c r="C2441" s="22" t="s">
        <v>92</v>
      </c>
      <c r="D2441" s="23" t="s">
        <v>986</v>
      </c>
      <c r="E2441" s="24">
        <v>4900000</v>
      </c>
      <c r="F2441" s="25" t="s">
        <v>507</v>
      </c>
      <c r="G2441" s="26">
        <v>1800000</v>
      </c>
    </row>
    <row r="2442" spans="2:7">
      <c r="B2442" s="21" t="s">
        <v>8011</v>
      </c>
      <c r="C2442" s="22" t="s">
        <v>108</v>
      </c>
      <c r="D2442" s="23" t="s">
        <v>4252</v>
      </c>
      <c r="E2442" s="24">
        <v>4900000</v>
      </c>
      <c r="F2442" s="25" t="s">
        <v>569</v>
      </c>
      <c r="G2442" s="26">
        <v>1700000</v>
      </c>
    </row>
    <row r="2443" spans="2:7">
      <c r="B2443" s="21" t="s">
        <v>7919</v>
      </c>
      <c r="C2443" s="22" t="s">
        <v>108</v>
      </c>
      <c r="D2443" s="23" t="s">
        <v>6922</v>
      </c>
      <c r="E2443" s="24">
        <v>4900000</v>
      </c>
      <c r="F2443" s="25" t="s">
        <v>772</v>
      </c>
      <c r="G2443" s="26">
        <v>1600000</v>
      </c>
    </row>
    <row r="2444" spans="2:7">
      <c r="B2444" s="21" t="s">
        <v>7918</v>
      </c>
      <c r="C2444" s="22" t="s">
        <v>108</v>
      </c>
      <c r="D2444" s="23" t="s">
        <v>4798</v>
      </c>
      <c r="E2444" s="24">
        <v>4900000</v>
      </c>
      <c r="F2444" s="25" t="s">
        <v>695</v>
      </c>
      <c r="G2444" s="26">
        <v>1600000</v>
      </c>
    </row>
    <row r="2445" spans="2:7">
      <c r="B2445" s="21" t="s">
        <v>7808</v>
      </c>
      <c r="C2445" s="22" t="s">
        <v>108</v>
      </c>
      <c r="D2445" s="23" t="s">
        <v>6243</v>
      </c>
      <c r="E2445" s="24">
        <v>4900000</v>
      </c>
      <c r="F2445" s="25" t="s">
        <v>608</v>
      </c>
      <c r="G2445" s="26">
        <v>1500000</v>
      </c>
    </row>
    <row r="2446" spans="2:7">
      <c r="B2446" s="21" t="s">
        <v>7575</v>
      </c>
      <c r="C2446" s="22" t="s">
        <v>108</v>
      </c>
      <c r="D2446" s="23" t="s">
        <v>7225</v>
      </c>
      <c r="E2446" s="24">
        <v>4900000</v>
      </c>
      <c r="F2446" s="25" t="s">
        <v>722</v>
      </c>
      <c r="G2446" s="26">
        <v>1300000</v>
      </c>
    </row>
    <row r="2447" spans="2:7">
      <c r="B2447" s="21" t="s">
        <v>7574</v>
      </c>
      <c r="C2447" s="22" t="s">
        <v>92</v>
      </c>
      <c r="D2447" s="23"/>
      <c r="E2447" s="24">
        <v>4900000</v>
      </c>
      <c r="F2447" s="25" t="s">
        <v>230</v>
      </c>
      <c r="G2447" s="26">
        <v>1300000</v>
      </c>
    </row>
    <row r="2448" spans="2:7">
      <c r="B2448" s="21" t="s">
        <v>7435</v>
      </c>
      <c r="C2448" s="22" t="s">
        <v>108</v>
      </c>
      <c r="D2448" s="23" t="s">
        <v>4391</v>
      </c>
      <c r="E2448" s="24">
        <v>4900000</v>
      </c>
      <c r="F2448" s="25" t="s">
        <v>926</v>
      </c>
      <c r="G2448" s="26">
        <v>1200000</v>
      </c>
    </row>
    <row r="2449" spans="2:7">
      <c r="B2449" s="21" t="s">
        <v>7434</v>
      </c>
      <c r="C2449" s="22" t="s">
        <v>108</v>
      </c>
      <c r="D2449" s="23" t="s">
        <v>3224</v>
      </c>
      <c r="E2449" s="24">
        <v>4900000</v>
      </c>
      <c r="F2449" s="25" t="s">
        <v>1439</v>
      </c>
      <c r="G2449" s="26">
        <v>1200000</v>
      </c>
    </row>
    <row r="2450" spans="2:7">
      <c r="B2450" s="21" t="s">
        <v>7259</v>
      </c>
      <c r="C2450" s="22" t="s">
        <v>92</v>
      </c>
      <c r="D2450" s="23"/>
      <c r="E2450" s="24">
        <v>4900000</v>
      </c>
      <c r="F2450" s="25" t="s">
        <v>230</v>
      </c>
      <c r="G2450" s="26">
        <v>1100000</v>
      </c>
    </row>
    <row r="2451" spans="2:7">
      <c r="B2451" s="21" t="s">
        <v>7258</v>
      </c>
      <c r="C2451" s="22" t="s">
        <v>108</v>
      </c>
      <c r="D2451" s="23" t="s">
        <v>3965</v>
      </c>
      <c r="E2451" s="24">
        <v>4900000</v>
      </c>
      <c r="F2451" s="25" t="s">
        <v>3389</v>
      </c>
      <c r="G2451" s="26">
        <v>1100000</v>
      </c>
    </row>
    <row r="2452" spans="2:7">
      <c r="B2452" s="21" t="s">
        <v>7257</v>
      </c>
      <c r="C2452" s="22" t="s">
        <v>92</v>
      </c>
      <c r="D2452" s="23"/>
      <c r="E2452" s="24">
        <v>4900000</v>
      </c>
      <c r="F2452" s="25" t="s">
        <v>922</v>
      </c>
      <c r="G2452" s="26">
        <v>1100000</v>
      </c>
    </row>
    <row r="2453" spans="2:7">
      <c r="B2453" s="21" t="s">
        <v>7086</v>
      </c>
      <c r="C2453" s="22" t="s">
        <v>108</v>
      </c>
      <c r="D2453" s="23" t="s">
        <v>567</v>
      </c>
      <c r="E2453" s="24">
        <v>4900000</v>
      </c>
      <c r="F2453" s="25" t="s">
        <v>979</v>
      </c>
      <c r="G2453" s="26">
        <v>1000000</v>
      </c>
    </row>
    <row r="2454" spans="2:7">
      <c r="B2454" s="21" t="s">
        <v>7085</v>
      </c>
      <c r="C2454" s="22" t="s">
        <v>108</v>
      </c>
      <c r="D2454" s="23" t="s">
        <v>5962</v>
      </c>
      <c r="E2454" s="24">
        <v>4900000</v>
      </c>
      <c r="F2454" s="25" t="s">
        <v>1023</v>
      </c>
      <c r="G2454" s="26">
        <v>1000000</v>
      </c>
    </row>
    <row r="2455" spans="2:7">
      <c r="B2455" s="21" t="s">
        <v>7084</v>
      </c>
      <c r="C2455" s="22" t="s">
        <v>108</v>
      </c>
      <c r="D2455" s="23" t="s">
        <v>7083</v>
      </c>
      <c r="E2455" s="24">
        <v>4900000</v>
      </c>
      <c r="F2455" s="25" t="s">
        <v>1184</v>
      </c>
      <c r="G2455" s="26">
        <v>1000000</v>
      </c>
    </row>
    <row r="2456" spans="2:7">
      <c r="B2456" s="21" t="s">
        <v>6913</v>
      </c>
      <c r="C2456" s="22" t="s">
        <v>108</v>
      </c>
      <c r="D2456" s="23" t="s">
        <v>6912</v>
      </c>
      <c r="E2456" s="24">
        <v>4900000</v>
      </c>
      <c r="F2456" s="25" t="s">
        <v>915</v>
      </c>
      <c r="G2456" s="26">
        <v>900000</v>
      </c>
    </row>
    <row r="2457" spans="2:7">
      <c r="B2457" s="21" t="s">
        <v>6911</v>
      </c>
      <c r="C2457" s="22" t="s">
        <v>108</v>
      </c>
      <c r="D2457" s="23" t="s">
        <v>4612</v>
      </c>
      <c r="E2457" s="24">
        <v>4900000</v>
      </c>
      <c r="F2457" s="25" t="s">
        <v>1502</v>
      </c>
      <c r="G2457" s="26">
        <v>900000</v>
      </c>
    </row>
    <row r="2458" spans="2:7">
      <c r="B2458" s="21" t="s">
        <v>6703</v>
      </c>
      <c r="C2458" s="22" t="s">
        <v>108</v>
      </c>
      <c r="D2458" s="23" t="s">
        <v>6702</v>
      </c>
      <c r="E2458" s="24">
        <v>4900000</v>
      </c>
      <c r="F2458" s="25" t="s">
        <v>1901</v>
      </c>
      <c r="G2458" s="26">
        <v>800000</v>
      </c>
    </row>
    <row r="2459" spans="2:7">
      <c r="B2459" s="21" t="s">
        <v>6701</v>
      </c>
      <c r="C2459" s="22" t="s">
        <v>108</v>
      </c>
      <c r="D2459" s="23" t="s">
        <v>6700</v>
      </c>
      <c r="E2459" s="24">
        <v>4900000</v>
      </c>
      <c r="F2459" s="25" t="s">
        <v>1277</v>
      </c>
      <c r="G2459" s="26">
        <v>800000</v>
      </c>
    </row>
    <row r="2460" spans="2:7">
      <c r="B2460" s="21" t="s">
        <v>6432</v>
      </c>
      <c r="C2460" s="22" t="s">
        <v>108</v>
      </c>
      <c r="D2460" s="23" t="s">
        <v>6431</v>
      </c>
      <c r="E2460" s="24">
        <v>4900000</v>
      </c>
      <c r="F2460" s="25" t="s">
        <v>2035</v>
      </c>
      <c r="G2460" s="26">
        <v>700000</v>
      </c>
    </row>
    <row r="2461" spans="2:7">
      <c r="B2461" s="21" t="s">
        <v>6142</v>
      </c>
      <c r="C2461" s="22" t="s">
        <v>92</v>
      </c>
      <c r="D2461" s="23"/>
      <c r="E2461" s="24">
        <v>4900000</v>
      </c>
      <c r="F2461" s="25" t="s">
        <v>1245</v>
      </c>
      <c r="G2461" s="26">
        <v>600000</v>
      </c>
    </row>
    <row r="2462" spans="2:7">
      <c r="B2462" s="21" t="s">
        <v>5410</v>
      </c>
      <c r="C2462" s="22" t="s">
        <v>92</v>
      </c>
      <c r="D2462" s="23"/>
      <c r="E2462" s="24">
        <v>4900000</v>
      </c>
      <c r="F2462" s="25" t="s">
        <v>5409</v>
      </c>
      <c r="G2462" s="26">
        <v>400000</v>
      </c>
    </row>
    <row r="2463" spans="2:7">
      <c r="B2463" s="21" t="s">
        <v>4900</v>
      </c>
      <c r="C2463" s="22" t="s">
        <v>92</v>
      </c>
      <c r="D2463" s="23"/>
      <c r="E2463" s="24">
        <v>4900000</v>
      </c>
      <c r="F2463" s="25" t="s">
        <v>4899</v>
      </c>
      <c r="G2463" s="26">
        <v>300000</v>
      </c>
    </row>
    <row r="2464" spans="2:7">
      <c r="B2464" s="21" t="s">
        <v>4181</v>
      </c>
      <c r="C2464" s="22" t="s">
        <v>92</v>
      </c>
      <c r="D2464" s="23"/>
      <c r="E2464" s="24">
        <v>4900000</v>
      </c>
      <c r="F2464" s="25" t="s">
        <v>4180</v>
      </c>
      <c r="G2464" s="26">
        <v>200000</v>
      </c>
    </row>
    <row r="2465" spans="2:7">
      <c r="B2465" s="21" t="s">
        <v>2908</v>
      </c>
      <c r="C2465" s="22" t="s">
        <v>92</v>
      </c>
      <c r="D2465" s="23"/>
      <c r="E2465" s="24">
        <v>4900000</v>
      </c>
      <c r="F2465" s="25" t="s">
        <v>2907</v>
      </c>
      <c r="G2465" s="26">
        <v>100000</v>
      </c>
    </row>
    <row r="2466" spans="2:7">
      <c r="B2466" s="21" t="s">
        <v>8848</v>
      </c>
      <c r="C2466" s="22" t="s">
        <v>92</v>
      </c>
      <c r="D2466" s="23"/>
      <c r="E2466" s="24">
        <v>4800000</v>
      </c>
      <c r="F2466" s="25" t="s">
        <v>230</v>
      </c>
      <c r="G2466" s="26">
        <v>3000000</v>
      </c>
    </row>
    <row r="2467" spans="2:7">
      <c r="B2467" s="21" t="s">
        <v>8258</v>
      </c>
      <c r="C2467" s="22" t="s">
        <v>108</v>
      </c>
      <c r="D2467" s="23" t="s">
        <v>5107</v>
      </c>
      <c r="E2467" s="24">
        <v>4800000</v>
      </c>
      <c r="F2467" s="25" t="s">
        <v>649</v>
      </c>
      <c r="G2467" s="26">
        <v>2000000</v>
      </c>
    </row>
    <row r="2468" spans="2:7">
      <c r="B2468" s="21" t="s">
        <v>8101</v>
      </c>
      <c r="C2468" s="22" t="s">
        <v>108</v>
      </c>
      <c r="D2468" s="23" t="s">
        <v>8100</v>
      </c>
      <c r="E2468" s="24">
        <v>4800000</v>
      </c>
      <c r="F2468" s="25" t="s">
        <v>5071</v>
      </c>
      <c r="G2468" s="26">
        <v>1800000</v>
      </c>
    </row>
    <row r="2469" spans="2:7">
      <c r="B2469" s="21" t="s">
        <v>8010</v>
      </c>
      <c r="C2469" s="22" t="s">
        <v>92</v>
      </c>
      <c r="D2469" s="23"/>
      <c r="E2469" s="24">
        <v>4800000</v>
      </c>
      <c r="F2469" s="25" t="s">
        <v>569</v>
      </c>
      <c r="G2469" s="26">
        <v>1700000</v>
      </c>
    </row>
    <row r="2470" spans="2:7">
      <c r="B2470" s="21" t="s">
        <v>7917</v>
      </c>
      <c r="C2470" s="22" t="s">
        <v>108</v>
      </c>
      <c r="D2470" s="23" t="s">
        <v>298</v>
      </c>
      <c r="E2470" s="24">
        <v>4800000</v>
      </c>
      <c r="F2470" s="25" t="s">
        <v>754</v>
      </c>
      <c r="G2470" s="26">
        <v>1600000</v>
      </c>
    </row>
    <row r="2471" spans="2:7">
      <c r="B2471" s="21" t="s">
        <v>7916</v>
      </c>
      <c r="C2471" s="22" t="s">
        <v>108</v>
      </c>
      <c r="D2471" s="23" t="s">
        <v>7915</v>
      </c>
      <c r="E2471" s="24">
        <v>4800000</v>
      </c>
      <c r="F2471" s="25" t="s">
        <v>695</v>
      </c>
      <c r="G2471" s="26">
        <v>1600000</v>
      </c>
    </row>
    <row r="2472" spans="2:7">
      <c r="B2472" s="21" t="s">
        <v>7914</v>
      </c>
      <c r="C2472" s="22" t="s">
        <v>92</v>
      </c>
      <c r="D2472" s="23" t="s">
        <v>7913</v>
      </c>
      <c r="E2472" s="24">
        <v>4800000</v>
      </c>
      <c r="F2472" s="25" t="s">
        <v>695</v>
      </c>
      <c r="G2472" s="26">
        <v>1600000</v>
      </c>
    </row>
    <row r="2473" spans="2:7">
      <c r="B2473" s="21" t="s">
        <v>7912</v>
      </c>
      <c r="C2473" s="22" t="s">
        <v>108</v>
      </c>
      <c r="D2473" s="23" t="s">
        <v>7447</v>
      </c>
      <c r="E2473" s="24">
        <v>4800000</v>
      </c>
      <c r="F2473" s="25" t="s">
        <v>691</v>
      </c>
      <c r="G2473" s="26">
        <v>1600000</v>
      </c>
    </row>
    <row r="2474" spans="2:7">
      <c r="B2474" s="21" t="s">
        <v>7709</v>
      </c>
      <c r="C2474" s="22" t="s">
        <v>108</v>
      </c>
      <c r="D2474" s="23" t="s">
        <v>3801</v>
      </c>
      <c r="E2474" s="24">
        <v>4800000</v>
      </c>
      <c r="F2474" s="25" t="s">
        <v>595</v>
      </c>
      <c r="G2474" s="26">
        <v>1400000</v>
      </c>
    </row>
    <row r="2475" spans="2:7">
      <c r="B2475" s="21" t="s">
        <v>7708</v>
      </c>
      <c r="C2475" s="22" t="s">
        <v>108</v>
      </c>
      <c r="D2475" s="23" t="s">
        <v>7308</v>
      </c>
      <c r="E2475" s="24">
        <v>4800000</v>
      </c>
      <c r="F2475" s="25" t="s">
        <v>1378</v>
      </c>
      <c r="G2475" s="26">
        <v>1400000</v>
      </c>
    </row>
    <row r="2476" spans="2:7">
      <c r="B2476" s="21" t="s">
        <v>7433</v>
      </c>
      <c r="C2476" s="22" t="s">
        <v>92</v>
      </c>
      <c r="D2476" s="23" t="s">
        <v>1435</v>
      </c>
      <c r="E2476" s="24">
        <v>4800000</v>
      </c>
      <c r="F2476" s="25" t="s">
        <v>520</v>
      </c>
      <c r="G2476" s="26">
        <v>1200000</v>
      </c>
    </row>
    <row r="2477" spans="2:7">
      <c r="B2477" s="21" t="s">
        <v>7432</v>
      </c>
      <c r="C2477" s="22" t="s">
        <v>108</v>
      </c>
      <c r="D2477" s="23" t="s">
        <v>6136</v>
      </c>
      <c r="E2477" s="24">
        <v>4800000</v>
      </c>
      <c r="F2477" s="25" t="s">
        <v>1520</v>
      </c>
      <c r="G2477" s="26">
        <v>1200000</v>
      </c>
    </row>
    <row r="2478" spans="2:7">
      <c r="B2478" s="21" t="s">
        <v>7256</v>
      </c>
      <c r="C2478" s="22" t="s">
        <v>92</v>
      </c>
      <c r="D2478" s="23"/>
      <c r="E2478" s="24">
        <v>4800000</v>
      </c>
      <c r="F2478" s="25" t="s">
        <v>1511</v>
      </c>
      <c r="G2478" s="26">
        <v>1100000</v>
      </c>
    </row>
    <row r="2479" spans="2:7">
      <c r="B2479" s="21" t="s">
        <v>7255</v>
      </c>
      <c r="C2479" s="22" t="s">
        <v>92</v>
      </c>
      <c r="D2479" s="23"/>
      <c r="E2479" s="24">
        <v>4800000</v>
      </c>
      <c r="F2479" s="25" t="s">
        <v>3389</v>
      </c>
      <c r="G2479" s="26">
        <v>1100000</v>
      </c>
    </row>
    <row r="2480" spans="2:7">
      <c r="B2480" s="21" t="s">
        <v>7254</v>
      </c>
      <c r="C2480" s="22" t="s">
        <v>92</v>
      </c>
      <c r="D2480" s="23" t="s">
        <v>4266</v>
      </c>
      <c r="E2480" s="24">
        <v>4800000</v>
      </c>
      <c r="F2480" s="25" t="s">
        <v>1803</v>
      </c>
      <c r="G2480" s="26">
        <v>1100000</v>
      </c>
    </row>
    <row r="2481" spans="2:7">
      <c r="B2481" s="21" t="s">
        <v>7082</v>
      </c>
      <c r="C2481" s="22" t="s">
        <v>108</v>
      </c>
      <c r="D2481" s="23" t="s">
        <v>1444</v>
      </c>
      <c r="E2481" s="24">
        <v>4800000</v>
      </c>
      <c r="F2481" s="25" t="s">
        <v>1325</v>
      </c>
      <c r="G2481" s="26">
        <v>1000000</v>
      </c>
    </row>
    <row r="2482" spans="2:7">
      <c r="B2482" s="21" t="s">
        <v>7081</v>
      </c>
      <c r="C2482" s="22" t="s">
        <v>108</v>
      </c>
      <c r="D2482" s="23" t="s">
        <v>1613</v>
      </c>
      <c r="E2482" s="24">
        <v>4800000</v>
      </c>
      <c r="F2482" s="25" t="s">
        <v>900</v>
      </c>
      <c r="G2482" s="26">
        <v>1000000</v>
      </c>
    </row>
    <row r="2483" spans="2:7">
      <c r="B2483" s="21" t="s">
        <v>6910</v>
      </c>
      <c r="C2483" s="22" t="s">
        <v>92</v>
      </c>
      <c r="D2483" s="23"/>
      <c r="E2483" s="24">
        <v>4800000</v>
      </c>
      <c r="F2483" s="25" t="s">
        <v>1152</v>
      </c>
      <c r="G2483" s="26">
        <v>900000</v>
      </c>
    </row>
    <row r="2484" spans="2:7">
      <c r="B2484" s="21" t="s">
        <v>6909</v>
      </c>
      <c r="C2484" s="22" t="s">
        <v>108</v>
      </c>
      <c r="D2484" s="23" t="s">
        <v>1120</v>
      </c>
      <c r="E2484" s="24">
        <v>4800000</v>
      </c>
      <c r="F2484" s="25" t="s">
        <v>1837</v>
      </c>
      <c r="G2484" s="26">
        <v>900000</v>
      </c>
    </row>
    <row r="2485" spans="2:7">
      <c r="B2485" s="21" t="s">
        <v>6908</v>
      </c>
      <c r="C2485" s="22" t="s">
        <v>92</v>
      </c>
      <c r="D2485" s="23"/>
      <c r="E2485" s="24">
        <v>4800000</v>
      </c>
      <c r="F2485" s="25" t="s">
        <v>2022</v>
      </c>
      <c r="G2485" s="26">
        <v>900000</v>
      </c>
    </row>
    <row r="2486" spans="2:7">
      <c r="B2486" s="21" t="s">
        <v>6907</v>
      </c>
      <c r="C2486" s="22" t="s">
        <v>108</v>
      </c>
      <c r="D2486" s="23" t="s">
        <v>6136</v>
      </c>
      <c r="E2486" s="24">
        <v>4800000</v>
      </c>
      <c r="F2486" s="25" t="s">
        <v>852</v>
      </c>
      <c r="G2486" s="26">
        <v>900000</v>
      </c>
    </row>
    <row r="2487" spans="2:7">
      <c r="B2487" s="21" t="s">
        <v>6906</v>
      </c>
      <c r="C2487" s="22" t="s">
        <v>92</v>
      </c>
      <c r="D2487" s="23"/>
      <c r="E2487" s="24">
        <v>4800000</v>
      </c>
      <c r="F2487" s="25" t="s">
        <v>1567</v>
      </c>
      <c r="G2487" s="26">
        <v>900000</v>
      </c>
    </row>
    <row r="2488" spans="2:7">
      <c r="B2488" s="21" t="s">
        <v>6905</v>
      </c>
      <c r="C2488" s="22" t="s">
        <v>108</v>
      </c>
      <c r="D2488" s="23" t="s">
        <v>5615</v>
      </c>
      <c r="E2488" s="24">
        <v>4800000</v>
      </c>
      <c r="F2488" s="25" t="s">
        <v>1837</v>
      </c>
      <c r="G2488" s="26">
        <v>900000</v>
      </c>
    </row>
    <row r="2489" spans="2:7">
      <c r="B2489" s="21" t="s">
        <v>6699</v>
      </c>
      <c r="C2489" s="22" t="s">
        <v>108</v>
      </c>
      <c r="D2489" s="23" t="s">
        <v>6698</v>
      </c>
      <c r="E2489" s="24">
        <v>4800000</v>
      </c>
      <c r="F2489" s="25" t="s">
        <v>907</v>
      </c>
      <c r="G2489" s="26">
        <v>800000</v>
      </c>
    </row>
    <row r="2490" spans="2:7">
      <c r="B2490" s="21" t="s">
        <v>6697</v>
      </c>
      <c r="C2490" s="22" t="s">
        <v>92</v>
      </c>
      <c r="D2490" s="23" t="s">
        <v>1527</v>
      </c>
      <c r="E2490" s="24">
        <v>4800000</v>
      </c>
      <c r="F2490" s="25" t="s">
        <v>936</v>
      </c>
      <c r="G2490" s="26">
        <v>800000</v>
      </c>
    </row>
    <row r="2491" spans="2:7">
      <c r="B2491" s="21" t="s">
        <v>6696</v>
      </c>
      <c r="C2491" s="22" t="s">
        <v>92</v>
      </c>
      <c r="D2491" s="23" t="s">
        <v>300</v>
      </c>
      <c r="E2491" s="24">
        <v>4800000</v>
      </c>
      <c r="F2491" s="25" t="s">
        <v>909</v>
      </c>
      <c r="G2491" s="26">
        <v>800000</v>
      </c>
    </row>
    <row r="2492" spans="2:7">
      <c r="B2492" s="21" t="s">
        <v>6695</v>
      </c>
      <c r="C2492" s="22" t="s">
        <v>108</v>
      </c>
      <c r="D2492" s="23" t="s">
        <v>3044</v>
      </c>
      <c r="E2492" s="24">
        <v>4800000</v>
      </c>
      <c r="F2492" s="25" t="s">
        <v>2123</v>
      </c>
      <c r="G2492" s="26">
        <v>800000</v>
      </c>
    </row>
    <row r="2493" spans="2:7">
      <c r="B2493" s="21" t="s">
        <v>6694</v>
      </c>
      <c r="C2493" s="22" t="s">
        <v>108</v>
      </c>
      <c r="D2493" s="23" t="s">
        <v>642</v>
      </c>
      <c r="E2493" s="24">
        <v>4800000</v>
      </c>
      <c r="F2493" s="25" t="s">
        <v>2121</v>
      </c>
      <c r="G2493" s="26">
        <v>800000</v>
      </c>
    </row>
    <row r="2494" spans="2:7">
      <c r="B2494" s="21" t="s">
        <v>6430</v>
      </c>
      <c r="C2494" s="22" t="s">
        <v>108</v>
      </c>
      <c r="D2494" s="23" t="s">
        <v>6429</v>
      </c>
      <c r="E2494" s="24">
        <v>4800000</v>
      </c>
      <c r="F2494" s="25" t="s">
        <v>3830</v>
      </c>
      <c r="G2494" s="26">
        <v>700000</v>
      </c>
    </row>
    <row r="2495" spans="2:7">
      <c r="B2495" s="21" t="s">
        <v>6141</v>
      </c>
      <c r="C2495" s="22" t="s">
        <v>92</v>
      </c>
      <c r="D2495" s="23"/>
      <c r="E2495" s="24">
        <v>4800000</v>
      </c>
      <c r="F2495" s="25" t="s">
        <v>6140</v>
      </c>
      <c r="G2495" s="26">
        <v>600000</v>
      </c>
    </row>
    <row r="2496" spans="2:7">
      <c r="B2496" s="21" t="s">
        <v>6139</v>
      </c>
      <c r="C2496" s="22" t="s">
        <v>92</v>
      </c>
      <c r="D2496" s="23"/>
      <c r="E2496" s="24">
        <v>4800000</v>
      </c>
      <c r="F2496" s="25" t="s">
        <v>5372</v>
      </c>
      <c r="G2496" s="26">
        <v>600000</v>
      </c>
    </row>
    <row r="2497" spans="2:7">
      <c r="B2497" s="21" t="s">
        <v>6138</v>
      </c>
      <c r="C2497" s="22" t="s">
        <v>92</v>
      </c>
      <c r="D2497" s="23"/>
      <c r="E2497" s="24">
        <v>4800000</v>
      </c>
      <c r="F2497" s="25" t="s">
        <v>1809</v>
      </c>
      <c r="G2497" s="26">
        <v>600000</v>
      </c>
    </row>
    <row r="2498" spans="2:7">
      <c r="B2498" s="21" t="s">
        <v>6137</v>
      </c>
      <c r="C2498" s="22" t="s">
        <v>92</v>
      </c>
      <c r="D2498" s="23" t="s">
        <v>6136</v>
      </c>
      <c r="E2498" s="24">
        <v>4800000</v>
      </c>
      <c r="F2498" s="25" t="s">
        <v>2271</v>
      </c>
      <c r="G2498" s="26">
        <v>600000</v>
      </c>
    </row>
    <row r="2499" spans="2:7">
      <c r="B2499" s="21" t="s">
        <v>6135</v>
      </c>
      <c r="C2499" s="22" t="s">
        <v>92</v>
      </c>
      <c r="D2499" s="23" t="s">
        <v>2129</v>
      </c>
      <c r="E2499" s="24">
        <v>4800000</v>
      </c>
      <c r="F2499" s="25" t="s">
        <v>1346</v>
      </c>
      <c r="G2499" s="26">
        <v>600000</v>
      </c>
    </row>
    <row r="2500" spans="2:7">
      <c r="B2500" s="21" t="s">
        <v>5778</v>
      </c>
      <c r="C2500" s="22" t="s">
        <v>92</v>
      </c>
      <c r="D2500" s="23" t="s">
        <v>404</v>
      </c>
      <c r="E2500" s="24">
        <v>4800000</v>
      </c>
      <c r="F2500" s="25" t="s">
        <v>2150</v>
      </c>
      <c r="G2500" s="26">
        <v>500000</v>
      </c>
    </row>
    <row r="2501" spans="2:7">
      <c r="B2501" s="21" t="s">
        <v>5777</v>
      </c>
      <c r="C2501" s="22" t="s">
        <v>92</v>
      </c>
      <c r="D2501" s="23"/>
      <c r="E2501" s="24">
        <v>4800000</v>
      </c>
      <c r="F2501" s="25" t="s">
        <v>2150</v>
      </c>
      <c r="G2501" s="26">
        <v>500000</v>
      </c>
    </row>
    <row r="2502" spans="2:7">
      <c r="B2502" s="21" t="s">
        <v>5776</v>
      </c>
      <c r="C2502" s="22" t="s">
        <v>92</v>
      </c>
      <c r="D2502" s="23"/>
      <c r="E2502" s="24">
        <v>4800000</v>
      </c>
      <c r="F2502" s="25" t="s">
        <v>2174</v>
      </c>
      <c r="G2502" s="26">
        <v>500000</v>
      </c>
    </row>
    <row r="2503" spans="2:7">
      <c r="B2503" s="21" t="s">
        <v>5775</v>
      </c>
      <c r="C2503" s="22" t="s">
        <v>92</v>
      </c>
      <c r="D2503" s="23"/>
      <c r="E2503" s="24">
        <v>4800000</v>
      </c>
      <c r="F2503" s="25" t="s">
        <v>2451</v>
      </c>
      <c r="G2503" s="26">
        <v>500000</v>
      </c>
    </row>
    <row r="2504" spans="2:7">
      <c r="B2504" s="21" t="s">
        <v>5774</v>
      </c>
      <c r="C2504" s="22" t="s">
        <v>92</v>
      </c>
      <c r="D2504" s="23"/>
      <c r="E2504" s="24">
        <v>4800000</v>
      </c>
      <c r="F2504" s="25" t="s">
        <v>1872</v>
      </c>
      <c r="G2504" s="26">
        <v>500000</v>
      </c>
    </row>
    <row r="2505" spans="2:7">
      <c r="B2505" s="21" t="s">
        <v>5773</v>
      </c>
      <c r="C2505" s="22" t="s">
        <v>92</v>
      </c>
      <c r="D2505" s="23"/>
      <c r="E2505" s="24">
        <v>4800000</v>
      </c>
      <c r="F2505" s="25" t="s">
        <v>1972</v>
      </c>
      <c r="G2505" s="26">
        <v>500000</v>
      </c>
    </row>
    <row r="2506" spans="2:7">
      <c r="B2506" s="21" t="s">
        <v>5408</v>
      </c>
      <c r="C2506" s="22" t="s">
        <v>92</v>
      </c>
      <c r="D2506" s="23"/>
      <c r="E2506" s="24">
        <v>4800000</v>
      </c>
      <c r="F2506" s="25" t="s">
        <v>2508</v>
      </c>
      <c r="G2506" s="26">
        <v>400000</v>
      </c>
    </row>
    <row r="2507" spans="2:7">
      <c r="B2507" s="21" t="s">
        <v>5407</v>
      </c>
      <c r="C2507" s="22" t="s">
        <v>92</v>
      </c>
      <c r="D2507" s="23"/>
      <c r="E2507" s="24">
        <v>4800000</v>
      </c>
      <c r="F2507" s="25" t="s">
        <v>5406</v>
      </c>
      <c r="G2507" s="26">
        <v>400000</v>
      </c>
    </row>
    <row r="2508" spans="2:7">
      <c r="B2508" s="21" t="s">
        <v>4898</v>
      </c>
      <c r="C2508" s="22" t="s">
        <v>92</v>
      </c>
      <c r="D2508" s="23"/>
      <c r="E2508" s="24">
        <v>4800000</v>
      </c>
      <c r="F2508" s="25" t="s">
        <v>4060</v>
      </c>
      <c r="G2508" s="26">
        <v>300000</v>
      </c>
    </row>
    <row r="2509" spans="2:7">
      <c r="B2509" s="21" t="s">
        <v>4897</v>
      </c>
      <c r="C2509" s="22" t="s">
        <v>108</v>
      </c>
      <c r="D2509" s="23" t="s">
        <v>4475</v>
      </c>
      <c r="E2509" s="24">
        <v>4800000</v>
      </c>
      <c r="F2509" s="25" t="s">
        <v>4074</v>
      </c>
      <c r="G2509" s="26">
        <v>300000</v>
      </c>
    </row>
    <row r="2510" spans="2:7">
      <c r="B2510" s="21" t="s">
        <v>4896</v>
      </c>
      <c r="C2510" s="22" t="s">
        <v>92</v>
      </c>
      <c r="D2510" s="23"/>
      <c r="E2510" s="24">
        <v>4800000</v>
      </c>
      <c r="F2510" s="25" t="s">
        <v>2703</v>
      </c>
      <c r="G2510" s="26">
        <v>300000</v>
      </c>
    </row>
    <row r="2511" spans="2:7">
      <c r="B2511" s="21" t="s">
        <v>4179</v>
      </c>
      <c r="C2511" s="22" t="s">
        <v>92</v>
      </c>
      <c r="D2511" s="23"/>
      <c r="E2511" s="24">
        <v>4800000</v>
      </c>
      <c r="F2511" s="25" t="s">
        <v>2516</v>
      </c>
      <c r="G2511" s="26">
        <v>200000</v>
      </c>
    </row>
    <row r="2512" spans="2:7">
      <c r="B2512" s="21" t="s">
        <v>8009</v>
      </c>
      <c r="C2512" s="22" t="s">
        <v>92</v>
      </c>
      <c r="D2512" s="23" t="s">
        <v>1014</v>
      </c>
      <c r="E2512" s="24">
        <v>4700000</v>
      </c>
      <c r="F2512" s="25" t="s">
        <v>507</v>
      </c>
      <c r="G2512" s="26">
        <v>1700000</v>
      </c>
    </row>
    <row r="2513" spans="2:7">
      <c r="B2513" s="21" t="s">
        <v>8008</v>
      </c>
      <c r="C2513" s="22" t="s">
        <v>108</v>
      </c>
      <c r="D2513" s="23" t="s">
        <v>1316</v>
      </c>
      <c r="E2513" s="24">
        <v>4700000</v>
      </c>
      <c r="F2513" s="25" t="s">
        <v>5053</v>
      </c>
      <c r="G2513" s="26">
        <v>1700000</v>
      </c>
    </row>
    <row r="2514" spans="2:7">
      <c r="B2514" s="21" t="s">
        <v>7807</v>
      </c>
      <c r="C2514" s="22" t="s">
        <v>108</v>
      </c>
      <c r="D2514" s="23" t="s">
        <v>2030</v>
      </c>
      <c r="E2514" s="24">
        <v>4700000</v>
      </c>
      <c r="F2514" s="25" t="s">
        <v>608</v>
      </c>
      <c r="G2514" s="26">
        <v>1500000</v>
      </c>
    </row>
    <row r="2515" spans="2:7">
      <c r="B2515" s="21" t="s">
        <v>7431</v>
      </c>
      <c r="C2515" s="22" t="s">
        <v>92</v>
      </c>
      <c r="D2515" s="23"/>
      <c r="E2515" s="24">
        <v>4700000</v>
      </c>
      <c r="F2515" s="25" t="s">
        <v>1041</v>
      </c>
      <c r="G2515" s="26">
        <v>1200000</v>
      </c>
    </row>
    <row r="2516" spans="2:7">
      <c r="B2516" s="21" t="s">
        <v>7430</v>
      </c>
      <c r="C2516" s="22" t="s">
        <v>108</v>
      </c>
      <c r="D2516" s="23" t="s">
        <v>6740</v>
      </c>
      <c r="E2516" s="24">
        <v>4700000</v>
      </c>
      <c r="F2516" s="25" t="s">
        <v>514</v>
      </c>
      <c r="G2516" s="26">
        <v>1200000</v>
      </c>
    </row>
    <row r="2517" spans="2:7">
      <c r="B2517" s="21" t="s">
        <v>7429</v>
      </c>
      <c r="C2517" s="22" t="s">
        <v>92</v>
      </c>
      <c r="D2517" s="23" t="s">
        <v>6055</v>
      </c>
      <c r="E2517" s="24">
        <v>4700000</v>
      </c>
      <c r="F2517" s="25" t="s">
        <v>1041</v>
      </c>
      <c r="G2517" s="26">
        <v>1200000</v>
      </c>
    </row>
    <row r="2518" spans="2:7">
      <c r="B2518" s="21" t="s">
        <v>7253</v>
      </c>
      <c r="C2518" s="22" t="s">
        <v>108</v>
      </c>
      <c r="D2518" s="23" t="s">
        <v>3596</v>
      </c>
      <c r="E2518" s="24">
        <v>4700000</v>
      </c>
      <c r="F2518" s="25" t="s">
        <v>926</v>
      </c>
      <c r="G2518" s="26">
        <v>1100000</v>
      </c>
    </row>
    <row r="2519" spans="2:7">
      <c r="B2519" s="21" t="s">
        <v>7252</v>
      </c>
      <c r="C2519" s="22" t="s">
        <v>92</v>
      </c>
      <c r="D2519" s="23" t="s">
        <v>313</v>
      </c>
      <c r="E2519" s="24">
        <v>4700000</v>
      </c>
      <c r="F2519" s="25" t="s">
        <v>1803</v>
      </c>
      <c r="G2519" s="26">
        <v>1100000</v>
      </c>
    </row>
    <row r="2520" spans="2:7">
      <c r="B2520" s="21" t="s">
        <v>7251</v>
      </c>
      <c r="C2520" s="22" t="s">
        <v>92</v>
      </c>
      <c r="D2520" s="23"/>
      <c r="E2520" s="24">
        <v>4700000</v>
      </c>
      <c r="F2520" s="25" t="s">
        <v>1091</v>
      </c>
      <c r="G2520" s="26">
        <v>1100000</v>
      </c>
    </row>
    <row r="2521" spans="2:7">
      <c r="B2521" s="21" t="s">
        <v>7080</v>
      </c>
      <c r="C2521" s="22" t="s">
        <v>108</v>
      </c>
      <c r="D2521" s="23" t="s">
        <v>177</v>
      </c>
      <c r="E2521" s="24">
        <v>4700000</v>
      </c>
      <c r="F2521" s="25" t="s">
        <v>846</v>
      </c>
      <c r="G2521" s="26">
        <v>1000000</v>
      </c>
    </row>
    <row r="2522" spans="2:7">
      <c r="B2522" s="21" t="s">
        <v>7079</v>
      </c>
      <c r="C2522" s="22" t="s">
        <v>108</v>
      </c>
      <c r="D2522" s="23" t="s">
        <v>3779</v>
      </c>
      <c r="E2522" s="24">
        <v>4700000</v>
      </c>
      <c r="F2522" s="25" t="s">
        <v>1419</v>
      </c>
      <c r="G2522" s="26">
        <v>1000000</v>
      </c>
    </row>
    <row r="2523" spans="2:7">
      <c r="B2523" s="21" t="s">
        <v>6904</v>
      </c>
      <c r="C2523" s="22" t="s">
        <v>92</v>
      </c>
      <c r="D2523" s="23"/>
      <c r="E2523" s="24">
        <v>4700000</v>
      </c>
      <c r="F2523" s="25" t="s">
        <v>950</v>
      </c>
      <c r="G2523" s="26">
        <v>900000</v>
      </c>
    </row>
    <row r="2524" spans="2:7">
      <c r="B2524" s="21" t="s">
        <v>6903</v>
      </c>
      <c r="C2524" s="22" t="s">
        <v>92</v>
      </c>
      <c r="D2524" s="23" t="s">
        <v>2042</v>
      </c>
      <c r="E2524" s="24">
        <v>4700000</v>
      </c>
      <c r="F2524" s="25" t="s">
        <v>873</v>
      </c>
      <c r="G2524" s="26">
        <v>900000</v>
      </c>
    </row>
    <row r="2525" spans="2:7">
      <c r="B2525" s="21" t="s">
        <v>6693</v>
      </c>
      <c r="C2525" s="22" t="s">
        <v>108</v>
      </c>
      <c r="D2525" s="23" t="s">
        <v>892</v>
      </c>
      <c r="E2525" s="24">
        <v>4700000</v>
      </c>
      <c r="F2525" s="25" t="s">
        <v>3782</v>
      </c>
      <c r="G2525" s="26">
        <v>800000</v>
      </c>
    </row>
    <row r="2526" spans="2:7">
      <c r="B2526" s="21" t="s">
        <v>6692</v>
      </c>
      <c r="C2526" s="22" t="s">
        <v>92</v>
      </c>
      <c r="D2526" s="23"/>
      <c r="E2526" s="24">
        <v>4700000</v>
      </c>
      <c r="F2526" s="25" t="s">
        <v>1662</v>
      </c>
      <c r="G2526" s="26">
        <v>800000</v>
      </c>
    </row>
    <row r="2527" spans="2:7">
      <c r="B2527" s="21" t="s">
        <v>6691</v>
      </c>
      <c r="C2527" s="22" t="s">
        <v>92</v>
      </c>
      <c r="D2527" s="23"/>
      <c r="E2527" s="24">
        <v>4700000</v>
      </c>
      <c r="F2527" s="25" t="s">
        <v>1191</v>
      </c>
      <c r="G2527" s="26">
        <v>800000</v>
      </c>
    </row>
    <row r="2528" spans="2:7">
      <c r="B2528" s="21" t="s">
        <v>5772</v>
      </c>
      <c r="C2528" s="22" t="s">
        <v>92</v>
      </c>
      <c r="D2528" s="23"/>
      <c r="E2528" s="24">
        <v>4700000</v>
      </c>
      <c r="F2528" s="25" t="s">
        <v>1535</v>
      </c>
      <c r="G2528" s="26">
        <v>500000</v>
      </c>
    </row>
    <row r="2529" spans="2:7">
      <c r="B2529" s="21" t="s">
        <v>5771</v>
      </c>
      <c r="C2529" s="22" t="s">
        <v>92</v>
      </c>
      <c r="D2529" s="23"/>
      <c r="E2529" s="24">
        <v>4700000</v>
      </c>
      <c r="F2529" s="25" t="s">
        <v>2310</v>
      </c>
      <c r="G2529" s="26">
        <v>500000</v>
      </c>
    </row>
    <row r="2530" spans="2:7">
      <c r="B2530" s="21" t="s">
        <v>5770</v>
      </c>
      <c r="C2530" s="22" t="s">
        <v>108</v>
      </c>
      <c r="D2530" s="23" t="s">
        <v>517</v>
      </c>
      <c r="E2530" s="24">
        <v>4700000</v>
      </c>
      <c r="F2530" s="25" t="s">
        <v>1535</v>
      </c>
      <c r="G2530" s="26">
        <v>500000</v>
      </c>
    </row>
    <row r="2531" spans="2:7">
      <c r="B2531" s="21" t="s">
        <v>5769</v>
      </c>
      <c r="C2531" s="22" t="s">
        <v>92</v>
      </c>
      <c r="D2531" s="23"/>
      <c r="E2531" s="24">
        <v>4700000</v>
      </c>
      <c r="F2531" s="25" t="s">
        <v>2444</v>
      </c>
      <c r="G2531" s="26">
        <v>500000</v>
      </c>
    </row>
    <row r="2532" spans="2:7">
      <c r="B2532" s="21" t="s">
        <v>5405</v>
      </c>
      <c r="C2532" s="22" t="s">
        <v>92</v>
      </c>
      <c r="D2532" s="23"/>
      <c r="E2532" s="24">
        <v>4700000</v>
      </c>
      <c r="F2532" s="25" t="s">
        <v>5404</v>
      </c>
      <c r="G2532" s="26">
        <v>400000</v>
      </c>
    </row>
    <row r="2533" spans="2:7">
      <c r="B2533" s="21" t="s">
        <v>4895</v>
      </c>
      <c r="C2533" s="22" t="s">
        <v>108</v>
      </c>
      <c r="D2533" s="23" t="s">
        <v>4894</v>
      </c>
      <c r="E2533" s="24">
        <v>4700000</v>
      </c>
      <c r="F2533" s="25" t="s">
        <v>2681</v>
      </c>
      <c r="G2533" s="26">
        <v>300000</v>
      </c>
    </row>
    <row r="2534" spans="2:7">
      <c r="B2534" s="21" t="s">
        <v>4893</v>
      </c>
      <c r="C2534" s="22" t="s">
        <v>108</v>
      </c>
      <c r="D2534" s="23" t="s">
        <v>4892</v>
      </c>
      <c r="E2534" s="24">
        <v>4700000</v>
      </c>
      <c r="F2534" s="25" t="s">
        <v>4891</v>
      </c>
      <c r="G2534" s="26">
        <v>300000</v>
      </c>
    </row>
    <row r="2535" spans="2:7">
      <c r="B2535" s="21" t="s">
        <v>4890</v>
      </c>
      <c r="C2535" s="22" t="s">
        <v>108</v>
      </c>
      <c r="D2535" s="23" t="s">
        <v>858</v>
      </c>
      <c r="E2535" s="24">
        <v>4700000</v>
      </c>
      <c r="F2535" s="25" t="s">
        <v>4889</v>
      </c>
      <c r="G2535" s="26">
        <v>300000</v>
      </c>
    </row>
    <row r="2536" spans="2:7">
      <c r="B2536" s="21" t="s">
        <v>4178</v>
      </c>
      <c r="C2536" s="22" t="s">
        <v>92</v>
      </c>
      <c r="D2536" s="23"/>
      <c r="E2536" s="24">
        <v>4700000</v>
      </c>
      <c r="F2536" s="25" t="s">
        <v>4177</v>
      </c>
      <c r="G2536" s="26">
        <v>200000</v>
      </c>
    </row>
    <row r="2537" spans="2:7">
      <c r="B2537" s="21" t="s">
        <v>4176</v>
      </c>
      <c r="C2537" s="22" t="s">
        <v>92</v>
      </c>
      <c r="D2537" s="23"/>
      <c r="E2537" s="24">
        <v>4700000</v>
      </c>
      <c r="F2537" s="25" t="s">
        <v>4175</v>
      </c>
      <c r="G2537" s="26">
        <v>200000</v>
      </c>
    </row>
    <row r="2538" spans="2:7">
      <c r="B2538" s="21" t="s">
        <v>8545</v>
      </c>
      <c r="C2538" s="22" t="s">
        <v>108</v>
      </c>
      <c r="D2538" s="23" t="s">
        <v>3535</v>
      </c>
      <c r="E2538" s="24">
        <v>4600000</v>
      </c>
      <c r="F2538" s="25" t="s">
        <v>413</v>
      </c>
      <c r="G2538" s="26">
        <v>2400000</v>
      </c>
    </row>
    <row r="2539" spans="2:7">
      <c r="B2539" s="21" t="s">
        <v>7428</v>
      </c>
      <c r="C2539" s="22" t="s">
        <v>92</v>
      </c>
      <c r="D2539" s="23"/>
      <c r="E2539" s="24">
        <v>4600000</v>
      </c>
      <c r="F2539" s="25" t="s">
        <v>1524</v>
      </c>
      <c r="G2539" s="26">
        <v>1200000</v>
      </c>
    </row>
    <row r="2540" spans="2:7">
      <c r="B2540" s="21" t="s">
        <v>7427</v>
      </c>
      <c r="C2540" s="22" t="s">
        <v>108</v>
      </c>
      <c r="D2540" s="23" t="s">
        <v>3236</v>
      </c>
      <c r="E2540" s="24">
        <v>4600000</v>
      </c>
      <c r="F2540" s="25" t="s">
        <v>493</v>
      </c>
      <c r="G2540" s="26">
        <v>1200000</v>
      </c>
    </row>
    <row r="2541" spans="2:7">
      <c r="B2541" s="21" t="s">
        <v>7426</v>
      </c>
      <c r="C2541" s="22" t="s">
        <v>108</v>
      </c>
      <c r="D2541" s="23" t="s">
        <v>6405</v>
      </c>
      <c r="E2541" s="24">
        <v>4600000</v>
      </c>
      <c r="F2541" s="25" t="s">
        <v>776</v>
      </c>
      <c r="G2541" s="26">
        <v>1200000</v>
      </c>
    </row>
    <row r="2542" spans="2:7">
      <c r="B2542" s="21" t="s">
        <v>7250</v>
      </c>
      <c r="C2542" s="22" t="s">
        <v>108</v>
      </c>
      <c r="D2542" s="23" t="s">
        <v>7249</v>
      </c>
      <c r="E2542" s="24">
        <v>4600000</v>
      </c>
      <c r="F2542" s="25" t="s">
        <v>1000</v>
      </c>
      <c r="G2542" s="26">
        <v>1100000</v>
      </c>
    </row>
    <row r="2543" spans="2:7">
      <c r="B2543" s="21" t="s">
        <v>7078</v>
      </c>
      <c r="C2543" s="22" t="s">
        <v>92</v>
      </c>
      <c r="D2543" s="23"/>
      <c r="E2543" s="24">
        <v>4600000</v>
      </c>
      <c r="F2543" s="25" t="s">
        <v>900</v>
      </c>
      <c r="G2543" s="26">
        <v>1000000</v>
      </c>
    </row>
    <row r="2544" spans="2:7">
      <c r="B2544" s="21" t="s">
        <v>6902</v>
      </c>
      <c r="C2544" s="22" t="s">
        <v>108</v>
      </c>
      <c r="D2544" s="23" t="s">
        <v>6901</v>
      </c>
      <c r="E2544" s="24">
        <v>4600000</v>
      </c>
      <c r="F2544" s="25" t="s">
        <v>834</v>
      </c>
      <c r="G2544" s="26">
        <v>900000</v>
      </c>
    </row>
    <row r="2545" spans="2:7">
      <c r="B2545" s="21" t="s">
        <v>6900</v>
      </c>
      <c r="C2545" s="22" t="s">
        <v>108</v>
      </c>
      <c r="D2545" s="23" t="s">
        <v>6899</v>
      </c>
      <c r="E2545" s="24">
        <v>4600000</v>
      </c>
      <c r="F2545" s="25" t="s">
        <v>902</v>
      </c>
      <c r="G2545" s="26">
        <v>900000</v>
      </c>
    </row>
    <row r="2546" spans="2:7">
      <c r="B2546" s="21" t="s">
        <v>6898</v>
      </c>
      <c r="C2546" s="22" t="s">
        <v>108</v>
      </c>
      <c r="D2546" s="23" t="s">
        <v>169</v>
      </c>
      <c r="E2546" s="24">
        <v>4600000</v>
      </c>
      <c r="F2546" s="25" t="s">
        <v>834</v>
      </c>
      <c r="G2546" s="26">
        <v>900000</v>
      </c>
    </row>
    <row r="2547" spans="2:7">
      <c r="B2547" s="21" t="s">
        <v>6897</v>
      </c>
      <c r="C2547" s="22" t="s">
        <v>108</v>
      </c>
      <c r="D2547" s="23" t="s">
        <v>6896</v>
      </c>
      <c r="E2547" s="24">
        <v>4600000</v>
      </c>
      <c r="F2547" s="25" t="s">
        <v>1036</v>
      </c>
      <c r="G2547" s="26">
        <v>900000</v>
      </c>
    </row>
    <row r="2548" spans="2:7">
      <c r="B2548" s="21" t="s">
        <v>6690</v>
      </c>
      <c r="C2548" s="22" t="s">
        <v>92</v>
      </c>
      <c r="D2548" s="23"/>
      <c r="E2548" s="24">
        <v>4600000</v>
      </c>
      <c r="F2548" s="25" t="s">
        <v>913</v>
      </c>
      <c r="G2548" s="26">
        <v>800000</v>
      </c>
    </row>
    <row r="2549" spans="2:7">
      <c r="B2549" s="21" t="s">
        <v>6689</v>
      </c>
      <c r="C2549" s="22" t="s">
        <v>108</v>
      </c>
      <c r="D2549" s="23" t="s">
        <v>3619</v>
      </c>
      <c r="E2549" s="24">
        <v>4600000</v>
      </c>
      <c r="F2549" s="25" t="s">
        <v>1353</v>
      </c>
      <c r="G2549" s="26">
        <v>800000</v>
      </c>
    </row>
    <row r="2550" spans="2:7">
      <c r="B2550" s="21" t="s">
        <v>6688</v>
      </c>
      <c r="C2550" s="22" t="s">
        <v>92</v>
      </c>
      <c r="D2550" s="23"/>
      <c r="E2550" s="24">
        <v>4600000</v>
      </c>
      <c r="F2550" s="25" t="s">
        <v>971</v>
      </c>
      <c r="G2550" s="26">
        <v>800000</v>
      </c>
    </row>
    <row r="2551" spans="2:7">
      <c r="B2551" s="21" t="s">
        <v>6687</v>
      </c>
      <c r="C2551" s="22" t="s">
        <v>92</v>
      </c>
      <c r="D2551" s="23" t="s">
        <v>6686</v>
      </c>
      <c r="E2551" s="24">
        <v>4600000</v>
      </c>
      <c r="F2551" s="25" t="s">
        <v>991</v>
      </c>
      <c r="G2551" s="26">
        <v>800000</v>
      </c>
    </row>
    <row r="2552" spans="2:7">
      <c r="B2552" s="21" t="s">
        <v>6685</v>
      </c>
      <c r="C2552" s="22" t="s">
        <v>108</v>
      </c>
      <c r="D2552" s="23" t="s">
        <v>627</v>
      </c>
      <c r="E2552" s="24">
        <v>4600000</v>
      </c>
      <c r="F2552" s="25" t="s">
        <v>1049</v>
      </c>
      <c r="G2552" s="26">
        <v>800000</v>
      </c>
    </row>
    <row r="2553" spans="2:7">
      <c r="B2553" s="21" t="s">
        <v>6428</v>
      </c>
      <c r="C2553" s="22" t="s">
        <v>108</v>
      </c>
      <c r="D2553" s="23" t="s">
        <v>3074</v>
      </c>
      <c r="E2553" s="24">
        <v>4600000</v>
      </c>
      <c r="F2553" s="25" t="s">
        <v>1362</v>
      </c>
      <c r="G2553" s="26">
        <v>700000</v>
      </c>
    </row>
    <row r="2554" spans="2:7">
      <c r="B2554" s="21" t="s">
        <v>6134</v>
      </c>
      <c r="C2554" s="22" t="s">
        <v>92</v>
      </c>
      <c r="D2554" s="23"/>
      <c r="E2554" s="24">
        <v>4600000</v>
      </c>
      <c r="F2554" s="25" t="s">
        <v>3626</v>
      </c>
      <c r="G2554" s="26">
        <v>600000</v>
      </c>
    </row>
    <row r="2555" spans="2:7">
      <c r="B2555" s="21" t="s">
        <v>6133</v>
      </c>
      <c r="C2555" s="22" t="s">
        <v>92</v>
      </c>
      <c r="D2555" s="23"/>
      <c r="E2555" s="24">
        <v>4600000</v>
      </c>
      <c r="F2555" s="25" t="s">
        <v>2312</v>
      </c>
      <c r="G2555" s="26">
        <v>600000</v>
      </c>
    </row>
    <row r="2556" spans="2:7">
      <c r="B2556" s="21" t="s">
        <v>6132</v>
      </c>
      <c r="C2556" s="22" t="s">
        <v>92</v>
      </c>
      <c r="D2556" s="23"/>
      <c r="E2556" s="24">
        <v>4600000</v>
      </c>
      <c r="F2556" s="25" t="s">
        <v>4748</v>
      </c>
      <c r="G2556" s="26">
        <v>600000</v>
      </c>
    </row>
    <row r="2557" spans="2:7">
      <c r="B2557" s="21" t="s">
        <v>6131</v>
      </c>
      <c r="C2557" s="22" t="s">
        <v>92</v>
      </c>
      <c r="D2557" s="23"/>
      <c r="E2557" s="24">
        <v>4600000</v>
      </c>
      <c r="F2557" s="25" t="s">
        <v>1497</v>
      </c>
      <c r="G2557" s="26">
        <v>600000</v>
      </c>
    </row>
    <row r="2558" spans="2:7">
      <c r="B2558" s="21" t="s">
        <v>6130</v>
      </c>
      <c r="C2558" s="22" t="s">
        <v>92</v>
      </c>
      <c r="D2558" s="23"/>
      <c r="E2558" s="24">
        <v>4600000</v>
      </c>
      <c r="F2558" s="25" t="s">
        <v>2007</v>
      </c>
      <c r="G2558" s="26">
        <v>600000</v>
      </c>
    </row>
    <row r="2559" spans="2:7">
      <c r="B2559" s="21" t="s">
        <v>6129</v>
      </c>
      <c r="C2559" s="22" t="s">
        <v>92</v>
      </c>
      <c r="D2559" s="23"/>
      <c r="E2559" s="24">
        <v>4600000</v>
      </c>
      <c r="F2559" s="25" t="s">
        <v>6128</v>
      </c>
      <c r="G2559" s="26">
        <v>600000</v>
      </c>
    </row>
    <row r="2560" spans="2:7">
      <c r="B2560" s="21" t="s">
        <v>6127</v>
      </c>
      <c r="C2560" s="22" t="s">
        <v>92</v>
      </c>
      <c r="D2560" s="23" t="s">
        <v>6126</v>
      </c>
      <c r="E2560" s="24">
        <v>4600000</v>
      </c>
      <c r="F2560" s="25" t="s">
        <v>1691</v>
      </c>
      <c r="G2560" s="26">
        <v>600000</v>
      </c>
    </row>
    <row r="2561" spans="2:7">
      <c r="B2561" s="21" t="s">
        <v>5768</v>
      </c>
      <c r="C2561" s="22" t="s">
        <v>92</v>
      </c>
      <c r="D2561" s="23"/>
      <c r="E2561" s="24">
        <v>4600000</v>
      </c>
      <c r="F2561" s="25" t="s">
        <v>230</v>
      </c>
      <c r="G2561" s="26">
        <v>500000</v>
      </c>
    </row>
    <row r="2562" spans="2:7">
      <c r="B2562" s="21" t="s">
        <v>5767</v>
      </c>
      <c r="C2562" s="22" t="s">
        <v>92</v>
      </c>
      <c r="D2562" s="23" t="s">
        <v>2945</v>
      </c>
      <c r="E2562" s="24">
        <v>4600000</v>
      </c>
      <c r="F2562" s="25" t="s">
        <v>1912</v>
      </c>
      <c r="G2562" s="26">
        <v>500000</v>
      </c>
    </row>
    <row r="2563" spans="2:7">
      <c r="B2563" s="21" t="s">
        <v>5766</v>
      </c>
      <c r="C2563" s="22" t="s">
        <v>92</v>
      </c>
      <c r="D2563" s="23"/>
      <c r="E2563" s="24">
        <v>4600000</v>
      </c>
      <c r="F2563" s="25" t="s">
        <v>5765</v>
      </c>
      <c r="G2563" s="26">
        <v>500000</v>
      </c>
    </row>
    <row r="2564" spans="2:7">
      <c r="B2564" s="21" t="s">
        <v>5764</v>
      </c>
      <c r="C2564" s="22" t="s">
        <v>92</v>
      </c>
      <c r="D2564" s="23"/>
      <c r="E2564" s="24">
        <v>4600000</v>
      </c>
      <c r="F2564" s="25" t="s">
        <v>1783</v>
      </c>
      <c r="G2564" s="26">
        <v>500000</v>
      </c>
    </row>
    <row r="2565" spans="2:7">
      <c r="B2565" s="21" t="s">
        <v>5403</v>
      </c>
      <c r="C2565" s="22" t="s">
        <v>92</v>
      </c>
      <c r="D2565" s="23" t="s">
        <v>4475</v>
      </c>
      <c r="E2565" s="24">
        <v>4600000</v>
      </c>
      <c r="F2565" s="25" t="s">
        <v>4858</v>
      </c>
      <c r="G2565" s="26">
        <v>400000</v>
      </c>
    </row>
    <row r="2566" spans="2:7">
      <c r="B2566" s="21" t="s">
        <v>5402</v>
      </c>
      <c r="C2566" s="22" t="s">
        <v>92</v>
      </c>
      <c r="D2566" s="23"/>
      <c r="E2566" s="24">
        <v>4600000</v>
      </c>
      <c r="F2566" s="25" t="s">
        <v>2226</v>
      </c>
      <c r="G2566" s="26">
        <v>400000</v>
      </c>
    </row>
    <row r="2567" spans="2:7">
      <c r="B2567" s="21" t="s">
        <v>4888</v>
      </c>
      <c r="C2567" s="22" t="s">
        <v>92</v>
      </c>
      <c r="D2567" s="23"/>
      <c r="E2567" s="24">
        <v>4600000</v>
      </c>
      <c r="F2567" s="25" t="s">
        <v>4887</v>
      </c>
      <c r="G2567" s="26">
        <v>300000</v>
      </c>
    </row>
    <row r="2568" spans="2:7">
      <c r="B2568" s="21" t="s">
        <v>4174</v>
      </c>
      <c r="C2568" s="22" t="s">
        <v>92</v>
      </c>
      <c r="D2568" s="23"/>
      <c r="E2568" s="24">
        <v>4600000</v>
      </c>
      <c r="F2568" s="25" t="s">
        <v>4173</v>
      </c>
      <c r="G2568" s="26">
        <v>200000</v>
      </c>
    </row>
    <row r="2569" spans="2:7">
      <c r="B2569" s="21" t="s">
        <v>4172</v>
      </c>
      <c r="C2569" s="22" t="s">
        <v>92</v>
      </c>
      <c r="D2569" s="23"/>
      <c r="E2569" s="24">
        <v>4600000</v>
      </c>
      <c r="F2569" s="25" t="s">
        <v>2664</v>
      </c>
      <c r="G2569" s="26">
        <v>200000</v>
      </c>
    </row>
    <row r="2570" spans="2:7">
      <c r="B2570" s="21" t="s">
        <v>2906</v>
      </c>
      <c r="C2570" s="22" t="s">
        <v>92</v>
      </c>
      <c r="D2570" s="23"/>
      <c r="E2570" s="24">
        <v>4600000</v>
      </c>
      <c r="F2570" s="25" t="s">
        <v>2905</v>
      </c>
      <c r="G2570" s="26">
        <v>100000</v>
      </c>
    </row>
    <row r="2571" spans="2:7">
      <c r="B2571" s="21" t="s">
        <v>2904</v>
      </c>
      <c r="C2571" s="22" t="s">
        <v>92</v>
      </c>
      <c r="D2571" s="23"/>
      <c r="E2571" s="24">
        <v>4600000</v>
      </c>
      <c r="F2571" s="25" t="s">
        <v>2903</v>
      </c>
      <c r="G2571" s="26">
        <v>100000</v>
      </c>
    </row>
    <row r="2572" spans="2:7">
      <c r="B2572" s="21" t="s">
        <v>8747</v>
      </c>
      <c r="C2572" s="22" t="s">
        <v>92</v>
      </c>
      <c r="D2572" s="23" t="s">
        <v>8746</v>
      </c>
      <c r="E2572" s="24">
        <v>4500000</v>
      </c>
      <c r="F2572" s="25" t="s">
        <v>156</v>
      </c>
      <c r="G2572" s="26">
        <v>2800000</v>
      </c>
    </row>
    <row r="2573" spans="2:7">
      <c r="B2573" s="21" t="s">
        <v>8099</v>
      </c>
      <c r="C2573" s="22" t="s">
        <v>108</v>
      </c>
      <c r="D2573" s="23"/>
      <c r="E2573" s="24">
        <v>4500000</v>
      </c>
      <c r="F2573" s="25" t="s">
        <v>617</v>
      </c>
      <c r="G2573" s="26">
        <v>1800000</v>
      </c>
    </row>
    <row r="2574" spans="2:7">
      <c r="B2574" s="21" t="s">
        <v>7911</v>
      </c>
      <c r="C2574" s="22" t="s">
        <v>108</v>
      </c>
      <c r="D2574" s="23" t="s">
        <v>2288</v>
      </c>
      <c r="E2574" s="24">
        <v>4500000</v>
      </c>
      <c r="F2574" s="25" t="s">
        <v>727</v>
      </c>
      <c r="G2574" s="26">
        <v>1600000</v>
      </c>
    </row>
    <row r="2575" spans="2:7">
      <c r="B2575" s="21" t="s">
        <v>7573</v>
      </c>
      <c r="C2575" s="22" t="s">
        <v>108</v>
      </c>
      <c r="D2575" s="23" t="s">
        <v>3779</v>
      </c>
      <c r="E2575" s="24">
        <v>4500000</v>
      </c>
      <c r="F2575" s="25" t="s">
        <v>505</v>
      </c>
      <c r="G2575" s="26">
        <v>1300000</v>
      </c>
    </row>
    <row r="2576" spans="2:7">
      <c r="B2576" s="21" t="s">
        <v>7425</v>
      </c>
      <c r="C2576" s="22" t="s">
        <v>108</v>
      </c>
      <c r="D2576" s="23" t="s">
        <v>7424</v>
      </c>
      <c r="E2576" s="24">
        <v>4500000</v>
      </c>
      <c r="F2576" s="25" t="s">
        <v>1601</v>
      </c>
      <c r="G2576" s="26">
        <v>1200000</v>
      </c>
    </row>
    <row r="2577" spans="2:7">
      <c r="B2577" s="21" t="s">
        <v>7423</v>
      </c>
      <c r="C2577" s="22" t="s">
        <v>108</v>
      </c>
      <c r="D2577" s="23" t="s">
        <v>1790</v>
      </c>
      <c r="E2577" s="24">
        <v>4500000</v>
      </c>
      <c r="F2577" s="25" t="s">
        <v>573</v>
      </c>
      <c r="G2577" s="26">
        <v>1200000</v>
      </c>
    </row>
    <row r="2578" spans="2:7">
      <c r="B2578" s="21" t="s">
        <v>7422</v>
      </c>
      <c r="C2578" s="22" t="s">
        <v>108</v>
      </c>
      <c r="D2578" s="23" t="s">
        <v>7421</v>
      </c>
      <c r="E2578" s="24">
        <v>4500000</v>
      </c>
      <c r="F2578" s="25" t="s">
        <v>1100</v>
      </c>
      <c r="G2578" s="26">
        <v>1200000</v>
      </c>
    </row>
    <row r="2579" spans="2:7">
      <c r="B2579" s="21" t="s">
        <v>7077</v>
      </c>
      <c r="C2579" s="22" t="s">
        <v>108</v>
      </c>
      <c r="D2579" s="23" t="s">
        <v>7076</v>
      </c>
      <c r="E2579" s="24">
        <v>4500000</v>
      </c>
      <c r="F2579" s="25" t="s">
        <v>4484</v>
      </c>
      <c r="G2579" s="26">
        <v>1000000</v>
      </c>
    </row>
    <row r="2580" spans="2:7">
      <c r="B2580" s="21" t="s">
        <v>7075</v>
      </c>
      <c r="C2580" s="22" t="s">
        <v>108</v>
      </c>
      <c r="D2580" s="23" t="s">
        <v>1112</v>
      </c>
      <c r="E2580" s="24">
        <v>4500000</v>
      </c>
      <c r="F2580" s="25" t="s">
        <v>1184</v>
      </c>
      <c r="G2580" s="26">
        <v>1000000</v>
      </c>
    </row>
    <row r="2581" spans="2:7">
      <c r="B2581" s="21" t="s">
        <v>7074</v>
      </c>
      <c r="C2581" s="22" t="s">
        <v>92</v>
      </c>
      <c r="D2581" s="23"/>
      <c r="E2581" s="24">
        <v>4500000</v>
      </c>
      <c r="F2581" s="25" t="s">
        <v>900</v>
      </c>
      <c r="G2581" s="26">
        <v>1000000</v>
      </c>
    </row>
    <row r="2582" spans="2:7">
      <c r="B2582" s="21" t="s">
        <v>7073</v>
      </c>
      <c r="C2582" s="22" t="s">
        <v>92</v>
      </c>
      <c r="D2582" s="23"/>
      <c r="E2582" s="24">
        <v>4500000</v>
      </c>
      <c r="F2582" s="25" t="s">
        <v>4484</v>
      </c>
      <c r="G2582" s="26">
        <v>1000000</v>
      </c>
    </row>
    <row r="2583" spans="2:7">
      <c r="B2583" s="21" t="s">
        <v>6895</v>
      </c>
      <c r="C2583" s="22" t="s">
        <v>108</v>
      </c>
      <c r="D2583" s="23" t="s">
        <v>1875</v>
      </c>
      <c r="E2583" s="24">
        <v>4500000</v>
      </c>
      <c r="F2583" s="25" t="s">
        <v>1397</v>
      </c>
      <c r="G2583" s="26">
        <v>900000</v>
      </c>
    </row>
    <row r="2584" spans="2:7">
      <c r="B2584" s="21" t="s">
        <v>6894</v>
      </c>
      <c r="C2584" s="22" t="s">
        <v>92</v>
      </c>
      <c r="D2584" s="23"/>
      <c r="E2584" s="24">
        <v>4500000</v>
      </c>
      <c r="F2584" s="25" t="s">
        <v>950</v>
      </c>
      <c r="G2584" s="26">
        <v>900000</v>
      </c>
    </row>
    <row r="2585" spans="2:7">
      <c r="B2585" s="21" t="s">
        <v>6684</v>
      </c>
      <c r="C2585" s="22" t="s">
        <v>108</v>
      </c>
      <c r="D2585" s="23" t="s">
        <v>6683</v>
      </c>
      <c r="E2585" s="24">
        <v>4500000</v>
      </c>
      <c r="F2585" s="25" t="s">
        <v>1448</v>
      </c>
      <c r="G2585" s="26">
        <v>800000</v>
      </c>
    </row>
    <row r="2586" spans="2:7">
      <c r="B2586" s="21" t="s">
        <v>6682</v>
      </c>
      <c r="C2586" s="22" t="s">
        <v>92</v>
      </c>
      <c r="D2586" s="23" t="s">
        <v>3247</v>
      </c>
      <c r="E2586" s="24">
        <v>4500000</v>
      </c>
      <c r="F2586" s="25" t="s">
        <v>230</v>
      </c>
      <c r="G2586" s="26">
        <v>800000</v>
      </c>
    </row>
    <row r="2587" spans="2:7">
      <c r="B2587" s="21" t="s">
        <v>6681</v>
      </c>
      <c r="C2587" s="22" t="s">
        <v>92</v>
      </c>
      <c r="D2587" s="23" t="s">
        <v>6680</v>
      </c>
      <c r="E2587" s="24">
        <v>4500000</v>
      </c>
      <c r="F2587" s="25" t="s">
        <v>958</v>
      </c>
      <c r="G2587" s="26">
        <v>800000</v>
      </c>
    </row>
    <row r="2588" spans="2:7">
      <c r="B2588" s="21" t="s">
        <v>6679</v>
      </c>
      <c r="C2588" s="22" t="s">
        <v>108</v>
      </c>
      <c r="D2588" s="23" t="s">
        <v>3318</v>
      </c>
      <c r="E2588" s="24">
        <v>4500000</v>
      </c>
      <c r="F2588" s="25" t="s">
        <v>2089</v>
      </c>
      <c r="G2588" s="26">
        <v>800000</v>
      </c>
    </row>
    <row r="2589" spans="2:7">
      <c r="B2589" s="21" t="s">
        <v>6427</v>
      </c>
      <c r="C2589" s="22" t="s">
        <v>92</v>
      </c>
      <c r="D2589" s="23"/>
      <c r="E2589" s="24">
        <v>4500000</v>
      </c>
      <c r="F2589" s="25" t="s">
        <v>1387</v>
      </c>
      <c r="G2589" s="26">
        <v>700000</v>
      </c>
    </row>
    <row r="2590" spans="2:7">
      <c r="B2590" s="21" t="s">
        <v>6426</v>
      </c>
      <c r="C2590" s="22" t="s">
        <v>92</v>
      </c>
      <c r="D2590" s="23"/>
      <c r="E2590" s="24">
        <v>4500000</v>
      </c>
      <c r="F2590" s="25" t="s">
        <v>3830</v>
      </c>
      <c r="G2590" s="26">
        <v>700000</v>
      </c>
    </row>
    <row r="2591" spans="2:7">
      <c r="B2591" s="21" t="s">
        <v>6425</v>
      </c>
      <c r="C2591" s="22" t="s">
        <v>92</v>
      </c>
      <c r="D2591" s="23"/>
      <c r="E2591" s="24">
        <v>4500000</v>
      </c>
      <c r="F2591" s="25" t="s">
        <v>1687</v>
      </c>
      <c r="G2591" s="26">
        <v>700000</v>
      </c>
    </row>
    <row r="2592" spans="2:7">
      <c r="B2592" s="21" t="s">
        <v>6424</v>
      </c>
      <c r="C2592" s="22" t="s">
        <v>108</v>
      </c>
      <c r="D2592" s="23" t="s">
        <v>1401</v>
      </c>
      <c r="E2592" s="24">
        <v>4500000</v>
      </c>
      <c r="F2592" s="25" t="s">
        <v>1579</v>
      </c>
      <c r="G2592" s="26">
        <v>700000</v>
      </c>
    </row>
    <row r="2593" spans="2:7">
      <c r="B2593" s="21" t="s">
        <v>6125</v>
      </c>
      <c r="C2593" s="22" t="s">
        <v>92</v>
      </c>
      <c r="D2593" s="23"/>
      <c r="E2593" s="24">
        <v>4500000</v>
      </c>
      <c r="F2593" s="25" t="s">
        <v>1908</v>
      </c>
      <c r="G2593" s="26">
        <v>600000</v>
      </c>
    </row>
    <row r="2594" spans="2:7">
      <c r="B2594" s="21" t="s">
        <v>6124</v>
      </c>
      <c r="C2594" s="22" t="s">
        <v>92</v>
      </c>
      <c r="D2594" s="23" t="s">
        <v>1120</v>
      </c>
      <c r="E2594" s="24">
        <v>4500000</v>
      </c>
      <c r="F2594" s="25" t="s">
        <v>2118</v>
      </c>
      <c r="G2594" s="26">
        <v>600000</v>
      </c>
    </row>
    <row r="2595" spans="2:7">
      <c r="B2595" s="21" t="s">
        <v>6123</v>
      </c>
      <c r="C2595" s="22" t="s">
        <v>92</v>
      </c>
      <c r="D2595" s="23" t="s">
        <v>786</v>
      </c>
      <c r="E2595" s="24">
        <v>4500000</v>
      </c>
      <c r="F2595" s="25" t="s">
        <v>1562</v>
      </c>
      <c r="G2595" s="26">
        <v>600000</v>
      </c>
    </row>
    <row r="2596" spans="2:7">
      <c r="B2596" s="21" t="s">
        <v>6122</v>
      </c>
      <c r="C2596" s="22" t="s">
        <v>92</v>
      </c>
      <c r="D2596" s="23"/>
      <c r="E2596" s="24">
        <v>4500000</v>
      </c>
      <c r="F2596" s="25" t="s">
        <v>6121</v>
      </c>
      <c r="G2596" s="26">
        <v>600000</v>
      </c>
    </row>
    <row r="2597" spans="2:7">
      <c r="B2597" s="21" t="s">
        <v>6120</v>
      </c>
      <c r="C2597" s="22" t="s">
        <v>92</v>
      </c>
      <c r="D2597" s="23" t="s">
        <v>1406</v>
      </c>
      <c r="E2597" s="24">
        <v>4500000</v>
      </c>
      <c r="F2597" s="25" t="s">
        <v>1755</v>
      </c>
      <c r="G2597" s="26">
        <v>600000</v>
      </c>
    </row>
    <row r="2598" spans="2:7">
      <c r="B2598" s="21" t="s">
        <v>6119</v>
      </c>
      <c r="C2598" s="22" t="s">
        <v>92</v>
      </c>
      <c r="D2598" s="23"/>
      <c r="E2598" s="24">
        <v>4500000</v>
      </c>
      <c r="F2598" s="25" t="s">
        <v>1304</v>
      </c>
      <c r="G2598" s="26">
        <v>600000</v>
      </c>
    </row>
    <row r="2599" spans="2:7">
      <c r="B2599" s="21" t="s">
        <v>5763</v>
      </c>
      <c r="C2599" s="22" t="s">
        <v>92</v>
      </c>
      <c r="D2599" s="23"/>
      <c r="E2599" s="24">
        <v>4500000</v>
      </c>
      <c r="F2599" s="25" t="s">
        <v>2251</v>
      </c>
      <c r="G2599" s="26">
        <v>500000</v>
      </c>
    </row>
    <row r="2600" spans="2:7">
      <c r="B2600" s="21" t="s">
        <v>5762</v>
      </c>
      <c r="C2600" s="22" t="s">
        <v>92</v>
      </c>
      <c r="D2600" s="23"/>
      <c r="E2600" s="24">
        <v>4500000</v>
      </c>
      <c r="F2600" s="25" t="s">
        <v>2444</v>
      </c>
      <c r="G2600" s="26">
        <v>500000</v>
      </c>
    </row>
    <row r="2601" spans="2:7">
      <c r="B2601" s="21" t="s">
        <v>5761</v>
      </c>
      <c r="C2601" s="22" t="s">
        <v>92</v>
      </c>
      <c r="D2601" s="23"/>
      <c r="E2601" s="24">
        <v>4500000</v>
      </c>
      <c r="F2601" s="25" t="s">
        <v>1989</v>
      </c>
      <c r="G2601" s="26">
        <v>500000</v>
      </c>
    </row>
    <row r="2602" spans="2:7">
      <c r="B2602" s="21" t="s">
        <v>5401</v>
      </c>
      <c r="C2602" s="22" t="s">
        <v>108</v>
      </c>
      <c r="D2602" s="23"/>
      <c r="E2602" s="24">
        <v>4500000</v>
      </c>
      <c r="F2602" s="25" t="s">
        <v>5400</v>
      </c>
      <c r="G2602" s="26">
        <v>400000</v>
      </c>
    </row>
    <row r="2603" spans="2:7">
      <c r="B2603" s="21" t="s">
        <v>5399</v>
      </c>
      <c r="C2603" s="22" t="s">
        <v>92</v>
      </c>
      <c r="D2603" s="23"/>
      <c r="E2603" s="24">
        <v>4500000</v>
      </c>
      <c r="F2603" s="25" t="s">
        <v>4840</v>
      </c>
      <c r="G2603" s="26">
        <v>400000</v>
      </c>
    </row>
    <row r="2604" spans="2:7">
      <c r="B2604" s="21" t="s">
        <v>5398</v>
      </c>
      <c r="C2604" s="22" t="s">
        <v>92</v>
      </c>
      <c r="D2604" s="23"/>
      <c r="E2604" s="24">
        <v>4500000</v>
      </c>
      <c r="F2604" s="25" t="s">
        <v>2139</v>
      </c>
      <c r="G2604" s="26">
        <v>400000</v>
      </c>
    </row>
    <row r="2605" spans="2:7">
      <c r="B2605" s="21" t="s">
        <v>4886</v>
      </c>
      <c r="C2605" s="22" t="s">
        <v>92</v>
      </c>
      <c r="D2605" s="23"/>
      <c r="E2605" s="24">
        <v>4500000</v>
      </c>
      <c r="F2605" s="25" t="s">
        <v>2573</v>
      </c>
      <c r="G2605" s="26">
        <v>300000</v>
      </c>
    </row>
    <row r="2606" spans="2:7">
      <c r="B2606" s="21" t="s">
        <v>4171</v>
      </c>
      <c r="C2606" s="22" t="s">
        <v>92</v>
      </c>
      <c r="D2606" s="23"/>
      <c r="E2606" s="24">
        <v>4500000</v>
      </c>
      <c r="F2606" s="25" t="s">
        <v>4170</v>
      </c>
      <c r="G2606" s="26">
        <v>200000</v>
      </c>
    </row>
    <row r="2607" spans="2:7">
      <c r="B2607" s="21" t="s">
        <v>4169</v>
      </c>
      <c r="C2607" s="22" t="s">
        <v>92</v>
      </c>
      <c r="D2607" s="23"/>
      <c r="E2607" s="24">
        <v>4500000</v>
      </c>
      <c r="F2607" s="25" t="s">
        <v>4168</v>
      </c>
      <c r="G2607" s="26">
        <v>200000</v>
      </c>
    </row>
    <row r="2608" spans="2:7">
      <c r="B2608" s="21" t="s">
        <v>8007</v>
      </c>
      <c r="C2608" s="22" t="s">
        <v>92</v>
      </c>
      <c r="D2608" s="23"/>
      <c r="E2608" s="24">
        <v>4400000</v>
      </c>
      <c r="F2608" s="25" t="s">
        <v>716</v>
      </c>
      <c r="G2608" s="26">
        <v>1700000</v>
      </c>
    </row>
    <row r="2609" spans="2:7">
      <c r="B2609" s="21" t="s">
        <v>7910</v>
      </c>
      <c r="C2609" s="22" t="s">
        <v>108</v>
      </c>
      <c r="D2609" s="23" t="s">
        <v>1790</v>
      </c>
      <c r="E2609" s="24">
        <v>4400000</v>
      </c>
      <c r="F2609" s="25" t="s">
        <v>727</v>
      </c>
      <c r="G2609" s="26">
        <v>1600000</v>
      </c>
    </row>
    <row r="2610" spans="2:7">
      <c r="B2610" s="21" t="s">
        <v>7707</v>
      </c>
      <c r="C2610" s="22" t="s">
        <v>92</v>
      </c>
      <c r="D2610" s="23"/>
      <c r="E2610" s="24">
        <v>4400000</v>
      </c>
      <c r="F2610" s="25" t="s">
        <v>788</v>
      </c>
      <c r="G2610" s="26">
        <v>1400000</v>
      </c>
    </row>
    <row r="2611" spans="2:7">
      <c r="B2611" s="21" t="s">
        <v>7248</v>
      </c>
      <c r="C2611" s="22" t="s">
        <v>108</v>
      </c>
      <c r="D2611" s="23" t="s">
        <v>3466</v>
      </c>
      <c r="E2611" s="24">
        <v>4400000</v>
      </c>
      <c r="F2611" s="25" t="s">
        <v>1136</v>
      </c>
      <c r="G2611" s="26">
        <v>1100000</v>
      </c>
    </row>
    <row r="2612" spans="2:7">
      <c r="B2612" s="21" t="s">
        <v>7072</v>
      </c>
      <c r="C2612" s="22" t="s">
        <v>92</v>
      </c>
      <c r="D2612" s="23"/>
      <c r="E2612" s="24">
        <v>4400000</v>
      </c>
      <c r="F2612" s="25" t="s">
        <v>1511</v>
      </c>
      <c r="G2612" s="26">
        <v>1000000</v>
      </c>
    </row>
    <row r="2613" spans="2:7">
      <c r="B2613" s="21" t="s">
        <v>6893</v>
      </c>
      <c r="C2613" s="22" t="s">
        <v>92</v>
      </c>
      <c r="D2613" s="23" t="s">
        <v>6892</v>
      </c>
      <c r="E2613" s="24">
        <v>4400000</v>
      </c>
      <c r="F2613" s="25" t="s">
        <v>900</v>
      </c>
      <c r="G2613" s="26">
        <v>900000</v>
      </c>
    </row>
    <row r="2614" spans="2:7">
      <c r="B2614" s="21" t="s">
        <v>6891</v>
      </c>
      <c r="C2614" s="22" t="s">
        <v>92</v>
      </c>
      <c r="D2614" s="23"/>
      <c r="E2614" s="24">
        <v>4400000</v>
      </c>
      <c r="F2614" s="25" t="s">
        <v>950</v>
      </c>
      <c r="G2614" s="26">
        <v>900000</v>
      </c>
    </row>
    <row r="2615" spans="2:7">
      <c r="B2615" s="21" t="s">
        <v>6890</v>
      </c>
      <c r="C2615" s="22" t="s">
        <v>108</v>
      </c>
      <c r="D2615" s="23" t="s">
        <v>6387</v>
      </c>
      <c r="E2615" s="24">
        <v>4400000</v>
      </c>
      <c r="F2615" s="25" t="s">
        <v>1567</v>
      </c>
      <c r="G2615" s="26">
        <v>900000</v>
      </c>
    </row>
    <row r="2616" spans="2:7">
      <c r="B2616" s="21" t="s">
        <v>6889</v>
      </c>
      <c r="C2616" s="22" t="s">
        <v>108</v>
      </c>
      <c r="D2616" s="23" t="s">
        <v>1458</v>
      </c>
      <c r="E2616" s="24">
        <v>4400000</v>
      </c>
      <c r="F2616" s="25" t="s">
        <v>1800</v>
      </c>
      <c r="G2616" s="26">
        <v>900000</v>
      </c>
    </row>
    <row r="2617" spans="2:7">
      <c r="B2617" s="21" t="s">
        <v>6888</v>
      </c>
      <c r="C2617" s="22" t="s">
        <v>92</v>
      </c>
      <c r="D2617" s="23"/>
      <c r="E2617" s="24">
        <v>4400000</v>
      </c>
      <c r="F2617" s="25" t="s">
        <v>900</v>
      </c>
      <c r="G2617" s="26">
        <v>900000</v>
      </c>
    </row>
    <row r="2618" spans="2:7">
      <c r="B2618" s="21" t="s">
        <v>6887</v>
      </c>
      <c r="C2618" s="22" t="s">
        <v>108</v>
      </c>
      <c r="D2618" s="23" t="s">
        <v>6886</v>
      </c>
      <c r="E2618" s="24">
        <v>4400000</v>
      </c>
      <c r="F2618" s="25" t="s">
        <v>977</v>
      </c>
      <c r="G2618" s="26">
        <v>900000</v>
      </c>
    </row>
    <row r="2619" spans="2:7">
      <c r="B2619" s="21" t="s">
        <v>6885</v>
      </c>
      <c r="C2619" s="22" t="s">
        <v>92</v>
      </c>
      <c r="D2619" s="23"/>
      <c r="E2619" s="24">
        <v>4400000</v>
      </c>
      <c r="F2619" s="25" t="s">
        <v>938</v>
      </c>
      <c r="G2619" s="26">
        <v>900000</v>
      </c>
    </row>
    <row r="2620" spans="2:7">
      <c r="B2620" s="21" t="s">
        <v>6884</v>
      </c>
      <c r="C2620" s="22" t="s">
        <v>92</v>
      </c>
      <c r="D2620" s="23"/>
      <c r="E2620" s="24">
        <v>4400000</v>
      </c>
      <c r="F2620" s="25" t="s">
        <v>836</v>
      </c>
      <c r="G2620" s="26">
        <v>900000</v>
      </c>
    </row>
    <row r="2621" spans="2:7">
      <c r="B2621" s="21" t="s">
        <v>6883</v>
      </c>
      <c r="C2621" s="22" t="s">
        <v>108</v>
      </c>
      <c r="D2621" s="23" t="s">
        <v>1120</v>
      </c>
      <c r="E2621" s="24">
        <v>4400000</v>
      </c>
      <c r="F2621" s="25" t="s">
        <v>1288</v>
      </c>
      <c r="G2621" s="26">
        <v>900000</v>
      </c>
    </row>
    <row r="2622" spans="2:7">
      <c r="B2622" s="21" t="s">
        <v>6882</v>
      </c>
      <c r="C2622" s="22" t="s">
        <v>92</v>
      </c>
      <c r="D2622" s="23"/>
      <c r="E2622" s="24">
        <v>4400000</v>
      </c>
      <c r="F2622" s="25" t="s">
        <v>900</v>
      </c>
      <c r="G2622" s="26">
        <v>900000</v>
      </c>
    </row>
    <row r="2623" spans="2:7">
      <c r="B2623" s="21" t="s">
        <v>6678</v>
      </c>
      <c r="C2623" s="22" t="s">
        <v>108</v>
      </c>
      <c r="D2623" s="23" t="s">
        <v>3429</v>
      </c>
      <c r="E2623" s="24">
        <v>4400000</v>
      </c>
      <c r="F2623" s="25" t="s">
        <v>1191</v>
      </c>
      <c r="G2623" s="26">
        <v>800000</v>
      </c>
    </row>
    <row r="2624" spans="2:7">
      <c r="B2624" s="21" t="s">
        <v>6677</v>
      </c>
      <c r="C2624" s="22" t="s">
        <v>92</v>
      </c>
      <c r="D2624" s="23"/>
      <c r="E2624" s="24">
        <v>4400000</v>
      </c>
      <c r="F2624" s="25" t="s">
        <v>1152</v>
      </c>
      <c r="G2624" s="26">
        <v>800000</v>
      </c>
    </row>
    <row r="2625" spans="2:7">
      <c r="B2625" s="21" t="s">
        <v>6676</v>
      </c>
      <c r="C2625" s="22" t="s">
        <v>92</v>
      </c>
      <c r="D2625" s="23" t="s">
        <v>1771</v>
      </c>
      <c r="E2625" s="24">
        <v>4400000</v>
      </c>
      <c r="F2625" s="25" t="s">
        <v>1837</v>
      </c>
      <c r="G2625" s="26">
        <v>800000</v>
      </c>
    </row>
    <row r="2626" spans="2:7">
      <c r="B2626" s="21" t="s">
        <v>6423</v>
      </c>
      <c r="C2626" s="22" t="s">
        <v>92</v>
      </c>
      <c r="D2626" s="23" t="s">
        <v>6422</v>
      </c>
      <c r="E2626" s="24">
        <v>4400000</v>
      </c>
      <c r="F2626" s="25" t="s">
        <v>1980</v>
      </c>
      <c r="G2626" s="26">
        <v>700000</v>
      </c>
    </row>
    <row r="2627" spans="2:7">
      <c r="B2627" s="21" t="s">
        <v>6118</v>
      </c>
      <c r="C2627" s="22" t="s">
        <v>108</v>
      </c>
      <c r="D2627" s="23" t="s">
        <v>4328</v>
      </c>
      <c r="E2627" s="24">
        <v>4400000</v>
      </c>
      <c r="F2627" s="25" t="s">
        <v>2046</v>
      </c>
      <c r="G2627" s="26">
        <v>600000</v>
      </c>
    </row>
    <row r="2628" spans="2:7">
      <c r="B2628" s="21" t="s">
        <v>6117</v>
      </c>
      <c r="C2628" s="22" t="s">
        <v>108</v>
      </c>
      <c r="D2628" s="23" t="s">
        <v>5581</v>
      </c>
      <c r="E2628" s="24">
        <v>4400000</v>
      </c>
      <c r="F2628" s="25" t="s">
        <v>6116</v>
      </c>
      <c r="G2628" s="26">
        <v>600000</v>
      </c>
    </row>
    <row r="2629" spans="2:7">
      <c r="B2629" s="21" t="s">
        <v>6115</v>
      </c>
      <c r="C2629" s="22" t="s">
        <v>92</v>
      </c>
      <c r="D2629" s="23"/>
      <c r="E2629" s="24">
        <v>4400000</v>
      </c>
      <c r="F2629" s="25" t="s">
        <v>5346</v>
      </c>
      <c r="G2629" s="26">
        <v>600000</v>
      </c>
    </row>
    <row r="2630" spans="2:7">
      <c r="B2630" s="21" t="s">
        <v>5760</v>
      </c>
      <c r="C2630" s="22" t="s">
        <v>108</v>
      </c>
      <c r="D2630" s="23" t="s">
        <v>5759</v>
      </c>
      <c r="E2630" s="24">
        <v>4400000</v>
      </c>
      <c r="F2630" s="25" t="s">
        <v>5758</v>
      </c>
      <c r="G2630" s="26">
        <v>500000</v>
      </c>
    </row>
    <row r="2631" spans="2:7">
      <c r="B2631" s="21" t="s">
        <v>5757</v>
      </c>
      <c r="C2631" s="22" t="s">
        <v>92</v>
      </c>
      <c r="D2631" s="23"/>
      <c r="E2631" s="24">
        <v>4400000</v>
      </c>
      <c r="F2631" s="25" t="s">
        <v>1637</v>
      </c>
      <c r="G2631" s="26">
        <v>500000</v>
      </c>
    </row>
    <row r="2632" spans="2:7">
      <c r="B2632" s="21" t="s">
        <v>5756</v>
      </c>
      <c r="C2632" s="22" t="s">
        <v>92</v>
      </c>
      <c r="D2632" s="23"/>
      <c r="E2632" s="24">
        <v>4400000</v>
      </c>
      <c r="F2632" s="25" t="s">
        <v>2141</v>
      </c>
      <c r="G2632" s="26">
        <v>500000</v>
      </c>
    </row>
    <row r="2633" spans="2:7">
      <c r="B2633" s="21" t="s">
        <v>5755</v>
      </c>
      <c r="C2633" s="22" t="s">
        <v>92</v>
      </c>
      <c r="D2633" s="23"/>
      <c r="E2633" s="24">
        <v>4400000</v>
      </c>
      <c r="F2633" s="25" t="s">
        <v>2096</v>
      </c>
      <c r="G2633" s="26">
        <v>500000</v>
      </c>
    </row>
    <row r="2634" spans="2:7">
      <c r="B2634" s="21" t="s">
        <v>5754</v>
      </c>
      <c r="C2634" s="22" t="s">
        <v>92</v>
      </c>
      <c r="D2634" s="23"/>
      <c r="E2634" s="24">
        <v>4400000</v>
      </c>
      <c r="F2634" s="25" t="s">
        <v>5753</v>
      </c>
      <c r="G2634" s="26">
        <v>500000</v>
      </c>
    </row>
    <row r="2635" spans="2:7">
      <c r="B2635" s="21" t="s">
        <v>5397</v>
      </c>
      <c r="C2635" s="22" t="s">
        <v>92</v>
      </c>
      <c r="D2635" s="23"/>
      <c r="E2635" s="24">
        <v>4400000</v>
      </c>
      <c r="F2635" s="25" t="s">
        <v>1813</v>
      </c>
      <c r="G2635" s="26">
        <v>400000</v>
      </c>
    </row>
    <row r="2636" spans="2:7">
      <c r="B2636" s="21" t="s">
        <v>4885</v>
      </c>
      <c r="C2636" s="22" t="s">
        <v>92</v>
      </c>
      <c r="D2636" s="23"/>
      <c r="E2636" s="24">
        <v>4400000</v>
      </c>
      <c r="F2636" s="25" t="s">
        <v>2524</v>
      </c>
      <c r="G2636" s="26">
        <v>300000</v>
      </c>
    </row>
    <row r="2637" spans="2:7">
      <c r="B2637" s="21" t="s">
        <v>4884</v>
      </c>
      <c r="C2637" s="22" t="s">
        <v>108</v>
      </c>
      <c r="D2637" s="23" t="s">
        <v>4208</v>
      </c>
      <c r="E2637" s="24">
        <v>4400000</v>
      </c>
      <c r="F2637" s="25" t="s">
        <v>4880</v>
      </c>
      <c r="G2637" s="26">
        <v>300000</v>
      </c>
    </row>
    <row r="2638" spans="2:7">
      <c r="B2638" s="21" t="s">
        <v>4167</v>
      </c>
      <c r="C2638" s="22" t="s">
        <v>92</v>
      </c>
      <c r="D2638" s="23"/>
      <c r="E2638" s="24">
        <v>4400000</v>
      </c>
      <c r="F2638" s="25" t="s">
        <v>4166</v>
      </c>
      <c r="G2638" s="26">
        <v>200000</v>
      </c>
    </row>
    <row r="2639" spans="2:7">
      <c r="B2639" s="21" t="s">
        <v>4165</v>
      </c>
      <c r="C2639" s="22" t="s">
        <v>92</v>
      </c>
      <c r="D2639" s="23"/>
      <c r="E2639" s="24">
        <v>4400000</v>
      </c>
      <c r="F2639" s="25" t="s">
        <v>4137</v>
      </c>
      <c r="G2639" s="26">
        <v>200000</v>
      </c>
    </row>
    <row r="2640" spans="2:7">
      <c r="B2640" s="21" t="s">
        <v>4164</v>
      </c>
      <c r="C2640" s="22" t="s">
        <v>92</v>
      </c>
      <c r="D2640" s="23"/>
      <c r="E2640" s="24">
        <v>4400000</v>
      </c>
      <c r="F2640" s="25" t="s">
        <v>4163</v>
      </c>
      <c r="G2640" s="26">
        <v>200000</v>
      </c>
    </row>
    <row r="2641" spans="2:7">
      <c r="B2641" s="21" t="s">
        <v>2902</v>
      </c>
      <c r="C2641" s="22" t="s">
        <v>92</v>
      </c>
      <c r="D2641" s="23"/>
      <c r="E2641" s="24">
        <v>4400000</v>
      </c>
      <c r="F2641" s="25" t="s">
        <v>2901</v>
      </c>
      <c r="G2641" s="26">
        <v>100000</v>
      </c>
    </row>
    <row r="2642" spans="2:7">
      <c r="B2642" s="21" t="s">
        <v>8544</v>
      </c>
      <c r="C2642" s="22" t="s">
        <v>108</v>
      </c>
      <c r="D2642" s="23" t="s">
        <v>1433</v>
      </c>
      <c r="E2642" s="24">
        <v>4300000</v>
      </c>
      <c r="F2642" s="25" t="s">
        <v>315</v>
      </c>
      <c r="G2642" s="26">
        <v>2400000</v>
      </c>
    </row>
    <row r="2643" spans="2:7">
      <c r="B2643" s="21" t="s">
        <v>8178</v>
      </c>
      <c r="C2643" s="22" t="s">
        <v>108</v>
      </c>
      <c r="D2643" s="23" t="s">
        <v>8100</v>
      </c>
      <c r="E2643" s="24">
        <v>4300000</v>
      </c>
      <c r="F2643" s="25" t="s">
        <v>3167</v>
      </c>
      <c r="G2643" s="26">
        <v>1900000</v>
      </c>
    </row>
    <row r="2644" spans="2:7">
      <c r="B2644" s="21" t="s">
        <v>8098</v>
      </c>
      <c r="C2644" s="22" t="s">
        <v>108</v>
      </c>
      <c r="D2644" s="23" t="s">
        <v>8097</v>
      </c>
      <c r="E2644" s="24">
        <v>4300000</v>
      </c>
      <c r="F2644" s="25" t="s">
        <v>512</v>
      </c>
      <c r="G2644" s="26">
        <v>1800000</v>
      </c>
    </row>
    <row r="2645" spans="2:7">
      <c r="B2645" s="21" t="s">
        <v>7706</v>
      </c>
      <c r="C2645" s="22" t="s">
        <v>108</v>
      </c>
      <c r="D2645" s="23" t="s">
        <v>1112</v>
      </c>
      <c r="E2645" s="24">
        <v>4300000</v>
      </c>
      <c r="F2645" s="25" t="s">
        <v>772</v>
      </c>
      <c r="G2645" s="26">
        <v>1400000</v>
      </c>
    </row>
    <row r="2646" spans="2:7">
      <c r="B2646" s="21" t="s">
        <v>7420</v>
      </c>
      <c r="C2646" s="22" t="s">
        <v>108</v>
      </c>
      <c r="D2646" s="23" t="s">
        <v>4377</v>
      </c>
      <c r="E2646" s="24">
        <v>4300000</v>
      </c>
      <c r="F2646" s="25" t="s">
        <v>230</v>
      </c>
      <c r="G2646" s="26">
        <v>1200000</v>
      </c>
    </row>
    <row r="2647" spans="2:7">
      <c r="B2647" s="21" t="s">
        <v>7071</v>
      </c>
      <c r="C2647" s="22" t="s">
        <v>108</v>
      </c>
      <c r="D2647" s="23" t="s">
        <v>2160</v>
      </c>
      <c r="E2647" s="24">
        <v>4300000</v>
      </c>
      <c r="F2647" s="25" t="s">
        <v>1012</v>
      </c>
      <c r="G2647" s="26">
        <v>1000000</v>
      </c>
    </row>
    <row r="2648" spans="2:7">
      <c r="B2648" s="21" t="s">
        <v>7070</v>
      </c>
      <c r="C2648" s="22" t="s">
        <v>92</v>
      </c>
      <c r="D2648" s="23"/>
      <c r="E2648" s="24">
        <v>4300000</v>
      </c>
      <c r="F2648" s="25" t="s">
        <v>1083</v>
      </c>
      <c r="G2648" s="26">
        <v>1000000</v>
      </c>
    </row>
    <row r="2649" spans="2:7">
      <c r="B2649" s="21" t="s">
        <v>6881</v>
      </c>
      <c r="C2649" s="22" t="s">
        <v>108</v>
      </c>
      <c r="D2649" s="23" t="s">
        <v>3338</v>
      </c>
      <c r="E2649" s="24">
        <v>4300000</v>
      </c>
      <c r="F2649" s="25" t="s">
        <v>1184</v>
      </c>
      <c r="G2649" s="26">
        <v>900000</v>
      </c>
    </row>
    <row r="2650" spans="2:7">
      <c r="B2650" s="21" t="s">
        <v>6675</v>
      </c>
      <c r="C2650" s="22" t="s">
        <v>92</v>
      </c>
      <c r="D2650" s="23"/>
      <c r="E2650" s="24">
        <v>4300000</v>
      </c>
      <c r="F2650" s="25" t="s">
        <v>1394</v>
      </c>
      <c r="G2650" s="26">
        <v>800000</v>
      </c>
    </row>
    <row r="2651" spans="2:7">
      <c r="B2651" s="21" t="s">
        <v>6674</v>
      </c>
      <c r="C2651" s="22" t="s">
        <v>108</v>
      </c>
      <c r="D2651" s="23" t="s">
        <v>6673</v>
      </c>
      <c r="E2651" s="24">
        <v>4300000</v>
      </c>
      <c r="F2651" s="25" t="s">
        <v>1219</v>
      </c>
      <c r="G2651" s="26">
        <v>800000</v>
      </c>
    </row>
    <row r="2652" spans="2:7">
      <c r="B2652" s="21" t="s">
        <v>6672</v>
      </c>
      <c r="C2652" s="22" t="s">
        <v>108</v>
      </c>
      <c r="D2652" s="23" t="s">
        <v>4328</v>
      </c>
      <c r="E2652" s="24">
        <v>4300000</v>
      </c>
      <c r="F2652" s="25" t="s">
        <v>1152</v>
      </c>
      <c r="G2652" s="26">
        <v>800000</v>
      </c>
    </row>
    <row r="2653" spans="2:7">
      <c r="B2653" s="21" t="s">
        <v>6671</v>
      </c>
      <c r="C2653" s="22" t="s">
        <v>108</v>
      </c>
      <c r="D2653" s="23" t="s">
        <v>1469</v>
      </c>
      <c r="E2653" s="24">
        <v>4300000</v>
      </c>
      <c r="F2653" s="25" t="s">
        <v>1448</v>
      </c>
      <c r="G2653" s="26">
        <v>800000</v>
      </c>
    </row>
    <row r="2654" spans="2:7">
      <c r="B2654" s="21" t="s">
        <v>6670</v>
      </c>
      <c r="C2654" s="22" t="s">
        <v>92</v>
      </c>
      <c r="D2654" s="23"/>
      <c r="E2654" s="24">
        <v>4300000</v>
      </c>
      <c r="F2654" s="25" t="s">
        <v>961</v>
      </c>
      <c r="G2654" s="26">
        <v>800000</v>
      </c>
    </row>
    <row r="2655" spans="2:7">
      <c r="B2655" s="21" t="s">
        <v>6669</v>
      </c>
      <c r="C2655" s="22" t="s">
        <v>108</v>
      </c>
      <c r="D2655" s="23" t="s">
        <v>3497</v>
      </c>
      <c r="E2655" s="24">
        <v>4300000</v>
      </c>
      <c r="F2655" s="25" t="s">
        <v>979</v>
      </c>
      <c r="G2655" s="26">
        <v>800000</v>
      </c>
    </row>
    <row r="2656" spans="2:7">
      <c r="B2656" s="21" t="s">
        <v>6421</v>
      </c>
      <c r="C2656" s="22" t="s">
        <v>108</v>
      </c>
      <c r="D2656" s="23"/>
      <c r="E2656" s="24">
        <v>4300000</v>
      </c>
      <c r="F2656" s="25" t="s">
        <v>1674</v>
      </c>
      <c r="G2656" s="26">
        <v>700000</v>
      </c>
    </row>
    <row r="2657" spans="2:7">
      <c r="B2657" s="21" t="s">
        <v>6420</v>
      </c>
      <c r="C2657" s="22" t="s">
        <v>108</v>
      </c>
      <c r="D2657" s="23" t="s">
        <v>574</v>
      </c>
      <c r="E2657" s="24">
        <v>4300000</v>
      </c>
      <c r="F2657" s="25" t="s">
        <v>4636</v>
      </c>
      <c r="G2657" s="26">
        <v>700000</v>
      </c>
    </row>
    <row r="2658" spans="2:7">
      <c r="B2658" s="21" t="s">
        <v>6419</v>
      </c>
      <c r="C2658" s="22" t="s">
        <v>108</v>
      </c>
      <c r="D2658" s="23" t="s">
        <v>563</v>
      </c>
      <c r="E2658" s="24">
        <v>4300000</v>
      </c>
      <c r="F2658" s="25" t="s">
        <v>1493</v>
      </c>
      <c r="G2658" s="26">
        <v>700000</v>
      </c>
    </row>
    <row r="2659" spans="2:7">
      <c r="B2659" s="21" t="s">
        <v>6418</v>
      </c>
      <c r="C2659" s="22" t="s">
        <v>92</v>
      </c>
      <c r="D2659" s="23" t="s">
        <v>6347</v>
      </c>
      <c r="E2659" s="24">
        <v>4300000</v>
      </c>
      <c r="F2659" s="25" t="s">
        <v>1428</v>
      </c>
      <c r="G2659" s="26">
        <v>700000</v>
      </c>
    </row>
    <row r="2660" spans="2:7">
      <c r="B2660" s="21" t="s">
        <v>6417</v>
      </c>
      <c r="C2660" s="22" t="s">
        <v>108</v>
      </c>
      <c r="D2660" s="23" t="s">
        <v>3361</v>
      </c>
      <c r="E2660" s="24">
        <v>4300000</v>
      </c>
      <c r="F2660" s="25" t="s">
        <v>1362</v>
      </c>
      <c r="G2660" s="26">
        <v>700000</v>
      </c>
    </row>
    <row r="2661" spans="2:7">
      <c r="B2661" s="21" t="s">
        <v>5752</v>
      </c>
      <c r="C2661" s="22" t="s">
        <v>92</v>
      </c>
      <c r="D2661" s="23"/>
      <c r="E2661" s="24">
        <v>4300000</v>
      </c>
      <c r="F2661" s="25" t="s">
        <v>1825</v>
      </c>
      <c r="G2661" s="26">
        <v>500000</v>
      </c>
    </row>
    <row r="2662" spans="2:7">
      <c r="B2662" s="21" t="s">
        <v>5751</v>
      </c>
      <c r="C2662" s="22" t="s">
        <v>92</v>
      </c>
      <c r="D2662" s="23"/>
      <c r="E2662" s="24">
        <v>4300000</v>
      </c>
      <c r="F2662" s="25" t="s">
        <v>2374</v>
      </c>
      <c r="G2662" s="26">
        <v>500000</v>
      </c>
    </row>
    <row r="2663" spans="2:7">
      <c r="B2663" s="21" t="s">
        <v>5750</v>
      </c>
      <c r="C2663" s="22" t="s">
        <v>108</v>
      </c>
      <c r="D2663" s="23" t="s">
        <v>5194</v>
      </c>
      <c r="E2663" s="24">
        <v>4300000</v>
      </c>
      <c r="F2663" s="25" t="s">
        <v>1825</v>
      </c>
      <c r="G2663" s="26">
        <v>500000</v>
      </c>
    </row>
    <row r="2664" spans="2:7">
      <c r="B2664" s="21" t="s">
        <v>5749</v>
      </c>
      <c r="C2664" s="22" t="s">
        <v>92</v>
      </c>
      <c r="D2664" s="23"/>
      <c r="E2664" s="24">
        <v>4300000</v>
      </c>
      <c r="F2664" s="25" t="s">
        <v>1969</v>
      </c>
      <c r="G2664" s="26">
        <v>500000</v>
      </c>
    </row>
    <row r="2665" spans="2:7">
      <c r="B2665" s="21" t="s">
        <v>5748</v>
      </c>
      <c r="C2665" s="22" t="s">
        <v>92</v>
      </c>
      <c r="D2665" s="23"/>
      <c r="E2665" s="24">
        <v>4300000</v>
      </c>
      <c r="F2665" s="25" t="s">
        <v>5346</v>
      </c>
      <c r="G2665" s="26">
        <v>500000</v>
      </c>
    </row>
    <row r="2666" spans="2:7">
      <c r="B2666" s="21" t="s">
        <v>5747</v>
      </c>
      <c r="C2666" s="22" t="s">
        <v>92</v>
      </c>
      <c r="D2666" s="23"/>
      <c r="E2666" s="24">
        <v>4300000</v>
      </c>
      <c r="F2666" s="25" t="s">
        <v>2158</v>
      </c>
      <c r="G2666" s="26">
        <v>500000</v>
      </c>
    </row>
    <row r="2667" spans="2:7">
      <c r="B2667" s="21" t="s">
        <v>5396</v>
      </c>
      <c r="C2667" s="22" t="s">
        <v>92</v>
      </c>
      <c r="D2667" s="23"/>
      <c r="E2667" s="24">
        <v>4300000</v>
      </c>
      <c r="F2667" s="25" t="s">
        <v>230</v>
      </c>
      <c r="G2667" s="26">
        <v>400000</v>
      </c>
    </row>
    <row r="2668" spans="2:7">
      <c r="B2668" s="21" t="s">
        <v>5395</v>
      </c>
      <c r="C2668" s="22" t="s">
        <v>92</v>
      </c>
      <c r="D2668" s="23"/>
      <c r="E2668" s="24">
        <v>4300000</v>
      </c>
      <c r="F2668" s="25" t="s">
        <v>1983</v>
      </c>
      <c r="G2668" s="26">
        <v>400000</v>
      </c>
    </row>
    <row r="2669" spans="2:7">
      <c r="B2669" s="21" t="s">
        <v>5394</v>
      </c>
      <c r="C2669" s="22" t="s">
        <v>92</v>
      </c>
      <c r="D2669" s="23"/>
      <c r="E2669" s="24">
        <v>4300000</v>
      </c>
      <c r="F2669" s="25" t="s">
        <v>4017</v>
      </c>
      <c r="G2669" s="26">
        <v>400000</v>
      </c>
    </row>
    <row r="2670" spans="2:7">
      <c r="B2670" s="21" t="s">
        <v>5393</v>
      </c>
      <c r="C2670" s="22" t="s">
        <v>92</v>
      </c>
      <c r="D2670" s="23"/>
      <c r="E2670" s="24">
        <v>4300000</v>
      </c>
      <c r="F2670" s="25" t="s">
        <v>4829</v>
      </c>
      <c r="G2670" s="26">
        <v>400000</v>
      </c>
    </row>
    <row r="2671" spans="2:7">
      <c r="B2671" s="21" t="s">
        <v>5392</v>
      </c>
      <c r="C2671" s="22" t="s">
        <v>92</v>
      </c>
      <c r="D2671" s="23"/>
      <c r="E2671" s="24">
        <v>4300000</v>
      </c>
      <c r="F2671" s="25" t="s">
        <v>5391</v>
      </c>
      <c r="G2671" s="26">
        <v>400000</v>
      </c>
    </row>
    <row r="2672" spans="2:7">
      <c r="B2672" s="21" t="s">
        <v>4883</v>
      </c>
      <c r="C2672" s="22" t="s">
        <v>92</v>
      </c>
      <c r="D2672" s="23"/>
      <c r="E2672" s="24">
        <v>4300000</v>
      </c>
      <c r="F2672" s="25" t="s">
        <v>4882</v>
      </c>
      <c r="G2672" s="26">
        <v>300000</v>
      </c>
    </row>
    <row r="2673" spans="2:7">
      <c r="B2673" s="21" t="s">
        <v>4881</v>
      </c>
      <c r="C2673" s="22" t="s">
        <v>92</v>
      </c>
      <c r="D2673" s="23"/>
      <c r="E2673" s="24">
        <v>4300000</v>
      </c>
      <c r="F2673" s="25" t="s">
        <v>4880</v>
      </c>
      <c r="G2673" s="26">
        <v>300000</v>
      </c>
    </row>
    <row r="2674" spans="2:7">
      <c r="B2674" s="21" t="s">
        <v>4162</v>
      </c>
      <c r="C2674" s="22" t="s">
        <v>92</v>
      </c>
      <c r="D2674" s="23"/>
      <c r="E2674" s="24">
        <v>4300000</v>
      </c>
      <c r="F2674" s="25" t="s">
        <v>4161</v>
      </c>
      <c r="G2674" s="26">
        <v>200000</v>
      </c>
    </row>
    <row r="2675" spans="2:7">
      <c r="B2675" s="21" t="s">
        <v>4160</v>
      </c>
      <c r="C2675" s="22" t="s">
        <v>92</v>
      </c>
      <c r="D2675" s="23"/>
      <c r="E2675" s="24">
        <v>4300000</v>
      </c>
      <c r="F2675" s="25" t="s">
        <v>4159</v>
      </c>
      <c r="G2675" s="26">
        <v>200000</v>
      </c>
    </row>
    <row r="2676" spans="2:7">
      <c r="B2676" s="21" t="s">
        <v>4158</v>
      </c>
      <c r="C2676" s="22" t="s">
        <v>92</v>
      </c>
      <c r="D2676" s="23"/>
      <c r="E2676" s="24">
        <v>4300000</v>
      </c>
      <c r="F2676" s="25" t="s">
        <v>2666</v>
      </c>
      <c r="G2676" s="26">
        <v>200000</v>
      </c>
    </row>
    <row r="2677" spans="2:7">
      <c r="B2677" s="21" t="s">
        <v>4157</v>
      </c>
      <c r="C2677" s="22" t="s">
        <v>108</v>
      </c>
      <c r="D2677" s="23" t="s">
        <v>4156</v>
      </c>
      <c r="E2677" s="24">
        <v>4300000</v>
      </c>
      <c r="F2677" s="25" t="s">
        <v>4133</v>
      </c>
      <c r="G2677" s="26">
        <v>200000</v>
      </c>
    </row>
    <row r="2678" spans="2:7">
      <c r="B2678" s="21" t="s">
        <v>2900</v>
      </c>
      <c r="C2678" s="22" t="s">
        <v>108</v>
      </c>
      <c r="D2678" s="23"/>
      <c r="E2678" s="24">
        <v>4300000</v>
      </c>
      <c r="F2678" s="25" t="s">
        <v>2899</v>
      </c>
      <c r="G2678" s="26">
        <v>100000</v>
      </c>
    </row>
    <row r="2679" spans="2:7">
      <c r="B2679" s="21" t="s">
        <v>2898</v>
      </c>
      <c r="C2679" s="22" t="s">
        <v>92</v>
      </c>
      <c r="D2679" s="23"/>
      <c r="E2679" s="24">
        <v>4300000</v>
      </c>
      <c r="F2679" s="25" t="s">
        <v>2897</v>
      </c>
      <c r="G2679" s="26">
        <v>100000</v>
      </c>
    </row>
    <row r="2680" spans="2:7">
      <c r="B2680" s="21" t="s">
        <v>2896</v>
      </c>
      <c r="C2680" s="22" t="s">
        <v>92</v>
      </c>
      <c r="D2680" s="23"/>
      <c r="E2680" s="24">
        <v>4300000</v>
      </c>
      <c r="F2680" s="25" t="s">
        <v>2895</v>
      </c>
      <c r="G2680" s="26">
        <v>100000</v>
      </c>
    </row>
    <row r="2681" spans="2:7">
      <c r="B2681" s="21" t="s">
        <v>8892</v>
      </c>
      <c r="C2681" s="22" t="s">
        <v>92</v>
      </c>
      <c r="D2681" s="23"/>
      <c r="E2681" s="24">
        <v>4200000</v>
      </c>
      <c r="F2681" s="25" t="s">
        <v>111</v>
      </c>
      <c r="G2681" s="26">
        <v>3100000</v>
      </c>
    </row>
    <row r="2682" spans="2:7">
      <c r="B2682" s="21" t="s">
        <v>8006</v>
      </c>
      <c r="C2682" s="22" t="s">
        <v>108</v>
      </c>
      <c r="D2682" s="23" t="s">
        <v>7049</v>
      </c>
      <c r="E2682" s="24">
        <v>4200000</v>
      </c>
      <c r="F2682" s="25" t="s">
        <v>651</v>
      </c>
      <c r="G2682" s="26">
        <v>1700000</v>
      </c>
    </row>
    <row r="2683" spans="2:7">
      <c r="B2683" s="21" t="s">
        <v>7909</v>
      </c>
      <c r="C2683" s="22" t="s">
        <v>108</v>
      </c>
      <c r="D2683" s="23" t="s">
        <v>7409</v>
      </c>
      <c r="E2683" s="24">
        <v>4200000</v>
      </c>
      <c r="F2683" s="25" t="s">
        <v>622</v>
      </c>
      <c r="G2683" s="26">
        <v>1600000</v>
      </c>
    </row>
    <row r="2684" spans="2:7">
      <c r="B2684" s="21" t="s">
        <v>7572</v>
      </c>
      <c r="C2684" s="22" t="s">
        <v>108</v>
      </c>
      <c r="D2684" s="23" t="s">
        <v>7571</v>
      </c>
      <c r="E2684" s="24">
        <v>4200000</v>
      </c>
      <c r="F2684" s="25" t="s">
        <v>551</v>
      </c>
      <c r="G2684" s="26">
        <v>1300000</v>
      </c>
    </row>
    <row r="2685" spans="2:7">
      <c r="B2685" s="21" t="s">
        <v>7069</v>
      </c>
      <c r="C2685" s="22" t="s">
        <v>92</v>
      </c>
      <c r="D2685" s="23"/>
      <c r="E2685" s="24">
        <v>4200000</v>
      </c>
      <c r="F2685" s="25" t="s">
        <v>1091</v>
      </c>
      <c r="G2685" s="26">
        <v>1000000</v>
      </c>
    </row>
    <row r="2686" spans="2:7">
      <c r="B2686" s="21" t="s">
        <v>6880</v>
      </c>
      <c r="C2686" s="22" t="s">
        <v>108</v>
      </c>
      <c r="D2686" s="23" t="s">
        <v>5057</v>
      </c>
      <c r="E2686" s="24">
        <v>4200000</v>
      </c>
      <c r="F2686" s="25" t="s">
        <v>1087</v>
      </c>
      <c r="G2686" s="26">
        <v>900000</v>
      </c>
    </row>
    <row r="2687" spans="2:7">
      <c r="B2687" s="21" t="s">
        <v>6879</v>
      </c>
      <c r="C2687" s="22" t="s">
        <v>108</v>
      </c>
      <c r="D2687" s="23" t="s">
        <v>3118</v>
      </c>
      <c r="E2687" s="24">
        <v>4200000</v>
      </c>
      <c r="F2687" s="25" t="s">
        <v>890</v>
      </c>
      <c r="G2687" s="26">
        <v>900000</v>
      </c>
    </row>
    <row r="2688" spans="2:7">
      <c r="B2688" s="21" t="s">
        <v>6878</v>
      </c>
      <c r="C2688" s="22" t="s">
        <v>108</v>
      </c>
      <c r="D2688" s="23" t="s">
        <v>3314</v>
      </c>
      <c r="E2688" s="24">
        <v>4200000</v>
      </c>
      <c r="F2688" s="25" t="s">
        <v>831</v>
      </c>
      <c r="G2688" s="26">
        <v>900000</v>
      </c>
    </row>
    <row r="2689" spans="2:7">
      <c r="B2689" s="21" t="s">
        <v>6668</v>
      </c>
      <c r="C2689" s="22" t="s">
        <v>108</v>
      </c>
      <c r="D2689" s="23" t="s">
        <v>731</v>
      </c>
      <c r="E2689" s="24">
        <v>4200000</v>
      </c>
      <c r="F2689" s="25" t="s">
        <v>1837</v>
      </c>
      <c r="G2689" s="26">
        <v>800000</v>
      </c>
    </row>
    <row r="2690" spans="2:7">
      <c r="B2690" s="21" t="s">
        <v>6667</v>
      </c>
      <c r="C2690" s="22" t="s">
        <v>92</v>
      </c>
      <c r="D2690" s="23"/>
      <c r="E2690" s="24">
        <v>4200000</v>
      </c>
      <c r="F2690" s="25" t="s">
        <v>4568</v>
      </c>
      <c r="G2690" s="26">
        <v>800000</v>
      </c>
    </row>
    <row r="2691" spans="2:7">
      <c r="B2691" s="21" t="s">
        <v>6666</v>
      </c>
      <c r="C2691" s="22" t="s">
        <v>108</v>
      </c>
      <c r="D2691" s="23" t="s">
        <v>850</v>
      </c>
      <c r="E2691" s="24">
        <v>4200000</v>
      </c>
      <c r="F2691" s="25" t="s">
        <v>1166</v>
      </c>
      <c r="G2691" s="26">
        <v>800000</v>
      </c>
    </row>
    <row r="2692" spans="2:7">
      <c r="B2692" s="21" t="s">
        <v>6665</v>
      </c>
      <c r="C2692" s="22" t="s">
        <v>92</v>
      </c>
      <c r="D2692" s="23"/>
      <c r="E2692" s="24">
        <v>4200000</v>
      </c>
      <c r="F2692" s="25" t="s">
        <v>950</v>
      </c>
      <c r="G2692" s="26">
        <v>800000</v>
      </c>
    </row>
    <row r="2693" spans="2:7">
      <c r="B2693" s="21" t="s">
        <v>6114</v>
      </c>
      <c r="C2693" s="22" t="s">
        <v>108</v>
      </c>
      <c r="D2693" s="23" t="s">
        <v>6113</v>
      </c>
      <c r="E2693" s="24">
        <v>4200000</v>
      </c>
      <c r="F2693" s="25" t="s">
        <v>4702</v>
      </c>
      <c r="G2693" s="26">
        <v>600000</v>
      </c>
    </row>
    <row r="2694" spans="2:7">
      <c r="B2694" s="21" t="s">
        <v>6112</v>
      </c>
      <c r="C2694" s="22" t="s">
        <v>92</v>
      </c>
      <c r="D2694" s="23" t="s">
        <v>6111</v>
      </c>
      <c r="E2694" s="24">
        <v>4200000</v>
      </c>
      <c r="F2694" s="25" t="s">
        <v>2176</v>
      </c>
      <c r="G2694" s="26">
        <v>600000</v>
      </c>
    </row>
    <row r="2695" spans="2:7">
      <c r="B2695" s="21" t="s">
        <v>6110</v>
      </c>
      <c r="C2695" s="22" t="s">
        <v>92</v>
      </c>
      <c r="D2695" s="23" t="s">
        <v>3505</v>
      </c>
      <c r="E2695" s="24">
        <v>4200000</v>
      </c>
      <c r="F2695" s="25" t="s">
        <v>1840</v>
      </c>
      <c r="G2695" s="26">
        <v>600000</v>
      </c>
    </row>
    <row r="2696" spans="2:7">
      <c r="B2696" s="21" t="s">
        <v>5746</v>
      </c>
      <c r="C2696" s="22" t="s">
        <v>108</v>
      </c>
      <c r="D2696" s="23" t="s">
        <v>5745</v>
      </c>
      <c r="E2696" s="24">
        <v>4200000</v>
      </c>
      <c r="F2696" s="25" t="s">
        <v>3827</v>
      </c>
      <c r="G2696" s="26">
        <v>500000</v>
      </c>
    </row>
    <row r="2697" spans="2:7">
      <c r="B2697" s="21" t="s">
        <v>5744</v>
      </c>
      <c r="C2697" s="22" t="s">
        <v>92</v>
      </c>
      <c r="D2697" s="23"/>
      <c r="E2697" s="24">
        <v>4200000</v>
      </c>
      <c r="F2697" s="25" t="s">
        <v>1825</v>
      </c>
      <c r="G2697" s="26">
        <v>500000</v>
      </c>
    </row>
    <row r="2698" spans="2:7">
      <c r="B2698" s="21" t="s">
        <v>5743</v>
      </c>
      <c r="C2698" s="22" t="s">
        <v>92</v>
      </c>
      <c r="D2698" s="23"/>
      <c r="E2698" s="24">
        <v>4200000</v>
      </c>
      <c r="F2698" s="25" t="s">
        <v>1825</v>
      </c>
      <c r="G2698" s="26">
        <v>500000</v>
      </c>
    </row>
    <row r="2699" spans="2:7">
      <c r="B2699" s="21" t="s">
        <v>5742</v>
      </c>
      <c r="C2699" s="22" t="s">
        <v>92</v>
      </c>
      <c r="D2699" s="23"/>
      <c r="E2699" s="24">
        <v>4200000</v>
      </c>
      <c r="F2699" s="25" t="s">
        <v>3749</v>
      </c>
      <c r="G2699" s="26">
        <v>500000</v>
      </c>
    </row>
    <row r="2700" spans="2:7">
      <c r="B2700" s="21" t="s">
        <v>5741</v>
      </c>
      <c r="C2700" s="22" t="s">
        <v>92</v>
      </c>
      <c r="D2700" s="23"/>
      <c r="E2700" s="24">
        <v>4200000</v>
      </c>
      <c r="F2700" s="25" t="s">
        <v>230</v>
      </c>
      <c r="G2700" s="26">
        <v>500000</v>
      </c>
    </row>
    <row r="2701" spans="2:7">
      <c r="B2701" s="21" t="s">
        <v>5740</v>
      </c>
      <c r="C2701" s="22" t="s">
        <v>92</v>
      </c>
      <c r="D2701" s="23"/>
      <c r="E2701" s="24">
        <v>4200000</v>
      </c>
      <c r="F2701" s="25" t="s">
        <v>2451</v>
      </c>
      <c r="G2701" s="26">
        <v>500000</v>
      </c>
    </row>
    <row r="2702" spans="2:7">
      <c r="B2702" s="21" t="s">
        <v>5739</v>
      </c>
      <c r="C2702" s="22" t="s">
        <v>92</v>
      </c>
      <c r="D2702" s="23" t="s">
        <v>1633</v>
      </c>
      <c r="E2702" s="24">
        <v>4200000</v>
      </c>
      <c r="F2702" s="25" t="s">
        <v>5738</v>
      </c>
      <c r="G2702" s="26">
        <v>500000</v>
      </c>
    </row>
    <row r="2703" spans="2:7">
      <c r="B2703" s="21" t="s">
        <v>5737</v>
      </c>
      <c r="C2703" s="22" t="s">
        <v>108</v>
      </c>
      <c r="D2703" s="23" t="s">
        <v>5736</v>
      </c>
      <c r="E2703" s="24">
        <v>4200000</v>
      </c>
      <c r="F2703" s="25" t="s">
        <v>3827</v>
      </c>
      <c r="G2703" s="26">
        <v>500000</v>
      </c>
    </row>
    <row r="2704" spans="2:7">
      <c r="B2704" s="21" t="s">
        <v>5735</v>
      </c>
      <c r="C2704" s="22" t="s">
        <v>92</v>
      </c>
      <c r="D2704" s="23" t="s">
        <v>5734</v>
      </c>
      <c r="E2704" s="24">
        <v>4200000</v>
      </c>
      <c r="F2704" s="25" t="s">
        <v>1562</v>
      </c>
      <c r="G2704" s="26">
        <v>500000</v>
      </c>
    </row>
    <row r="2705" spans="2:7">
      <c r="B2705" s="21" t="s">
        <v>5733</v>
      </c>
      <c r="C2705" s="22" t="s">
        <v>92</v>
      </c>
      <c r="D2705" s="23"/>
      <c r="E2705" s="24">
        <v>4200000</v>
      </c>
      <c r="F2705" s="25" t="s">
        <v>3749</v>
      </c>
      <c r="G2705" s="26">
        <v>500000</v>
      </c>
    </row>
    <row r="2706" spans="2:7">
      <c r="B2706" s="21" t="s">
        <v>5390</v>
      </c>
      <c r="C2706" s="22" t="s">
        <v>92</v>
      </c>
      <c r="D2706" s="23"/>
      <c r="E2706" s="24">
        <v>4200000</v>
      </c>
      <c r="F2706" s="25" t="s">
        <v>230</v>
      </c>
      <c r="G2706" s="26">
        <v>400000</v>
      </c>
    </row>
    <row r="2707" spans="2:7">
      <c r="B2707" s="21" t="s">
        <v>5389</v>
      </c>
      <c r="C2707" s="22" t="s">
        <v>92</v>
      </c>
      <c r="D2707" s="23"/>
      <c r="E2707" s="24">
        <v>4200000</v>
      </c>
      <c r="F2707" s="25" t="s">
        <v>4855</v>
      </c>
      <c r="G2707" s="26">
        <v>400000</v>
      </c>
    </row>
    <row r="2708" spans="2:7">
      <c r="B2708" s="21" t="s">
        <v>5388</v>
      </c>
      <c r="C2708" s="22" t="s">
        <v>92</v>
      </c>
      <c r="D2708" s="23"/>
      <c r="E2708" s="24">
        <v>4200000</v>
      </c>
      <c r="F2708" s="25" t="s">
        <v>2204</v>
      </c>
      <c r="G2708" s="26">
        <v>400000</v>
      </c>
    </row>
    <row r="2709" spans="2:7">
      <c r="B2709" s="21" t="s">
        <v>5387</v>
      </c>
      <c r="C2709" s="22" t="s">
        <v>92</v>
      </c>
      <c r="D2709" s="23" t="s">
        <v>5386</v>
      </c>
      <c r="E2709" s="24">
        <v>4200000</v>
      </c>
      <c r="F2709" s="25" t="s">
        <v>5385</v>
      </c>
      <c r="G2709" s="26">
        <v>400000</v>
      </c>
    </row>
    <row r="2710" spans="2:7">
      <c r="B2710" s="21" t="s">
        <v>4879</v>
      </c>
      <c r="C2710" s="22" t="s">
        <v>92</v>
      </c>
      <c r="D2710" s="23"/>
      <c r="E2710" s="24">
        <v>4200000</v>
      </c>
      <c r="F2710" s="25" t="s">
        <v>4065</v>
      </c>
      <c r="G2710" s="26">
        <v>300000</v>
      </c>
    </row>
    <row r="2711" spans="2:7">
      <c r="B2711" s="21" t="s">
        <v>4155</v>
      </c>
      <c r="C2711" s="22" t="s">
        <v>92</v>
      </c>
      <c r="D2711" s="23"/>
      <c r="E2711" s="24">
        <v>4200000</v>
      </c>
      <c r="F2711" s="25" t="s">
        <v>4154</v>
      </c>
      <c r="G2711" s="26">
        <v>200000</v>
      </c>
    </row>
    <row r="2712" spans="2:7">
      <c r="B2712" s="21" t="s">
        <v>4153</v>
      </c>
      <c r="C2712" s="22" t="s">
        <v>92</v>
      </c>
      <c r="D2712" s="23"/>
      <c r="E2712" s="24">
        <v>4200000</v>
      </c>
      <c r="F2712" s="25" t="s">
        <v>4152</v>
      </c>
      <c r="G2712" s="26">
        <v>200000</v>
      </c>
    </row>
    <row r="2713" spans="2:7">
      <c r="B2713" s="21" t="s">
        <v>4151</v>
      </c>
      <c r="C2713" s="22" t="s">
        <v>92</v>
      </c>
      <c r="D2713" s="23"/>
      <c r="E2713" s="24">
        <v>4200000</v>
      </c>
      <c r="F2713" s="25" t="s">
        <v>4150</v>
      </c>
      <c r="G2713" s="26">
        <v>200000</v>
      </c>
    </row>
    <row r="2714" spans="2:7">
      <c r="B2714" s="21" t="s">
        <v>4149</v>
      </c>
      <c r="C2714" s="22" t="s">
        <v>92</v>
      </c>
      <c r="D2714" s="23"/>
      <c r="E2714" s="24">
        <v>4200000</v>
      </c>
      <c r="F2714" s="25" t="s">
        <v>4148</v>
      </c>
      <c r="G2714" s="26">
        <v>200000</v>
      </c>
    </row>
    <row r="2715" spans="2:7">
      <c r="B2715" s="21" t="s">
        <v>4147</v>
      </c>
      <c r="C2715" s="22" t="s">
        <v>92</v>
      </c>
      <c r="D2715" s="23"/>
      <c r="E2715" s="24">
        <v>4200000</v>
      </c>
      <c r="F2715" s="25" t="s">
        <v>4146</v>
      </c>
      <c r="G2715" s="26">
        <v>200000</v>
      </c>
    </row>
    <row r="2716" spans="2:7">
      <c r="B2716" s="21" t="s">
        <v>4145</v>
      </c>
      <c r="C2716" s="22" t="s">
        <v>92</v>
      </c>
      <c r="D2716" s="23"/>
      <c r="E2716" s="24">
        <v>4200000</v>
      </c>
      <c r="F2716" s="25" t="s">
        <v>4144</v>
      </c>
      <c r="G2716" s="26">
        <v>200000</v>
      </c>
    </row>
    <row r="2717" spans="2:7">
      <c r="B2717" s="21" t="s">
        <v>2894</v>
      </c>
      <c r="C2717" s="22" t="s">
        <v>92</v>
      </c>
      <c r="D2717" s="23"/>
      <c r="E2717" s="24">
        <v>4200000</v>
      </c>
      <c r="F2717" s="25" t="s">
        <v>2893</v>
      </c>
      <c r="G2717" s="26">
        <v>100000</v>
      </c>
    </row>
    <row r="2718" spans="2:7">
      <c r="B2718" s="21" t="s">
        <v>9061</v>
      </c>
      <c r="C2718" s="22" t="s">
        <v>108</v>
      </c>
      <c r="D2718" s="23" t="s">
        <v>9060</v>
      </c>
      <c r="E2718" s="24">
        <v>4100000</v>
      </c>
      <c r="F2718" s="25" t="s">
        <v>341</v>
      </c>
      <c r="G2718" s="26">
        <v>3600000</v>
      </c>
    </row>
    <row r="2719" spans="2:7">
      <c r="B2719" s="21" t="s">
        <v>8652</v>
      </c>
      <c r="C2719" s="22" t="s">
        <v>108</v>
      </c>
      <c r="D2719" s="23"/>
      <c r="E2719" s="24">
        <v>4100000</v>
      </c>
      <c r="F2719" s="25" t="s">
        <v>216</v>
      </c>
      <c r="G2719" s="26">
        <v>2600000</v>
      </c>
    </row>
    <row r="2720" spans="2:7">
      <c r="B2720" s="21" t="s">
        <v>8257</v>
      </c>
      <c r="C2720" s="22" t="s">
        <v>108</v>
      </c>
      <c r="D2720" s="23" t="s">
        <v>8256</v>
      </c>
      <c r="E2720" s="24">
        <v>4100000</v>
      </c>
      <c r="F2720" s="25" t="s">
        <v>4311</v>
      </c>
      <c r="G2720" s="26">
        <v>2000000</v>
      </c>
    </row>
    <row r="2721" spans="2:7">
      <c r="B2721" s="21" t="s">
        <v>8096</v>
      </c>
      <c r="C2721" s="22" t="s">
        <v>92</v>
      </c>
      <c r="D2721" s="23" t="s">
        <v>8095</v>
      </c>
      <c r="E2721" s="24">
        <v>4100000</v>
      </c>
      <c r="F2721" s="25" t="s">
        <v>483</v>
      </c>
      <c r="G2721" s="26">
        <v>1800000</v>
      </c>
    </row>
    <row r="2722" spans="2:7">
      <c r="B2722" s="21" t="s">
        <v>8005</v>
      </c>
      <c r="C2722" s="22" t="s">
        <v>108</v>
      </c>
      <c r="D2722" s="23" t="s">
        <v>6604</v>
      </c>
      <c r="E2722" s="24">
        <v>4100000</v>
      </c>
      <c r="F2722" s="25" t="s">
        <v>512</v>
      </c>
      <c r="G2722" s="26">
        <v>1700000</v>
      </c>
    </row>
    <row r="2723" spans="2:7">
      <c r="B2723" s="21" t="s">
        <v>7705</v>
      </c>
      <c r="C2723" s="22" t="s">
        <v>108</v>
      </c>
      <c r="D2723" s="23" t="s">
        <v>7704</v>
      </c>
      <c r="E2723" s="24">
        <v>4100000</v>
      </c>
      <c r="F2723" s="25" t="s">
        <v>953</v>
      </c>
      <c r="G2723" s="26">
        <v>1400000</v>
      </c>
    </row>
    <row r="2724" spans="2:7">
      <c r="B2724" s="21" t="s">
        <v>7570</v>
      </c>
      <c r="C2724" s="22" t="s">
        <v>108</v>
      </c>
      <c r="D2724" s="23" t="s">
        <v>645</v>
      </c>
      <c r="E2724" s="24">
        <v>4100000</v>
      </c>
      <c r="F2724" s="25" t="s">
        <v>608</v>
      </c>
      <c r="G2724" s="26">
        <v>1300000</v>
      </c>
    </row>
    <row r="2725" spans="2:7">
      <c r="B2725" s="21" t="s">
        <v>7068</v>
      </c>
      <c r="C2725" s="22" t="s">
        <v>108</v>
      </c>
      <c r="D2725" s="23" t="s">
        <v>7067</v>
      </c>
      <c r="E2725" s="24">
        <v>4100000</v>
      </c>
      <c r="F2725" s="25" t="s">
        <v>1117</v>
      </c>
      <c r="G2725" s="26">
        <v>1000000</v>
      </c>
    </row>
    <row r="2726" spans="2:7">
      <c r="B2726" s="21" t="s">
        <v>6877</v>
      </c>
      <c r="C2726" s="22" t="s">
        <v>108</v>
      </c>
      <c r="D2726" s="23"/>
      <c r="E2726" s="24">
        <v>4100000</v>
      </c>
      <c r="F2726" s="25" t="s">
        <v>1184</v>
      </c>
      <c r="G2726" s="26">
        <v>900000</v>
      </c>
    </row>
    <row r="2727" spans="2:7">
      <c r="B2727" s="21" t="s">
        <v>6876</v>
      </c>
      <c r="C2727" s="22" t="s">
        <v>108</v>
      </c>
      <c r="D2727" s="23" t="s">
        <v>313</v>
      </c>
      <c r="E2727" s="24">
        <v>4100000</v>
      </c>
      <c r="F2727" s="25" t="s">
        <v>1889</v>
      </c>
      <c r="G2727" s="26">
        <v>900000</v>
      </c>
    </row>
    <row r="2728" spans="2:7">
      <c r="B2728" s="21" t="s">
        <v>6875</v>
      </c>
      <c r="C2728" s="22" t="s">
        <v>92</v>
      </c>
      <c r="D2728" s="23"/>
      <c r="E2728" s="24">
        <v>4100000</v>
      </c>
      <c r="F2728" s="25" t="s">
        <v>846</v>
      </c>
      <c r="G2728" s="26">
        <v>900000</v>
      </c>
    </row>
    <row r="2729" spans="2:7">
      <c r="B2729" s="21" t="s">
        <v>6874</v>
      </c>
      <c r="C2729" s="22" t="s">
        <v>92</v>
      </c>
      <c r="D2729" s="23" t="s">
        <v>6873</v>
      </c>
      <c r="E2729" s="24">
        <v>4100000</v>
      </c>
      <c r="F2729" s="25" t="s">
        <v>827</v>
      </c>
      <c r="G2729" s="26">
        <v>900000</v>
      </c>
    </row>
    <row r="2730" spans="2:7">
      <c r="B2730" s="21" t="s">
        <v>6872</v>
      </c>
      <c r="C2730" s="22" t="s">
        <v>92</v>
      </c>
      <c r="D2730" s="23"/>
      <c r="E2730" s="24">
        <v>4100000</v>
      </c>
      <c r="F2730" s="25" t="s">
        <v>827</v>
      </c>
      <c r="G2730" s="26">
        <v>900000</v>
      </c>
    </row>
    <row r="2731" spans="2:7">
      <c r="B2731" s="21" t="s">
        <v>6664</v>
      </c>
      <c r="C2731" s="22" t="s">
        <v>108</v>
      </c>
      <c r="D2731" s="23" t="s">
        <v>6663</v>
      </c>
      <c r="E2731" s="24">
        <v>4100000</v>
      </c>
      <c r="F2731" s="25" t="s">
        <v>1567</v>
      </c>
      <c r="G2731" s="26">
        <v>800000</v>
      </c>
    </row>
    <row r="2732" spans="2:7">
      <c r="B2732" s="21" t="s">
        <v>6416</v>
      </c>
      <c r="C2732" s="22" t="s">
        <v>108</v>
      </c>
      <c r="D2732" s="23" t="s">
        <v>3753</v>
      </c>
      <c r="E2732" s="24">
        <v>4100000</v>
      </c>
      <c r="F2732" s="25" t="s">
        <v>3782</v>
      </c>
      <c r="G2732" s="26">
        <v>700000</v>
      </c>
    </row>
    <row r="2733" spans="2:7">
      <c r="B2733" s="21" t="s">
        <v>6109</v>
      </c>
      <c r="C2733" s="22" t="s">
        <v>92</v>
      </c>
      <c r="D2733" s="23" t="s">
        <v>4435</v>
      </c>
      <c r="E2733" s="24">
        <v>4100000</v>
      </c>
      <c r="F2733" s="25" t="s">
        <v>1385</v>
      </c>
      <c r="G2733" s="26">
        <v>600000</v>
      </c>
    </row>
    <row r="2734" spans="2:7">
      <c r="B2734" s="21" t="s">
        <v>6108</v>
      </c>
      <c r="C2734" s="22" t="s">
        <v>108</v>
      </c>
      <c r="D2734" s="23" t="s">
        <v>187</v>
      </c>
      <c r="E2734" s="24">
        <v>4100000</v>
      </c>
      <c r="F2734" s="25" t="s">
        <v>1755</v>
      </c>
      <c r="G2734" s="26">
        <v>600000</v>
      </c>
    </row>
    <row r="2735" spans="2:7">
      <c r="B2735" s="21" t="s">
        <v>6107</v>
      </c>
      <c r="C2735" s="22" t="s">
        <v>108</v>
      </c>
      <c r="D2735" s="23" t="s">
        <v>6106</v>
      </c>
      <c r="E2735" s="24">
        <v>4100000</v>
      </c>
      <c r="F2735" s="25" t="s">
        <v>3632</v>
      </c>
      <c r="G2735" s="26">
        <v>600000</v>
      </c>
    </row>
    <row r="2736" spans="2:7">
      <c r="B2736" s="21" t="s">
        <v>6105</v>
      </c>
      <c r="C2736" s="22" t="s">
        <v>108</v>
      </c>
      <c r="D2736" s="23"/>
      <c r="E2736" s="24">
        <v>4100000</v>
      </c>
      <c r="F2736" s="25" t="s">
        <v>230</v>
      </c>
      <c r="G2736" s="26">
        <v>600000</v>
      </c>
    </row>
    <row r="2737" spans="2:7">
      <c r="B2737" s="21" t="s">
        <v>6104</v>
      </c>
      <c r="C2737" s="22" t="s">
        <v>108</v>
      </c>
      <c r="D2737" s="23" t="s">
        <v>1730</v>
      </c>
      <c r="E2737" s="24">
        <v>4100000</v>
      </c>
      <c r="F2737" s="25" t="s">
        <v>1284</v>
      </c>
      <c r="G2737" s="26">
        <v>600000</v>
      </c>
    </row>
    <row r="2738" spans="2:7">
      <c r="B2738" s="21" t="s">
        <v>5732</v>
      </c>
      <c r="C2738" s="22" t="s">
        <v>92</v>
      </c>
      <c r="D2738" s="23"/>
      <c r="E2738" s="24">
        <v>4100000</v>
      </c>
      <c r="F2738" s="25" t="s">
        <v>3800</v>
      </c>
      <c r="G2738" s="26">
        <v>500000</v>
      </c>
    </row>
    <row r="2739" spans="2:7">
      <c r="B2739" s="21" t="s">
        <v>5731</v>
      </c>
      <c r="C2739" s="22" t="s">
        <v>92</v>
      </c>
      <c r="D2739" s="23" t="s">
        <v>154</v>
      </c>
      <c r="E2739" s="24">
        <v>4100000</v>
      </c>
      <c r="F2739" s="25" t="s">
        <v>1328</v>
      </c>
      <c r="G2739" s="26">
        <v>500000</v>
      </c>
    </row>
    <row r="2740" spans="2:7">
      <c r="B2740" s="21" t="s">
        <v>5730</v>
      </c>
      <c r="C2740" s="22" t="s">
        <v>92</v>
      </c>
      <c r="D2740" s="23"/>
      <c r="E2740" s="24">
        <v>4100000</v>
      </c>
      <c r="F2740" s="25" t="s">
        <v>1793</v>
      </c>
      <c r="G2740" s="26">
        <v>500000</v>
      </c>
    </row>
    <row r="2741" spans="2:7">
      <c r="B2741" s="21" t="s">
        <v>5384</v>
      </c>
      <c r="C2741" s="22" t="s">
        <v>92</v>
      </c>
      <c r="D2741" s="23"/>
      <c r="E2741" s="24">
        <v>4100000</v>
      </c>
      <c r="F2741" s="25" t="s">
        <v>2204</v>
      </c>
      <c r="G2741" s="26">
        <v>400000</v>
      </c>
    </row>
    <row r="2742" spans="2:7">
      <c r="B2742" s="21" t="s">
        <v>4878</v>
      </c>
      <c r="C2742" s="22" t="s">
        <v>92</v>
      </c>
      <c r="D2742" s="23"/>
      <c r="E2742" s="24">
        <v>4100000</v>
      </c>
      <c r="F2742" s="25" t="s">
        <v>2276</v>
      </c>
      <c r="G2742" s="26">
        <v>300000</v>
      </c>
    </row>
    <row r="2743" spans="2:7">
      <c r="B2743" s="21" t="s">
        <v>4877</v>
      </c>
      <c r="C2743" s="22" t="s">
        <v>92</v>
      </c>
      <c r="D2743" s="23"/>
      <c r="E2743" s="24">
        <v>4100000</v>
      </c>
      <c r="F2743" s="25" t="s">
        <v>4876</v>
      </c>
      <c r="G2743" s="26">
        <v>300000</v>
      </c>
    </row>
    <row r="2744" spans="2:7">
      <c r="B2744" s="21" t="s">
        <v>4143</v>
      </c>
      <c r="C2744" s="22" t="s">
        <v>92</v>
      </c>
      <c r="D2744" s="23"/>
      <c r="E2744" s="24">
        <v>4100000</v>
      </c>
      <c r="F2744" s="25" t="s">
        <v>2731</v>
      </c>
      <c r="G2744" s="26">
        <v>200000</v>
      </c>
    </row>
    <row r="2745" spans="2:7">
      <c r="B2745" s="21" t="s">
        <v>4142</v>
      </c>
      <c r="C2745" s="22" t="s">
        <v>92</v>
      </c>
      <c r="D2745" s="23"/>
      <c r="E2745" s="24">
        <v>4100000</v>
      </c>
      <c r="F2745" s="25" t="s">
        <v>4141</v>
      </c>
      <c r="G2745" s="26">
        <v>200000</v>
      </c>
    </row>
    <row r="2746" spans="2:7">
      <c r="B2746" s="21" t="s">
        <v>4140</v>
      </c>
      <c r="C2746" s="22" t="s">
        <v>92</v>
      </c>
      <c r="D2746" s="23"/>
      <c r="E2746" s="24">
        <v>4100000</v>
      </c>
      <c r="F2746" s="25" t="s">
        <v>4139</v>
      </c>
      <c r="G2746" s="26">
        <v>200000</v>
      </c>
    </row>
    <row r="2747" spans="2:7">
      <c r="B2747" s="21" t="s">
        <v>4138</v>
      </c>
      <c r="C2747" s="22" t="s">
        <v>92</v>
      </c>
      <c r="D2747" s="23"/>
      <c r="E2747" s="24">
        <v>4100000</v>
      </c>
      <c r="F2747" s="25" t="s">
        <v>4137</v>
      </c>
      <c r="G2747" s="26">
        <v>200000</v>
      </c>
    </row>
    <row r="2748" spans="2:7">
      <c r="B2748" s="21" t="s">
        <v>2892</v>
      </c>
      <c r="C2748" s="22" t="s">
        <v>92</v>
      </c>
      <c r="D2748" s="23"/>
      <c r="E2748" s="24">
        <v>4100000</v>
      </c>
      <c r="F2748" s="25" t="s">
        <v>2878</v>
      </c>
      <c r="G2748" s="26">
        <v>100000</v>
      </c>
    </row>
    <row r="2749" spans="2:7">
      <c r="B2749" s="21" t="s">
        <v>2891</v>
      </c>
      <c r="C2749" s="22" t="s">
        <v>108</v>
      </c>
      <c r="D2749" s="23" t="s">
        <v>2890</v>
      </c>
      <c r="E2749" s="24">
        <v>4100000</v>
      </c>
      <c r="F2749" s="25" t="s">
        <v>2889</v>
      </c>
      <c r="G2749" s="26">
        <v>100000</v>
      </c>
    </row>
    <row r="2750" spans="2:7">
      <c r="B2750" s="21" t="s">
        <v>2888</v>
      </c>
      <c r="C2750" s="22" t="s">
        <v>92</v>
      </c>
      <c r="D2750" s="23"/>
      <c r="E2750" s="24">
        <v>4100000</v>
      </c>
      <c r="F2750" s="25" t="s">
        <v>2887</v>
      </c>
      <c r="G2750" s="26">
        <v>100000</v>
      </c>
    </row>
    <row r="2751" spans="2:7">
      <c r="B2751" s="21" t="s">
        <v>9140</v>
      </c>
      <c r="C2751" s="22" t="s">
        <v>92</v>
      </c>
      <c r="D2751" s="23" t="s">
        <v>9139</v>
      </c>
      <c r="E2751" s="24">
        <v>4000000</v>
      </c>
      <c r="F2751" s="25" t="s">
        <v>182</v>
      </c>
      <c r="G2751" s="26">
        <v>4000000</v>
      </c>
    </row>
    <row r="2752" spans="2:7">
      <c r="B2752" s="21" t="s">
        <v>8094</v>
      </c>
      <c r="C2752" s="22" t="s">
        <v>108</v>
      </c>
      <c r="D2752" s="23" t="s">
        <v>7935</v>
      </c>
      <c r="E2752" s="24">
        <v>4000000</v>
      </c>
      <c r="F2752" s="25" t="s">
        <v>714</v>
      </c>
      <c r="G2752" s="26">
        <v>1800000</v>
      </c>
    </row>
    <row r="2753" spans="2:7">
      <c r="B2753" s="21" t="s">
        <v>8004</v>
      </c>
      <c r="C2753" s="22" t="s">
        <v>108</v>
      </c>
      <c r="D2753" s="23" t="s">
        <v>1929</v>
      </c>
      <c r="E2753" s="24">
        <v>4000000</v>
      </c>
      <c r="F2753" s="25" t="s">
        <v>629</v>
      </c>
      <c r="G2753" s="26">
        <v>1700000</v>
      </c>
    </row>
    <row r="2754" spans="2:7">
      <c r="B2754" s="21" t="s">
        <v>7247</v>
      </c>
      <c r="C2754" s="22" t="s">
        <v>92</v>
      </c>
      <c r="D2754" s="23"/>
      <c r="E2754" s="24">
        <v>4000000</v>
      </c>
      <c r="F2754" s="25" t="s">
        <v>610</v>
      </c>
      <c r="G2754" s="26">
        <v>1100000</v>
      </c>
    </row>
    <row r="2755" spans="2:7">
      <c r="B2755" s="21" t="s">
        <v>7246</v>
      </c>
      <c r="C2755" s="22" t="s">
        <v>108</v>
      </c>
      <c r="D2755" s="23" t="s">
        <v>563</v>
      </c>
      <c r="E2755" s="24">
        <v>4000000</v>
      </c>
      <c r="F2755" s="25" t="s">
        <v>610</v>
      </c>
      <c r="G2755" s="26">
        <v>1100000</v>
      </c>
    </row>
    <row r="2756" spans="2:7">
      <c r="B2756" s="21" t="s">
        <v>7066</v>
      </c>
      <c r="C2756" s="22" t="s">
        <v>92</v>
      </c>
      <c r="D2756" s="23" t="s">
        <v>5675</v>
      </c>
      <c r="E2756" s="24">
        <v>4000000</v>
      </c>
      <c r="F2756" s="25" t="s">
        <v>880</v>
      </c>
      <c r="G2756" s="26">
        <v>1000000</v>
      </c>
    </row>
    <row r="2757" spans="2:7">
      <c r="B2757" s="21" t="s">
        <v>7065</v>
      </c>
      <c r="C2757" s="22" t="s">
        <v>108</v>
      </c>
      <c r="D2757" s="23" t="s">
        <v>7064</v>
      </c>
      <c r="E2757" s="24">
        <v>4000000</v>
      </c>
      <c r="F2757" s="25" t="s">
        <v>820</v>
      </c>
      <c r="G2757" s="26">
        <v>1000000</v>
      </c>
    </row>
    <row r="2758" spans="2:7">
      <c r="B2758" s="21" t="s">
        <v>6871</v>
      </c>
      <c r="C2758" s="22" t="s">
        <v>92</v>
      </c>
      <c r="D2758" s="23"/>
      <c r="E2758" s="24">
        <v>4000000</v>
      </c>
      <c r="F2758" s="25" t="s">
        <v>922</v>
      </c>
      <c r="G2758" s="26">
        <v>900000</v>
      </c>
    </row>
    <row r="2759" spans="2:7">
      <c r="B2759" s="21" t="s">
        <v>6870</v>
      </c>
      <c r="C2759" s="22" t="s">
        <v>92</v>
      </c>
      <c r="D2759" s="23" t="s">
        <v>3076</v>
      </c>
      <c r="E2759" s="24">
        <v>4000000</v>
      </c>
      <c r="F2759" s="25" t="s">
        <v>822</v>
      </c>
      <c r="G2759" s="26">
        <v>900000</v>
      </c>
    </row>
    <row r="2760" spans="2:7">
      <c r="B2760" s="21" t="s">
        <v>6869</v>
      </c>
      <c r="C2760" s="22" t="s">
        <v>108</v>
      </c>
      <c r="D2760" s="23" t="s">
        <v>6868</v>
      </c>
      <c r="E2760" s="24">
        <v>4000000</v>
      </c>
      <c r="F2760" s="25" t="s">
        <v>1803</v>
      </c>
      <c r="G2760" s="26">
        <v>900000</v>
      </c>
    </row>
    <row r="2761" spans="2:7">
      <c r="B2761" s="21" t="s">
        <v>6867</v>
      </c>
      <c r="C2761" s="22" t="s">
        <v>108</v>
      </c>
      <c r="D2761" s="23" t="s">
        <v>5678</v>
      </c>
      <c r="E2761" s="24">
        <v>4000000</v>
      </c>
      <c r="F2761" s="25" t="s">
        <v>3386</v>
      </c>
      <c r="G2761" s="26">
        <v>900000</v>
      </c>
    </row>
    <row r="2762" spans="2:7">
      <c r="B2762" s="21" t="s">
        <v>6866</v>
      </c>
      <c r="C2762" s="22" t="s">
        <v>108</v>
      </c>
      <c r="D2762" s="23" t="s">
        <v>6865</v>
      </c>
      <c r="E2762" s="24">
        <v>4000000</v>
      </c>
      <c r="F2762" s="25" t="s">
        <v>4484</v>
      </c>
      <c r="G2762" s="26">
        <v>900000</v>
      </c>
    </row>
    <row r="2763" spans="2:7">
      <c r="B2763" s="21" t="s">
        <v>6864</v>
      </c>
      <c r="C2763" s="22" t="s">
        <v>108</v>
      </c>
      <c r="D2763" s="23" t="s">
        <v>3280</v>
      </c>
      <c r="E2763" s="24">
        <v>4000000</v>
      </c>
      <c r="F2763" s="25" t="s">
        <v>890</v>
      </c>
      <c r="G2763" s="26">
        <v>900000</v>
      </c>
    </row>
    <row r="2764" spans="2:7">
      <c r="B2764" s="21" t="s">
        <v>6863</v>
      </c>
      <c r="C2764" s="22" t="s">
        <v>108</v>
      </c>
      <c r="D2764" s="23" t="s">
        <v>6862</v>
      </c>
      <c r="E2764" s="24">
        <v>4000000</v>
      </c>
      <c r="F2764" s="25" t="s">
        <v>1018</v>
      </c>
      <c r="G2764" s="26">
        <v>900000</v>
      </c>
    </row>
    <row r="2765" spans="2:7">
      <c r="B2765" s="21" t="s">
        <v>6662</v>
      </c>
      <c r="C2765" s="22" t="s">
        <v>92</v>
      </c>
      <c r="D2765" s="23"/>
      <c r="E2765" s="24">
        <v>4000000</v>
      </c>
      <c r="F2765" s="25" t="s">
        <v>961</v>
      </c>
      <c r="G2765" s="26">
        <v>800000</v>
      </c>
    </row>
    <row r="2766" spans="2:7">
      <c r="B2766" s="21" t="s">
        <v>6661</v>
      </c>
      <c r="C2766" s="22" t="s">
        <v>108</v>
      </c>
      <c r="D2766" s="23" t="s">
        <v>1372</v>
      </c>
      <c r="E2766" s="24">
        <v>4000000</v>
      </c>
      <c r="F2766" s="25" t="s">
        <v>831</v>
      </c>
      <c r="G2766" s="26">
        <v>800000</v>
      </c>
    </row>
    <row r="2767" spans="2:7">
      <c r="B2767" s="21" t="s">
        <v>6660</v>
      </c>
      <c r="C2767" s="22" t="s">
        <v>92</v>
      </c>
      <c r="D2767" s="23"/>
      <c r="E2767" s="24">
        <v>4000000</v>
      </c>
      <c r="F2767" s="25" t="s">
        <v>900</v>
      </c>
      <c r="G2767" s="26">
        <v>800000</v>
      </c>
    </row>
    <row r="2768" spans="2:7">
      <c r="B2768" s="21" t="s">
        <v>6659</v>
      </c>
      <c r="C2768" s="22" t="s">
        <v>92</v>
      </c>
      <c r="D2768" s="23"/>
      <c r="E2768" s="24">
        <v>4000000</v>
      </c>
      <c r="F2768" s="25" t="s">
        <v>1152</v>
      </c>
      <c r="G2768" s="26">
        <v>800000</v>
      </c>
    </row>
    <row r="2769" spans="2:7">
      <c r="B2769" s="21" t="s">
        <v>6415</v>
      </c>
      <c r="C2769" s="22" t="s">
        <v>108</v>
      </c>
      <c r="D2769" s="23"/>
      <c r="E2769" s="24">
        <v>4000000</v>
      </c>
      <c r="F2769" s="25" t="s">
        <v>852</v>
      </c>
      <c r="G2769" s="26">
        <v>700000</v>
      </c>
    </row>
    <row r="2770" spans="2:7">
      <c r="B2770" s="21" t="s">
        <v>6414</v>
      </c>
      <c r="C2770" s="22" t="s">
        <v>108</v>
      </c>
      <c r="D2770" s="23" t="s">
        <v>3453</v>
      </c>
      <c r="E2770" s="24">
        <v>4000000</v>
      </c>
      <c r="F2770" s="25" t="s">
        <v>2089</v>
      </c>
      <c r="G2770" s="26">
        <v>700000</v>
      </c>
    </row>
    <row r="2771" spans="2:7">
      <c r="B2771" s="21" t="s">
        <v>6413</v>
      </c>
      <c r="C2771" s="22" t="s">
        <v>108</v>
      </c>
      <c r="D2771" s="23" t="s">
        <v>6412</v>
      </c>
      <c r="E2771" s="24">
        <v>4000000</v>
      </c>
      <c r="F2771" s="25" t="s">
        <v>2033</v>
      </c>
      <c r="G2771" s="26">
        <v>700000</v>
      </c>
    </row>
    <row r="2772" spans="2:7">
      <c r="B2772" s="21" t="s">
        <v>6103</v>
      </c>
      <c r="C2772" s="22" t="s">
        <v>92</v>
      </c>
      <c r="D2772" s="23" t="s">
        <v>6102</v>
      </c>
      <c r="E2772" s="24">
        <v>4000000</v>
      </c>
      <c r="F2772" s="25" t="s">
        <v>6101</v>
      </c>
      <c r="G2772" s="26">
        <v>600000</v>
      </c>
    </row>
    <row r="2773" spans="2:7">
      <c r="B2773" s="21" t="s">
        <v>6100</v>
      </c>
      <c r="C2773" s="22" t="s">
        <v>108</v>
      </c>
      <c r="D2773" s="23" t="s">
        <v>5312</v>
      </c>
      <c r="E2773" s="24">
        <v>4000000</v>
      </c>
      <c r="F2773" s="25" t="s">
        <v>3626</v>
      </c>
      <c r="G2773" s="26">
        <v>600000</v>
      </c>
    </row>
    <row r="2774" spans="2:7">
      <c r="B2774" s="21" t="s">
        <v>5729</v>
      </c>
      <c r="C2774" s="22" t="s">
        <v>92</v>
      </c>
      <c r="D2774" s="23"/>
      <c r="E2774" s="24">
        <v>4000000</v>
      </c>
      <c r="F2774" s="25" t="s">
        <v>3763</v>
      </c>
      <c r="G2774" s="26">
        <v>500000</v>
      </c>
    </row>
    <row r="2775" spans="2:7">
      <c r="B2775" s="21" t="s">
        <v>5728</v>
      </c>
      <c r="C2775" s="22" t="s">
        <v>92</v>
      </c>
      <c r="D2775" s="23" t="s">
        <v>1406</v>
      </c>
      <c r="E2775" s="24">
        <v>4000000</v>
      </c>
      <c r="F2775" s="25" t="s">
        <v>1245</v>
      </c>
      <c r="G2775" s="26">
        <v>500000</v>
      </c>
    </row>
    <row r="2776" spans="2:7">
      <c r="B2776" s="21" t="s">
        <v>5727</v>
      </c>
      <c r="C2776" s="22" t="s">
        <v>92</v>
      </c>
      <c r="D2776" s="23"/>
      <c r="E2776" s="24">
        <v>4000000</v>
      </c>
      <c r="F2776" s="25" t="s">
        <v>1919</v>
      </c>
      <c r="G2776" s="26">
        <v>500000</v>
      </c>
    </row>
    <row r="2777" spans="2:7">
      <c r="B2777" s="21" t="s">
        <v>5726</v>
      </c>
      <c r="C2777" s="22" t="s">
        <v>92</v>
      </c>
      <c r="D2777" s="23"/>
      <c r="E2777" s="24">
        <v>4000000</v>
      </c>
      <c r="F2777" s="25" t="s">
        <v>4710</v>
      </c>
      <c r="G2777" s="26">
        <v>500000</v>
      </c>
    </row>
    <row r="2778" spans="2:7">
      <c r="B2778" s="21" t="s">
        <v>5383</v>
      </c>
      <c r="C2778" s="22" t="s">
        <v>92</v>
      </c>
      <c r="D2778" s="23"/>
      <c r="E2778" s="24">
        <v>4000000</v>
      </c>
      <c r="F2778" s="25" t="s">
        <v>2050</v>
      </c>
      <c r="G2778" s="26">
        <v>400000</v>
      </c>
    </row>
    <row r="2779" spans="2:7">
      <c r="B2779" s="21" t="s">
        <v>5382</v>
      </c>
      <c r="C2779" s="22" t="s">
        <v>92</v>
      </c>
      <c r="D2779" s="23"/>
      <c r="E2779" s="24">
        <v>4000000</v>
      </c>
      <c r="F2779" s="25" t="s">
        <v>2352</v>
      </c>
      <c r="G2779" s="26">
        <v>400000</v>
      </c>
    </row>
    <row r="2780" spans="2:7">
      <c r="B2780" s="21" t="s">
        <v>5381</v>
      </c>
      <c r="C2780" s="22" t="s">
        <v>92</v>
      </c>
      <c r="D2780" s="23"/>
      <c r="E2780" s="24">
        <v>4000000</v>
      </c>
      <c r="F2780" s="25" t="s">
        <v>3906</v>
      </c>
      <c r="G2780" s="26">
        <v>400000</v>
      </c>
    </row>
    <row r="2781" spans="2:7">
      <c r="B2781" s="21" t="s">
        <v>5380</v>
      </c>
      <c r="C2781" s="22" t="s">
        <v>92</v>
      </c>
      <c r="D2781" s="23"/>
      <c r="E2781" s="24">
        <v>4000000</v>
      </c>
      <c r="F2781" s="25" t="s">
        <v>2451</v>
      </c>
      <c r="G2781" s="26">
        <v>400000</v>
      </c>
    </row>
    <row r="2782" spans="2:7">
      <c r="B2782" s="21" t="s">
        <v>4875</v>
      </c>
      <c r="C2782" s="22" t="s">
        <v>92</v>
      </c>
      <c r="D2782" s="23"/>
      <c r="E2782" s="24">
        <v>4000000</v>
      </c>
      <c r="F2782" s="25" t="s">
        <v>4874</v>
      </c>
      <c r="G2782" s="26">
        <v>300000</v>
      </c>
    </row>
    <row r="2783" spans="2:7">
      <c r="B2783" s="21" t="s">
        <v>4873</v>
      </c>
      <c r="C2783" s="22" t="s">
        <v>92</v>
      </c>
      <c r="D2783" s="23"/>
      <c r="E2783" s="24">
        <v>4000000</v>
      </c>
      <c r="F2783" s="25" t="s">
        <v>4872</v>
      </c>
      <c r="G2783" s="26">
        <v>300000</v>
      </c>
    </row>
    <row r="2784" spans="2:7">
      <c r="B2784" s="21" t="s">
        <v>4871</v>
      </c>
      <c r="C2784" s="22" t="s">
        <v>92</v>
      </c>
      <c r="D2784" s="23"/>
      <c r="E2784" s="24">
        <v>4000000</v>
      </c>
      <c r="F2784" s="25" t="s">
        <v>4870</v>
      </c>
      <c r="G2784" s="26">
        <v>300000</v>
      </c>
    </row>
    <row r="2785" spans="2:7">
      <c r="B2785" s="21" t="s">
        <v>4869</v>
      </c>
      <c r="C2785" s="22" t="s">
        <v>92</v>
      </c>
      <c r="D2785" s="23" t="s">
        <v>3556</v>
      </c>
      <c r="E2785" s="24">
        <v>4000000</v>
      </c>
      <c r="F2785" s="25" t="s">
        <v>2512</v>
      </c>
      <c r="G2785" s="26">
        <v>300000</v>
      </c>
    </row>
    <row r="2786" spans="2:7">
      <c r="B2786" s="21" t="s">
        <v>4136</v>
      </c>
      <c r="C2786" s="22" t="s">
        <v>92</v>
      </c>
      <c r="D2786" s="23"/>
      <c r="E2786" s="24">
        <v>4000000</v>
      </c>
      <c r="F2786" s="25" t="s">
        <v>4135</v>
      </c>
      <c r="G2786" s="26">
        <v>200000</v>
      </c>
    </row>
    <row r="2787" spans="2:7">
      <c r="B2787" s="21" t="s">
        <v>4134</v>
      </c>
      <c r="C2787" s="22" t="s">
        <v>92</v>
      </c>
      <c r="D2787" s="23"/>
      <c r="E2787" s="24">
        <v>4000000</v>
      </c>
      <c r="F2787" s="25" t="s">
        <v>4133</v>
      </c>
      <c r="G2787" s="26">
        <v>200000</v>
      </c>
    </row>
    <row r="2788" spans="2:7">
      <c r="B2788" s="21" t="s">
        <v>4132</v>
      </c>
      <c r="C2788" s="22" t="s">
        <v>92</v>
      </c>
      <c r="D2788" s="23"/>
      <c r="E2788" s="24">
        <v>4000000</v>
      </c>
      <c r="F2788" s="25" t="s">
        <v>230</v>
      </c>
      <c r="G2788" s="26">
        <v>200000</v>
      </c>
    </row>
    <row r="2789" spans="2:7">
      <c r="B2789" s="21" t="s">
        <v>4131</v>
      </c>
      <c r="C2789" s="22" t="s">
        <v>92</v>
      </c>
      <c r="D2789" s="23"/>
      <c r="E2789" s="24">
        <v>4000000</v>
      </c>
      <c r="F2789" s="25" t="s">
        <v>4130</v>
      </c>
      <c r="G2789" s="26">
        <v>200000</v>
      </c>
    </row>
    <row r="2790" spans="2:7">
      <c r="B2790" s="21" t="s">
        <v>4129</v>
      </c>
      <c r="C2790" s="22" t="s">
        <v>92</v>
      </c>
      <c r="D2790" s="23"/>
      <c r="E2790" s="24">
        <v>4000000</v>
      </c>
      <c r="F2790" s="25" t="s">
        <v>4100</v>
      </c>
      <c r="G2790" s="26">
        <v>200000</v>
      </c>
    </row>
    <row r="2791" spans="2:7">
      <c r="B2791" s="21" t="s">
        <v>9498</v>
      </c>
      <c r="C2791" s="22" t="s">
        <v>92</v>
      </c>
      <c r="D2791" s="23"/>
      <c r="E2791" s="24">
        <v>3900000</v>
      </c>
      <c r="F2791" s="25" t="s">
        <v>4976</v>
      </c>
      <c r="G2791" s="26">
        <v>6900000</v>
      </c>
    </row>
    <row r="2792" spans="2:7">
      <c r="B2792" s="21" t="s">
        <v>9327</v>
      </c>
      <c r="C2792" s="22" t="s">
        <v>92</v>
      </c>
      <c r="D2792" s="23"/>
      <c r="E2792" s="24">
        <v>3900000</v>
      </c>
      <c r="F2792" s="25" t="s">
        <v>4984</v>
      </c>
      <c r="G2792" s="26">
        <v>5000000</v>
      </c>
    </row>
    <row r="2793" spans="2:7">
      <c r="B2793" s="21" t="s">
        <v>9138</v>
      </c>
      <c r="C2793" s="22" t="s">
        <v>108</v>
      </c>
      <c r="D2793" s="23"/>
      <c r="E2793" s="24">
        <v>3900000</v>
      </c>
      <c r="F2793" s="25" t="s">
        <v>193</v>
      </c>
      <c r="G2793" s="26">
        <v>4000000</v>
      </c>
    </row>
    <row r="2794" spans="2:7">
      <c r="B2794" s="21" t="s">
        <v>8692</v>
      </c>
      <c r="C2794" s="22" t="s">
        <v>92</v>
      </c>
      <c r="D2794" s="23"/>
      <c r="E2794" s="24">
        <v>3900000</v>
      </c>
      <c r="F2794" s="25" t="s">
        <v>5016</v>
      </c>
      <c r="G2794" s="26">
        <v>2700000</v>
      </c>
    </row>
    <row r="2795" spans="2:7">
      <c r="B2795" s="21" t="s">
        <v>8337</v>
      </c>
      <c r="C2795" s="22" t="s">
        <v>108</v>
      </c>
      <c r="D2795" s="23" t="s">
        <v>3218</v>
      </c>
      <c r="E2795" s="24">
        <v>3900000</v>
      </c>
      <c r="F2795" s="25" t="s">
        <v>354</v>
      </c>
      <c r="G2795" s="26">
        <v>2100000</v>
      </c>
    </row>
    <row r="2796" spans="2:7">
      <c r="B2796" s="21" t="s">
        <v>8093</v>
      </c>
      <c r="C2796" s="22" t="s">
        <v>108</v>
      </c>
      <c r="D2796" s="23" t="s">
        <v>565</v>
      </c>
      <c r="E2796" s="24">
        <v>3900000</v>
      </c>
      <c r="F2796" s="25" t="s">
        <v>555</v>
      </c>
      <c r="G2796" s="26">
        <v>1800000</v>
      </c>
    </row>
    <row r="2797" spans="2:7">
      <c r="B2797" s="21" t="s">
        <v>7703</v>
      </c>
      <c r="C2797" s="22" t="s">
        <v>92</v>
      </c>
      <c r="D2797" s="23" t="s">
        <v>445</v>
      </c>
      <c r="E2797" s="24">
        <v>3900000</v>
      </c>
      <c r="F2797" s="25" t="s">
        <v>3194</v>
      </c>
      <c r="G2797" s="26">
        <v>1400000</v>
      </c>
    </row>
    <row r="2798" spans="2:7">
      <c r="B2798" s="21" t="s">
        <v>7702</v>
      </c>
      <c r="C2798" s="22" t="s">
        <v>92</v>
      </c>
      <c r="D2798" s="23"/>
      <c r="E2798" s="24">
        <v>3900000</v>
      </c>
      <c r="F2798" s="25" t="s">
        <v>727</v>
      </c>
      <c r="G2798" s="26">
        <v>1400000</v>
      </c>
    </row>
    <row r="2799" spans="2:7">
      <c r="B2799" s="21" t="s">
        <v>7419</v>
      </c>
      <c r="C2799" s="22" t="s">
        <v>92</v>
      </c>
      <c r="D2799" s="23"/>
      <c r="E2799" s="24">
        <v>3900000</v>
      </c>
      <c r="F2799" s="25" t="s">
        <v>812</v>
      </c>
      <c r="G2799" s="26">
        <v>1200000</v>
      </c>
    </row>
    <row r="2800" spans="2:7">
      <c r="B2800" s="21" t="s">
        <v>7418</v>
      </c>
      <c r="C2800" s="22" t="s">
        <v>108</v>
      </c>
      <c r="D2800" s="23" t="s">
        <v>445</v>
      </c>
      <c r="E2800" s="24">
        <v>3900000</v>
      </c>
      <c r="F2800" s="25" t="s">
        <v>919</v>
      </c>
      <c r="G2800" s="26">
        <v>1200000</v>
      </c>
    </row>
    <row r="2801" spans="2:7">
      <c r="B2801" s="21" t="s">
        <v>7063</v>
      </c>
      <c r="C2801" s="22" t="s">
        <v>92</v>
      </c>
      <c r="D2801" s="23"/>
      <c r="E2801" s="24">
        <v>3900000</v>
      </c>
      <c r="F2801" s="25" t="s">
        <v>1290</v>
      </c>
      <c r="G2801" s="26">
        <v>1000000</v>
      </c>
    </row>
    <row r="2802" spans="2:7">
      <c r="B2802" s="21" t="s">
        <v>7062</v>
      </c>
      <c r="C2802" s="22" t="s">
        <v>92</v>
      </c>
      <c r="D2802" s="23" t="s">
        <v>7061</v>
      </c>
      <c r="E2802" s="24">
        <v>3900000</v>
      </c>
      <c r="F2802" s="25" t="s">
        <v>613</v>
      </c>
      <c r="G2802" s="26">
        <v>1000000</v>
      </c>
    </row>
    <row r="2803" spans="2:7">
      <c r="B2803" s="21" t="s">
        <v>6861</v>
      </c>
      <c r="C2803" s="22" t="s">
        <v>92</v>
      </c>
      <c r="D2803" s="23" t="s">
        <v>3447</v>
      </c>
      <c r="E2803" s="24">
        <v>3900000</v>
      </c>
      <c r="F2803" s="25" t="s">
        <v>880</v>
      </c>
      <c r="G2803" s="26">
        <v>900000</v>
      </c>
    </row>
    <row r="2804" spans="2:7">
      <c r="B2804" s="21" t="s">
        <v>6860</v>
      </c>
      <c r="C2804" s="22" t="s">
        <v>108</v>
      </c>
      <c r="D2804" s="23" t="s">
        <v>5745</v>
      </c>
      <c r="E2804" s="24">
        <v>3900000</v>
      </c>
      <c r="F2804" s="25" t="s">
        <v>1224</v>
      </c>
      <c r="G2804" s="26">
        <v>900000</v>
      </c>
    </row>
    <row r="2805" spans="2:7">
      <c r="B2805" s="21" t="s">
        <v>6658</v>
      </c>
      <c r="C2805" s="22" t="s">
        <v>92</v>
      </c>
      <c r="D2805" s="23"/>
      <c r="E2805" s="24">
        <v>3900000</v>
      </c>
      <c r="F2805" s="25" t="s">
        <v>869</v>
      </c>
      <c r="G2805" s="26">
        <v>800000</v>
      </c>
    </row>
    <row r="2806" spans="2:7">
      <c r="B2806" s="21" t="s">
        <v>6657</v>
      </c>
      <c r="C2806" s="22" t="s">
        <v>108</v>
      </c>
      <c r="D2806" s="23" t="s">
        <v>3497</v>
      </c>
      <c r="E2806" s="24">
        <v>3900000</v>
      </c>
      <c r="F2806" s="25" t="s">
        <v>979</v>
      </c>
      <c r="G2806" s="26">
        <v>800000</v>
      </c>
    </row>
    <row r="2807" spans="2:7">
      <c r="B2807" s="21" t="s">
        <v>6656</v>
      </c>
      <c r="C2807" s="22" t="s">
        <v>92</v>
      </c>
      <c r="D2807" s="23" t="s">
        <v>3082</v>
      </c>
      <c r="E2807" s="24">
        <v>3900000</v>
      </c>
      <c r="F2807" s="25" t="s">
        <v>961</v>
      </c>
      <c r="G2807" s="26">
        <v>800000</v>
      </c>
    </row>
    <row r="2808" spans="2:7">
      <c r="B2808" s="21" t="s">
        <v>6655</v>
      </c>
      <c r="C2808" s="22" t="s">
        <v>108</v>
      </c>
      <c r="D2808" s="23" t="s">
        <v>6654</v>
      </c>
      <c r="E2808" s="24">
        <v>3900000</v>
      </c>
      <c r="F2808" s="25" t="s">
        <v>1081</v>
      </c>
      <c r="G2808" s="26">
        <v>800000</v>
      </c>
    </row>
    <row r="2809" spans="2:7">
      <c r="B2809" s="21" t="s">
        <v>6653</v>
      </c>
      <c r="C2809" s="22" t="s">
        <v>92</v>
      </c>
      <c r="D2809" s="23"/>
      <c r="E2809" s="24">
        <v>3900000</v>
      </c>
      <c r="F2809" s="25" t="s">
        <v>1889</v>
      </c>
      <c r="G2809" s="26">
        <v>800000</v>
      </c>
    </row>
    <row r="2810" spans="2:7">
      <c r="B2810" s="21" t="s">
        <v>6411</v>
      </c>
      <c r="C2810" s="22" t="s">
        <v>92</v>
      </c>
      <c r="D2810" s="23"/>
      <c r="E2810" s="24">
        <v>3900000</v>
      </c>
      <c r="F2810" s="25" t="s">
        <v>1043</v>
      </c>
      <c r="G2810" s="26">
        <v>700000</v>
      </c>
    </row>
    <row r="2811" spans="2:7">
      <c r="B2811" s="21" t="s">
        <v>6410</v>
      </c>
      <c r="C2811" s="22" t="s">
        <v>108</v>
      </c>
      <c r="D2811" s="23" t="s">
        <v>3775</v>
      </c>
      <c r="E2811" s="24">
        <v>3900000</v>
      </c>
      <c r="F2811" s="25" t="s">
        <v>909</v>
      </c>
      <c r="G2811" s="26">
        <v>700000</v>
      </c>
    </row>
    <row r="2812" spans="2:7">
      <c r="B2812" s="21" t="s">
        <v>6409</v>
      </c>
      <c r="C2812" s="22" t="s">
        <v>108</v>
      </c>
      <c r="D2812" s="23" t="s">
        <v>6408</v>
      </c>
      <c r="E2812" s="24">
        <v>3900000</v>
      </c>
      <c r="F2812" s="25" t="s">
        <v>1604</v>
      </c>
      <c r="G2812" s="26">
        <v>700000</v>
      </c>
    </row>
    <row r="2813" spans="2:7">
      <c r="B2813" s="21" t="s">
        <v>6407</v>
      </c>
      <c r="C2813" s="22" t="s">
        <v>108</v>
      </c>
      <c r="D2813" s="23" t="s">
        <v>5138</v>
      </c>
      <c r="E2813" s="24">
        <v>3900000</v>
      </c>
      <c r="F2813" s="25" t="s">
        <v>988</v>
      </c>
      <c r="G2813" s="26">
        <v>700000</v>
      </c>
    </row>
    <row r="2814" spans="2:7">
      <c r="B2814" s="21" t="s">
        <v>6099</v>
      </c>
      <c r="C2814" s="22" t="s">
        <v>108</v>
      </c>
      <c r="D2814" s="23" t="s">
        <v>6098</v>
      </c>
      <c r="E2814" s="24">
        <v>3900000</v>
      </c>
      <c r="F2814" s="25" t="s">
        <v>4636</v>
      </c>
      <c r="G2814" s="26">
        <v>600000</v>
      </c>
    </row>
    <row r="2815" spans="2:7">
      <c r="B2815" s="21" t="s">
        <v>6097</v>
      </c>
      <c r="C2815" s="22" t="s">
        <v>108</v>
      </c>
      <c r="D2815" s="23" t="s">
        <v>6096</v>
      </c>
      <c r="E2815" s="24">
        <v>3900000</v>
      </c>
      <c r="F2815" s="25" t="s">
        <v>3590</v>
      </c>
      <c r="G2815" s="26">
        <v>600000</v>
      </c>
    </row>
    <row r="2816" spans="2:7">
      <c r="B2816" s="21" t="s">
        <v>6095</v>
      </c>
      <c r="C2816" s="22" t="s">
        <v>108</v>
      </c>
      <c r="D2816" s="23" t="s">
        <v>3779</v>
      </c>
      <c r="E2816" s="24">
        <v>3900000</v>
      </c>
      <c r="F2816" s="25" t="s">
        <v>1579</v>
      </c>
      <c r="G2816" s="26">
        <v>600000</v>
      </c>
    </row>
    <row r="2817" spans="2:7">
      <c r="B2817" s="21" t="s">
        <v>5725</v>
      </c>
      <c r="C2817" s="22" t="s">
        <v>92</v>
      </c>
      <c r="D2817" s="23"/>
      <c r="E2817" s="24">
        <v>3900000</v>
      </c>
      <c r="F2817" s="25" t="s">
        <v>1645</v>
      </c>
      <c r="G2817" s="26">
        <v>500000</v>
      </c>
    </row>
    <row r="2818" spans="2:7">
      <c r="B2818" s="21" t="s">
        <v>5724</v>
      </c>
      <c r="C2818" s="22" t="s">
        <v>92</v>
      </c>
      <c r="D2818" s="23"/>
      <c r="E2818" s="24">
        <v>3900000</v>
      </c>
      <c r="F2818" s="25" t="s">
        <v>3863</v>
      </c>
      <c r="G2818" s="26">
        <v>500000</v>
      </c>
    </row>
    <row r="2819" spans="2:7">
      <c r="B2819" s="21" t="s">
        <v>5379</v>
      </c>
      <c r="C2819" s="22" t="s">
        <v>92</v>
      </c>
      <c r="D2819" s="23"/>
      <c r="E2819" s="24">
        <v>3900000</v>
      </c>
      <c r="F2819" s="25" t="s">
        <v>2360</v>
      </c>
      <c r="G2819" s="26">
        <v>400000</v>
      </c>
    </row>
    <row r="2820" spans="2:7">
      <c r="B2820" s="21" t="s">
        <v>5378</v>
      </c>
      <c r="C2820" s="22" t="s">
        <v>92</v>
      </c>
      <c r="D2820" s="23"/>
      <c r="E2820" s="24">
        <v>3900000</v>
      </c>
      <c r="F2820" s="25" t="s">
        <v>2316</v>
      </c>
      <c r="G2820" s="26">
        <v>400000</v>
      </c>
    </row>
    <row r="2821" spans="2:7">
      <c r="B2821" s="21" t="s">
        <v>5377</v>
      </c>
      <c r="C2821" s="22" t="s">
        <v>92</v>
      </c>
      <c r="D2821" s="23"/>
      <c r="E2821" s="24">
        <v>3900000</v>
      </c>
      <c r="F2821" s="25" t="s">
        <v>2226</v>
      </c>
      <c r="G2821" s="26">
        <v>400000</v>
      </c>
    </row>
    <row r="2822" spans="2:7">
      <c r="B2822" s="21" t="s">
        <v>5376</v>
      </c>
      <c r="C2822" s="22" t="s">
        <v>92</v>
      </c>
      <c r="D2822" s="23"/>
      <c r="E2822" s="24">
        <v>3900000</v>
      </c>
      <c r="F2822" s="25" t="s">
        <v>1667</v>
      </c>
      <c r="G2822" s="26">
        <v>400000</v>
      </c>
    </row>
    <row r="2823" spans="2:7">
      <c r="B2823" s="21" t="s">
        <v>4868</v>
      </c>
      <c r="C2823" s="22" t="s">
        <v>92</v>
      </c>
      <c r="D2823" s="23"/>
      <c r="E2823" s="24">
        <v>3900000</v>
      </c>
      <c r="F2823" s="25" t="s">
        <v>2127</v>
      </c>
      <c r="G2823" s="26">
        <v>300000</v>
      </c>
    </row>
    <row r="2824" spans="2:7">
      <c r="B2824" s="21" t="s">
        <v>4128</v>
      </c>
      <c r="C2824" s="22" t="s">
        <v>92</v>
      </c>
      <c r="D2824" s="23"/>
      <c r="E2824" s="24">
        <v>3900000</v>
      </c>
      <c r="F2824" s="25" t="s">
        <v>4127</v>
      </c>
      <c r="G2824" s="26">
        <v>200000</v>
      </c>
    </row>
    <row r="2825" spans="2:7">
      <c r="B2825" s="21" t="s">
        <v>4126</v>
      </c>
      <c r="C2825" s="22" t="s">
        <v>92</v>
      </c>
      <c r="D2825" s="23"/>
      <c r="E2825" s="24">
        <v>3900000</v>
      </c>
      <c r="F2825" s="25" t="s">
        <v>4125</v>
      </c>
      <c r="G2825" s="26">
        <v>200000</v>
      </c>
    </row>
    <row r="2826" spans="2:7">
      <c r="B2826" s="21" t="s">
        <v>4124</v>
      </c>
      <c r="C2826" s="22" t="s">
        <v>92</v>
      </c>
      <c r="D2826" s="23"/>
      <c r="E2826" s="24">
        <v>3900000</v>
      </c>
      <c r="F2826" s="25" t="s">
        <v>4123</v>
      </c>
      <c r="G2826" s="26">
        <v>200000</v>
      </c>
    </row>
    <row r="2827" spans="2:7">
      <c r="B2827" s="21" t="s">
        <v>4122</v>
      </c>
      <c r="C2827" s="22" t="s">
        <v>92</v>
      </c>
      <c r="D2827" s="23"/>
      <c r="E2827" s="24">
        <v>3900000</v>
      </c>
      <c r="F2827" s="25" t="s">
        <v>4121</v>
      </c>
      <c r="G2827" s="26">
        <v>200000</v>
      </c>
    </row>
    <row r="2828" spans="2:7">
      <c r="B2828" s="21" t="s">
        <v>7701</v>
      </c>
      <c r="C2828" s="22" t="s">
        <v>108</v>
      </c>
      <c r="D2828" s="23" t="s">
        <v>3010</v>
      </c>
      <c r="E2828" s="24">
        <v>3800000</v>
      </c>
      <c r="F2828" s="25" t="s">
        <v>1053</v>
      </c>
      <c r="G2828" s="26">
        <v>1400000</v>
      </c>
    </row>
    <row r="2829" spans="2:7">
      <c r="B2829" s="21" t="s">
        <v>7569</v>
      </c>
      <c r="C2829" s="22" t="s">
        <v>92</v>
      </c>
      <c r="D2829" s="23"/>
      <c r="E2829" s="24">
        <v>3800000</v>
      </c>
      <c r="F2829" s="25" t="s">
        <v>654</v>
      </c>
      <c r="G2829" s="26">
        <v>1300000</v>
      </c>
    </row>
    <row r="2830" spans="2:7">
      <c r="B2830" s="21" t="s">
        <v>7245</v>
      </c>
      <c r="C2830" s="22" t="s">
        <v>108</v>
      </c>
      <c r="D2830" s="23" t="s">
        <v>1957</v>
      </c>
      <c r="E2830" s="24">
        <v>3800000</v>
      </c>
      <c r="F2830" s="25" t="s">
        <v>1652</v>
      </c>
      <c r="G2830" s="26">
        <v>1100000</v>
      </c>
    </row>
    <row r="2831" spans="2:7">
      <c r="B2831" s="21" t="s">
        <v>7060</v>
      </c>
      <c r="C2831" s="22" t="s">
        <v>108</v>
      </c>
      <c r="D2831" s="23" t="s">
        <v>4545</v>
      </c>
      <c r="E2831" s="24">
        <v>3800000</v>
      </c>
      <c r="F2831" s="25" t="s">
        <v>613</v>
      </c>
      <c r="G2831" s="26">
        <v>1000000</v>
      </c>
    </row>
    <row r="2832" spans="2:7">
      <c r="B2832" s="21" t="s">
        <v>7059</v>
      </c>
      <c r="C2832" s="22" t="s">
        <v>108</v>
      </c>
      <c r="D2832" s="23" t="s">
        <v>4304</v>
      </c>
      <c r="E2832" s="24">
        <v>3800000</v>
      </c>
      <c r="F2832" s="25" t="s">
        <v>520</v>
      </c>
      <c r="G2832" s="26">
        <v>1000000</v>
      </c>
    </row>
    <row r="2833" spans="2:7">
      <c r="B2833" s="21" t="s">
        <v>6859</v>
      </c>
      <c r="C2833" s="22" t="s">
        <v>108</v>
      </c>
      <c r="D2833" s="23" t="s">
        <v>5477</v>
      </c>
      <c r="E2833" s="24">
        <v>3800000</v>
      </c>
      <c r="F2833" s="25" t="s">
        <v>1224</v>
      </c>
      <c r="G2833" s="26">
        <v>900000</v>
      </c>
    </row>
    <row r="2834" spans="2:7">
      <c r="B2834" s="21" t="s">
        <v>6652</v>
      </c>
      <c r="C2834" s="22" t="s">
        <v>108</v>
      </c>
      <c r="D2834" s="23" t="s">
        <v>367</v>
      </c>
      <c r="E2834" s="24">
        <v>3800000</v>
      </c>
      <c r="F2834" s="25" t="s">
        <v>941</v>
      </c>
      <c r="G2834" s="26">
        <v>800000</v>
      </c>
    </row>
    <row r="2835" spans="2:7">
      <c r="B2835" s="21" t="s">
        <v>6406</v>
      </c>
      <c r="C2835" s="22" t="s">
        <v>108</v>
      </c>
      <c r="D2835" s="23" t="s">
        <v>6405</v>
      </c>
      <c r="E2835" s="24">
        <v>3800000</v>
      </c>
      <c r="F2835" s="25" t="s">
        <v>1313</v>
      </c>
      <c r="G2835" s="26">
        <v>700000</v>
      </c>
    </row>
    <row r="2836" spans="2:7">
      <c r="B2836" s="21" t="s">
        <v>6404</v>
      </c>
      <c r="C2836" s="22" t="s">
        <v>108</v>
      </c>
      <c r="D2836" s="23" t="s">
        <v>6403</v>
      </c>
      <c r="E2836" s="24">
        <v>3800000</v>
      </c>
      <c r="F2836" s="25" t="s">
        <v>1394</v>
      </c>
      <c r="G2836" s="26">
        <v>700000</v>
      </c>
    </row>
    <row r="2837" spans="2:7">
      <c r="B2837" s="21" t="s">
        <v>6402</v>
      </c>
      <c r="C2837" s="22" t="s">
        <v>108</v>
      </c>
      <c r="D2837" s="23" t="s">
        <v>3195</v>
      </c>
      <c r="E2837" s="24">
        <v>3800000</v>
      </c>
      <c r="F2837" s="25" t="s">
        <v>1073</v>
      </c>
      <c r="G2837" s="26">
        <v>700000</v>
      </c>
    </row>
    <row r="2838" spans="2:7">
      <c r="B2838" s="21" t="s">
        <v>6401</v>
      </c>
      <c r="C2838" s="22" t="s">
        <v>108</v>
      </c>
      <c r="D2838" s="23" t="s">
        <v>4506</v>
      </c>
      <c r="E2838" s="24">
        <v>3800000</v>
      </c>
      <c r="F2838" s="25" t="s">
        <v>917</v>
      </c>
      <c r="G2838" s="26">
        <v>700000</v>
      </c>
    </row>
    <row r="2839" spans="2:7">
      <c r="B2839" s="21" t="s">
        <v>6400</v>
      </c>
      <c r="C2839" s="22" t="s">
        <v>108</v>
      </c>
      <c r="D2839" s="23" t="s">
        <v>6399</v>
      </c>
      <c r="E2839" s="24">
        <v>3800000</v>
      </c>
      <c r="F2839" s="25" t="s">
        <v>1394</v>
      </c>
      <c r="G2839" s="26">
        <v>700000</v>
      </c>
    </row>
    <row r="2840" spans="2:7">
      <c r="B2840" s="21" t="s">
        <v>6398</v>
      </c>
      <c r="C2840" s="22" t="s">
        <v>92</v>
      </c>
      <c r="D2840" s="23"/>
      <c r="E2840" s="24">
        <v>3800000</v>
      </c>
      <c r="F2840" s="25" t="s">
        <v>950</v>
      </c>
      <c r="G2840" s="26">
        <v>700000</v>
      </c>
    </row>
    <row r="2841" spans="2:7">
      <c r="B2841" s="21" t="s">
        <v>6397</v>
      </c>
      <c r="C2841" s="22" t="s">
        <v>108</v>
      </c>
      <c r="D2841" s="23" t="s">
        <v>6396</v>
      </c>
      <c r="E2841" s="24">
        <v>3800000</v>
      </c>
      <c r="F2841" s="25" t="s">
        <v>1837</v>
      </c>
      <c r="G2841" s="26">
        <v>700000</v>
      </c>
    </row>
    <row r="2842" spans="2:7">
      <c r="B2842" s="21" t="s">
        <v>6395</v>
      </c>
      <c r="C2842" s="22" t="s">
        <v>108</v>
      </c>
      <c r="D2842" s="23" t="s">
        <v>4488</v>
      </c>
      <c r="E2842" s="24">
        <v>3800000</v>
      </c>
      <c r="F2842" s="25" t="s">
        <v>3690</v>
      </c>
      <c r="G2842" s="26">
        <v>700000</v>
      </c>
    </row>
    <row r="2843" spans="2:7">
      <c r="B2843" s="21" t="s">
        <v>6094</v>
      </c>
      <c r="C2843" s="22" t="s">
        <v>108</v>
      </c>
      <c r="D2843" s="23" t="s">
        <v>5591</v>
      </c>
      <c r="E2843" s="24">
        <v>3800000</v>
      </c>
      <c r="F2843" s="25" t="s">
        <v>1858</v>
      </c>
      <c r="G2843" s="26">
        <v>600000</v>
      </c>
    </row>
    <row r="2844" spans="2:7">
      <c r="B2844" s="21" t="s">
        <v>6093</v>
      </c>
      <c r="C2844" s="22" t="s">
        <v>92</v>
      </c>
      <c r="D2844" s="23"/>
      <c r="E2844" s="24">
        <v>3800000</v>
      </c>
      <c r="F2844" s="25" t="s">
        <v>878</v>
      </c>
      <c r="G2844" s="26">
        <v>600000</v>
      </c>
    </row>
    <row r="2845" spans="2:7">
      <c r="B2845" s="21" t="s">
        <v>6092</v>
      </c>
      <c r="C2845" s="22" t="s">
        <v>92</v>
      </c>
      <c r="D2845" s="23" t="s">
        <v>1305</v>
      </c>
      <c r="E2845" s="24">
        <v>3800000</v>
      </c>
      <c r="F2845" s="25" t="s">
        <v>1870</v>
      </c>
      <c r="G2845" s="26">
        <v>600000</v>
      </c>
    </row>
    <row r="2846" spans="2:7">
      <c r="B2846" s="21" t="s">
        <v>6091</v>
      </c>
      <c r="C2846" s="22" t="s">
        <v>108</v>
      </c>
      <c r="D2846" s="23" t="s">
        <v>1063</v>
      </c>
      <c r="E2846" s="24">
        <v>3800000</v>
      </c>
      <c r="F2846" s="25" t="s">
        <v>913</v>
      </c>
      <c r="G2846" s="26">
        <v>600000</v>
      </c>
    </row>
    <row r="2847" spans="2:7">
      <c r="B2847" s="21" t="s">
        <v>6090</v>
      </c>
      <c r="C2847" s="22" t="s">
        <v>92</v>
      </c>
      <c r="D2847" s="23" t="s">
        <v>4585</v>
      </c>
      <c r="E2847" s="24">
        <v>3800000</v>
      </c>
      <c r="F2847" s="25" t="s">
        <v>1333</v>
      </c>
      <c r="G2847" s="26">
        <v>600000</v>
      </c>
    </row>
    <row r="2848" spans="2:7">
      <c r="B2848" s="21" t="s">
        <v>5723</v>
      </c>
      <c r="C2848" s="22" t="s">
        <v>92</v>
      </c>
      <c r="D2848" s="23"/>
      <c r="E2848" s="24">
        <v>3800000</v>
      </c>
      <c r="F2848" s="25" t="s">
        <v>5722</v>
      </c>
      <c r="G2848" s="26">
        <v>500000</v>
      </c>
    </row>
    <row r="2849" spans="2:7">
      <c r="B2849" s="21" t="s">
        <v>5721</v>
      </c>
      <c r="C2849" s="22" t="s">
        <v>92</v>
      </c>
      <c r="D2849" s="23"/>
      <c r="E2849" s="24">
        <v>3800000</v>
      </c>
      <c r="F2849" s="25" t="s">
        <v>1708</v>
      </c>
      <c r="G2849" s="26">
        <v>500000</v>
      </c>
    </row>
    <row r="2850" spans="2:7">
      <c r="B2850" s="21" t="s">
        <v>5375</v>
      </c>
      <c r="C2850" s="22" t="s">
        <v>92</v>
      </c>
      <c r="D2850" s="23"/>
      <c r="E2850" s="24">
        <v>3800000</v>
      </c>
      <c r="F2850" s="25" t="s">
        <v>1989</v>
      </c>
      <c r="G2850" s="26">
        <v>400000</v>
      </c>
    </row>
    <row r="2851" spans="2:7">
      <c r="B2851" s="21" t="s">
        <v>4867</v>
      </c>
      <c r="C2851" s="22" t="s">
        <v>92</v>
      </c>
      <c r="D2851" s="23"/>
      <c r="E2851" s="24">
        <v>3800000</v>
      </c>
      <c r="F2851" s="25" t="s">
        <v>4041</v>
      </c>
      <c r="G2851" s="26">
        <v>300000</v>
      </c>
    </row>
    <row r="2852" spans="2:7">
      <c r="B2852" s="21" t="s">
        <v>4866</v>
      </c>
      <c r="C2852" s="22" t="s">
        <v>92</v>
      </c>
      <c r="D2852" s="23" t="s">
        <v>4865</v>
      </c>
      <c r="E2852" s="24">
        <v>3800000</v>
      </c>
      <c r="F2852" s="25" t="s">
        <v>1965</v>
      </c>
      <c r="G2852" s="26">
        <v>300000</v>
      </c>
    </row>
    <row r="2853" spans="2:7">
      <c r="B2853" s="21" t="s">
        <v>4864</v>
      </c>
      <c r="C2853" s="22" t="s">
        <v>92</v>
      </c>
      <c r="D2853" s="23"/>
      <c r="E2853" s="24">
        <v>3800000</v>
      </c>
      <c r="F2853" s="25" t="s">
        <v>4863</v>
      </c>
      <c r="G2853" s="26">
        <v>300000</v>
      </c>
    </row>
    <row r="2854" spans="2:7">
      <c r="B2854" s="21" t="s">
        <v>4862</v>
      </c>
      <c r="C2854" s="22" t="s">
        <v>92</v>
      </c>
      <c r="D2854" s="23"/>
      <c r="E2854" s="24">
        <v>3800000</v>
      </c>
      <c r="F2854" s="25" t="s">
        <v>2508</v>
      </c>
      <c r="G2854" s="26">
        <v>300000</v>
      </c>
    </row>
    <row r="2855" spans="2:7">
      <c r="B2855" s="21" t="s">
        <v>4120</v>
      </c>
      <c r="C2855" s="22" t="s">
        <v>92</v>
      </c>
      <c r="D2855" s="23"/>
      <c r="E2855" s="24">
        <v>3800000</v>
      </c>
      <c r="F2855" s="25" t="s">
        <v>2784</v>
      </c>
      <c r="G2855" s="26">
        <v>200000</v>
      </c>
    </row>
    <row r="2856" spans="2:7">
      <c r="B2856" s="21" t="s">
        <v>4119</v>
      </c>
      <c r="C2856" s="22" t="s">
        <v>92</v>
      </c>
      <c r="D2856" s="23"/>
      <c r="E2856" s="24">
        <v>3800000</v>
      </c>
      <c r="F2856" s="25" t="s">
        <v>230</v>
      </c>
      <c r="G2856" s="26">
        <v>200000</v>
      </c>
    </row>
    <row r="2857" spans="2:7">
      <c r="B2857" s="21" t="s">
        <v>4118</v>
      </c>
      <c r="C2857" s="22" t="s">
        <v>92</v>
      </c>
      <c r="D2857" s="23"/>
      <c r="E2857" s="24">
        <v>3800000</v>
      </c>
      <c r="F2857" s="25" t="s">
        <v>230</v>
      </c>
      <c r="G2857" s="26">
        <v>200000</v>
      </c>
    </row>
    <row r="2858" spans="2:7">
      <c r="B2858" s="21" t="s">
        <v>4117</v>
      </c>
      <c r="C2858" s="22" t="s">
        <v>92</v>
      </c>
      <c r="D2858" s="23"/>
      <c r="E2858" s="24">
        <v>3800000</v>
      </c>
      <c r="F2858" s="25" t="s">
        <v>4116</v>
      </c>
      <c r="G2858" s="26">
        <v>200000</v>
      </c>
    </row>
    <row r="2859" spans="2:7">
      <c r="B2859" s="21" t="s">
        <v>2886</v>
      </c>
      <c r="C2859" s="22" t="s">
        <v>92</v>
      </c>
      <c r="D2859" s="23"/>
      <c r="E2859" s="24">
        <v>3800000</v>
      </c>
      <c r="F2859" s="25" t="s">
        <v>2885</v>
      </c>
      <c r="G2859" s="26">
        <v>100000</v>
      </c>
    </row>
    <row r="2860" spans="2:7">
      <c r="B2860" s="21" t="s">
        <v>8003</v>
      </c>
      <c r="C2860" s="22" t="s">
        <v>108</v>
      </c>
      <c r="D2860" s="23" t="s">
        <v>4522</v>
      </c>
      <c r="E2860" s="24">
        <v>3700000</v>
      </c>
      <c r="F2860" s="25" t="s">
        <v>1106</v>
      </c>
      <c r="G2860" s="26">
        <v>1700000</v>
      </c>
    </row>
    <row r="2861" spans="2:7">
      <c r="B2861" s="21" t="s">
        <v>7908</v>
      </c>
      <c r="C2861" s="22" t="s">
        <v>92</v>
      </c>
      <c r="D2861" s="23" t="s">
        <v>1730</v>
      </c>
      <c r="E2861" s="24">
        <v>3700000</v>
      </c>
      <c r="F2861" s="25" t="s">
        <v>512</v>
      </c>
      <c r="G2861" s="26">
        <v>1600000</v>
      </c>
    </row>
    <row r="2862" spans="2:7">
      <c r="B2862" s="21" t="s">
        <v>7806</v>
      </c>
      <c r="C2862" s="22" t="s">
        <v>108</v>
      </c>
      <c r="D2862" s="23" t="s">
        <v>7805</v>
      </c>
      <c r="E2862" s="24">
        <v>3700000</v>
      </c>
      <c r="F2862" s="25" t="s">
        <v>584</v>
      </c>
      <c r="G2862" s="26">
        <v>1500000</v>
      </c>
    </row>
    <row r="2863" spans="2:7">
      <c r="B2863" s="21" t="s">
        <v>7568</v>
      </c>
      <c r="C2863" s="22" t="s">
        <v>92</v>
      </c>
      <c r="D2863" s="23"/>
      <c r="E2863" s="24">
        <v>3700000</v>
      </c>
      <c r="F2863" s="25" t="s">
        <v>654</v>
      </c>
      <c r="G2863" s="26">
        <v>1300000</v>
      </c>
    </row>
    <row r="2864" spans="2:7">
      <c r="B2864" s="21" t="s">
        <v>7417</v>
      </c>
      <c r="C2864" s="22" t="s">
        <v>108</v>
      </c>
      <c r="D2864" s="23"/>
      <c r="E2864" s="24">
        <v>3700000</v>
      </c>
      <c r="F2864" s="25" t="s">
        <v>788</v>
      </c>
      <c r="G2864" s="26">
        <v>1200000</v>
      </c>
    </row>
    <row r="2865" spans="2:7">
      <c r="B2865" s="21" t="s">
        <v>7416</v>
      </c>
      <c r="C2865" s="22" t="s">
        <v>108</v>
      </c>
      <c r="D2865" s="23" t="s">
        <v>5194</v>
      </c>
      <c r="E2865" s="24">
        <v>3700000</v>
      </c>
      <c r="F2865" s="25" t="s">
        <v>783</v>
      </c>
      <c r="G2865" s="26">
        <v>1200000</v>
      </c>
    </row>
    <row r="2866" spans="2:7">
      <c r="B2866" s="21" t="s">
        <v>7244</v>
      </c>
      <c r="C2866" s="22" t="s">
        <v>108</v>
      </c>
      <c r="D2866" s="23" t="s">
        <v>2341</v>
      </c>
      <c r="E2866" s="24">
        <v>3700000</v>
      </c>
      <c r="F2866" s="25" t="s">
        <v>488</v>
      </c>
      <c r="G2866" s="26">
        <v>1100000</v>
      </c>
    </row>
    <row r="2867" spans="2:7">
      <c r="B2867" s="21" t="s">
        <v>7243</v>
      </c>
      <c r="C2867" s="22" t="s">
        <v>108</v>
      </c>
      <c r="D2867" s="23" t="s">
        <v>7242</v>
      </c>
      <c r="E2867" s="24">
        <v>3700000</v>
      </c>
      <c r="F2867" s="25" t="s">
        <v>505</v>
      </c>
      <c r="G2867" s="26">
        <v>1100000</v>
      </c>
    </row>
    <row r="2868" spans="2:7">
      <c r="B2868" s="21" t="s">
        <v>7058</v>
      </c>
      <c r="C2868" s="22" t="s">
        <v>108</v>
      </c>
      <c r="D2868" s="23" t="s">
        <v>3775</v>
      </c>
      <c r="E2868" s="24">
        <v>3700000</v>
      </c>
      <c r="F2868" s="25" t="s">
        <v>610</v>
      </c>
      <c r="G2868" s="26">
        <v>1000000</v>
      </c>
    </row>
    <row r="2869" spans="2:7">
      <c r="B2869" s="21" t="s">
        <v>7057</v>
      </c>
      <c r="C2869" s="22" t="s">
        <v>92</v>
      </c>
      <c r="D2869" s="23"/>
      <c r="E2869" s="24">
        <v>3700000</v>
      </c>
      <c r="F2869" s="25" t="s">
        <v>776</v>
      </c>
      <c r="G2869" s="26">
        <v>1000000</v>
      </c>
    </row>
    <row r="2870" spans="2:7">
      <c r="B2870" s="21" t="s">
        <v>6858</v>
      </c>
      <c r="C2870" s="22" t="s">
        <v>92</v>
      </c>
      <c r="D2870" s="23" t="s">
        <v>567</v>
      </c>
      <c r="E2870" s="24">
        <v>3700000</v>
      </c>
      <c r="F2870" s="25" t="s">
        <v>613</v>
      </c>
      <c r="G2870" s="26">
        <v>900000</v>
      </c>
    </row>
    <row r="2871" spans="2:7">
      <c r="B2871" s="21" t="s">
        <v>6857</v>
      </c>
      <c r="C2871" s="22" t="s">
        <v>108</v>
      </c>
      <c r="D2871" s="23" t="s">
        <v>5507</v>
      </c>
      <c r="E2871" s="24">
        <v>3700000</v>
      </c>
      <c r="F2871" s="25" t="s">
        <v>1128</v>
      </c>
      <c r="G2871" s="26">
        <v>900000</v>
      </c>
    </row>
    <row r="2872" spans="2:7">
      <c r="B2872" s="21" t="s">
        <v>6856</v>
      </c>
      <c r="C2872" s="22" t="s">
        <v>92</v>
      </c>
      <c r="D2872" s="23" t="s">
        <v>406</v>
      </c>
      <c r="E2872" s="24">
        <v>3700000</v>
      </c>
      <c r="F2872" s="25" t="s">
        <v>613</v>
      </c>
      <c r="G2872" s="26">
        <v>900000</v>
      </c>
    </row>
    <row r="2873" spans="2:7">
      <c r="B2873" s="21" t="s">
        <v>6855</v>
      </c>
      <c r="C2873" s="22" t="s">
        <v>92</v>
      </c>
      <c r="D2873" s="23"/>
      <c r="E2873" s="24">
        <v>3700000</v>
      </c>
      <c r="F2873" s="25" t="s">
        <v>3389</v>
      </c>
      <c r="G2873" s="26">
        <v>900000</v>
      </c>
    </row>
    <row r="2874" spans="2:7">
      <c r="B2874" s="21" t="s">
        <v>6854</v>
      </c>
      <c r="C2874" s="22" t="s">
        <v>108</v>
      </c>
      <c r="D2874" s="23" t="s">
        <v>6853</v>
      </c>
      <c r="E2874" s="24">
        <v>3700000</v>
      </c>
      <c r="F2874" s="25" t="s">
        <v>1128</v>
      </c>
      <c r="G2874" s="26">
        <v>900000</v>
      </c>
    </row>
    <row r="2875" spans="2:7">
      <c r="B2875" s="21" t="s">
        <v>6852</v>
      </c>
      <c r="C2875" s="22" t="s">
        <v>108</v>
      </c>
      <c r="D2875" s="23" t="s">
        <v>2987</v>
      </c>
      <c r="E2875" s="24">
        <v>3700000</v>
      </c>
      <c r="F2875" s="25" t="s">
        <v>1213</v>
      </c>
      <c r="G2875" s="26">
        <v>900000</v>
      </c>
    </row>
    <row r="2876" spans="2:7">
      <c r="B2876" s="21" t="s">
        <v>6651</v>
      </c>
      <c r="C2876" s="22" t="s">
        <v>92</v>
      </c>
      <c r="D2876" s="23" t="s">
        <v>6650</v>
      </c>
      <c r="E2876" s="24">
        <v>3700000</v>
      </c>
      <c r="F2876" s="25" t="s">
        <v>869</v>
      </c>
      <c r="G2876" s="26">
        <v>800000</v>
      </c>
    </row>
    <row r="2877" spans="2:7">
      <c r="B2877" s="21" t="s">
        <v>6649</v>
      </c>
      <c r="C2877" s="22" t="s">
        <v>92</v>
      </c>
      <c r="D2877" s="23" t="s">
        <v>4628</v>
      </c>
      <c r="E2877" s="24">
        <v>3700000</v>
      </c>
      <c r="F2877" s="25" t="s">
        <v>1081</v>
      </c>
      <c r="G2877" s="26">
        <v>800000</v>
      </c>
    </row>
    <row r="2878" spans="2:7">
      <c r="B2878" s="21" t="s">
        <v>6648</v>
      </c>
      <c r="C2878" s="22" t="s">
        <v>108</v>
      </c>
      <c r="D2878" s="23" t="s">
        <v>1417</v>
      </c>
      <c r="E2878" s="24">
        <v>3700000</v>
      </c>
      <c r="F2878" s="25" t="s">
        <v>1889</v>
      </c>
      <c r="G2878" s="26">
        <v>800000</v>
      </c>
    </row>
    <row r="2879" spans="2:7">
      <c r="B2879" s="21" t="s">
        <v>6647</v>
      </c>
      <c r="C2879" s="22" t="s">
        <v>92</v>
      </c>
      <c r="D2879" s="23" t="s">
        <v>1616</v>
      </c>
      <c r="E2879" s="24">
        <v>3700000</v>
      </c>
      <c r="F2879" s="25" t="s">
        <v>230</v>
      </c>
      <c r="G2879" s="26">
        <v>800000</v>
      </c>
    </row>
    <row r="2880" spans="2:7">
      <c r="B2880" s="21" t="s">
        <v>6394</v>
      </c>
      <c r="C2880" s="22" t="s">
        <v>108</v>
      </c>
      <c r="D2880" s="23" t="s">
        <v>3466</v>
      </c>
      <c r="E2880" s="24">
        <v>3700000</v>
      </c>
      <c r="F2880" s="25" t="s">
        <v>3690</v>
      </c>
      <c r="G2880" s="26">
        <v>700000</v>
      </c>
    </row>
    <row r="2881" spans="2:7">
      <c r="B2881" s="21" t="s">
        <v>6393</v>
      </c>
      <c r="C2881" s="22" t="s">
        <v>92</v>
      </c>
      <c r="D2881" s="23" t="s">
        <v>4789</v>
      </c>
      <c r="E2881" s="24">
        <v>3700000</v>
      </c>
      <c r="F2881" s="25" t="s">
        <v>961</v>
      </c>
      <c r="G2881" s="26">
        <v>700000</v>
      </c>
    </row>
    <row r="2882" spans="2:7">
      <c r="B2882" s="21" t="s">
        <v>6392</v>
      </c>
      <c r="C2882" s="22" t="s">
        <v>108</v>
      </c>
      <c r="D2882" s="23" t="s">
        <v>3174</v>
      </c>
      <c r="E2882" s="24">
        <v>3700000</v>
      </c>
      <c r="F2882" s="25" t="s">
        <v>4568</v>
      </c>
      <c r="G2882" s="26">
        <v>700000</v>
      </c>
    </row>
    <row r="2883" spans="2:7">
      <c r="B2883" s="21" t="s">
        <v>6391</v>
      </c>
      <c r="C2883" s="22" t="s">
        <v>108</v>
      </c>
      <c r="D2883" s="23" t="s">
        <v>731</v>
      </c>
      <c r="E2883" s="24">
        <v>3700000</v>
      </c>
      <c r="F2883" s="25" t="s">
        <v>4568</v>
      </c>
      <c r="G2883" s="26">
        <v>700000</v>
      </c>
    </row>
    <row r="2884" spans="2:7">
      <c r="B2884" s="21" t="s">
        <v>6089</v>
      </c>
      <c r="C2884" s="22" t="s">
        <v>108</v>
      </c>
      <c r="D2884" s="23" t="s">
        <v>6088</v>
      </c>
      <c r="E2884" s="24">
        <v>3700000</v>
      </c>
      <c r="F2884" s="25" t="s">
        <v>2193</v>
      </c>
      <c r="G2884" s="26">
        <v>600000</v>
      </c>
    </row>
    <row r="2885" spans="2:7">
      <c r="B2885" s="21" t="s">
        <v>6087</v>
      </c>
      <c r="C2885" s="22" t="s">
        <v>108</v>
      </c>
      <c r="D2885" s="23" t="s">
        <v>3052</v>
      </c>
      <c r="E2885" s="24">
        <v>3700000</v>
      </c>
      <c r="F2885" s="25" t="s">
        <v>1045</v>
      </c>
      <c r="G2885" s="26">
        <v>600000</v>
      </c>
    </row>
    <row r="2886" spans="2:7">
      <c r="B2886" s="21" t="s">
        <v>5720</v>
      </c>
      <c r="C2886" s="22" t="s">
        <v>92</v>
      </c>
      <c r="D2886" s="23" t="s">
        <v>5719</v>
      </c>
      <c r="E2886" s="24">
        <v>3700000</v>
      </c>
      <c r="F2886" s="25" t="s">
        <v>2285</v>
      </c>
      <c r="G2886" s="26">
        <v>500000</v>
      </c>
    </row>
    <row r="2887" spans="2:7">
      <c r="B2887" s="21" t="s">
        <v>5718</v>
      </c>
      <c r="C2887" s="22" t="s">
        <v>92</v>
      </c>
      <c r="D2887" s="23"/>
      <c r="E2887" s="24">
        <v>3700000</v>
      </c>
      <c r="F2887" s="25" t="s">
        <v>1687</v>
      </c>
      <c r="G2887" s="26">
        <v>500000</v>
      </c>
    </row>
    <row r="2888" spans="2:7">
      <c r="B2888" s="21" t="s">
        <v>5717</v>
      </c>
      <c r="C2888" s="22" t="s">
        <v>92</v>
      </c>
      <c r="D2888" s="23" t="s">
        <v>2998</v>
      </c>
      <c r="E2888" s="24">
        <v>3700000</v>
      </c>
      <c r="F2888" s="25" t="s">
        <v>4710</v>
      </c>
      <c r="G2888" s="26">
        <v>500000</v>
      </c>
    </row>
    <row r="2889" spans="2:7">
      <c r="B2889" s="21" t="s">
        <v>5716</v>
      </c>
      <c r="C2889" s="22" t="s">
        <v>108</v>
      </c>
      <c r="D2889" s="23"/>
      <c r="E2889" s="24">
        <v>3700000</v>
      </c>
      <c r="F2889" s="25" t="s">
        <v>5715</v>
      </c>
      <c r="G2889" s="26">
        <v>500000</v>
      </c>
    </row>
    <row r="2890" spans="2:7">
      <c r="B2890" s="21" t="s">
        <v>5714</v>
      </c>
      <c r="C2890" s="22" t="s">
        <v>92</v>
      </c>
      <c r="D2890" s="23" t="s">
        <v>5713</v>
      </c>
      <c r="E2890" s="24">
        <v>3700000</v>
      </c>
      <c r="F2890" s="25" t="s">
        <v>4702</v>
      </c>
      <c r="G2890" s="26">
        <v>500000</v>
      </c>
    </row>
    <row r="2891" spans="2:7">
      <c r="B2891" s="21" t="s">
        <v>5374</v>
      </c>
      <c r="C2891" s="22" t="s">
        <v>92</v>
      </c>
      <c r="D2891" s="23" t="s">
        <v>903</v>
      </c>
      <c r="E2891" s="24">
        <v>3700000</v>
      </c>
      <c r="F2891" s="25" t="s">
        <v>1683</v>
      </c>
      <c r="G2891" s="26">
        <v>400000</v>
      </c>
    </row>
    <row r="2892" spans="2:7">
      <c r="B2892" s="21" t="s">
        <v>5373</v>
      </c>
      <c r="C2892" s="22" t="s">
        <v>92</v>
      </c>
      <c r="D2892" s="23"/>
      <c r="E2892" s="24">
        <v>3700000</v>
      </c>
      <c r="F2892" s="25" t="s">
        <v>5372</v>
      </c>
      <c r="G2892" s="26">
        <v>400000</v>
      </c>
    </row>
    <row r="2893" spans="2:7">
      <c r="B2893" s="21" t="s">
        <v>5371</v>
      </c>
      <c r="C2893" s="22" t="s">
        <v>92</v>
      </c>
      <c r="D2893" s="23"/>
      <c r="E2893" s="24">
        <v>3700000</v>
      </c>
      <c r="F2893" s="25" t="s">
        <v>1683</v>
      </c>
      <c r="G2893" s="26">
        <v>400000</v>
      </c>
    </row>
    <row r="2894" spans="2:7">
      <c r="B2894" s="21" t="s">
        <v>5370</v>
      </c>
      <c r="C2894" s="22" t="s">
        <v>92</v>
      </c>
      <c r="D2894" s="23"/>
      <c r="E2894" s="24">
        <v>3700000</v>
      </c>
      <c r="F2894" s="25" t="s">
        <v>230</v>
      </c>
      <c r="G2894" s="26">
        <v>400000</v>
      </c>
    </row>
    <row r="2895" spans="2:7">
      <c r="B2895" s="21" t="s">
        <v>5369</v>
      </c>
      <c r="C2895" s="22" t="s">
        <v>92</v>
      </c>
      <c r="D2895" s="23"/>
      <c r="E2895" s="24">
        <v>3700000</v>
      </c>
      <c r="F2895" s="25" t="s">
        <v>230</v>
      </c>
      <c r="G2895" s="26">
        <v>400000</v>
      </c>
    </row>
    <row r="2896" spans="2:7">
      <c r="B2896" s="21" t="s">
        <v>5368</v>
      </c>
      <c r="C2896" s="22" t="s">
        <v>108</v>
      </c>
      <c r="D2896" s="23" t="s">
        <v>5367</v>
      </c>
      <c r="E2896" s="24">
        <v>3700000</v>
      </c>
      <c r="F2896" s="25" t="s">
        <v>1910</v>
      </c>
      <c r="G2896" s="26">
        <v>400000</v>
      </c>
    </row>
    <row r="2897" spans="2:7">
      <c r="B2897" s="21" t="s">
        <v>5366</v>
      </c>
      <c r="C2897" s="22" t="s">
        <v>92</v>
      </c>
      <c r="D2897" s="23"/>
      <c r="E2897" s="24">
        <v>3700000</v>
      </c>
      <c r="F2897" s="25" t="s">
        <v>1780</v>
      </c>
      <c r="G2897" s="26">
        <v>400000</v>
      </c>
    </row>
    <row r="2898" spans="2:7">
      <c r="B2898" s="21" t="s">
        <v>5365</v>
      </c>
      <c r="C2898" s="22" t="s">
        <v>92</v>
      </c>
      <c r="D2898" s="23"/>
      <c r="E2898" s="24">
        <v>3700000</v>
      </c>
      <c r="F2898" s="25" t="s">
        <v>2330</v>
      </c>
      <c r="G2898" s="26">
        <v>400000</v>
      </c>
    </row>
    <row r="2899" spans="2:7">
      <c r="B2899" s="21" t="s">
        <v>5364</v>
      </c>
      <c r="C2899" s="22" t="s">
        <v>108</v>
      </c>
      <c r="D2899" s="23" t="s">
        <v>5363</v>
      </c>
      <c r="E2899" s="24">
        <v>3700000</v>
      </c>
      <c r="F2899" s="25" t="s">
        <v>2520</v>
      </c>
      <c r="G2899" s="26">
        <v>400000</v>
      </c>
    </row>
    <row r="2900" spans="2:7">
      <c r="B2900" s="21" t="s">
        <v>4861</v>
      </c>
      <c r="C2900" s="22" t="s">
        <v>92</v>
      </c>
      <c r="D2900" s="23" t="s">
        <v>235</v>
      </c>
      <c r="E2900" s="24">
        <v>3700000</v>
      </c>
      <c r="F2900" s="25" t="s">
        <v>4860</v>
      </c>
      <c r="G2900" s="26">
        <v>300000</v>
      </c>
    </row>
    <row r="2901" spans="2:7">
      <c r="B2901" s="21" t="s">
        <v>4115</v>
      </c>
      <c r="C2901" s="22" t="s">
        <v>92</v>
      </c>
      <c r="D2901" s="23"/>
      <c r="E2901" s="24">
        <v>3700000</v>
      </c>
      <c r="F2901" s="25" t="s">
        <v>4114</v>
      </c>
      <c r="G2901" s="26">
        <v>200000</v>
      </c>
    </row>
    <row r="2902" spans="2:7">
      <c r="B2902" s="21" t="s">
        <v>4113</v>
      </c>
      <c r="C2902" s="22" t="s">
        <v>108</v>
      </c>
      <c r="D2902" s="23" t="s">
        <v>4112</v>
      </c>
      <c r="E2902" s="24">
        <v>3700000</v>
      </c>
      <c r="F2902" s="25" t="s">
        <v>4111</v>
      </c>
      <c r="G2902" s="26">
        <v>200000</v>
      </c>
    </row>
    <row r="2903" spans="2:7">
      <c r="B2903" s="21" t="s">
        <v>4110</v>
      </c>
      <c r="C2903" s="22" t="s">
        <v>92</v>
      </c>
      <c r="D2903" s="23"/>
      <c r="E2903" s="24">
        <v>3700000</v>
      </c>
      <c r="F2903" s="25" t="s">
        <v>4109</v>
      </c>
      <c r="G2903" s="26">
        <v>200000</v>
      </c>
    </row>
    <row r="2904" spans="2:7">
      <c r="B2904" s="21" t="s">
        <v>9501</v>
      </c>
      <c r="C2904" s="22" t="s">
        <v>108</v>
      </c>
      <c r="D2904" s="23"/>
      <c r="E2904" s="24">
        <v>3600000</v>
      </c>
      <c r="F2904" s="25" t="s">
        <v>5891</v>
      </c>
      <c r="G2904" s="26">
        <v>7000000</v>
      </c>
    </row>
    <row r="2905" spans="2:7">
      <c r="B2905" s="21" t="s">
        <v>8002</v>
      </c>
      <c r="C2905" s="22" t="s">
        <v>108</v>
      </c>
      <c r="D2905" s="23" t="s">
        <v>8001</v>
      </c>
      <c r="E2905" s="24">
        <v>3600000</v>
      </c>
      <c r="F2905" s="25" t="s">
        <v>711</v>
      </c>
      <c r="G2905" s="26">
        <v>1700000</v>
      </c>
    </row>
    <row r="2906" spans="2:7">
      <c r="B2906" s="21" t="s">
        <v>7700</v>
      </c>
      <c r="C2906" s="22" t="s">
        <v>108</v>
      </c>
      <c r="D2906" s="23" t="s">
        <v>7699</v>
      </c>
      <c r="E2906" s="24">
        <v>3600000</v>
      </c>
      <c r="F2906" s="25" t="s">
        <v>651</v>
      </c>
      <c r="G2906" s="26">
        <v>1400000</v>
      </c>
    </row>
    <row r="2907" spans="2:7">
      <c r="B2907" s="21" t="s">
        <v>7698</v>
      </c>
      <c r="C2907" s="22" t="s">
        <v>108</v>
      </c>
      <c r="D2907" s="23" t="s">
        <v>7697</v>
      </c>
      <c r="E2907" s="24">
        <v>3600000</v>
      </c>
      <c r="F2907" s="25" t="s">
        <v>617</v>
      </c>
      <c r="G2907" s="26">
        <v>1400000</v>
      </c>
    </row>
    <row r="2908" spans="2:7">
      <c r="B2908" s="21" t="s">
        <v>7696</v>
      </c>
      <c r="C2908" s="22" t="s">
        <v>108</v>
      </c>
      <c r="D2908" s="23" t="s">
        <v>3464</v>
      </c>
      <c r="E2908" s="24">
        <v>3600000</v>
      </c>
      <c r="F2908" s="25" t="s">
        <v>716</v>
      </c>
      <c r="G2908" s="26">
        <v>1400000</v>
      </c>
    </row>
    <row r="2909" spans="2:7">
      <c r="B2909" s="21" t="s">
        <v>7415</v>
      </c>
      <c r="C2909" s="22" t="s">
        <v>108</v>
      </c>
      <c r="D2909" s="23" t="s">
        <v>689</v>
      </c>
      <c r="E2909" s="24">
        <v>3600000</v>
      </c>
      <c r="F2909" s="25" t="s">
        <v>733</v>
      </c>
      <c r="G2909" s="26">
        <v>1200000</v>
      </c>
    </row>
    <row r="2910" spans="2:7">
      <c r="B2910" s="21" t="s">
        <v>7056</v>
      </c>
      <c r="C2910" s="22" t="s">
        <v>108</v>
      </c>
      <c r="D2910" s="23" t="s">
        <v>7055</v>
      </c>
      <c r="E2910" s="24">
        <v>3600000</v>
      </c>
      <c r="F2910" s="25" t="s">
        <v>1423</v>
      </c>
      <c r="G2910" s="26">
        <v>1000000</v>
      </c>
    </row>
    <row r="2911" spans="2:7">
      <c r="B2911" s="21" t="s">
        <v>7054</v>
      </c>
      <c r="C2911" s="22" t="s">
        <v>108</v>
      </c>
      <c r="D2911" s="23" t="s">
        <v>4418</v>
      </c>
      <c r="E2911" s="24">
        <v>3600000</v>
      </c>
      <c r="F2911" s="25" t="s">
        <v>595</v>
      </c>
      <c r="G2911" s="26">
        <v>1000000</v>
      </c>
    </row>
    <row r="2912" spans="2:7">
      <c r="B2912" s="21" t="s">
        <v>6851</v>
      </c>
      <c r="C2912" s="22" t="s">
        <v>108</v>
      </c>
      <c r="D2912" s="23" t="s">
        <v>2184</v>
      </c>
      <c r="E2912" s="24">
        <v>3600000</v>
      </c>
      <c r="F2912" s="25" t="s">
        <v>676</v>
      </c>
      <c r="G2912" s="26">
        <v>900000</v>
      </c>
    </row>
    <row r="2913" spans="2:7">
      <c r="B2913" s="21" t="s">
        <v>6850</v>
      </c>
      <c r="C2913" s="22" t="s">
        <v>108</v>
      </c>
      <c r="D2913" s="23" t="s">
        <v>1260</v>
      </c>
      <c r="E2913" s="24">
        <v>3600000</v>
      </c>
      <c r="F2913" s="25" t="s">
        <v>685</v>
      </c>
      <c r="G2913" s="26">
        <v>900000</v>
      </c>
    </row>
    <row r="2914" spans="2:7">
      <c r="B2914" s="21" t="s">
        <v>6849</v>
      </c>
      <c r="C2914" s="22" t="s">
        <v>92</v>
      </c>
      <c r="D2914" s="23"/>
      <c r="E2914" s="24">
        <v>3600000</v>
      </c>
      <c r="F2914" s="25" t="s">
        <v>1520</v>
      </c>
      <c r="G2914" s="26">
        <v>900000</v>
      </c>
    </row>
    <row r="2915" spans="2:7">
      <c r="B2915" s="21" t="s">
        <v>6848</v>
      </c>
      <c r="C2915" s="22" t="s">
        <v>108</v>
      </c>
      <c r="D2915" s="23" t="s">
        <v>1122</v>
      </c>
      <c r="E2915" s="24">
        <v>3600000</v>
      </c>
      <c r="F2915" s="25" t="s">
        <v>880</v>
      </c>
      <c r="G2915" s="26">
        <v>900000</v>
      </c>
    </row>
    <row r="2916" spans="2:7">
      <c r="B2916" s="21" t="s">
        <v>6847</v>
      </c>
      <c r="C2916" s="22" t="s">
        <v>108</v>
      </c>
      <c r="D2916" s="23" t="s">
        <v>1616</v>
      </c>
      <c r="E2916" s="24">
        <v>3600000</v>
      </c>
      <c r="F2916" s="25" t="s">
        <v>535</v>
      </c>
      <c r="G2916" s="26">
        <v>900000</v>
      </c>
    </row>
    <row r="2917" spans="2:7">
      <c r="B2917" s="21" t="s">
        <v>6646</v>
      </c>
      <c r="C2917" s="22" t="s">
        <v>92</v>
      </c>
      <c r="D2917" s="23"/>
      <c r="E2917" s="24">
        <v>3600000</v>
      </c>
      <c r="F2917" s="25" t="s">
        <v>900</v>
      </c>
      <c r="G2917" s="26">
        <v>800000</v>
      </c>
    </row>
    <row r="2918" spans="2:7">
      <c r="B2918" s="21" t="s">
        <v>6645</v>
      </c>
      <c r="C2918" s="22" t="s">
        <v>108</v>
      </c>
      <c r="D2918" s="23"/>
      <c r="E2918" s="24">
        <v>3600000</v>
      </c>
      <c r="F2918" s="25" t="s">
        <v>1184</v>
      </c>
      <c r="G2918" s="26">
        <v>800000</v>
      </c>
    </row>
    <row r="2919" spans="2:7">
      <c r="B2919" s="21" t="s">
        <v>6644</v>
      </c>
      <c r="C2919" s="22" t="s">
        <v>92</v>
      </c>
      <c r="D2919" s="23"/>
      <c r="E2919" s="24">
        <v>3600000</v>
      </c>
      <c r="F2919" s="25" t="s">
        <v>1889</v>
      </c>
      <c r="G2919" s="26">
        <v>800000</v>
      </c>
    </row>
    <row r="2920" spans="2:7">
      <c r="B2920" s="21" t="s">
        <v>6643</v>
      </c>
      <c r="C2920" s="22" t="s">
        <v>92</v>
      </c>
      <c r="D2920" s="23" t="s">
        <v>6642</v>
      </c>
      <c r="E2920" s="24">
        <v>3600000</v>
      </c>
      <c r="F2920" s="25" t="s">
        <v>822</v>
      </c>
      <c r="G2920" s="26">
        <v>800000</v>
      </c>
    </row>
    <row r="2921" spans="2:7">
      <c r="B2921" s="21" t="s">
        <v>6641</v>
      </c>
      <c r="C2921" s="22" t="s">
        <v>108</v>
      </c>
      <c r="D2921" s="23" t="s">
        <v>639</v>
      </c>
      <c r="E2921" s="24">
        <v>3600000</v>
      </c>
      <c r="F2921" s="25" t="s">
        <v>883</v>
      </c>
      <c r="G2921" s="26">
        <v>800000</v>
      </c>
    </row>
    <row r="2922" spans="2:7">
      <c r="B2922" s="21" t="s">
        <v>6640</v>
      </c>
      <c r="C2922" s="22" t="s">
        <v>92</v>
      </c>
      <c r="D2922" s="23" t="s">
        <v>6639</v>
      </c>
      <c r="E2922" s="24">
        <v>3600000</v>
      </c>
      <c r="F2922" s="25" t="s">
        <v>1224</v>
      </c>
      <c r="G2922" s="26">
        <v>800000</v>
      </c>
    </row>
    <row r="2923" spans="2:7">
      <c r="B2923" s="21" t="s">
        <v>6638</v>
      </c>
      <c r="C2923" s="22" t="s">
        <v>108</v>
      </c>
      <c r="D2923" s="23" t="s">
        <v>3054</v>
      </c>
      <c r="E2923" s="24">
        <v>3600000</v>
      </c>
      <c r="F2923" s="25" t="s">
        <v>941</v>
      </c>
      <c r="G2923" s="26">
        <v>800000</v>
      </c>
    </row>
    <row r="2924" spans="2:7">
      <c r="B2924" s="21" t="s">
        <v>6390</v>
      </c>
      <c r="C2924" s="22" t="s">
        <v>92</v>
      </c>
      <c r="D2924" s="23"/>
      <c r="E2924" s="24">
        <v>3600000</v>
      </c>
      <c r="F2924" s="25" t="s">
        <v>1837</v>
      </c>
      <c r="G2924" s="26">
        <v>700000</v>
      </c>
    </row>
    <row r="2925" spans="2:7">
      <c r="B2925" s="21" t="s">
        <v>6389</v>
      </c>
      <c r="C2925" s="22" t="s">
        <v>92</v>
      </c>
      <c r="D2925" s="23"/>
      <c r="E2925" s="24">
        <v>3600000</v>
      </c>
      <c r="F2925" s="25" t="s">
        <v>838</v>
      </c>
      <c r="G2925" s="26">
        <v>700000</v>
      </c>
    </row>
    <row r="2926" spans="2:7">
      <c r="B2926" s="21" t="s">
        <v>6388</v>
      </c>
      <c r="C2926" s="22" t="s">
        <v>92</v>
      </c>
      <c r="D2926" s="23" t="s">
        <v>6387</v>
      </c>
      <c r="E2926" s="24">
        <v>3600000</v>
      </c>
      <c r="F2926" s="25" t="s">
        <v>836</v>
      </c>
      <c r="G2926" s="26">
        <v>700000</v>
      </c>
    </row>
    <row r="2927" spans="2:7">
      <c r="B2927" s="21" t="s">
        <v>6386</v>
      </c>
      <c r="C2927" s="22" t="s">
        <v>92</v>
      </c>
      <c r="D2927" s="23"/>
      <c r="E2927" s="24">
        <v>3600000</v>
      </c>
      <c r="F2927" s="25" t="s">
        <v>873</v>
      </c>
      <c r="G2927" s="26">
        <v>700000</v>
      </c>
    </row>
    <row r="2928" spans="2:7">
      <c r="B2928" s="21" t="s">
        <v>6385</v>
      </c>
      <c r="C2928" s="22" t="s">
        <v>108</v>
      </c>
      <c r="D2928" s="23" t="s">
        <v>6384</v>
      </c>
      <c r="E2928" s="24">
        <v>3600000</v>
      </c>
      <c r="F2928" s="25" t="s">
        <v>944</v>
      </c>
      <c r="G2928" s="26">
        <v>700000</v>
      </c>
    </row>
    <row r="2929" spans="2:7">
      <c r="B2929" s="21" t="s">
        <v>6383</v>
      </c>
      <c r="C2929" s="22" t="s">
        <v>108</v>
      </c>
      <c r="D2929" s="23" t="s">
        <v>1326</v>
      </c>
      <c r="E2929" s="24">
        <v>3600000</v>
      </c>
      <c r="F2929" s="25" t="s">
        <v>1081</v>
      </c>
      <c r="G2929" s="26">
        <v>700000</v>
      </c>
    </row>
    <row r="2930" spans="2:7">
      <c r="B2930" s="21" t="s">
        <v>6382</v>
      </c>
      <c r="C2930" s="22" t="s">
        <v>92</v>
      </c>
      <c r="D2930" s="23"/>
      <c r="E2930" s="24">
        <v>3600000</v>
      </c>
      <c r="F2930" s="25" t="s">
        <v>950</v>
      </c>
      <c r="G2930" s="26">
        <v>700000</v>
      </c>
    </row>
    <row r="2931" spans="2:7">
      <c r="B2931" s="21" t="s">
        <v>6381</v>
      </c>
      <c r="C2931" s="22" t="s">
        <v>92</v>
      </c>
      <c r="D2931" s="23"/>
      <c r="E2931" s="24">
        <v>3600000</v>
      </c>
      <c r="F2931" s="25" t="s">
        <v>2022</v>
      </c>
      <c r="G2931" s="26">
        <v>700000</v>
      </c>
    </row>
    <row r="2932" spans="2:7">
      <c r="B2932" s="21" t="s">
        <v>6086</v>
      </c>
      <c r="C2932" s="22" t="s">
        <v>92</v>
      </c>
      <c r="D2932" s="23" t="s">
        <v>4457</v>
      </c>
      <c r="E2932" s="24">
        <v>3600000</v>
      </c>
      <c r="F2932" s="25" t="s">
        <v>1191</v>
      </c>
      <c r="G2932" s="26">
        <v>600000</v>
      </c>
    </row>
    <row r="2933" spans="2:7">
      <c r="B2933" s="21" t="s">
        <v>6085</v>
      </c>
      <c r="C2933" s="22" t="s">
        <v>108</v>
      </c>
      <c r="D2933" s="23"/>
      <c r="E2933" s="24">
        <v>3600000</v>
      </c>
      <c r="F2933" s="25" t="s">
        <v>3782</v>
      </c>
      <c r="G2933" s="26">
        <v>600000</v>
      </c>
    </row>
    <row r="2934" spans="2:7">
      <c r="B2934" s="21" t="s">
        <v>6084</v>
      </c>
      <c r="C2934" s="22" t="s">
        <v>92</v>
      </c>
      <c r="D2934" s="23"/>
      <c r="E2934" s="24">
        <v>3600000</v>
      </c>
      <c r="F2934" s="25" t="s">
        <v>3590</v>
      </c>
      <c r="G2934" s="26">
        <v>600000</v>
      </c>
    </row>
    <row r="2935" spans="2:7">
      <c r="B2935" s="21" t="s">
        <v>5362</v>
      </c>
      <c r="C2935" s="22" t="s">
        <v>92</v>
      </c>
      <c r="D2935" s="23"/>
      <c r="E2935" s="24">
        <v>3600000</v>
      </c>
      <c r="F2935" s="25" t="s">
        <v>5361</v>
      </c>
      <c r="G2935" s="26">
        <v>400000</v>
      </c>
    </row>
    <row r="2936" spans="2:7">
      <c r="B2936" s="21" t="s">
        <v>5360</v>
      </c>
      <c r="C2936" s="22" t="s">
        <v>92</v>
      </c>
      <c r="D2936" s="23"/>
      <c r="E2936" s="24">
        <v>3600000</v>
      </c>
      <c r="F2936" s="25" t="s">
        <v>230</v>
      </c>
      <c r="G2936" s="26">
        <v>400000</v>
      </c>
    </row>
    <row r="2937" spans="2:7">
      <c r="B2937" s="21" t="s">
        <v>5359</v>
      </c>
      <c r="C2937" s="22" t="s">
        <v>92</v>
      </c>
      <c r="D2937" s="23"/>
      <c r="E2937" s="24">
        <v>3600000</v>
      </c>
      <c r="F2937" s="25" t="s">
        <v>1581</v>
      </c>
      <c r="G2937" s="26">
        <v>400000</v>
      </c>
    </row>
    <row r="2938" spans="2:7">
      <c r="B2938" s="21" t="s">
        <v>4859</v>
      </c>
      <c r="C2938" s="22" t="s">
        <v>108</v>
      </c>
      <c r="D2938" s="23" t="s">
        <v>2411</v>
      </c>
      <c r="E2938" s="24">
        <v>3600000</v>
      </c>
      <c r="F2938" s="25" t="s">
        <v>4858</v>
      </c>
      <c r="G2938" s="26">
        <v>300000</v>
      </c>
    </row>
    <row r="2939" spans="2:7">
      <c r="B2939" s="21" t="s">
        <v>4857</v>
      </c>
      <c r="C2939" s="22" t="s">
        <v>92</v>
      </c>
      <c r="D2939" s="23"/>
      <c r="E2939" s="24">
        <v>3600000</v>
      </c>
      <c r="F2939" s="25" t="s">
        <v>2706</v>
      </c>
      <c r="G2939" s="26">
        <v>300000</v>
      </c>
    </row>
    <row r="2940" spans="2:7">
      <c r="B2940" s="21" t="s">
        <v>4856</v>
      </c>
      <c r="C2940" s="22" t="s">
        <v>92</v>
      </c>
      <c r="D2940" s="23"/>
      <c r="E2940" s="24">
        <v>3600000</v>
      </c>
      <c r="F2940" s="25" t="s">
        <v>4855</v>
      </c>
      <c r="G2940" s="26">
        <v>300000</v>
      </c>
    </row>
    <row r="2941" spans="2:7">
      <c r="B2941" s="21" t="s">
        <v>4854</v>
      </c>
      <c r="C2941" s="22" t="s">
        <v>92</v>
      </c>
      <c r="D2941" s="23"/>
      <c r="E2941" s="24">
        <v>3600000</v>
      </c>
      <c r="F2941" s="25" t="s">
        <v>4853</v>
      </c>
      <c r="G2941" s="26">
        <v>300000</v>
      </c>
    </row>
    <row r="2942" spans="2:7">
      <c r="B2942" s="21" t="s">
        <v>4108</v>
      </c>
      <c r="C2942" s="22" t="s">
        <v>92</v>
      </c>
      <c r="D2942" s="23"/>
      <c r="E2942" s="24">
        <v>3600000</v>
      </c>
      <c r="F2942" s="25" t="s">
        <v>4107</v>
      </c>
      <c r="G2942" s="26">
        <v>200000</v>
      </c>
    </row>
    <row r="2943" spans="2:7">
      <c r="B2943" s="21" t="s">
        <v>4106</v>
      </c>
      <c r="C2943" s="22" t="s">
        <v>92</v>
      </c>
      <c r="D2943" s="23" t="s">
        <v>4105</v>
      </c>
      <c r="E2943" s="24">
        <v>3600000</v>
      </c>
      <c r="F2943" s="25" t="s">
        <v>4104</v>
      </c>
      <c r="G2943" s="26">
        <v>200000</v>
      </c>
    </row>
    <row r="2944" spans="2:7">
      <c r="B2944" s="21" t="s">
        <v>4103</v>
      </c>
      <c r="C2944" s="22" t="s">
        <v>92</v>
      </c>
      <c r="D2944" s="23"/>
      <c r="E2944" s="24">
        <v>3600000</v>
      </c>
      <c r="F2944" s="25" t="s">
        <v>4102</v>
      </c>
      <c r="G2944" s="26">
        <v>200000</v>
      </c>
    </row>
    <row r="2945" spans="2:7">
      <c r="B2945" s="21" t="s">
        <v>2884</v>
      </c>
      <c r="C2945" s="22" t="s">
        <v>92</v>
      </c>
      <c r="D2945" s="23"/>
      <c r="E2945" s="24">
        <v>3600000</v>
      </c>
      <c r="F2945" s="25" t="s">
        <v>2883</v>
      </c>
      <c r="G2945" s="26">
        <v>100000</v>
      </c>
    </row>
    <row r="2946" spans="2:7">
      <c r="B2946" s="21" t="s">
        <v>2882</v>
      </c>
      <c r="C2946" s="22" t="s">
        <v>108</v>
      </c>
      <c r="D2946" s="23"/>
      <c r="E2946" s="24">
        <v>3600000</v>
      </c>
      <c r="F2946" s="25" t="s">
        <v>2655</v>
      </c>
      <c r="G2946" s="26">
        <v>100000</v>
      </c>
    </row>
    <row r="2947" spans="2:7">
      <c r="B2947" s="21" t="s">
        <v>9099</v>
      </c>
      <c r="C2947" s="22" t="s">
        <v>92</v>
      </c>
      <c r="D2947" s="23" t="s">
        <v>9098</v>
      </c>
      <c r="E2947" s="24">
        <v>3500000</v>
      </c>
      <c r="F2947" s="25" t="s">
        <v>128</v>
      </c>
      <c r="G2947" s="26">
        <v>3800000</v>
      </c>
    </row>
    <row r="2948" spans="2:7">
      <c r="B2948" s="21" t="s">
        <v>9026</v>
      </c>
      <c r="C2948" s="22" t="s">
        <v>108</v>
      </c>
      <c r="D2948" s="23"/>
      <c r="E2948" s="24">
        <v>3500000</v>
      </c>
      <c r="F2948" s="25" t="s">
        <v>182</v>
      </c>
      <c r="G2948" s="26">
        <v>3500000</v>
      </c>
    </row>
    <row r="2949" spans="2:7">
      <c r="B2949" s="21" t="s">
        <v>8924</v>
      </c>
      <c r="C2949" s="22" t="s">
        <v>108</v>
      </c>
      <c r="D2949" s="23" t="s">
        <v>8021</v>
      </c>
      <c r="E2949" s="24">
        <v>3500000</v>
      </c>
      <c r="F2949" s="25" t="s">
        <v>96</v>
      </c>
      <c r="G2949" s="26">
        <v>3200000</v>
      </c>
    </row>
    <row r="2950" spans="2:7">
      <c r="B2950" s="21" t="s">
        <v>8485</v>
      </c>
      <c r="C2950" s="22" t="s">
        <v>108</v>
      </c>
      <c r="D2950" s="23" t="s">
        <v>1717</v>
      </c>
      <c r="E2950" s="24">
        <v>3500000</v>
      </c>
      <c r="F2950" s="25" t="s">
        <v>422</v>
      </c>
      <c r="G2950" s="26">
        <v>2300000</v>
      </c>
    </row>
    <row r="2951" spans="2:7">
      <c r="B2951" s="21" t="s">
        <v>7804</v>
      </c>
      <c r="C2951" s="22" t="s">
        <v>108</v>
      </c>
      <c r="D2951" s="23" t="s">
        <v>7803</v>
      </c>
      <c r="E2951" s="24">
        <v>3500000</v>
      </c>
      <c r="F2951" s="25" t="s">
        <v>682</v>
      </c>
      <c r="G2951" s="26">
        <v>1500000</v>
      </c>
    </row>
    <row r="2952" spans="2:7">
      <c r="B2952" s="21" t="s">
        <v>7695</v>
      </c>
      <c r="C2952" s="22" t="s">
        <v>92</v>
      </c>
      <c r="D2952" s="23"/>
      <c r="E2952" s="24">
        <v>3500000</v>
      </c>
      <c r="F2952" s="25" t="s">
        <v>716</v>
      </c>
      <c r="G2952" s="26">
        <v>1400000</v>
      </c>
    </row>
    <row r="2953" spans="2:7">
      <c r="B2953" s="21" t="s">
        <v>7567</v>
      </c>
      <c r="C2953" s="22" t="s">
        <v>108</v>
      </c>
      <c r="D2953" s="23" t="s">
        <v>2998</v>
      </c>
      <c r="E2953" s="24">
        <v>3500000</v>
      </c>
      <c r="F2953" s="25" t="s">
        <v>624</v>
      </c>
      <c r="G2953" s="26">
        <v>1300000</v>
      </c>
    </row>
    <row r="2954" spans="2:7">
      <c r="B2954" s="21" t="s">
        <v>7566</v>
      </c>
      <c r="C2954" s="22" t="s">
        <v>92</v>
      </c>
      <c r="D2954" s="23" t="s">
        <v>2235</v>
      </c>
      <c r="E2954" s="24">
        <v>3500000</v>
      </c>
      <c r="F2954" s="25" t="s">
        <v>3194</v>
      </c>
      <c r="G2954" s="26">
        <v>1300000</v>
      </c>
    </row>
    <row r="2955" spans="2:7">
      <c r="B2955" s="21" t="s">
        <v>7053</v>
      </c>
      <c r="C2955" s="22" t="s">
        <v>108</v>
      </c>
      <c r="D2955" s="23" t="s">
        <v>7052</v>
      </c>
      <c r="E2955" s="24">
        <v>3500000</v>
      </c>
      <c r="F2955" s="25" t="s">
        <v>888</v>
      </c>
      <c r="G2955" s="26">
        <v>1000000</v>
      </c>
    </row>
    <row r="2956" spans="2:7">
      <c r="B2956" s="21" t="s">
        <v>6846</v>
      </c>
      <c r="C2956" s="22" t="s">
        <v>108</v>
      </c>
      <c r="D2956" s="23" t="s">
        <v>6845</v>
      </c>
      <c r="E2956" s="24">
        <v>3500000</v>
      </c>
      <c r="F2956" s="25" t="s">
        <v>1601</v>
      </c>
      <c r="G2956" s="26">
        <v>900000</v>
      </c>
    </row>
    <row r="2957" spans="2:7">
      <c r="B2957" s="21" t="s">
        <v>6844</v>
      </c>
      <c r="C2957" s="22" t="s">
        <v>108</v>
      </c>
      <c r="D2957" s="23" t="s">
        <v>6843</v>
      </c>
      <c r="E2957" s="24">
        <v>3500000</v>
      </c>
      <c r="F2957" s="25" t="s">
        <v>520</v>
      </c>
      <c r="G2957" s="26">
        <v>900000</v>
      </c>
    </row>
    <row r="2958" spans="2:7">
      <c r="B2958" s="21" t="s">
        <v>6637</v>
      </c>
      <c r="C2958" s="22" t="s">
        <v>108</v>
      </c>
      <c r="D2958" s="23" t="s">
        <v>6636</v>
      </c>
      <c r="E2958" s="24">
        <v>3500000</v>
      </c>
      <c r="F2958" s="25" t="s">
        <v>1177</v>
      </c>
      <c r="G2958" s="26">
        <v>800000</v>
      </c>
    </row>
    <row r="2959" spans="2:7">
      <c r="B2959" s="21" t="s">
        <v>6635</v>
      </c>
      <c r="C2959" s="22" t="s">
        <v>92</v>
      </c>
      <c r="D2959" s="23"/>
      <c r="E2959" s="24">
        <v>3500000</v>
      </c>
      <c r="F2959" s="25" t="s">
        <v>1511</v>
      </c>
      <c r="G2959" s="26">
        <v>800000</v>
      </c>
    </row>
    <row r="2960" spans="2:7">
      <c r="B2960" s="21" t="s">
        <v>6634</v>
      </c>
      <c r="C2960" s="22" t="s">
        <v>92</v>
      </c>
      <c r="D2960" s="23" t="s">
        <v>6633</v>
      </c>
      <c r="E2960" s="24">
        <v>3500000</v>
      </c>
      <c r="F2960" s="25" t="s">
        <v>4484</v>
      </c>
      <c r="G2960" s="26">
        <v>800000</v>
      </c>
    </row>
    <row r="2961" spans="2:7">
      <c r="B2961" s="21" t="s">
        <v>6632</v>
      </c>
      <c r="C2961" s="22" t="s">
        <v>108</v>
      </c>
      <c r="D2961" s="23" t="s">
        <v>4617</v>
      </c>
      <c r="E2961" s="24">
        <v>3500000</v>
      </c>
      <c r="F2961" s="25" t="s">
        <v>1520</v>
      </c>
      <c r="G2961" s="26">
        <v>800000</v>
      </c>
    </row>
    <row r="2962" spans="2:7">
      <c r="B2962" s="21" t="s">
        <v>6631</v>
      </c>
      <c r="C2962" s="22" t="s">
        <v>108</v>
      </c>
      <c r="D2962" s="23" t="s">
        <v>6630</v>
      </c>
      <c r="E2962" s="24">
        <v>3500000</v>
      </c>
      <c r="F2962" s="25" t="s">
        <v>3386</v>
      </c>
      <c r="G2962" s="26">
        <v>800000</v>
      </c>
    </row>
    <row r="2963" spans="2:7">
      <c r="B2963" s="21" t="s">
        <v>6629</v>
      </c>
      <c r="C2963" s="22" t="s">
        <v>92</v>
      </c>
      <c r="D2963" s="23" t="s">
        <v>4266</v>
      </c>
      <c r="E2963" s="24">
        <v>3500000</v>
      </c>
      <c r="F2963" s="25" t="s">
        <v>1419</v>
      </c>
      <c r="G2963" s="26">
        <v>800000</v>
      </c>
    </row>
    <row r="2964" spans="2:7">
      <c r="B2964" s="21" t="s">
        <v>6380</v>
      </c>
      <c r="C2964" s="22" t="s">
        <v>108</v>
      </c>
      <c r="D2964" s="23" t="s">
        <v>5143</v>
      </c>
      <c r="E2964" s="24">
        <v>3500000</v>
      </c>
      <c r="F2964" s="25" t="s">
        <v>1348</v>
      </c>
      <c r="G2964" s="26">
        <v>700000</v>
      </c>
    </row>
    <row r="2965" spans="2:7">
      <c r="B2965" s="21" t="s">
        <v>6379</v>
      </c>
      <c r="C2965" s="22" t="s">
        <v>92</v>
      </c>
      <c r="D2965" s="23"/>
      <c r="E2965" s="24">
        <v>3500000</v>
      </c>
      <c r="F2965" s="25" t="s">
        <v>902</v>
      </c>
      <c r="G2965" s="26">
        <v>700000</v>
      </c>
    </row>
    <row r="2966" spans="2:7">
      <c r="B2966" s="21" t="s">
        <v>6378</v>
      </c>
      <c r="C2966" s="22" t="s">
        <v>92</v>
      </c>
      <c r="D2966" s="23"/>
      <c r="E2966" s="24">
        <v>3500000</v>
      </c>
      <c r="F2966" s="25" t="s">
        <v>230</v>
      </c>
      <c r="G2966" s="26">
        <v>700000</v>
      </c>
    </row>
    <row r="2967" spans="2:7">
      <c r="B2967" s="21" t="s">
        <v>6377</v>
      </c>
      <c r="C2967" s="22" t="s">
        <v>92</v>
      </c>
      <c r="D2967" s="23"/>
      <c r="E2967" s="24">
        <v>3500000</v>
      </c>
      <c r="F2967" s="25" t="s">
        <v>1023</v>
      </c>
      <c r="G2967" s="26">
        <v>700000</v>
      </c>
    </row>
    <row r="2968" spans="2:7">
      <c r="B2968" s="21" t="s">
        <v>6376</v>
      </c>
      <c r="C2968" s="22" t="s">
        <v>108</v>
      </c>
      <c r="D2968" s="23" t="s">
        <v>1408</v>
      </c>
      <c r="E2968" s="24">
        <v>3500000</v>
      </c>
      <c r="F2968" s="25" t="s">
        <v>1837</v>
      </c>
      <c r="G2968" s="26">
        <v>700000</v>
      </c>
    </row>
    <row r="2969" spans="2:7">
      <c r="B2969" s="21" t="s">
        <v>6375</v>
      </c>
      <c r="C2969" s="22" t="s">
        <v>108</v>
      </c>
      <c r="D2969" s="23" t="s">
        <v>6374</v>
      </c>
      <c r="E2969" s="24">
        <v>3500000</v>
      </c>
      <c r="F2969" s="25" t="s">
        <v>900</v>
      </c>
      <c r="G2969" s="26">
        <v>700000</v>
      </c>
    </row>
    <row r="2970" spans="2:7">
      <c r="B2970" s="21" t="s">
        <v>6083</v>
      </c>
      <c r="C2970" s="22" t="s">
        <v>108</v>
      </c>
      <c r="D2970" s="23" t="s">
        <v>3228</v>
      </c>
      <c r="E2970" s="24">
        <v>3500000</v>
      </c>
      <c r="F2970" s="25" t="s">
        <v>1579</v>
      </c>
      <c r="G2970" s="26">
        <v>600000</v>
      </c>
    </row>
    <row r="2971" spans="2:7">
      <c r="B2971" s="21" t="s">
        <v>6082</v>
      </c>
      <c r="C2971" s="22" t="s">
        <v>108</v>
      </c>
      <c r="D2971" s="23" t="s">
        <v>1613</v>
      </c>
      <c r="E2971" s="24">
        <v>3500000</v>
      </c>
      <c r="F2971" s="25" t="s">
        <v>1674</v>
      </c>
      <c r="G2971" s="26">
        <v>600000</v>
      </c>
    </row>
    <row r="2972" spans="2:7">
      <c r="B2972" s="21" t="s">
        <v>6081</v>
      </c>
      <c r="C2972" s="22" t="s">
        <v>108</v>
      </c>
      <c r="D2972" s="23" t="s">
        <v>6080</v>
      </c>
      <c r="E2972" s="24">
        <v>3500000</v>
      </c>
      <c r="F2972" s="25" t="s">
        <v>3725</v>
      </c>
      <c r="G2972" s="26">
        <v>600000</v>
      </c>
    </row>
    <row r="2973" spans="2:7">
      <c r="B2973" s="21" t="s">
        <v>5712</v>
      </c>
      <c r="C2973" s="22" t="s">
        <v>92</v>
      </c>
      <c r="D2973" s="23" t="s">
        <v>5184</v>
      </c>
      <c r="E2973" s="24">
        <v>3500000</v>
      </c>
      <c r="F2973" s="25" t="s">
        <v>2035</v>
      </c>
      <c r="G2973" s="26">
        <v>500000</v>
      </c>
    </row>
    <row r="2974" spans="2:7">
      <c r="B2974" s="21" t="s">
        <v>5711</v>
      </c>
      <c r="C2974" s="22" t="s">
        <v>92</v>
      </c>
      <c r="D2974" s="23"/>
      <c r="E2974" s="24">
        <v>3500000</v>
      </c>
      <c r="F2974" s="25" t="s">
        <v>5710</v>
      </c>
      <c r="G2974" s="26">
        <v>500000</v>
      </c>
    </row>
    <row r="2975" spans="2:7">
      <c r="B2975" s="21" t="s">
        <v>5709</v>
      </c>
      <c r="C2975" s="22" t="s">
        <v>108</v>
      </c>
      <c r="D2975" s="23" t="s">
        <v>5249</v>
      </c>
      <c r="E2975" s="24">
        <v>3500000</v>
      </c>
      <c r="F2975" s="25" t="s">
        <v>2340</v>
      </c>
      <c r="G2975" s="26">
        <v>500000</v>
      </c>
    </row>
    <row r="2976" spans="2:7">
      <c r="B2976" s="21" t="s">
        <v>5708</v>
      </c>
      <c r="C2976" s="22" t="s">
        <v>108</v>
      </c>
      <c r="D2976" s="23" t="s">
        <v>404</v>
      </c>
      <c r="E2976" s="24">
        <v>3500000</v>
      </c>
      <c r="F2976" s="25" t="s">
        <v>1217</v>
      </c>
      <c r="G2976" s="26">
        <v>500000</v>
      </c>
    </row>
    <row r="2977" spans="2:7">
      <c r="B2977" s="21" t="s">
        <v>5707</v>
      </c>
      <c r="C2977" s="22" t="s">
        <v>108</v>
      </c>
      <c r="D2977" s="23" t="s">
        <v>5706</v>
      </c>
      <c r="E2977" s="24">
        <v>3500000</v>
      </c>
      <c r="F2977" s="25" t="s">
        <v>3766</v>
      </c>
      <c r="G2977" s="26">
        <v>500000</v>
      </c>
    </row>
    <row r="2978" spans="2:7">
      <c r="B2978" s="21" t="s">
        <v>5705</v>
      </c>
      <c r="C2978" s="22" t="s">
        <v>92</v>
      </c>
      <c r="D2978" s="23" t="s">
        <v>5704</v>
      </c>
      <c r="E2978" s="24">
        <v>3500000</v>
      </c>
      <c r="F2978" s="25" t="s">
        <v>1491</v>
      </c>
      <c r="G2978" s="26">
        <v>500000</v>
      </c>
    </row>
    <row r="2979" spans="2:7">
      <c r="B2979" s="21" t="s">
        <v>5358</v>
      </c>
      <c r="C2979" s="22" t="s">
        <v>92</v>
      </c>
      <c r="D2979" s="23"/>
      <c r="E2979" s="24">
        <v>3500000</v>
      </c>
      <c r="F2979" s="25" t="s">
        <v>5357</v>
      </c>
      <c r="G2979" s="26">
        <v>400000</v>
      </c>
    </row>
    <row r="2980" spans="2:7">
      <c r="B2980" s="21" t="s">
        <v>5356</v>
      </c>
      <c r="C2980" s="22" t="s">
        <v>92</v>
      </c>
      <c r="D2980" s="23"/>
      <c r="E2980" s="24">
        <v>3500000</v>
      </c>
      <c r="F2980" s="25" t="s">
        <v>1783</v>
      </c>
      <c r="G2980" s="26">
        <v>400000</v>
      </c>
    </row>
    <row r="2981" spans="2:7">
      <c r="B2981" s="21" t="s">
        <v>5355</v>
      </c>
      <c r="C2981" s="22" t="s">
        <v>92</v>
      </c>
      <c r="D2981" s="23"/>
      <c r="E2981" s="24">
        <v>3500000</v>
      </c>
      <c r="F2981" s="25" t="s">
        <v>4786</v>
      </c>
      <c r="G2981" s="26">
        <v>400000</v>
      </c>
    </row>
    <row r="2982" spans="2:7">
      <c r="B2982" s="21" t="s">
        <v>5354</v>
      </c>
      <c r="C2982" s="22" t="s">
        <v>108</v>
      </c>
      <c r="D2982" s="23" t="s">
        <v>3161</v>
      </c>
      <c r="E2982" s="24">
        <v>3500000</v>
      </c>
      <c r="F2982" s="25" t="s">
        <v>2212</v>
      </c>
      <c r="G2982" s="26">
        <v>400000</v>
      </c>
    </row>
    <row r="2983" spans="2:7">
      <c r="B2983" s="21" t="s">
        <v>5353</v>
      </c>
      <c r="C2983" s="22" t="s">
        <v>92</v>
      </c>
      <c r="D2983" s="23"/>
      <c r="E2983" s="24">
        <v>3500000</v>
      </c>
      <c r="F2983" s="25" t="s">
        <v>2520</v>
      </c>
      <c r="G2983" s="26">
        <v>400000</v>
      </c>
    </row>
    <row r="2984" spans="2:7">
      <c r="B2984" s="21" t="s">
        <v>5352</v>
      </c>
      <c r="C2984" s="22" t="s">
        <v>92</v>
      </c>
      <c r="D2984" s="23"/>
      <c r="E2984" s="24">
        <v>3500000</v>
      </c>
      <c r="F2984" s="25" t="s">
        <v>3827</v>
      </c>
      <c r="G2984" s="26">
        <v>400000</v>
      </c>
    </row>
    <row r="2985" spans="2:7">
      <c r="B2985" s="21" t="s">
        <v>5351</v>
      </c>
      <c r="C2985" s="22" t="s">
        <v>92</v>
      </c>
      <c r="D2985" s="23"/>
      <c r="E2985" s="24">
        <v>3500000</v>
      </c>
      <c r="F2985" s="25" t="s">
        <v>1769</v>
      </c>
      <c r="G2985" s="26">
        <v>400000</v>
      </c>
    </row>
    <row r="2986" spans="2:7">
      <c r="B2986" s="21" t="s">
        <v>5350</v>
      </c>
      <c r="C2986" s="22" t="s">
        <v>92</v>
      </c>
      <c r="D2986" s="23"/>
      <c r="E2986" s="24">
        <v>3500000</v>
      </c>
      <c r="F2986" s="25" t="s">
        <v>2052</v>
      </c>
      <c r="G2986" s="26">
        <v>400000</v>
      </c>
    </row>
    <row r="2987" spans="2:7">
      <c r="B2987" s="21" t="s">
        <v>5349</v>
      </c>
      <c r="C2987" s="22" t="s">
        <v>108</v>
      </c>
      <c r="D2987" s="23" t="s">
        <v>5348</v>
      </c>
      <c r="E2987" s="24">
        <v>3500000</v>
      </c>
      <c r="F2987" s="25" t="s">
        <v>3749</v>
      </c>
      <c r="G2987" s="26">
        <v>400000</v>
      </c>
    </row>
    <row r="2988" spans="2:7">
      <c r="B2988" s="21" t="s">
        <v>4852</v>
      </c>
      <c r="C2988" s="22" t="s">
        <v>108</v>
      </c>
      <c r="D2988" s="23" t="s">
        <v>425</v>
      </c>
      <c r="E2988" s="24">
        <v>3500000</v>
      </c>
      <c r="F2988" s="25" t="s">
        <v>3893</v>
      </c>
      <c r="G2988" s="26">
        <v>300000</v>
      </c>
    </row>
    <row r="2989" spans="2:7">
      <c r="B2989" s="21" t="s">
        <v>4851</v>
      </c>
      <c r="C2989" s="22" t="s">
        <v>92</v>
      </c>
      <c r="D2989" s="23"/>
      <c r="E2989" s="24">
        <v>3500000</v>
      </c>
      <c r="F2989" s="25" t="s">
        <v>2168</v>
      </c>
      <c r="G2989" s="26">
        <v>300000</v>
      </c>
    </row>
    <row r="2990" spans="2:7">
      <c r="B2990" s="21" t="s">
        <v>4101</v>
      </c>
      <c r="C2990" s="22" t="s">
        <v>108</v>
      </c>
      <c r="D2990" s="23"/>
      <c r="E2990" s="24">
        <v>3500000</v>
      </c>
      <c r="F2990" s="25" t="s">
        <v>4100</v>
      </c>
      <c r="G2990" s="26">
        <v>200000</v>
      </c>
    </row>
    <row r="2991" spans="2:7">
      <c r="B2991" s="21" t="s">
        <v>4099</v>
      </c>
      <c r="C2991" s="22" t="s">
        <v>92</v>
      </c>
      <c r="D2991" s="23"/>
      <c r="E2991" s="24">
        <v>3500000</v>
      </c>
      <c r="F2991" s="25" t="s">
        <v>4098</v>
      </c>
      <c r="G2991" s="26">
        <v>200000</v>
      </c>
    </row>
    <row r="2992" spans="2:7">
      <c r="B2992" s="21" t="s">
        <v>4097</v>
      </c>
      <c r="C2992" s="22" t="s">
        <v>92</v>
      </c>
      <c r="D2992" s="23"/>
      <c r="E2992" s="24">
        <v>3500000</v>
      </c>
      <c r="F2992" s="25" t="s">
        <v>2773</v>
      </c>
      <c r="G2992" s="26">
        <v>200000</v>
      </c>
    </row>
    <row r="2993" spans="2:7">
      <c r="B2993" s="21" t="s">
        <v>4096</v>
      </c>
      <c r="C2993" s="22" t="s">
        <v>92</v>
      </c>
      <c r="D2993" s="23"/>
      <c r="E2993" s="24">
        <v>3500000</v>
      </c>
      <c r="F2993" s="25" t="s">
        <v>4095</v>
      </c>
      <c r="G2993" s="26">
        <v>200000</v>
      </c>
    </row>
    <row r="2994" spans="2:7">
      <c r="B2994" s="21" t="s">
        <v>4094</v>
      </c>
      <c r="C2994" s="22" t="s">
        <v>92</v>
      </c>
      <c r="D2994" s="23"/>
      <c r="E2994" s="24">
        <v>3500000</v>
      </c>
      <c r="F2994" s="25" t="s">
        <v>2510</v>
      </c>
      <c r="G2994" s="26">
        <v>200000</v>
      </c>
    </row>
    <row r="2995" spans="2:7">
      <c r="B2995" s="21" t="s">
        <v>4093</v>
      </c>
      <c r="C2995" s="22" t="s">
        <v>92</v>
      </c>
      <c r="D2995" s="23"/>
      <c r="E2995" s="24">
        <v>3500000</v>
      </c>
      <c r="F2995" s="25" t="s">
        <v>230</v>
      </c>
      <c r="G2995" s="26">
        <v>200000</v>
      </c>
    </row>
    <row r="2996" spans="2:7">
      <c r="B2996" s="21" t="s">
        <v>2881</v>
      </c>
      <c r="C2996" s="22" t="s">
        <v>92</v>
      </c>
      <c r="D2996" s="23"/>
      <c r="E2996" s="24">
        <v>3500000</v>
      </c>
      <c r="F2996" s="25" t="s">
        <v>2880</v>
      </c>
      <c r="G2996" s="26">
        <v>100000</v>
      </c>
    </row>
    <row r="2997" spans="2:7">
      <c r="B2997" s="21" t="s">
        <v>2879</v>
      </c>
      <c r="C2997" s="22" t="s">
        <v>92</v>
      </c>
      <c r="D2997" s="23"/>
      <c r="E2997" s="24">
        <v>3500000</v>
      </c>
      <c r="F2997" s="25" t="s">
        <v>2878</v>
      </c>
      <c r="G2997" s="26">
        <v>100000</v>
      </c>
    </row>
    <row r="2998" spans="2:7">
      <c r="B2998" s="21" t="s">
        <v>2877</v>
      </c>
      <c r="C2998" s="22" t="s">
        <v>92</v>
      </c>
      <c r="D2998" s="23"/>
      <c r="E2998" s="24">
        <v>3500000</v>
      </c>
      <c r="F2998" s="25" t="s">
        <v>2876</v>
      </c>
      <c r="G2998" s="26">
        <v>100000</v>
      </c>
    </row>
    <row r="2999" spans="2:7">
      <c r="B2999" s="21" t="s">
        <v>9001</v>
      </c>
      <c r="C2999" s="22" t="s">
        <v>92</v>
      </c>
      <c r="D2999" s="23" t="s">
        <v>9000</v>
      </c>
      <c r="E2999" s="24">
        <v>3400000</v>
      </c>
      <c r="F2999" s="25" t="s">
        <v>182</v>
      </c>
      <c r="G2999" s="26">
        <v>3400000</v>
      </c>
    </row>
    <row r="3000" spans="2:7">
      <c r="B3000" s="21" t="s">
        <v>8418</v>
      </c>
      <c r="C3000" s="22" t="s">
        <v>108</v>
      </c>
      <c r="D3000" s="23"/>
      <c r="E3000" s="24">
        <v>3400000</v>
      </c>
      <c r="F3000" s="25" t="s">
        <v>344</v>
      </c>
      <c r="G3000" s="26">
        <v>2200000</v>
      </c>
    </row>
    <row r="3001" spans="2:7">
      <c r="B3001" s="21" t="s">
        <v>8417</v>
      </c>
      <c r="C3001" s="22" t="s">
        <v>108</v>
      </c>
      <c r="D3001" s="23"/>
      <c r="E3001" s="24">
        <v>3400000</v>
      </c>
      <c r="F3001" s="25" t="s">
        <v>422</v>
      </c>
      <c r="G3001" s="26">
        <v>2200000</v>
      </c>
    </row>
    <row r="3002" spans="2:7">
      <c r="B3002" s="21" t="s">
        <v>7694</v>
      </c>
      <c r="C3002" s="22" t="s">
        <v>92</v>
      </c>
      <c r="D3002" s="23"/>
      <c r="E3002" s="24">
        <v>3400000</v>
      </c>
      <c r="F3002" s="25" t="s">
        <v>682</v>
      </c>
      <c r="G3002" s="26">
        <v>1400000</v>
      </c>
    </row>
    <row r="3003" spans="2:7">
      <c r="B3003" s="21" t="s">
        <v>7565</v>
      </c>
      <c r="C3003" s="22" t="s">
        <v>108</v>
      </c>
      <c r="D3003" s="23"/>
      <c r="E3003" s="24">
        <v>3400000</v>
      </c>
      <c r="F3003" s="25" t="s">
        <v>742</v>
      </c>
      <c r="G3003" s="26">
        <v>1300000</v>
      </c>
    </row>
    <row r="3004" spans="2:7">
      <c r="B3004" s="21" t="s">
        <v>7564</v>
      </c>
      <c r="C3004" s="22" t="s">
        <v>108</v>
      </c>
      <c r="D3004" s="23" t="s">
        <v>2981</v>
      </c>
      <c r="E3004" s="24">
        <v>3400000</v>
      </c>
      <c r="F3004" s="25" t="s">
        <v>662</v>
      </c>
      <c r="G3004" s="26">
        <v>1300000</v>
      </c>
    </row>
    <row r="3005" spans="2:7">
      <c r="B3005" s="21" t="s">
        <v>7414</v>
      </c>
      <c r="C3005" s="22" t="s">
        <v>108</v>
      </c>
      <c r="D3005" s="23" t="s">
        <v>6399</v>
      </c>
      <c r="E3005" s="24">
        <v>3400000</v>
      </c>
      <c r="F3005" s="25" t="s">
        <v>530</v>
      </c>
      <c r="G3005" s="26">
        <v>1200000</v>
      </c>
    </row>
    <row r="3006" spans="2:7">
      <c r="B3006" s="21" t="s">
        <v>7413</v>
      </c>
      <c r="C3006" s="22" t="s">
        <v>108</v>
      </c>
      <c r="D3006" s="23" t="s">
        <v>2970</v>
      </c>
      <c r="E3006" s="24">
        <v>3400000</v>
      </c>
      <c r="F3006" s="25" t="s">
        <v>654</v>
      </c>
      <c r="G3006" s="26">
        <v>1200000</v>
      </c>
    </row>
    <row r="3007" spans="2:7">
      <c r="B3007" s="21" t="s">
        <v>7241</v>
      </c>
      <c r="C3007" s="22" t="s">
        <v>92</v>
      </c>
      <c r="D3007" s="23"/>
      <c r="E3007" s="24">
        <v>3400000</v>
      </c>
      <c r="F3007" s="25" t="s">
        <v>1058</v>
      </c>
      <c r="G3007" s="26">
        <v>1100000</v>
      </c>
    </row>
    <row r="3008" spans="2:7">
      <c r="B3008" s="21" t="s">
        <v>7240</v>
      </c>
      <c r="C3008" s="22" t="s">
        <v>108</v>
      </c>
      <c r="D3008" s="23" t="s">
        <v>3178</v>
      </c>
      <c r="E3008" s="24">
        <v>3400000</v>
      </c>
      <c r="F3008" s="25" t="s">
        <v>502</v>
      </c>
      <c r="G3008" s="26">
        <v>1100000</v>
      </c>
    </row>
    <row r="3009" spans="2:7">
      <c r="B3009" s="21" t="s">
        <v>7239</v>
      </c>
      <c r="C3009" s="22" t="s">
        <v>108</v>
      </c>
      <c r="D3009" s="23" t="s">
        <v>5157</v>
      </c>
      <c r="E3009" s="24">
        <v>3400000</v>
      </c>
      <c r="F3009" s="25" t="s">
        <v>525</v>
      </c>
      <c r="G3009" s="26">
        <v>1100000</v>
      </c>
    </row>
    <row r="3010" spans="2:7">
      <c r="B3010" s="21" t="s">
        <v>7238</v>
      </c>
      <c r="C3010" s="22" t="s">
        <v>108</v>
      </c>
      <c r="D3010" s="23" t="s">
        <v>7237</v>
      </c>
      <c r="E3010" s="24">
        <v>3400000</v>
      </c>
      <c r="F3010" s="25" t="s">
        <v>733</v>
      </c>
      <c r="G3010" s="26">
        <v>1100000</v>
      </c>
    </row>
    <row r="3011" spans="2:7">
      <c r="B3011" s="21" t="s">
        <v>7236</v>
      </c>
      <c r="C3011" s="22" t="s">
        <v>108</v>
      </c>
      <c r="D3011" s="23" t="s">
        <v>1120</v>
      </c>
      <c r="E3011" s="24">
        <v>3400000</v>
      </c>
      <c r="F3011" s="25" t="s">
        <v>695</v>
      </c>
      <c r="G3011" s="26">
        <v>1100000</v>
      </c>
    </row>
    <row r="3012" spans="2:7">
      <c r="B3012" s="21" t="s">
        <v>7051</v>
      </c>
      <c r="C3012" s="22" t="s">
        <v>92</v>
      </c>
      <c r="D3012" s="23"/>
      <c r="E3012" s="24">
        <v>3400000</v>
      </c>
      <c r="F3012" s="25" t="s">
        <v>860</v>
      </c>
      <c r="G3012" s="26">
        <v>1000000</v>
      </c>
    </row>
    <row r="3013" spans="2:7">
      <c r="B3013" s="21" t="s">
        <v>6842</v>
      </c>
      <c r="C3013" s="22" t="s">
        <v>92</v>
      </c>
      <c r="D3013" s="23"/>
      <c r="E3013" s="24">
        <v>3400000</v>
      </c>
      <c r="F3013" s="25" t="s">
        <v>496</v>
      </c>
      <c r="G3013" s="26">
        <v>900000</v>
      </c>
    </row>
    <row r="3014" spans="2:7">
      <c r="B3014" s="21" t="s">
        <v>6841</v>
      </c>
      <c r="C3014" s="22" t="s">
        <v>108</v>
      </c>
      <c r="D3014" s="23" t="s">
        <v>3898</v>
      </c>
      <c r="E3014" s="24">
        <v>3400000</v>
      </c>
      <c r="F3014" s="25" t="s">
        <v>486</v>
      </c>
      <c r="G3014" s="26">
        <v>900000</v>
      </c>
    </row>
    <row r="3015" spans="2:7">
      <c r="B3015" s="21" t="s">
        <v>6840</v>
      </c>
      <c r="C3015" s="22" t="s">
        <v>108</v>
      </c>
      <c r="D3015" s="23" t="s">
        <v>6839</v>
      </c>
      <c r="E3015" s="24">
        <v>3400000</v>
      </c>
      <c r="F3015" s="25" t="s">
        <v>1474</v>
      </c>
      <c r="G3015" s="26">
        <v>900000</v>
      </c>
    </row>
    <row r="3016" spans="2:7">
      <c r="B3016" s="21" t="s">
        <v>6628</v>
      </c>
      <c r="C3016" s="22" t="s">
        <v>92</v>
      </c>
      <c r="D3016" s="23"/>
      <c r="E3016" s="24">
        <v>3400000</v>
      </c>
      <c r="F3016" s="25" t="s">
        <v>880</v>
      </c>
      <c r="G3016" s="26">
        <v>800000</v>
      </c>
    </row>
    <row r="3017" spans="2:7">
      <c r="B3017" s="21" t="s">
        <v>6627</v>
      </c>
      <c r="C3017" s="22" t="s">
        <v>92</v>
      </c>
      <c r="D3017" s="23"/>
      <c r="E3017" s="24">
        <v>3400000</v>
      </c>
      <c r="F3017" s="25" t="s">
        <v>1520</v>
      </c>
      <c r="G3017" s="26">
        <v>800000</v>
      </c>
    </row>
    <row r="3018" spans="2:7">
      <c r="B3018" s="21" t="s">
        <v>6626</v>
      </c>
      <c r="C3018" s="22" t="s">
        <v>92</v>
      </c>
      <c r="D3018" s="23"/>
      <c r="E3018" s="24">
        <v>3400000</v>
      </c>
      <c r="F3018" s="25" t="s">
        <v>880</v>
      </c>
      <c r="G3018" s="26">
        <v>800000</v>
      </c>
    </row>
    <row r="3019" spans="2:7">
      <c r="B3019" s="21" t="s">
        <v>6625</v>
      </c>
      <c r="C3019" s="22" t="s">
        <v>108</v>
      </c>
      <c r="D3019" s="23" t="s">
        <v>295</v>
      </c>
      <c r="E3019" s="24">
        <v>3400000</v>
      </c>
      <c r="F3019" s="25" t="s">
        <v>1128</v>
      </c>
      <c r="G3019" s="26">
        <v>800000</v>
      </c>
    </row>
    <row r="3020" spans="2:7">
      <c r="B3020" s="21" t="s">
        <v>6624</v>
      </c>
      <c r="C3020" s="22" t="s">
        <v>92</v>
      </c>
      <c r="D3020" s="23" t="s">
        <v>5155</v>
      </c>
      <c r="E3020" s="24">
        <v>3400000</v>
      </c>
      <c r="F3020" s="25" t="s">
        <v>1511</v>
      </c>
      <c r="G3020" s="26">
        <v>800000</v>
      </c>
    </row>
    <row r="3021" spans="2:7">
      <c r="B3021" s="21" t="s">
        <v>6623</v>
      </c>
      <c r="C3021" s="22" t="s">
        <v>108</v>
      </c>
      <c r="D3021" s="23" t="s">
        <v>4457</v>
      </c>
      <c r="E3021" s="24">
        <v>3400000</v>
      </c>
      <c r="F3021" s="25" t="s">
        <v>4484</v>
      </c>
      <c r="G3021" s="26">
        <v>800000</v>
      </c>
    </row>
    <row r="3022" spans="2:7">
      <c r="B3022" s="21" t="s">
        <v>6373</v>
      </c>
      <c r="C3022" s="22" t="s">
        <v>92</v>
      </c>
      <c r="D3022" s="23"/>
      <c r="E3022" s="24">
        <v>3400000</v>
      </c>
      <c r="F3022" s="25" t="s">
        <v>902</v>
      </c>
      <c r="G3022" s="26">
        <v>700000</v>
      </c>
    </row>
    <row r="3023" spans="2:7">
      <c r="B3023" s="21" t="s">
        <v>6372</v>
      </c>
      <c r="C3023" s="22" t="s">
        <v>92</v>
      </c>
      <c r="D3023" s="23" t="s">
        <v>6371</v>
      </c>
      <c r="E3023" s="24">
        <v>3400000</v>
      </c>
      <c r="F3023" s="25" t="s">
        <v>1397</v>
      </c>
      <c r="G3023" s="26">
        <v>700000</v>
      </c>
    </row>
    <row r="3024" spans="2:7">
      <c r="B3024" s="21" t="s">
        <v>6370</v>
      </c>
      <c r="C3024" s="22" t="s">
        <v>92</v>
      </c>
      <c r="D3024" s="23" t="s">
        <v>1771</v>
      </c>
      <c r="E3024" s="24">
        <v>3400000</v>
      </c>
      <c r="F3024" s="25" t="s">
        <v>1620</v>
      </c>
      <c r="G3024" s="26">
        <v>700000</v>
      </c>
    </row>
    <row r="3025" spans="2:7">
      <c r="B3025" s="21" t="s">
        <v>6369</v>
      </c>
      <c r="C3025" s="22" t="s">
        <v>92</v>
      </c>
      <c r="D3025" s="23"/>
      <c r="E3025" s="24">
        <v>3400000</v>
      </c>
      <c r="F3025" s="25" t="s">
        <v>1073</v>
      </c>
      <c r="G3025" s="26">
        <v>700000</v>
      </c>
    </row>
    <row r="3026" spans="2:7">
      <c r="B3026" s="21" t="s">
        <v>6368</v>
      </c>
      <c r="C3026" s="22" t="s">
        <v>108</v>
      </c>
      <c r="D3026" s="23" t="s">
        <v>6367</v>
      </c>
      <c r="E3026" s="24">
        <v>3400000</v>
      </c>
      <c r="F3026" s="25" t="s">
        <v>829</v>
      </c>
      <c r="G3026" s="26">
        <v>700000</v>
      </c>
    </row>
    <row r="3027" spans="2:7">
      <c r="B3027" s="21" t="s">
        <v>6366</v>
      </c>
      <c r="C3027" s="22" t="s">
        <v>92</v>
      </c>
      <c r="D3027" s="23"/>
      <c r="E3027" s="24">
        <v>3400000</v>
      </c>
      <c r="F3027" s="25" t="s">
        <v>829</v>
      </c>
      <c r="G3027" s="26">
        <v>700000</v>
      </c>
    </row>
    <row r="3028" spans="2:7">
      <c r="B3028" s="21" t="s">
        <v>6365</v>
      </c>
      <c r="C3028" s="22" t="s">
        <v>92</v>
      </c>
      <c r="D3028" s="23"/>
      <c r="E3028" s="24">
        <v>3400000</v>
      </c>
      <c r="F3028" s="25" t="s">
        <v>1567</v>
      </c>
      <c r="G3028" s="26">
        <v>700000</v>
      </c>
    </row>
    <row r="3029" spans="2:7">
      <c r="B3029" s="21" t="s">
        <v>6364</v>
      </c>
      <c r="C3029" s="22" t="s">
        <v>92</v>
      </c>
      <c r="D3029" s="23" t="s">
        <v>6363</v>
      </c>
      <c r="E3029" s="24">
        <v>3400000</v>
      </c>
      <c r="F3029" s="25" t="s">
        <v>1023</v>
      </c>
      <c r="G3029" s="26">
        <v>700000</v>
      </c>
    </row>
    <row r="3030" spans="2:7">
      <c r="B3030" s="21" t="s">
        <v>6362</v>
      </c>
      <c r="C3030" s="22" t="s">
        <v>92</v>
      </c>
      <c r="D3030" s="23"/>
      <c r="E3030" s="24">
        <v>3400000</v>
      </c>
      <c r="F3030" s="25" t="s">
        <v>1288</v>
      </c>
      <c r="G3030" s="26">
        <v>700000</v>
      </c>
    </row>
    <row r="3031" spans="2:7">
      <c r="B3031" s="21" t="s">
        <v>6079</v>
      </c>
      <c r="C3031" s="22" t="s">
        <v>108</v>
      </c>
      <c r="D3031" s="23" t="s">
        <v>6078</v>
      </c>
      <c r="E3031" s="24">
        <v>3400000</v>
      </c>
      <c r="F3031" s="25" t="s">
        <v>1662</v>
      </c>
      <c r="G3031" s="26">
        <v>600000</v>
      </c>
    </row>
    <row r="3032" spans="2:7">
      <c r="B3032" s="21" t="s">
        <v>6077</v>
      </c>
      <c r="C3032" s="22" t="s">
        <v>92</v>
      </c>
      <c r="D3032" s="23" t="s">
        <v>4453</v>
      </c>
      <c r="E3032" s="24">
        <v>3400000</v>
      </c>
      <c r="F3032" s="25" t="s">
        <v>3601</v>
      </c>
      <c r="G3032" s="26">
        <v>600000</v>
      </c>
    </row>
    <row r="3033" spans="2:7">
      <c r="B3033" s="21" t="s">
        <v>5703</v>
      </c>
      <c r="C3033" s="22" t="s">
        <v>92</v>
      </c>
      <c r="D3033" s="23" t="s">
        <v>5702</v>
      </c>
      <c r="E3033" s="24">
        <v>3400000</v>
      </c>
      <c r="F3033" s="25" t="s">
        <v>1908</v>
      </c>
      <c r="G3033" s="26">
        <v>500000</v>
      </c>
    </row>
    <row r="3034" spans="2:7">
      <c r="B3034" s="21" t="s">
        <v>5347</v>
      </c>
      <c r="C3034" s="22" t="s">
        <v>108</v>
      </c>
      <c r="D3034" s="23" t="s">
        <v>2411</v>
      </c>
      <c r="E3034" s="24">
        <v>3400000</v>
      </c>
      <c r="F3034" s="25" t="s">
        <v>5346</v>
      </c>
      <c r="G3034" s="26">
        <v>400000</v>
      </c>
    </row>
    <row r="3035" spans="2:7">
      <c r="B3035" s="21" t="s">
        <v>5345</v>
      </c>
      <c r="C3035" s="22" t="s">
        <v>92</v>
      </c>
      <c r="D3035" s="23" t="s">
        <v>3602</v>
      </c>
      <c r="E3035" s="24">
        <v>3400000</v>
      </c>
      <c r="F3035" s="25" t="s">
        <v>2427</v>
      </c>
      <c r="G3035" s="26">
        <v>400000</v>
      </c>
    </row>
    <row r="3036" spans="2:7">
      <c r="B3036" s="21" t="s">
        <v>5344</v>
      </c>
      <c r="C3036" s="22" t="s">
        <v>92</v>
      </c>
      <c r="D3036" s="23"/>
      <c r="E3036" s="24">
        <v>3400000</v>
      </c>
      <c r="F3036" s="25" t="s">
        <v>2285</v>
      </c>
      <c r="G3036" s="26">
        <v>400000</v>
      </c>
    </row>
    <row r="3037" spans="2:7">
      <c r="B3037" s="21" t="s">
        <v>5343</v>
      </c>
      <c r="C3037" s="22" t="s">
        <v>92</v>
      </c>
      <c r="D3037" s="23"/>
      <c r="E3037" s="24">
        <v>3400000</v>
      </c>
      <c r="F3037" s="25" t="s">
        <v>3727</v>
      </c>
      <c r="G3037" s="26">
        <v>400000</v>
      </c>
    </row>
    <row r="3038" spans="2:7">
      <c r="B3038" s="21" t="s">
        <v>4850</v>
      </c>
      <c r="C3038" s="22" t="s">
        <v>92</v>
      </c>
      <c r="D3038" s="23"/>
      <c r="E3038" s="24">
        <v>3400000</v>
      </c>
      <c r="F3038" s="25" t="s">
        <v>4815</v>
      </c>
      <c r="G3038" s="26">
        <v>300000</v>
      </c>
    </row>
    <row r="3039" spans="2:7">
      <c r="B3039" s="21" t="s">
        <v>4849</v>
      </c>
      <c r="C3039" s="22" t="s">
        <v>92</v>
      </c>
      <c r="D3039" s="23"/>
      <c r="E3039" s="24">
        <v>3400000</v>
      </c>
      <c r="F3039" s="25" t="s">
        <v>230</v>
      </c>
      <c r="G3039" s="26">
        <v>300000</v>
      </c>
    </row>
    <row r="3040" spans="2:7">
      <c r="B3040" s="21" t="s">
        <v>4848</v>
      </c>
      <c r="C3040" s="22" t="s">
        <v>108</v>
      </c>
      <c r="D3040" s="23" t="s">
        <v>4847</v>
      </c>
      <c r="E3040" s="24">
        <v>3400000</v>
      </c>
      <c r="F3040" s="25" t="s">
        <v>1872</v>
      </c>
      <c r="G3040" s="26">
        <v>300000</v>
      </c>
    </row>
    <row r="3041" spans="2:7">
      <c r="B3041" s="21" t="s">
        <v>4846</v>
      </c>
      <c r="C3041" s="22" t="s">
        <v>92</v>
      </c>
      <c r="D3041" s="23"/>
      <c r="E3041" s="24">
        <v>3400000</v>
      </c>
      <c r="F3041" s="25" t="s">
        <v>4845</v>
      </c>
      <c r="G3041" s="26">
        <v>300000</v>
      </c>
    </row>
    <row r="3042" spans="2:7">
      <c r="B3042" s="21" t="s">
        <v>4092</v>
      </c>
      <c r="C3042" s="22" t="s">
        <v>92</v>
      </c>
      <c r="D3042" s="23"/>
      <c r="E3042" s="24">
        <v>3400000</v>
      </c>
      <c r="F3042" s="25" t="s">
        <v>4091</v>
      </c>
      <c r="G3042" s="26">
        <v>200000</v>
      </c>
    </row>
    <row r="3043" spans="2:7">
      <c r="B3043" s="21" t="s">
        <v>4090</v>
      </c>
      <c r="C3043" s="22" t="s">
        <v>92</v>
      </c>
      <c r="D3043" s="23"/>
      <c r="E3043" s="24">
        <v>3400000</v>
      </c>
      <c r="F3043" s="25" t="s">
        <v>4089</v>
      </c>
      <c r="G3043" s="26">
        <v>200000</v>
      </c>
    </row>
    <row r="3044" spans="2:7">
      <c r="B3044" s="21" t="s">
        <v>4088</v>
      </c>
      <c r="C3044" s="22" t="s">
        <v>108</v>
      </c>
      <c r="D3044" s="23" t="s">
        <v>4087</v>
      </c>
      <c r="E3044" s="24">
        <v>3400000</v>
      </c>
      <c r="F3044" s="25" t="s">
        <v>4086</v>
      </c>
      <c r="G3044" s="26">
        <v>200000</v>
      </c>
    </row>
    <row r="3045" spans="2:7">
      <c r="B3045" s="21" t="s">
        <v>4085</v>
      </c>
      <c r="C3045" s="22" t="s">
        <v>92</v>
      </c>
      <c r="D3045" s="23"/>
      <c r="E3045" s="24">
        <v>3400000</v>
      </c>
      <c r="F3045" s="25" t="s">
        <v>2279</v>
      </c>
      <c r="G3045" s="26">
        <v>200000</v>
      </c>
    </row>
    <row r="3046" spans="2:7">
      <c r="B3046" s="21" t="s">
        <v>4084</v>
      </c>
      <c r="C3046" s="22" t="s">
        <v>92</v>
      </c>
      <c r="D3046" s="23"/>
      <c r="E3046" s="24">
        <v>3400000</v>
      </c>
      <c r="F3046" s="25" t="s">
        <v>4083</v>
      </c>
      <c r="G3046" s="26">
        <v>200000</v>
      </c>
    </row>
    <row r="3047" spans="2:7">
      <c r="B3047" s="21" t="s">
        <v>4082</v>
      </c>
      <c r="C3047" s="22" t="s">
        <v>92</v>
      </c>
      <c r="D3047" s="23"/>
      <c r="E3047" s="24">
        <v>3400000</v>
      </c>
      <c r="F3047" s="25" t="s">
        <v>4081</v>
      </c>
      <c r="G3047" s="26">
        <v>200000</v>
      </c>
    </row>
    <row r="3048" spans="2:7">
      <c r="B3048" s="21" t="s">
        <v>4080</v>
      </c>
      <c r="C3048" s="22" t="s">
        <v>108</v>
      </c>
      <c r="D3048" s="23" t="s">
        <v>4079</v>
      </c>
      <c r="E3048" s="24">
        <v>3400000</v>
      </c>
      <c r="F3048" s="25" t="s">
        <v>4078</v>
      </c>
      <c r="G3048" s="26">
        <v>200000</v>
      </c>
    </row>
    <row r="3049" spans="2:7">
      <c r="B3049" s="21" t="s">
        <v>4077</v>
      </c>
      <c r="C3049" s="22" t="s">
        <v>108</v>
      </c>
      <c r="D3049" s="23"/>
      <c r="E3049" s="24">
        <v>3400000</v>
      </c>
      <c r="F3049" s="25" t="s">
        <v>4076</v>
      </c>
      <c r="G3049" s="26">
        <v>200000</v>
      </c>
    </row>
    <row r="3050" spans="2:7">
      <c r="B3050" s="21" t="s">
        <v>2875</v>
      </c>
      <c r="C3050" s="22" t="s">
        <v>92</v>
      </c>
      <c r="D3050" s="23"/>
      <c r="E3050" s="24">
        <v>3400000</v>
      </c>
      <c r="F3050" s="25" t="s">
        <v>2874</v>
      </c>
      <c r="G3050" s="26">
        <v>100000</v>
      </c>
    </row>
    <row r="3051" spans="2:7">
      <c r="B3051" s="21" t="s">
        <v>9214</v>
      </c>
      <c r="C3051" s="22" t="s">
        <v>92</v>
      </c>
      <c r="D3051" s="23"/>
      <c r="E3051" s="24">
        <v>3300000</v>
      </c>
      <c r="F3051" s="25" t="s">
        <v>4986</v>
      </c>
      <c r="G3051" s="26">
        <v>4400000</v>
      </c>
    </row>
    <row r="3052" spans="2:7">
      <c r="B3052" s="21" t="s">
        <v>8610</v>
      </c>
      <c r="C3052" s="22" t="s">
        <v>108</v>
      </c>
      <c r="D3052" s="23"/>
      <c r="E3052" s="24">
        <v>3300000</v>
      </c>
      <c r="F3052" s="25" t="s">
        <v>171</v>
      </c>
      <c r="G3052" s="26">
        <v>2500000</v>
      </c>
    </row>
    <row r="3053" spans="2:7">
      <c r="B3053" s="21" t="s">
        <v>7693</v>
      </c>
      <c r="C3053" s="22" t="s">
        <v>108</v>
      </c>
      <c r="D3053" s="23" t="s">
        <v>7692</v>
      </c>
      <c r="E3053" s="24">
        <v>3300000</v>
      </c>
      <c r="F3053" s="25" t="s">
        <v>3167</v>
      </c>
      <c r="G3053" s="26">
        <v>1400000</v>
      </c>
    </row>
    <row r="3054" spans="2:7">
      <c r="B3054" s="21" t="s">
        <v>7412</v>
      </c>
      <c r="C3054" s="22" t="s">
        <v>108</v>
      </c>
      <c r="D3054" s="23" t="s">
        <v>6431</v>
      </c>
      <c r="E3054" s="24">
        <v>3300000</v>
      </c>
      <c r="F3054" s="25" t="s">
        <v>500</v>
      </c>
      <c r="G3054" s="26">
        <v>1200000</v>
      </c>
    </row>
    <row r="3055" spans="2:7">
      <c r="B3055" s="21" t="s">
        <v>7235</v>
      </c>
      <c r="C3055" s="22" t="s">
        <v>92</v>
      </c>
      <c r="D3055" s="23"/>
      <c r="E3055" s="24">
        <v>3300000</v>
      </c>
      <c r="F3055" s="25" t="s">
        <v>606</v>
      </c>
      <c r="G3055" s="26">
        <v>1100000</v>
      </c>
    </row>
    <row r="3056" spans="2:7">
      <c r="B3056" s="21" t="s">
        <v>7050</v>
      </c>
      <c r="C3056" s="22" t="s">
        <v>108</v>
      </c>
      <c r="D3056" s="23" t="s">
        <v>7049</v>
      </c>
      <c r="E3056" s="24">
        <v>3300000</v>
      </c>
      <c r="F3056" s="25" t="s">
        <v>801</v>
      </c>
      <c r="G3056" s="26">
        <v>1000000</v>
      </c>
    </row>
    <row r="3057" spans="2:7">
      <c r="B3057" s="21" t="s">
        <v>7048</v>
      </c>
      <c r="C3057" s="22" t="s">
        <v>108</v>
      </c>
      <c r="D3057" s="23" t="s">
        <v>3226</v>
      </c>
      <c r="E3057" s="24">
        <v>3300000</v>
      </c>
      <c r="F3057" s="25" t="s">
        <v>788</v>
      </c>
      <c r="G3057" s="26">
        <v>1000000</v>
      </c>
    </row>
    <row r="3058" spans="2:7">
      <c r="B3058" s="21" t="s">
        <v>6838</v>
      </c>
      <c r="C3058" s="22" t="s">
        <v>92</v>
      </c>
      <c r="D3058" s="23"/>
      <c r="E3058" s="24">
        <v>3300000</v>
      </c>
      <c r="F3058" s="25" t="s">
        <v>1423</v>
      </c>
      <c r="G3058" s="26">
        <v>900000</v>
      </c>
    </row>
    <row r="3059" spans="2:7">
      <c r="B3059" s="21" t="s">
        <v>6622</v>
      </c>
      <c r="C3059" s="22" t="s">
        <v>108</v>
      </c>
      <c r="D3059" s="23" t="s">
        <v>2066</v>
      </c>
      <c r="E3059" s="24">
        <v>3300000</v>
      </c>
      <c r="F3059" s="25" t="s">
        <v>1292</v>
      </c>
      <c r="G3059" s="26">
        <v>800000</v>
      </c>
    </row>
    <row r="3060" spans="2:7">
      <c r="B3060" s="21" t="s">
        <v>6621</v>
      </c>
      <c r="C3060" s="22" t="s">
        <v>108</v>
      </c>
      <c r="D3060" s="23" t="s">
        <v>4399</v>
      </c>
      <c r="E3060" s="24">
        <v>3300000</v>
      </c>
      <c r="F3060" s="25" t="s">
        <v>1439</v>
      </c>
      <c r="G3060" s="26">
        <v>800000</v>
      </c>
    </row>
    <row r="3061" spans="2:7">
      <c r="B3061" s="21" t="s">
        <v>6620</v>
      </c>
      <c r="C3061" s="22" t="s">
        <v>108</v>
      </c>
      <c r="D3061" s="23" t="s">
        <v>6619</v>
      </c>
      <c r="E3061" s="24">
        <v>3300000</v>
      </c>
      <c r="F3061" s="25" t="s">
        <v>1012</v>
      </c>
      <c r="G3061" s="26">
        <v>800000</v>
      </c>
    </row>
    <row r="3062" spans="2:7">
      <c r="B3062" s="21" t="s">
        <v>6361</v>
      </c>
      <c r="C3062" s="22" t="s">
        <v>92</v>
      </c>
      <c r="D3062" s="23"/>
      <c r="E3062" s="24">
        <v>3300000</v>
      </c>
      <c r="F3062" s="25" t="s">
        <v>1889</v>
      </c>
      <c r="G3062" s="26">
        <v>700000</v>
      </c>
    </row>
    <row r="3063" spans="2:7">
      <c r="B3063" s="21" t="s">
        <v>6360</v>
      </c>
      <c r="C3063" s="22" t="s">
        <v>92</v>
      </c>
      <c r="D3063" s="23"/>
      <c r="E3063" s="24">
        <v>3300000</v>
      </c>
      <c r="F3063" s="25" t="s">
        <v>902</v>
      </c>
      <c r="G3063" s="26">
        <v>700000</v>
      </c>
    </row>
    <row r="3064" spans="2:7">
      <c r="B3064" s="21" t="s">
        <v>6359</v>
      </c>
      <c r="C3064" s="22" t="s">
        <v>92</v>
      </c>
      <c r="D3064" s="23"/>
      <c r="E3064" s="24">
        <v>3300000</v>
      </c>
      <c r="F3064" s="25" t="s">
        <v>938</v>
      </c>
      <c r="G3064" s="26">
        <v>700000</v>
      </c>
    </row>
    <row r="3065" spans="2:7">
      <c r="B3065" s="21" t="s">
        <v>6358</v>
      </c>
      <c r="C3065" s="22" t="s">
        <v>108</v>
      </c>
      <c r="D3065" s="23" t="s">
        <v>3178</v>
      </c>
      <c r="E3065" s="24">
        <v>3300000</v>
      </c>
      <c r="F3065" s="25" t="s">
        <v>1800</v>
      </c>
      <c r="G3065" s="26">
        <v>700000</v>
      </c>
    </row>
    <row r="3066" spans="2:7">
      <c r="B3066" s="21" t="s">
        <v>6357</v>
      </c>
      <c r="C3066" s="22" t="s">
        <v>92</v>
      </c>
      <c r="D3066" s="23"/>
      <c r="E3066" s="24">
        <v>3300000</v>
      </c>
      <c r="F3066" s="25" t="s">
        <v>1800</v>
      </c>
      <c r="G3066" s="26">
        <v>700000</v>
      </c>
    </row>
    <row r="3067" spans="2:7">
      <c r="B3067" s="21" t="s">
        <v>6356</v>
      </c>
      <c r="C3067" s="22" t="s">
        <v>108</v>
      </c>
      <c r="D3067" s="23" t="s">
        <v>1924</v>
      </c>
      <c r="E3067" s="24">
        <v>3300000</v>
      </c>
      <c r="F3067" s="25" t="s">
        <v>834</v>
      </c>
      <c r="G3067" s="26">
        <v>700000</v>
      </c>
    </row>
    <row r="3068" spans="2:7">
      <c r="B3068" s="21" t="s">
        <v>6355</v>
      </c>
      <c r="C3068" s="22" t="s">
        <v>92</v>
      </c>
      <c r="D3068" s="23"/>
      <c r="E3068" s="24">
        <v>3300000</v>
      </c>
      <c r="F3068" s="25" t="s">
        <v>1081</v>
      </c>
      <c r="G3068" s="26">
        <v>700000</v>
      </c>
    </row>
    <row r="3069" spans="2:7">
      <c r="B3069" s="21" t="s">
        <v>6354</v>
      </c>
      <c r="C3069" s="22" t="s">
        <v>92</v>
      </c>
      <c r="D3069" s="23"/>
      <c r="E3069" s="24">
        <v>3300000</v>
      </c>
      <c r="F3069" s="25" t="s">
        <v>900</v>
      </c>
      <c r="G3069" s="26">
        <v>700000</v>
      </c>
    </row>
    <row r="3070" spans="2:7">
      <c r="B3070" s="21" t="s">
        <v>6353</v>
      </c>
      <c r="C3070" s="22" t="s">
        <v>92</v>
      </c>
      <c r="D3070" s="23"/>
      <c r="E3070" s="24">
        <v>3300000</v>
      </c>
      <c r="F3070" s="25" t="s">
        <v>900</v>
      </c>
      <c r="G3070" s="26">
        <v>700000</v>
      </c>
    </row>
    <row r="3071" spans="2:7">
      <c r="B3071" s="21" t="s">
        <v>6352</v>
      </c>
      <c r="C3071" s="22" t="s">
        <v>92</v>
      </c>
      <c r="D3071" s="23"/>
      <c r="E3071" s="24">
        <v>3300000</v>
      </c>
      <c r="F3071" s="25" t="s">
        <v>836</v>
      </c>
      <c r="G3071" s="26">
        <v>700000</v>
      </c>
    </row>
    <row r="3072" spans="2:7">
      <c r="B3072" s="21" t="s">
        <v>6351</v>
      </c>
      <c r="C3072" s="22" t="s">
        <v>108</v>
      </c>
      <c r="D3072" s="23" t="s">
        <v>884</v>
      </c>
      <c r="E3072" s="24">
        <v>3300000</v>
      </c>
      <c r="F3072" s="25" t="s">
        <v>900</v>
      </c>
      <c r="G3072" s="26">
        <v>700000</v>
      </c>
    </row>
    <row r="3073" spans="2:7">
      <c r="B3073" s="21" t="s">
        <v>6076</v>
      </c>
      <c r="C3073" s="22" t="s">
        <v>92</v>
      </c>
      <c r="D3073" s="23" t="s">
        <v>6075</v>
      </c>
      <c r="E3073" s="24">
        <v>3300000</v>
      </c>
      <c r="F3073" s="25" t="s">
        <v>961</v>
      </c>
      <c r="G3073" s="26">
        <v>600000</v>
      </c>
    </row>
    <row r="3074" spans="2:7">
      <c r="B3074" s="21" t="s">
        <v>6074</v>
      </c>
      <c r="C3074" s="22" t="s">
        <v>92</v>
      </c>
      <c r="D3074" s="23" t="s">
        <v>1262</v>
      </c>
      <c r="E3074" s="24">
        <v>3300000</v>
      </c>
      <c r="F3074" s="25" t="s">
        <v>961</v>
      </c>
      <c r="G3074" s="26">
        <v>600000</v>
      </c>
    </row>
    <row r="3075" spans="2:7">
      <c r="B3075" s="21" t="s">
        <v>6073</v>
      </c>
      <c r="C3075" s="22" t="s">
        <v>92</v>
      </c>
      <c r="D3075" s="23" t="s">
        <v>3314</v>
      </c>
      <c r="E3075" s="24">
        <v>3300000</v>
      </c>
      <c r="F3075" s="25" t="s">
        <v>1045</v>
      </c>
      <c r="G3075" s="26">
        <v>600000</v>
      </c>
    </row>
    <row r="3076" spans="2:7">
      <c r="B3076" s="21" t="s">
        <v>6072</v>
      </c>
      <c r="C3076" s="22" t="s">
        <v>92</v>
      </c>
      <c r="D3076" s="23" t="s">
        <v>4435</v>
      </c>
      <c r="E3076" s="24">
        <v>3300000</v>
      </c>
      <c r="F3076" s="25" t="s">
        <v>1448</v>
      </c>
      <c r="G3076" s="26">
        <v>600000</v>
      </c>
    </row>
    <row r="3077" spans="2:7">
      <c r="B3077" s="21" t="s">
        <v>6071</v>
      </c>
      <c r="C3077" s="22" t="s">
        <v>108</v>
      </c>
      <c r="D3077" s="23" t="s">
        <v>3309</v>
      </c>
      <c r="E3077" s="24">
        <v>3300000</v>
      </c>
      <c r="F3077" s="25" t="s">
        <v>1559</v>
      </c>
      <c r="G3077" s="26">
        <v>600000</v>
      </c>
    </row>
    <row r="3078" spans="2:7">
      <c r="B3078" s="21" t="s">
        <v>6070</v>
      </c>
      <c r="C3078" s="22" t="s">
        <v>92</v>
      </c>
      <c r="D3078" s="23"/>
      <c r="E3078" s="24">
        <v>3300000</v>
      </c>
      <c r="F3078" s="25" t="s">
        <v>2089</v>
      </c>
      <c r="G3078" s="26">
        <v>600000</v>
      </c>
    </row>
    <row r="3079" spans="2:7">
      <c r="B3079" s="21" t="s">
        <v>6069</v>
      </c>
      <c r="C3079" s="22" t="s">
        <v>92</v>
      </c>
      <c r="D3079" s="23" t="s">
        <v>4156</v>
      </c>
      <c r="E3079" s="24">
        <v>3300000</v>
      </c>
      <c r="F3079" s="25" t="s">
        <v>4568</v>
      </c>
      <c r="G3079" s="26">
        <v>600000</v>
      </c>
    </row>
    <row r="3080" spans="2:7">
      <c r="B3080" s="21" t="s">
        <v>6068</v>
      </c>
      <c r="C3080" s="22" t="s">
        <v>108</v>
      </c>
      <c r="D3080" s="23" t="s">
        <v>5629</v>
      </c>
      <c r="E3080" s="24">
        <v>3300000</v>
      </c>
      <c r="F3080" s="25" t="s">
        <v>1837</v>
      </c>
      <c r="G3080" s="26">
        <v>600000</v>
      </c>
    </row>
    <row r="3081" spans="2:7">
      <c r="B3081" s="21" t="s">
        <v>6067</v>
      </c>
      <c r="C3081" s="22" t="s">
        <v>108</v>
      </c>
      <c r="D3081" s="23" t="s">
        <v>994</v>
      </c>
      <c r="E3081" s="24">
        <v>3300000</v>
      </c>
      <c r="F3081" s="25" t="s">
        <v>1073</v>
      </c>
      <c r="G3081" s="26">
        <v>600000</v>
      </c>
    </row>
    <row r="3082" spans="2:7">
      <c r="B3082" s="21" t="s">
        <v>6066</v>
      </c>
      <c r="C3082" s="22" t="s">
        <v>108</v>
      </c>
      <c r="D3082" s="23" t="s">
        <v>416</v>
      </c>
      <c r="E3082" s="24">
        <v>3300000</v>
      </c>
      <c r="F3082" s="25" t="s">
        <v>4568</v>
      </c>
      <c r="G3082" s="26">
        <v>600000</v>
      </c>
    </row>
    <row r="3083" spans="2:7">
      <c r="B3083" s="21" t="s">
        <v>5701</v>
      </c>
      <c r="C3083" s="22" t="s">
        <v>92</v>
      </c>
      <c r="D3083" s="23"/>
      <c r="E3083" s="24">
        <v>3300000</v>
      </c>
      <c r="F3083" s="25" t="s">
        <v>2060</v>
      </c>
      <c r="G3083" s="26">
        <v>500000</v>
      </c>
    </row>
    <row r="3084" spans="2:7">
      <c r="B3084" s="21" t="s">
        <v>5700</v>
      </c>
      <c r="C3084" s="22" t="s">
        <v>108</v>
      </c>
      <c r="D3084" s="23" t="s">
        <v>5699</v>
      </c>
      <c r="E3084" s="24">
        <v>3300000</v>
      </c>
      <c r="F3084" s="25" t="s">
        <v>1901</v>
      </c>
      <c r="G3084" s="26">
        <v>500000</v>
      </c>
    </row>
    <row r="3085" spans="2:7">
      <c r="B3085" s="21" t="s">
        <v>5342</v>
      </c>
      <c r="C3085" s="22" t="s">
        <v>92</v>
      </c>
      <c r="D3085" s="23"/>
      <c r="E3085" s="24">
        <v>3300000</v>
      </c>
      <c r="F3085" s="25" t="s">
        <v>1793</v>
      </c>
      <c r="G3085" s="26">
        <v>400000</v>
      </c>
    </row>
    <row r="3086" spans="2:7">
      <c r="B3086" s="21" t="s">
        <v>5341</v>
      </c>
      <c r="C3086" s="22" t="s">
        <v>108</v>
      </c>
      <c r="D3086" s="23" t="s">
        <v>5340</v>
      </c>
      <c r="E3086" s="24">
        <v>3300000</v>
      </c>
      <c r="F3086" s="25" t="s">
        <v>2189</v>
      </c>
      <c r="G3086" s="26">
        <v>400000</v>
      </c>
    </row>
    <row r="3087" spans="2:7">
      <c r="B3087" s="21" t="s">
        <v>5339</v>
      </c>
      <c r="C3087" s="22" t="s">
        <v>92</v>
      </c>
      <c r="D3087" s="23"/>
      <c r="E3087" s="24">
        <v>3300000</v>
      </c>
      <c r="F3087" s="25" t="s">
        <v>4748</v>
      </c>
      <c r="G3087" s="26">
        <v>400000</v>
      </c>
    </row>
    <row r="3088" spans="2:7">
      <c r="B3088" s="21" t="s">
        <v>5338</v>
      </c>
      <c r="C3088" s="22" t="s">
        <v>108</v>
      </c>
      <c r="D3088" s="23" t="s">
        <v>5337</v>
      </c>
      <c r="E3088" s="24">
        <v>3300000</v>
      </c>
      <c r="F3088" s="25" t="s">
        <v>2220</v>
      </c>
      <c r="G3088" s="26">
        <v>400000</v>
      </c>
    </row>
    <row r="3089" spans="2:7">
      <c r="B3089" s="21" t="s">
        <v>5336</v>
      </c>
      <c r="C3089" s="22" t="s">
        <v>92</v>
      </c>
      <c r="D3089" s="23"/>
      <c r="E3089" s="24">
        <v>3300000</v>
      </c>
      <c r="F3089" s="25" t="s">
        <v>1809</v>
      </c>
      <c r="G3089" s="26">
        <v>400000</v>
      </c>
    </row>
    <row r="3090" spans="2:7">
      <c r="B3090" s="21" t="s">
        <v>5335</v>
      </c>
      <c r="C3090" s="22" t="s">
        <v>92</v>
      </c>
      <c r="D3090" s="23" t="s">
        <v>425</v>
      </c>
      <c r="E3090" s="24">
        <v>3300000</v>
      </c>
      <c r="F3090" s="25" t="s">
        <v>1714</v>
      </c>
      <c r="G3090" s="26">
        <v>400000</v>
      </c>
    </row>
    <row r="3091" spans="2:7">
      <c r="B3091" s="21" t="s">
        <v>4844</v>
      </c>
      <c r="C3091" s="22" t="s">
        <v>92</v>
      </c>
      <c r="D3091" s="23"/>
      <c r="E3091" s="24">
        <v>3300000</v>
      </c>
      <c r="F3091" s="25" t="s">
        <v>1656</v>
      </c>
      <c r="G3091" s="26">
        <v>300000</v>
      </c>
    </row>
    <row r="3092" spans="2:7">
      <c r="B3092" s="21" t="s">
        <v>4843</v>
      </c>
      <c r="C3092" s="22" t="s">
        <v>92</v>
      </c>
      <c r="D3092" s="23"/>
      <c r="E3092" s="24">
        <v>3300000</v>
      </c>
      <c r="F3092" s="25" t="s">
        <v>2168</v>
      </c>
      <c r="G3092" s="26">
        <v>300000</v>
      </c>
    </row>
    <row r="3093" spans="2:7">
      <c r="B3093" s="21" t="s">
        <v>4842</v>
      </c>
      <c r="C3093" s="22" t="s">
        <v>92</v>
      </c>
      <c r="D3093" s="23"/>
      <c r="E3093" s="24">
        <v>3300000</v>
      </c>
      <c r="F3093" s="25" t="s">
        <v>3902</v>
      </c>
      <c r="G3093" s="26">
        <v>300000</v>
      </c>
    </row>
    <row r="3094" spans="2:7">
      <c r="B3094" s="21" t="s">
        <v>4075</v>
      </c>
      <c r="C3094" s="22" t="s">
        <v>92</v>
      </c>
      <c r="D3094" s="23"/>
      <c r="E3094" s="24">
        <v>3300000</v>
      </c>
      <c r="F3094" s="25" t="s">
        <v>4074</v>
      </c>
      <c r="G3094" s="26">
        <v>200000</v>
      </c>
    </row>
    <row r="3095" spans="2:7">
      <c r="B3095" s="21" t="s">
        <v>4073</v>
      </c>
      <c r="C3095" s="22" t="s">
        <v>92</v>
      </c>
      <c r="D3095" s="23"/>
      <c r="E3095" s="24">
        <v>3300000</v>
      </c>
      <c r="F3095" s="25" t="s">
        <v>2712</v>
      </c>
      <c r="G3095" s="26">
        <v>200000</v>
      </c>
    </row>
    <row r="3096" spans="2:7">
      <c r="B3096" s="21" t="s">
        <v>4072</v>
      </c>
      <c r="C3096" s="22" t="s">
        <v>92</v>
      </c>
      <c r="D3096" s="23"/>
      <c r="E3096" s="24">
        <v>3300000</v>
      </c>
      <c r="F3096" s="25" t="s">
        <v>4071</v>
      </c>
      <c r="G3096" s="26">
        <v>200000</v>
      </c>
    </row>
    <row r="3097" spans="2:7">
      <c r="B3097" s="21" t="s">
        <v>4070</v>
      </c>
      <c r="C3097" s="22" t="s">
        <v>92</v>
      </c>
      <c r="D3097" s="23"/>
      <c r="E3097" s="24">
        <v>3300000</v>
      </c>
      <c r="F3097" s="25" t="s">
        <v>2634</v>
      </c>
      <c r="G3097" s="26">
        <v>200000</v>
      </c>
    </row>
    <row r="3098" spans="2:7">
      <c r="B3098" s="21" t="s">
        <v>4069</v>
      </c>
      <c r="C3098" s="22" t="s">
        <v>92</v>
      </c>
      <c r="D3098" s="23" t="s">
        <v>4068</v>
      </c>
      <c r="E3098" s="24">
        <v>3300000</v>
      </c>
      <c r="F3098" s="25" t="s">
        <v>4067</v>
      </c>
      <c r="G3098" s="26">
        <v>200000</v>
      </c>
    </row>
    <row r="3099" spans="2:7">
      <c r="B3099" s="21" t="s">
        <v>4066</v>
      </c>
      <c r="C3099" s="22" t="s">
        <v>92</v>
      </c>
      <c r="D3099" s="23"/>
      <c r="E3099" s="24">
        <v>3300000</v>
      </c>
      <c r="F3099" s="25" t="s">
        <v>4065</v>
      </c>
      <c r="G3099" s="26">
        <v>200000</v>
      </c>
    </row>
    <row r="3100" spans="2:7">
      <c r="B3100" s="21" t="s">
        <v>2873</v>
      </c>
      <c r="C3100" s="22" t="s">
        <v>92</v>
      </c>
      <c r="D3100" s="23"/>
      <c r="E3100" s="24">
        <v>3300000</v>
      </c>
      <c r="F3100" s="25" t="s">
        <v>2872</v>
      </c>
      <c r="G3100" s="26">
        <v>100000</v>
      </c>
    </row>
    <row r="3101" spans="2:7">
      <c r="B3101" s="21" t="s">
        <v>2871</v>
      </c>
      <c r="C3101" s="22" t="s">
        <v>92</v>
      </c>
      <c r="D3101" s="23"/>
      <c r="E3101" s="24">
        <v>3300000</v>
      </c>
      <c r="F3101" s="25" t="s">
        <v>2870</v>
      </c>
      <c r="G3101" s="26">
        <v>100000</v>
      </c>
    </row>
    <row r="3102" spans="2:7">
      <c r="B3102" s="21" t="s">
        <v>2869</v>
      </c>
      <c r="C3102" s="22" t="s">
        <v>92</v>
      </c>
      <c r="D3102" s="23"/>
      <c r="E3102" s="24">
        <v>3300000</v>
      </c>
      <c r="F3102" s="25" t="s">
        <v>2868</v>
      </c>
      <c r="G3102" s="26">
        <v>100000</v>
      </c>
    </row>
    <row r="3103" spans="2:7">
      <c r="B3103" s="21" t="s">
        <v>8745</v>
      </c>
      <c r="C3103" s="22" t="s">
        <v>92</v>
      </c>
      <c r="D3103" s="23" t="s">
        <v>8744</v>
      </c>
      <c r="E3103" s="24">
        <v>3200000</v>
      </c>
      <c r="F3103" s="25" t="s">
        <v>167</v>
      </c>
      <c r="G3103" s="26">
        <v>2800000</v>
      </c>
    </row>
    <row r="3104" spans="2:7">
      <c r="B3104" s="21" t="s">
        <v>8000</v>
      </c>
      <c r="C3104" s="22" t="s">
        <v>92</v>
      </c>
      <c r="D3104" s="23"/>
      <c r="E3104" s="24">
        <v>3200000</v>
      </c>
      <c r="F3104" s="25" t="s">
        <v>227</v>
      </c>
      <c r="G3104" s="26">
        <v>1700000</v>
      </c>
    </row>
    <row r="3105" spans="2:7">
      <c r="B3105" s="21" t="s">
        <v>7691</v>
      </c>
      <c r="C3105" s="22" t="s">
        <v>108</v>
      </c>
      <c r="D3105" s="23" t="s">
        <v>3198</v>
      </c>
      <c r="E3105" s="24">
        <v>3200000</v>
      </c>
      <c r="F3105" s="25" t="s">
        <v>544</v>
      </c>
      <c r="G3105" s="26">
        <v>1400000</v>
      </c>
    </row>
    <row r="3106" spans="2:7">
      <c r="B3106" s="21" t="s">
        <v>7563</v>
      </c>
      <c r="C3106" s="22" t="s">
        <v>108</v>
      </c>
      <c r="D3106" s="23" t="s">
        <v>2341</v>
      </c>
      <c r="E3106" s="24">
        <v>3200000</v>
      </c>
      <c r="F3106" s="25" t="s">
        <v>682</v>
      </c>
      <c r="G3106" s="26">
        <v>1300000</v>
      </c>
    </row>
    <row r="3107" spans="2:7">
      <c r="B3107" s="21" t="s">
        <v>7234</v>
      </c>
      <c r="C3107" s="22" t="s">
        <v>92</v>
      </c>
      <c r="D3107" s="23"/>
      <c r="E3107" s="24">
        <v>3200000</v>
      </c>
      <c r="F3107" s="25" t="s">
        <v>1058</v>
      </c>
      <c r="G3107" s="26">
        <v>1100000</v>
      </c>
    </row>
    <row r="3108" spans="2:7">
      <c r="B3108" s="21" t="s">
        <v>7047</v>
      </c>
      <c r="C3108" s="22" t="s">
        <v>108</v>
      </c>
      <c r="D3108" s="23" t="s">
        <v>7046</v>
      </c>
      <c r="E3108" s="24">
        <v>3200000</v>
      </c>
      <c r="F3108" s="25" t="s">
        <v>608</v>
      </c>
      <c r="G3108" s="26">
        <v>1000000</v>
      </c>
    </row>
    <row r="3109" spans="2:7">
      <c r="B3109" s="21" t="s">
        <v>7045</v>
      </c>
      <c r="C3109" s="22" t="s">
        <v>108</v>
      </c>
      <c r="D3109" s="23" t="s">
        <v>1456</v>
      </c>
      <c r="E3109" s="24">
        <v>3200000</v>
      </c>
      <c r="F3109" s="25" t="s">
        <v>533</v>
      </c>
      <c r="G3109" s="26">
        <v>1000000</v>
      </c>
    </row>
    <row r="3110" spans="2:7">
      <c r="B3110" s="21" t="s">
        <v>7044</v>
      </c>
      <c r="C3110" s="22" t="s">
        <v>108</v>
      </c>
      <c r="D3110" s="23" t="s">
        <v>1247</v>
      </c>
      <c r="E3110" s="24">
        <v>3200000</v>
      </c>
      <c r="F3110" s="25" t="s">
        <v>551</v>
      </c>
      <c r="G3110" s="26">
        <v>1000000</v>
      </c>
    </row>
    <row r="3111" spans="2:7">
      <c r="B3111" s="21" t="s">
        <v>7043</v>
      </c>
      <c r="C3111" s="22" t="s">
        <v>108</v>
      </c>
      <c r="D3111" s="23" t="s">
        <v>7042</v>
      </c>
      <c r="E3111" s="24">
        <v>3200000</v>
      </c>
      <c r="F3111" s="25" t="s">
        <v>525</v>
      </c>
      <c r="G3111" s="26">
        <v>1000000</v>
      </c>
    </row>
    <row r="3112" spans="2:7">
      <c r="B3112" s="21" t="s">
        <v>6837</v>
      </c>
      <c r="C3112" s="22" t="s">
        <v>92</v>
      </c>
      <c r="D3112" s="23"/>
      <c r="E3112" s="24">
        <v>3200000</v>
      </c>
      <c r="F3112" s="25" t="s">
        <v>1652</v>
      </c>
      <c r="G3112" s="26">
        <v>900000</v>
      </c>
    </row>
    <row r="3113" spans="2:7">
      <c r="B3113" s="21" t="s">
        <v>6618</v>
      </c>
      <c r="C3113" s="22" t="s">
        <v>108</v>
      </c>
      <c r="D3113" s="23" t="s">
        <v>3686</v>
      </c>
      <c r="E3113" s="24">
        <v>3200000</v>
      </c>
      <c r="F3113" s="25" t="s">
        <v>520</v>
      </c>
      <c r="G3113" s="26">
        <v>800000</v>
      </c>
    </row>
    <row r="3114" spans="2:7">
      <c r="B3114" s="21" t="s">
        <v>6617</v>
      </c>
      <c r="C3114" s="22" t="s">
        <v>92</v>
      </c>
      <c r="D3114" s="23"/>
      <c r="E3114" s="24">
        <v>3200000</v>
      </c>
      <c r="F3114" s="25" t="s">
        <v>1520</v>
      </c>
      <c r="G3114" s="26">
        <v>800000</v>
      </c>
    </row>
    <row r="3115" spans="2:7">
      <c r="B3115" s="21" t="s">
        <v>6616</v>
      </c>
      <c r="C3115" s="22" t="s">
        <v>108</v>
      </c>
      <c r="D3115" s="23" t="s">
        <v>1120</v>
      </c>
      <c r="E3115" s="24">
        <v>3200000</v>
      </c>
      <c r="F3115" s="25" t="s">
        <v>926</v>
      </c>
      <c r="G3115" s="26">
        <v>800000</v>
      </c>
    </row>
    <row r="3116" spans="2:7">
      <c r="B3116" s="21" t="s">
        <v>6615</v>
      </c>
      <c r="C3116" s="22" t="s">
        <v>108</v>
      </c>
      <c r="D3116" s="23" t="s">
        <v>6614</v>
      </c>
      <c r="E3116" s="24">
        <v>3200000</v>
      </c>
      <c r="F3116" s="25" t="s">
        <v>1765</v>
      </c>
      <c r="G3116" s="26">
        <v>800000</v>
      </c>
    </row>
    <row r="3117" spans="2:7">
      <c r="B3117" s="21" t="s">
        <v>6350</v>
      </c>
      <c r="C3117" s="22" t="s">
        <v>92</v>
      </c>
      <c r="D3117" s="23"/>
      <c r="E3117" s="24">
        <v>3200000</v>
      </c>
      <c r="F3117" s="25" t="s">
        <v>938</v>
      </c>
      <c r="G3117" s="26">
        <v>700000</v>
      </c>
    </row>
    <row r="3118" spans="2:7">
      <c r="B3118" s="21" t="s">
        <v>6349</v>
      </c>
      <c r="C3118" s="22" t="s">
        <v>108</v>
      </c>
      <c r="D3118" s="23" t="s">
        <v>3523</v>
      </c>
      <c r="E3118" s="24">
        <v>3200000</v>
      </c>
      <c r="F3118" s="25" t="s">
        <v>1889</v>
      </c>
      <c r="G3118" s="26">
        <v>700000</v>
      </c>
    </row>
    <row r="3119" spans="2:7">
      <c r="B3119" s="21" t="s">
        <v>6348</v>
      </c>
      <c r="C3119" s="22" t="s">
        <v>108</v>
      </c>
      <c r="D3119" s="23" t="s">
        <v>6347</v>
      </c>
      <c r="E3119" s="24">
        <v>3200000</v>
      </c>
      <c r="F3119" s="25" t="s">
        <v>890</v>
      </c>
      <c r="G3119" s="26">
        <v>700000</v>
      </c>
    </row>
    <row r="3120" spans="2:7">
      <c r="B3120" s="21" t="s">
        <v>6346</v>
      </c>
      <c r="C3120" s="22" t="s">
        <v>108</v>
      </c>
      <c r="D3120" s="23" t="s">
        <v>6345</v>
      </c>
      <c r="E3120" s="24">
        <v>3200000</v>
      </c>
      <c r="F3120" s="25" t="s">
        <v>1018</v>
      </c>
      <c r="G3120" s="26">
        <v>700000</v>
      </c>
    </row>
    <row r="3121" spans="2:7">
      <c r="B3121" s="21" t="s">
        <v>6344</v>
      </c>
      <c r="C3121" s="22" t="s">
        <v>108</v>
      </c>
      <c r="D3121" s="23" t="s">
        <v>6343</v>
      </c>
      <c r="E3121" s="24">
        <v>3200000</v>
      </c>
      <c r="F3121" s="25" t="s">
        <v>1390</v>
      </c>
      <c r="G3121" s="26">
        <v>700000</v>
      </c>
    </row>
    <row r="3122" spans="2:7">
      <c r="B3122" s="21" t="s">
        <v>6342</v>
      </c>
      <c r="C3122" s="22" t="s">
        <v>92</v>
      </c>
      <c r="D3122" s="23"/>
      <c r="E3122" s="24">
        <v>3200000</v>
      </c>
      <c r="F3122" s="25" t="s">
        <v>941</v>
      </c>
      <c r="G3122" s="26">
        <v>700000</v>
      </c>
    </row>
    <row r="3123" spans="2:7">
      <c r="B3123" s="21" t="s">
        <v>6065</v>
      </c>
      <c r="C3123" s="22" t="s">
        <v>92</v>
      </c>
      <c r="D3123" s="23"/>
      <c r="E3123" s="24">
        <v>3200000</v>
      </c>
      <c r="F3123" s="25" t="s">
        <v>873</v>
      </c>
      <c r="G3123" s="26">
        <v>600000</v>
      </c>
    </row>
    <row r="3124" spans="2:7">
      <c r="B3124" s="21" t="s">
        <v>6064</v>
      </c>
      <c r="C3124" s="22" t="s">
        <v>108</v>
      </c>
      <c r="D3124" s="23" t="s">
        <v>789</v>
      </c>
      <c r="E3124" s="24">
        <v>3200000</v>
      </c>
      <c r="F3124" s="25" t="s">
        <v>988</v>
      </c>
      <c r="G3124" s="26">
        <v>600000</v>
      </c>
    </row>
    <row r="3125" spans="2:7">
      <c r="B3125" s="21" t="s">
        <v>6063</v>
      </c>
      <c r="C3125" s="22" t="s">
        <v>108</v>
      </c>
      <c r="D3125" s="23" t="s">
        <v>445</v>
      </c>
      <c r="E3125" s="24">
        <v>3200000</v>
      </c>
      <c r="F3125" s="25" t="s">
        <v>1089</v>
      </c>
      <c r="G3125" s="26">
        <v>600000</v>
      </c>
    </row>
    <row r="3126" spans="2:7">
      <c r="B3126" s="21" t="s">
        <v>6062</v>
      </c>
      <c r="C3126" s="22" t="s">
        <v>108</v>
      </c>
      <c r="D3126" s="23" t="s">
        <v>1120</v>
      </c>
      <c r="E3126" s="24">
        <v>3200000</v>
      </c>
      <c r="F3126" s="25" t="s">
        <v>1085</v>
      </c>
      <c r="G3126" s="26">
        <v>600000</v>
      </c>
    </row>
    <row r="3127" spans="2:7">
      <c r="B3127" s="21" t="s">
        <v>5698</v>
      </c>
      <c r="C3127" s="22" t="s">
        <v>92</v>
      </c>
      <c r="D3127" s="23"/>
      <c r="E3127" s="24">
        <v>3200000</v>
      </c>
      <c r="F3127" s="25" t="s">
        <v>1430</v>
      </c>
      <c r="G3127" s="26">
        <v>500000</v>
      </c>
    </row>
    <row r="3128" spans="2:7">
      <c r="B3128" s="21" t="s">
        <v>5697</v>
      </c>
      <c r="C3128" s="22" t="s">
        <v>92</v>
      </c>
      <c r="D3128" s="23"/>
      <c r="E3128" s="24">
        <v>3200000</v>
      </c>
      <c r="F3128" s="25" t="s">
        <v>1430</v>
      </c>
      <c r="G3128" s="26">
        <v>500000</v>
      </c>
    </row>
    <row r="3129" spans="2:7">
      <c r="B3129" s="21" t="s">
        <v>5696</v>
      </c>
      <c r="C3129" s="22" t="s">
        <v>108</v>
      </c>
      <c r="D3129" s="23" t="s">
        <v>5695</v>
      </c>
      <c r="E3129" s="24">
        <v>3200000</v>
      </c>
      <c r="F3129" s="25" t="s">
        <v>1662</v>
      </c>
      <c r="G3129" s="26">
        <v>500000</v>
      </c>
    </row>
    <row r="3130" spans="2:7">
      <c r="B3130" s="21" t="s">
        <v>5694</v>
      </c>
      <c r="C3130" s="22" t="s">
        <v>92</v>
      </c>
      <c r="D3130" s="23"/>
      <c r="E3130" s="24">
        <v>3200000</v>
      </c>
      <c r="F3130" s="25" t="s">
        <v>975</v>
      </c>
      <c r="G3130" s="26">
        <v>500000</v>
      </c>
    </row>
    <row r="3131" spans="2:7">
      <c r="B3131" s="21" t="s">
        <v>5693</v>
      </c>
      <c r="C3131" s="22" t="s">
        <v>108</v>
      </c>
      <c r="D3131" s="23" t="s">
        <v>1569</v>
      </c>
      <c r="E3131" s="24">
        <v>3200000</v>
      </c>
      <c r="F3131" s="25" t="s">
        <v>907</v>
      </c>
      <c r="G3131" s="26">
        <v>500000</v>
      </c>
    </row>
    <row r="3132" spans="2:7">
      <c r="B3132" s="21" t="s">
        <v>5692</v>
      </c>
      <c r="C3132" s="22" t="s">
        <v>108</v>
      </c>
      <c r="D3132" s="23" t="s">
        <v>2947</v>
      </c>
      <c r="E3132" s="24">
        <v>3200000</v>
      </c>
      <c r="F3132" s="25" t="s">
        <v>3782</v>
      </c>
      <c r="G3132" s="26">
        <v>500000</v>
      </c>
    </row>
    <row r="3133" spans="2:7">
      <c r="B3133" s="21" t="s">
        <v>5334</v>
      </c>
      <c r="C3133" s="22" t="s">
        <v>92</v>
      </c>
      <c r="D3133" s="23"/>
      <c r="E3133" s="24">
        <v>3200000</v>
      </c>
      <c r="F3133" s="25" t="s">
        <v>1245</v>
      </c>
      <c r="G3133" s="26">
        <v>400000</v>
      </c>
    </row>
    <row r="3134" spans="2:7">
      <c r="B3134" s="21" t="s">
        <v>5333</v>
      </c>
      <c r="C3134" s="22" t="s">
        <v>92</v>
      </c>
      <c r="D3134" s="23"/>
      <c r="E3134" s="24">
        <v>3200000</v>
      </c>
      <c r="F3134" s="25" t="s">
        <v>2214</v>
      </c>
      <c r="G3134" s="26">
        <v>400000</v>
      </c>
    </row>
    <row r="3135" spans="2:7">
      <c r="B3135" s="21" t="s">
        <v>5332</v>
      </c>
      <c r="C3135" s="22" t="s">
        <v>92</v>
      </c>
      <c r="D3135" s="23"/>
      <c r="E3135" s="24">
        <v>3200000</v>
      </c>
      <c r="F3135" s="25" t="s">
        <v>4759</v>
      </c>
      <c r="G3135" s="26">
        <v>400000</v>
      </c>
    </row>
    <row r="3136" spans="2:7">
      <c r="B3136" s="21" t="s">
        <v>5331</v>
      </c>
      <c r="C3136" s="22" t="s">
        <v>108</v>
      </c>
      <c r="D3136" s="23" t="s">
        <v>942</v>
      </c>
      <c r="E3136" s="24">
        <v>3200000</v>
      </c>
      <c r="F3136" s="25" t="s">
        <v>2456</v>
      </c>
      <c r="G3136" s="26">
        <v>400000</v>
      </c>
    </row>
    <row r="3137" spans="2:7">
      <c r="B3137" s="21" t="s">
        <v>5330</v>
      </c>
      <c r="C3137" s="22" t="s">
        <v>92</v>
      </c>
      <c r="D3137" s="23"/>
      <c r="E3137" s="24">
        <v>3200000</v>
      </c>
      <c r="F3137" s="25" t="s">
        <v>3863</v>
      </c>
      <c r="G3137" s="26">
        <v>400000</v>
      </c>
    </row>
    <row r="3138" spans="2:7">
      <c r="B3138" s="21" t="s">
        <v>4841</v>
      </c>
      <c r="C3138" s="22" t="s">
        <v>92</v>
      </c>
      <c r="D3138" s="23"/>
      <c r="E3138" s="24">
        <v>3200000</v>
      </c>
      <c r="F3138" s="25" t="s">
        <v>4840</v>
      </c>
      <c r="G3138" s="26">
        <v>300000</v>
      </c>
    </row>
    <row r="3139" spans="2:7">
      <c r="B3139" s="21" t="s">
        <v>4839</v>
      </c>
      <c r="C3139" s="22" t="s">
        <v>92</v>
      </c>
      <c r="D3139" s="23"/>
      <c r="E3139" s="24">
        <v>3200000</v>
      </c>
      <c r="F3139" s="25" t="s">
        <v>3805</v>
      </c>
      <c r="G3139" s="26">
        <v>300000</v>
      </c>
    </row>
    <row r="3140" spans="2:7">
      <c r="B3140" s="21" t="s">
        <v>4838</v>
      </c>
      <c r="C3140" s="22" t="s">
        <v>92</v>
      </c>
      <c r="D3140" s="23"/>
      <c r="E3140" s="24">
        <v>3200000</v>
      </c>
      <c r="F3140" s="25" t="s">
        <v>3902</v>
      </c>
      <c r="G3140" s="26">
        <v>300000</v>
      </c>
    </row>
    <row r="3141" spans="2:7">
      <c r="B3141" s="21" t="s">
        <v>4837</v>
      </c>
      <c r="C3141" s="22" t="s">
        <v>92</v>
      </c>
      <c r="D3141" s="23"/>
      <c r="E3141" s="24">
        <v>3200000</v>
      </c>
      <c r="F3141" s="25" t="s">
        <v>2475</v>
      </c>
      <c r="G3141" s="26">
        <v>300000</v>
      </c>
    </row>
    <row r="3142" spans="2:7">
      <c r="B3142" s="21" t="s">
        <v>4064</v>
      </c>
      <c r="C3142" s="22" t="s">
        <v>92</v>
      </c>
      <c r="D3142" s="23"/>
      <c r="E3142" s="24">
        <v>3200000</v>
      </c>
      <c r="F3142" s="25" t="s">
        <v>4063</v>
      </c>
      <c r="G3142" s="26">
        <v>200000</v>
      </c>
    </row>
    <row r="3143" spans="2:7">
      <c r="B3143" s="21" t="s">
        <v>4062</v>
      </c>
      <c r="C3143" s="22" t="s">
        <v>92</v>
      </c>
      <c r="D3143" s="23"/>
      <c r="E3143" s="24">
        <v>3200000</v>
      </c>
      <c r="F3143" s="25" t="s">
        <v>2573</v>
      </c>
      <c r="G3143" s="26">
        <v>200000</v>
      </c>
    </row>
    <row r="3144" spans="2:7">
      <c r="B3144" s="21" t="s">
        <v>4061</v>
      </c>
      <c r="C3144" s="22" t="s">
        <v>92</v>
      </c>
      <c r="D3144" s="23"/>
      <c r="E3144" s="24">
        <v>3200000</v>
      </c>
      <c r="F3144" s="25" t="s">
        <v>4060</v>
      </c>
      <c r="G3144" s="26">
        <v>200000</v>
      </c>
    </row>
    <row r="3145" spans="2:7">
      <c r="B3145" s="21" t="s">
        <v>4059</v>
      </c>
      <c r="C3145" s="22" t="s">
        <v>92</v>
      </c>
      <c r="D3145" s="23" t="s">
        <v>4058</v>
      </c>
      <c r="E3145" s="24">
        <v>3200000</v>
      </c>
      <c r="F3145" s="25" t="s">
        <v>4057</v>
      </c>
      <c r="G3145" s="26">
        <v>200000</v>
      </c>
    </row>
    <row r="3146" spans="2:7">
      <c r="B3146" s="21" t="s">
        <v>4056</v>
      </c>
      <c r="C3146" s="22" t="s">
        <v>92</v>
      </c>
      <c r="D3146" s="23"/>
      <c r="E3146" s="24">
        <v>3200000</v>
      </c>
      <c r="F3146" s="25" t="s">
        <v>230</v>
      </c>
      <c r="G3146" s="26">
        <v>200000</v>
      </c>
    </row>
    <row r="3147" spans="2:7">
      <c r="B3147" s="21" t="s">
        <v>4055</v>
      </c>
      <c r="C3147" s="22" t="s">
        <v>92</v>
      </c>
      <c r="D3147" s="23"/>
      <c r="E3147" s="24">
        <v>3200000</v>
      </c>
      <c r="F3147" s="25" t="s">
        <v>2489</v>
      </c>
      <c r="G3147" s="26">
        <v>200000</v>
      </c>
    </row>
    <row r="3148" spans="2:7">
      <c r="B3148" s="21" t="s">
        <v>2867</v>
      </c>
      <c r="C3148" s="22" t="s">
        <v>92</v>
      </c>
      <c r="D3148" s="23"/>
      <c r="E3148" s="24">
        <v>3200000</v>
      </c>
      <c r="F3148" s="25" t="s">
        <v>2866</v>
      </c>
      <c r="G3148" s="26">
        <v>100000</v>
      </c>
    </row>
    <row r="3149" spans="2:7">
      <c r="B3149" s="21" t="s">
        <v>2865</v>
      </c>
      <c r="C3149" s="22" t="s">
        <v>92</v>
      </c>
      <c r="D3149" s="23"/>
      <c r="E3149" s="24">
        <v>3200000</v>
      </c>
      <c r="F3149" s="25" t="s">
        <v>2864</v>
      </c>
      <c r="G3149" s="26">
        <v>100000</v>
      </c>
    </row>
    <row r="3150" spans="2:7">
      <c r="B3150" s="21" t="s">
        <v>8255</v>
      </c>
      <c r="C3150" s="22" t="s">
        <v>108</v>
      </c>
      <c r="D3150" s="23"/>
      <c r="E3150" s="24">
        <v>3100000</v>
      </c>
      <c r="F3150" s="25" t="s">
        <v>125</v>
      </c>
      <c r="G3150" s="26">
        <v>2000000</v>
      </c>
    </row>
    <row r="3151" spans="2:7">
      <c r="B3151" s="21" t="s">
        <v>7802</v>
      </c>
      <c r="C3151" s="22" t="s">
        <v>108</v>
      </c>
      <c r="D3151" s="23" t="s">
        <v>839</v>
      </c>
      <c r="E3151" s="24">
        <v>3100000</v>
      </c>
      <c r="F3151" s="25" t="s">
        <v>1070</v>
      </c>
      <c r="G3151" s="26">
        <v>1500000</v>
      </c>
    </row>
    <row r="3152" spans="2:7">
      <c r="B3152" s="21" t="s">
        <v>7690</v>
      </c>
      <c r="C3152" s="22" t="s">
        <v>92</v>
      </c>
      <c r="D3152" s="23"/>
      <c r="E3152" s="24">
        <v>3100000</v>
      </c>
      <c r="F3152" s="25" t="s">
        <v>230</v>
      </c>
      <c r="G3152" s="26">
        <v>1400000</v>
      </c>
    </row>
    <row r="3153" spans="2:7">
      <c r="B3153" s="21" t="s">
        <v>7689</v>
      </c>
      <c r="C3153" s="22" t="s">
        <v>108</v>
      </c>
      <c r="D3153" s="23" t="s">
        <v>7688</v>
      </c>
      <c r="E3153" s="24">
        <v>3100000</v>
      </c>
      <c r="F3153" s="25" t="s">
        <v>4306</v>
      </c>
      <c r="G3153" s="26">
        <v>1400000</v>
      </c>
    </row>
    <row r="3154" spans="2:7">
      <c r="B3154" s="21" t="s">
        <v>7562</v>
      </c>
      <c r="C3154" s="22" t="s">
        <v>92</v>
      </c>
      <c r="D3154" s="23" t="s">
        <v>3394</v>
      </c>
      <c r="E3154" s="24">
        <v>3100000</v>
      </c>
      <c r="F3154" s="25" t="s">
        <v>512</v>
      </c>
      <c r="G3154" s="26">
        <v>1300000</v>
      </c>
    </row>
    <row r="3155" spans="2:7">
      <c r="B3155" s="21" t="s">
        <v>7233</v>
      </c>
      <c r="C3155" s="22" t="s">
        <v>108</v>
      </c>
      <c r="D3155" s="23" t="s">
        <v>7232</v>
      </c>
      <c r="E3155" s="24">
        <v>3100000</v>
      </c>
      <c r="F3155" s="25" t="s">
        <v>654</v>
      </c>
      <c r="G3155" s="26">
        <v>1100000</v>
      </c>
    </row>
    <row r="3156" spans="2:7">
      <c r="B3156" s="21" t="s">
        <v>6836</v>
      </c>
      <c r="C3156" s="22" t="s">
        <v>108</v>
      </c>
      <c r="D3156" s="23"/>
      <c r="E3156" s="24">
        <v>3100000</v>
      </c>
      <c r="F3156" s="25" t="s">
        <v>3320</v>
      </c>
      <c r="G3156" s="26">
        <v>900000</v>
      </c>
    </row>
    <row r="3157" spans="2:7">
      <c r="B3157" s="21" t="s">
        <v>6341</v>
      </c>
      <c r="C3157" s="22" t="s">
        <v>108</v>
      </c>
      <c r="D3157" s="23"/>
      <c r="E3157" s="24">
        <v>3100000</v>
      </c>
      <c r="F3157" s="25" t="s">
        <v>3386</v>
      </c>
      <c r="G3157" s="26">
        <v>700000</v>
      </c>
    </row>
    <row r="3158" spans="2:7">
      <c r="B3158" s="21" t="s">
        <v>6340</v>
      </c>
      <c r="C3158" s="22" t="s">
        <v>92</v>
      </c>
      <c r="D3158" s="23"/>
      <c r="E3158" s="24">
        <v>3100000</v>
      </c>
      <c r="F3158" s="25" t="s">
        <v>1889</v>
      </c>
      <c r="G3158" s="26">
        <v>700000</v>
      </c>
    </row>
    <row r="3159" spans="2:7">
      <c r="B3159" s="21" t="s">
        <v>6339</v>
      </c>
      <c r="C3159" s="22" t="s">
        <v>92</v>
      </c>
      <c r="D3159" s="23" t="s">
        <v>6338</v>
      </c>
      <c r="E3159" s="24">
        <v>3100000</v>
      </c>
      <c r="F3159" s="25" t="s">
        <v>1520</v>
      </c>
      <c r="G3159" s="26">
        <v>700000</v>
      </c>
    </row>
    <row r="3160" spans="2:7">
      <c r="B3160" s="21" t="s">
        <v>6337</v>
      </c>
      <c r="C3160" s="22" t="s">
        <v>92</v>
      </c>
      <c r="D3160" s="23" t="s">
        <v>4290</v>
      </c>
      <c r="E3160" s="24">
        <v>3100000</v>
      </c>
      <c r="F3160" s="25" t="s">
        <v>1224</v>
      </c>
      <c r="G3160" s="26">
        <v>700000</v>
      </c>
    </row>
    <row r="3161" spans="2:7">
      <c r="B3161" s="21" t="s">
        <v>6336</v>
      </c>
      <c r="C3161" s="22" t="s">
        <v>108</v>
      </c>
      <c r="D3161" s="23" t="s">
        <v>556</v>
      </c>
      <c r="E3161" s="24">
        <v>3100000</v>
      </c>
      <c r="F3161" s="25" t="s">
        <v>827</v>
      </c>
      <c r="G3161" s="26">
        <v>700000</v>
      </c>
    </row>
    <row r="3162" spans="2:7">
      <c r="B3162" s="21" t="s">
        <v>6335</v>
      </c>
      <c r="C3162" s="22" t="s">
        <v>108</v>
      </c>
      <c r="D3162" s="23" t="s">
        <v>6075</v>
      </c>
      <c r="E3162" s="24">
        <v>3100000</v>
      </c>
      <c r="F3162" s="25" t="s">
        <v>1224</v>
      </c>
      <c r="G3162" s="26">
        <v>700000</v>
      </c>
    </row>
    <row r="3163" spans="2:7">
      <c r="B3163" s="21" t="s">
        <v>6061</v>
      </c>
      <c r="C3163" s="22" t="s">
        <v>92</v>
      </c>
      <c r="D3163" s="23"/>
      <c r="E3163" s="24">
        <v>3100000</v>
      </c>
      <c r="F3163" s="25" t="s">
        <v>941</v>
      </c>
      <c r="G3163" s="26">
        <v>600000</v>
      </c>
    </row>
    <row r="3164" spans="2:7">
      <c r="B3164" s="21" t="s">
        <v>6060</v>
      </c>
      <c r="C3164" s="22" t="s">
        <v>108</v>
      </c>
      <c r="D3164" s="23" t="s">
        <v>6059</v>
      </c>
      <c r="E3164" s="24">
        <v>3100000</v>
      </c>
      <c r="F3164" s="25" t="s">
        <v>1758</v>
      </c>
      <c r="G3164" s="26">
        <v>600000</v>
      </c>
    </row>
    <row r="3165" spans="2:7">
      <c r="B3165" s="21" t="s">
        <v>6058</v>
      </c>
      <c r="C3165" s="22" t="s">
        <v>108</v>
      </c>
      <c r="D3165" s="23" t="s">
        <v>6057</v>
      </c>
      <c r="E3165" s="24">
        <v>3100000</v>
      </c>
      <c r="F3165" s="25" t="s">
        <v>1567</v>
      </c>
      <c r="G3165" s="26">
        <v>600000</v>
      </c>
    </row>
    <row r="3166" spans="2:7">
      <c r="B3166" s="21" t="s">
        <v>6056</v>
      </c>
      <c r="C3166" s="22" t="s">
        <v>108</v>
      </c>
      <c r="D3166" s="23" t="s">
        <v>6055</v>
      </c>
      <c r="E3166" s="24">
        <v>3100000</v>
      </c>
      <c r="F3166" s="25" t="s">
        <v>836</v>
      </c>
      <c r="G3166" s="26">
        <v>600000</v>
      </c>
    </row>
    <row r="3167" spans="2:7">
      <c r="B3167" s="21" t="s">
        <v>6054</v>
      </c>
      <c r="C3167" s="22" t="s">
        <v>108</v>
      </c>
      <c r="D3167" s="23"/>
      <c r="E3167" s="24">
        <v>3100000</v>
      </c>
      <c r="F3167" s="25" t="s">
        <v>1348</v>
      </c>
      <c r="G3167" s="26">
        <v>600000</v>
      </c>
    </row>
    <row r="3168" spans="2:7">
      <c r="B3168" s="21" t="s">
        <v>6053</v>
      </c>
      <c r="C3168" s="22" t="s">
        <v>108</v>
      </c>
      <c r="D3168" s="23" t="s">
        <v>5163</v>
      </c>
      <c r="E3168" s="24">
        <v>3100000</v>
      </c>
      <c r="F3168" s="25" t="s">
        <v>1166</v>
      </c>
      <c r="G3168" s="26">
        <v>600000</v>
      </c>
    </row>
    <row r="3169" spans="2:7">
      <c r="B3169" s="21" t="s">
        <v>6052</v>
      </c>
      <c r="C3169" s="22" t="s">
        <v>92</v>
      </c>
      <c r="D3169" s="23"/>
      <c r="E3169" s="24">
        <v>3100000</v>
      </c>
      <c r="F3169" s="25" t="s">
        <v>950</v>
      </c>
      <c r="G3169" s="26">
        <v>600000</v>
      </c>
    </row>
    <row r="3170" spans="2:7">
      <c r="B3170" s="21" t="s">
        <v>6051</v>
      </c>
      <c r="C3170" s="22" t="s">
        <v>108</v>
      </c>
      <c r="D3170" s="23" t="s">
        <v>6050</v>
      </c>
      <c r="E3170" s="24">
        <v>3100000</v>
      </c>
      <c r="F3170" s="25" t="s">
        <v>1166</v>
      </c>
      <c r="G3170" s="26">
        <v>600000</v>
      </c>
    </row>
    <row r="3171" spans="2:7">
      <c r="B3171" s="21" t="s">
        <v>5691</v>
      </c>
      <c r="C3171" s="22" t="s">
        <v>108</v>
      </c>
      <c r="D3171" s="23" t="s">
        <v>4453</v>
      </c>
      <c r="E3171" s="24">
        <v>3100000</v>
      </c>
      <c r="F3171" s="25" t="s">
        <v>1132</v>
      </c>
      <c r="G3171" s="26">
        <v>500000</v>
      </c>
    </row>
    <row r="3172" spans="2:7">
      <c r="B3172" s="21" t="s">
        <v>5690</v>
      </c>
      <c r="C3172" s="22" t="s">
        <v>108</v>
      </c>
      <c r="D3172" s="23" t="s">
        <v>5689</v>
      </c>
      <c r="E3172" s="24">
        <v>3100000</v>
      </c>
      <c r="F3172" s="25" t="s">
        <v>1333</v>
      </c>
      <c r="G3172" s="26">
        <v>500000</v>
      </c>
    </row>
    <row r="3173" spans="2:7">
      <c r="B3173" s="21" t="s">
        <v>5688</v>
      </c>
      <c r="C3173" s="22" t="s">
        <v>108</v>
      </c>
      <c r="D3173" s="23" t="s">
        <v>5606</v>
      </c>
      <c r="E3173" s="24">
        <v>3100000</v>
      </c>
      <c r="F3173" s="25" t="s">
        <v>911</v>
      </c>
      <c r="G3173" s="26">
        <v>500000</v>
      </c>
    </row>
    <row r="3174" spans="2:7">
      <c r="B3174" s="21" t="s">
        <v>5329</v>
      </c>
      <c r="C3174" s="22" t="s">
        <v>108</v>
      </c>
      <c r="D3174" s="23" t="s">
        <v>3140</v>
      </c>
      <c r="E3174" s="24">
        <v>3100000</v>
      </c>
      <c r="F3174" s="25" t="s">
        <v>1562</v>
      </c>
      <c r="G3174" s="26">
        <v>400000</v>
      </c>
    </row>
    <row r="3175" spans="2:7">
      <c r="B3175" s="21" t="s">
        <v>5328</v>
      </c>
      <c r="C3175" s="22" t="s">
        <v>92</v>
      </c>
      <c r="D3175" s="23"/>
      <c r="E3175" s="24">
        <v>3100000</v>
      </c>
      <c r="F3175" s="25" t="s">
        <v>5327</v>
      </c>
      <c r="G3175" s="26">
        <v>400000</v>
      </c>
    </row>
    <row r="3176" spans="2:7">
      <c r="B3176" s="21" t="s">
        <v>5326</v>
      </c>
      <c r="C3176" s="22" t="s">
        <v>92</v>
      </c>
      <c r="D3176" s="23" t="s">
        <v>5325</v>
      </c>
      <c r="E3176" s="24">
        <v>3100000</v>
      </c>
      <c r="F3176" s="25" t="s">
        <v>1304</v>
      </c>
      <c r="G3176" s="26">
        <v>400000</v>
      </c>
    </row>
    <row r="3177" spans="2:7">
      <c r="B3177" s="21" t="s">
        <v>5324</v>
      </c>
      <c r="C3177" s="22" t="s">
        <v>92</v>
      </c>
      <c r="D3177" s="23"/>
      <c r="E3177" s="24">
        <v>3100000</v>
      </c>
      <c r="F3177" s="25" t="s">
        <v>230</v>
      </c>
      <c r="G3177" s="26">
        <v>400000</v>
      </c>
    </row>
    <row r="3178" spans="2:7">
      <c r="B3178" s="21" t="s">
        <v>5323</v>
      </c>
      <c r="C3178" s="22" t="s">
        <v>108</v>
      </c>
      <c r="D3178" s="23" t="s">
        <v>806</v>
      </c>
      <c r="E3178" s="24">
        <v>3100000</v>
      </c>
      <c r="F3178" s="25" t="s">
        <v>1531</v>
      </c>
      <c r="G3178" s="26">
        <v>400000</v>
      </c>
    </row>
    <row r="3179" spans="2:7">
      <c r="B3179" s="21" t="s">
        <v>4836</v>
      </c>
      <c r="C3179" s="22" t="s">
        <v>92</v>
      </c>
      <c r="D3179" s="23"/>
      <c r="E3179" s="24">
        <v>3100000</v>
      </c>
      <c r="F3179" s="25" t="s">
        <v>2150</v>
      </c>
      <c r="G3179" s="26">
        <v>300000</v>
      </c>
    </row>
    <row r="3180" spans="2:7">
      <c r="B3180" s="21" t="s">
        <v>4835</v>
      </c>
      <c r="C3180" s="22" t="s">
        <v>92</v>
      </c>
      <c r="D3180" s="23"/>
      <c r="E3180" s="24">
        <v>3100000</v>
      </c>
      <c r="F3180" s="25" t="s">
        <v>3891</v>
      </c>
      <c r="G3180" s="26">
        <v>300000</v>
      </c>
    </row>
    <row r="3181" spans="2:7">
      <c r="B3181" s="21" t="s">
        <v>4834</v>
      </c>
      <c r="C3181" s="22" t="s">
        <v>92</v>
      </c>
      <c r="D3181" s="23"/>
      <c r="E3181" s="24">
        <v>3100000</v>
      </c>
      <c r="F3181" s="25" t="s">
        <v>1989</v>
      </c>
      <c r="G3181" s="26">
        <v>300000</v>
      </c>
    </row>
    <row r="3182" spans="2:7">
      <c r="B3182" s="21" t="s">
        <v>4833</v>
      </c>
      <c r="C3182" s="22" t="s">
        <v>92</v>
      </c>
      <c r="D3182" s="23" t="s">
        <v>4832</v>
      </c>
      <c r="E3182" s="24">
        <v>3100000</v>
      </c>
      <c r="F3182" s="25" t="s">
        <v>2253</v>
      </c>
      <c r="G3182" s="26">
        <v>300000</v>
      </c>
    </row>
    <row r="3183" spans="2:7">
      <c r="B3183" s="21" t="s">
        <v>4831</v>
      </c>
      <c r="C3183" s="22" t="s">
        <v>92</v>
      </c>
      <c r="D3183" s="23"/>
      <c r="E3183" s="24">
        <v>3100000</v>
      </c>
      <c r="F3183" s="25" t="s">
        <v>1983</v>
      </c>
      <c r="G3183" s="26">
        <v>300000</v>
      </c>
    </row>
    <row r="3184" spans="2:7">
      <c r="B3184" s="21" t="s">
        <v>4054</v>
      </c>
      <c r="C3184" s="22" t="s">
        <v>92</v>
      </c>
      <c r="D3184" s="23"/>
      <c r="E3184" s="24">
        <v>3100000</v>
      </c>
      <c r="F3184" s="25" t="s">
        <v>4053</v>
      </c>
      <c r="G3184" s="26">
        <v>200000</v>
      </c>
    </row>
    <row r="3185" spans="2:7">
      <c r="B3185" s="21" t="s">
        <v>4052</v>
      </c>
      <c r="C3185" s="22" t="s">
        <v>92</v>
      </c>
      <c r="D3185" s="23"/>
      <c r="E3185" s="24">
        <v>3100000</v>
      </c>
      <c r="F3185" s="25" t="s">
        <v>2524</v>
      </c>
      <c r="G3185" s="26">
        <v>200000</v>
      </c>
    </row>
    <row r="3186" spans="2:7">
      <c r="B3186" s="21" t="s">
        <v>2863</v>
      </c>
      <c r="C3186" s="22" t="s">
        <v>92</v>
      </c>
      <c r="D3186" s="23"/>
      <c r="E3186" s="24">
        <v>3100000</v>
      </c>
      <c r="F3186" s="25" t="s">
        <v>2862</v>
      </c>
      <c r="G3186" s="26">
        <v>100000</v>
      </c>
    </row>
    <row r="3187" spans="2:7">
      <c r="B3187" s="21" t="s">
        <v>8743</v>
      </c>
      <c r="C3187" s="22" t="s">
        <v>108</v>
      </c>
      <c r="D3187" s="23" t="s">
        <v>8742</v>
      </c>
      <c r="E3187" s="24">
        <v>3000000</v>
      </c>
      <c r="F3187" s="25" t="s">
        <v>91</v>
      </c>
      <c r="G3187" s="26">
        <v>2800000</v>
      </c>
    </row>
    <row r="3188" spans="2:7">
      <c r="B3188" s="21" t="s">
        <v>8741</v>
      </c>
      <c r="C3188" s="22" t="s">
        <v>92</v>
      </c>
      <c r="D3188" s="23" t="s">
        <v>8740</v>
      </c>
      <c r="E3188" s="24">
        <v>3000000</v>
      </c>
      <c r="F3188" s="25" t="s">
        <v>207</v>
      </c>
      <c r="G3188" s="26">
        <v>2800000</v>
      </c>
    </row>
    <row r="3189" spans="2:7">
      <c r="B3189" s="21" t="s">
        <v>8177</v>
      </c>
      <c r="C3189" s="22" t="s">
        <v>92</v>
      </c>
      <c r="D3189" s="23"/>
      <c r="E3189" s="24">
        <v>3000000</v>
      </c>
      <c r="F3189" s="25" t="s">
        <v>216</v>
      </c>
      <c r="G3189" s="26">
        <v>1900000</v>
      </c>
    </row>
    <row r="3190" spans="2:7">
      <c r="B3190" s="21" t="s">
        <v>8176</v>
      </c>
      <c r="C3190" s="22" t="s">
        <v>108</v>
      </c>
      <c r="D3190" s="23" t="s">
        <v>276</v>
      </c>
      <c r="E3190" s="24">
        <v>3000000</v>
      </c>
      <c r="F3190" s="25" t="s">
        <v>201</v>
      </c>
      <c r="G3190" s="26">
        <v>1900000</v>
      </c>
    </row>
    <row r="3191" spans="2:7">
      <c r="B3191" s="21" t="s">
        <v>7231</v>
      </c>
      <c r="C3191" s="22" t="s">
        <v>92</v>
      </c>
      <c r="D3191" s="23"/>
      <c r="E3191" s="24">
        <v>3000000</v>
      </c>
      <c r="F3191" s="25" t="s">
        <v>931</v>
      </c>
      <c r="G3191" s="26">
        <v>1100000</v>
      </c>
    </row>
    <row r="3192" spans="2:7">
      <c r="B3192" s="21" t="s">
        <v>7041</v>
      </c>
      <c r="C3192" s="22" t="s">
        <v>108</v>
      </c>
      <c r="D3192" s="23" t="s">
        <v>1359</v>
      </c>
      <c r="E3192" s="24">
        <v>3000000</v>
      </c>
      <c r="F3192" s="25" t="s">
        <v>730</v>
      </c>
      <c r="G3192" s="26">
        <v>1000000</v>
      </c>
    </row>
    <row r="3193" spans="2:7">
      <c r="B3193" s="21" t="s">
        <v>7040</v>
      </c>
      <c r="C3193" s="22" t="s">
        <v>92</v>
      </c>
      <c r="D3193" s="23"/>
      <c r="E3193" s="24">
        <v>3000000</v>
      </c>
      <c r="F3193" s="25" t="s">
        <v>695</v>
      </c>
      <c r="G3193" s="26">
        <v>1000000</v>
      </c>
    </row>
    <row r="3194" spans="2:7">
      <c r="B3194" s="21" t="s">
        <v>6613</v>
      </c>
      <c r="C3194" s="22" t="s">
        <v>92</v>
      </c>
      <c r="D3194" s="23"/>
      <c r="E3194" s="24">
        <v>3000000</v>
      </c>
      <c r="F3194" s="25" t="s">
        <v>888</v>
      </c>
      <c r="G3194" s="26">
        <v>800000</v>
      </c>
    </row>
    <row r="3195" spans="2:7">
      <c r="B3195" s="21" t="s">
        <v>6612</v>
      </c>
      <c r="C3195" s="22" t="s">
        <v>108</v>
      </c>
      <c r="D3195" s="23"/>
      <c r="E3195" s="24">
        <v>3000000</v>
      </c>
      <c r="F3195" s="25" t="s">
        <v>665</v>
      </c>
      <c r="G3195" s="26">
        <v>800000</v>
      </c>
    </row>
    <row r="3196" spans="2:7">
      <c r="B3196" s="21" t="s">
        <v>6611</v>
      </c>
      <c r="C3196" s="22" t="s">
        <v>108</v>
      </c>
      <c r="D3196" s="23" t="s">
        <v>4798</v>
      </c>
      <c r="E3196" s="24">
        <v>3000000</v>
      </c>
      <c r="F3196" s="25" t="s">
        <v>1039</v>
      </c>
      <c r="G3196" s="26">
        <v>800000</v>
      </c>
    </row>
    <row r="3197" spans="2:7">
      <c r="B3197" s="21" t="s">
        <v>6334</v>
      </c>
      <c r="C3197" s="22" t="s">
        <v>108</v>
      </c>
      <c r="D3197" s="23" t="s">
        <v>3286</v>
      </c>
      <c r="E3197" s="24">
        <v>3000000</v>
      </c>
      <c r="F3197" s="25" t="s">
        <v>1292</v>
      </c>
      <c r="G3197" s="26">
        <v>700000</v>
      </c>
    </row>
    <row r="3198" spans="2:7">
      <c r="B3198" s="21" t="s">
        <v>6333</v>
      </c>
      <c r="C3198" s="22" t="s">
        <v>92</v>
      </c>
      <c r="D3198" s="23" t="s">
        <v>3133</v>
      </c>
      <c r="E3198" s="24">
        <v>3000000</v>
      </c>
      <c r="F3198" s="25" t="s">
        <v>827</v>
      </c>
      <c r="G3198" s="26">
        <v>700000</v>
      </c>
    </row>
    <row r="3199" spans="2:7">
      <c r="B3199" s="21" t="s">
        <v>6332</v>
      </c>
      <c r="C3199" s="22" t="s">
        <v>108</v>
      </c>
      <c r="D3199" s="23" t="s">
        <v>4558</v>
      </c>
      <c r="E3199" s="24">
        <v>3000000</v>
      </c>
      <c r="F3199" s="25" t="s">
        <v>1419</v>
      </c>
      <c r="G3199" s="26">
        <v>700000</v>
      </c>
    </row>
    <row r="3200" spans="2:7">
      <c r="B3200" s="21" t="s">
        <v>6331</v>
      </c>
      <c r="C3200" s="22" t="s">
        <v>108</v>
      </c>
      <c r="D3200" s="23" t="s">
        <v>6330</v>
      </c>
      <c r="E3200" s="24">
        <v>3000000</v>
      </c>
      <c r="F3200" s="25" t="s">
        <v>1213</v>
      </c>
      <c r="G3200" s="26">
        <v>700000</v>
      </c>
    </row>
    <row r="3201" spans="2:7">
      <c r="B3201" s="21" t="s">
        <v>6329</v>
      </c>
      <c r="C3201" s="22" t="s">
        <v>92</v>
      </c>
      <c r="D3201" s="23" t="s">
        <v>6328</v>
      </c>
      <c r="E3201" s="24">
        <v>3000000</v>
      </c>
      <c r="F3201" s="25" t="s">
        <v>1803</v>
      </c>
      <c r="G3201" s="26">
        <v>700000</v>
      </c>
    </row>
    <row r="3202" spans="2:7">
      <c r="B3202" s="21" t="s">
        <v>6049</v>
      </c>
      <c r="C3202" s="22" t="s">
        <v>92</v>
      </c>
      <c r="D3202" s="23"/>
      <c r="E3202" s="24">
        <v>3000000</v>
      </c>
      <c r="F3202" s="25" t="s">
        <v>838</v>
      </c>
      <c r="G3202" s="26">
        <v>600000</v>
      </c>
    </row>
    <row r="3203" spans="2:7">
      <c r="B3203" s="21" t="s">
        <v>6048</v>
      </c>
      <c r="C3203" s="22" t="s">
        <v>92</v>
      </c>
      <c r="D3203" s="23"/>
      <c r="E3203" s="24">
        <v>3000000</v>
      </c>
      <c r="F3203" s="25" t="s">
        <v>869</v>
      </c>
      <c r="G3203" s="26">
        <v>600000</v>
      </c>
    </row>
    <row r="3204" spans="2:7">
      <c r="B3204" s="21" t="s">
        <v>6047</v>
      </c>
      <c r="C3204" s="22" t="s">
        <v>108</v>
      </c>
      <c r="D3204" s="23" t="s">
        <v>494</v>
      </c>
      <c r="E3204" s="24">
        <v>3000000</v>
      </c>
      <c r="F3204" s="25" t="s">
        <v>902</v>
      </c>
      <c r="G3204" s="26">
        <v>600000</v>
      </c>
    </row>
    <row r="3205" spans="2:7">
      <c r="B3205" s="21" t="s">
        <v>6046</v>
      </c>
      <c r="C3205" s="22" t="s">
        <v>92</v>
      </c>
      <c r="D3205" s="23"/>
      <c r="E3205" s="24">
        <v>3000000</v>
      </c>
      <c r="F3205" s="25" t="s">
        <v>900</v>
      </c>
      <c r="G3205" s="26">
        <v>600000</v>
      </c>
    </row>
    <row r="3206" spans="2:7">
      <c r="B3206" s="21" t="s">
        <v>6045</v>
      </c>
      <c r="C3206" s="22" t="s">
        <v>108</v>
      </c>
      <c r="D3206" s="23" t="s">
        <v>1247</v>
      </c>
      <c r="E3206" s="24">
        <v>3000000</v>
      </c>
      <c r="F3206" s="25" t="s">
        <v>838</v>
      </c>
      <c r="G3206" s="26">
        <v>600000</v>
      </c>
    </row>
    <row r="3207" spans="2:7">
      <c r="B3207" s="21" t="s">
        <v>6044</v>
      </c>
      <c r="C3207" s="22" t="s">
        <v>108</v>
      </c>
      <c r="D3207" s="23" t="s">
        <v>636</v>
      </c>
      <c r="E3207" s="24">
        <v>3000000</v>
      </c>
      <c r="F3207" s="25" t="s">
        <v>900</v>
      </c>
      <c r="G3207" s="26">
        <v>600000</v>
      </c>
    </row>
    <row r="3208" spans="2:7">
      <c r="B3208" s="21" t="s">
        <v>6043</v>
      </c>
      <c r="C3208" s="22" t="s">
        <v>108</v>
      </c>
      <c r="D3208" s="23" t="s">
        <v>517</v>
      </c>
      <c r="E3208" s="24">
        <v>3000000</v>
      </c>
      <c r="F3208" s="25" t="s">
        <v>1837</v>
      </c>
      <c r="G3208" s="26">
        <v>600000</v>
      </c>
    </row>
    <row r="3209" spans="2:7">
      <c r="B3209" s="21" t="s">
        <v>6042</v>
      </c>
      <c r="C3209" s="22" t="s">
        <v>92</v>
      </c>
      <c r="D3209" s="23"/>
      <c r="E3209" s="24">
        <v>3000000</v>
      </c>
      <c r="F3209" s="25" t="s">
        <v>941</v>
      </c>
      <c r="G3209" s="26">
        <v>600000</v>
      </c>
    </row>
    <row r="3210" spans="2:7">
      <c r="B3210" s="21" t="s">
        <v>6041</v>
      </c>
      <c r="C3210" s="22" t="s">
        <v>92</v>
      </c>
      <c r="D3210" s="23"/>
      <c r="E3210" s="24">
        <v>3000000</v>
      </c>
      <c r="F3210" s="25" t="s">
        <v>897</v>
      </c>
      <c r="G3210" s="26">
        <v>600000</v>
      </c>
    </row>
    <row r="3211" spans="2:7">
      <c r="B3211" s="21" t="s">
        <v>5687</v>
      </c>
      <c r="C3211" s="22" t="s">
        <v>92</v>
      </c>
      <c r="D3211" s="23"/>
      <c r="E3211" s="24">
        <v>3000000</v>
      </c>
      <c r="F3211" s="25" t="s">
        <v>915</v>
      </c>
      <c r="G3211" s="26">
        <v>500000</v>
      </c>
    </row>
    <row r="3212" spans="2:7">
      <c r="B3212" s="21" t="s">
        <v>5686</v>
      </c>
      <c r="C3212" s="22" t="s">
        <v>108</v>
      </c>
      <c r="D3212" s="23" t="s">
        <v>1717</v>
      </c>
      <c r="E3212" s="24">
        <v>3000000</v>
      </c>
      <c r="F3212" s="25" t="s">
        <v>1301</v>
      </c>
      <c r="G3212" s="26">
        <v>500000</v>
      </c>
    </row>
    <row r="3213" spans="2:7">
      <c r="B3213" s="21" t="s">
        <v>5685</v>
      </c>
      <c r="C3213" s="22" t="s">
        <v>108</v>
      </c>
      <c r="D3213" s="23"/>
      <c r="E3213" s="24">
        <v>3000000</v>
      </c>
      <c r="F3213" s="25" t="s">
        <v>991</v>
      </c>
      <c r="G3213" s="26">
        <v>500000</v>
      </c>
    </row>
    <row r="3214" spans="2:7">
      <c r="B3214" s="21" t="s">
        <v>5684</v>
      </c>
      <c r="C3214" s="22" t="s">
        <v>92</v>
      </c>
      <c r="D3214" s="23" t="s">
        <v>5683</v>
      </c>
      <c r="E3214" s="24">
        <v>3000000</v>
      </c>
      <c r="F3214" s="25" t="s">
        <v>1662</v>
      </c>
      <c r="G3214" s="26">
        <v>500000</v>
      </c>
    </row>
    <row r="3215" spans="2:7">
      <c r="B3215" s="21" t="s">
        <v>5682</v>
      </c>
      <c r="C3215" s="22" t="s">
        <v>108</v>
      </c>
      <c r="D3215" s="23"/>
      <c r="E3215" s="24">
        <v>3000000</v>
      </c>
      <c r="F3215" s="25" t="s">
        <v>1335</v>
      </c>
      <c r="G3215" s="26">
        <v>500000</v>
      </c>
    </row>
    <row r="3216" spans="2:7">
      <c r="B3216" s="21" t="s">
        <v>5322</v>
      </c>
      <c r="C3216" s="22" t="s">
        <v>92</v>
      </c>
      <c r="D3216" s="23"/>
      <c r="E3216" s="24">
        <v>3000000</v>
      </c>
      <c r="F3216" s="25" t="s">
        <v>1919</v>
      </c>
      <c r="G3216" s="26">
        <v>400000</v>
      </c>
    </row>
    <row r="3217" spans="2:7">
      <c r="B3217" s="21" t="s">
        <v>5321</v>
      </c>
      <c r="C3217" s="22" t="s">
        <v>92</v>
      </c>
      <c r="D3217" s="23" t="s">
        <v>5320</v>
      </c>
      <c r="E3217" s="24">
        <v>3000000</v>
      </c>
      <c r="F3217" s="25" t="s">
        <v>3961</v>
      </c>
      <c r="G3217" s="26">
        <v>400000</v>
      </c>
    </row>
    <row r="3218" spans="2:7">
      <c r="B3218" s="21" t="s">
        <v>5319</v>
      </c>
      <c r="C3218" s="22" t="s">
        <v>92</v>
      </c>
      <c r="D3218" s="23"/>
      <c r="E3218" s="24">
        <v>3000000</v>
      </c>
      <c r="F3218" s="25" t="s">
        <v>4710</v>
      </c>
      <c r="G3218" s="26">
        <v>400000</v>
      </c>
    </row>
    <row r="3219" spans="2:7">
      <c r="B3219" s="21" t="s">
        <v>4830</v>
      </c>
      <c r="C3219" s="22" t="s">
        <v>92</v>
      </c>
      <c r="D3219" s="23"/>
      <c r="E3219" s="24">
        <v>3000000</v>
      </c>
      <c r="F3219" s="25" t="s">
        <v>4829</v>
      </c>
      <c r="G3219" s="26">
        <v>300000</v>
      </c>
    </row>
    <row r="3220" spans="2:7">
      <c r="B3220" s="21" t="s">
        <v>4828</v>
      </c>
      <c r="C3220" s="22" t="s">
        <v>92</v>
      </c>
      <c r="D3220" s="23"/>
      <c r="E3220" s="24">
        <v>3000000</v>
      </c>
      <c r="F3220" s="25" t="s">
        <v>2427</v>
      </c>
      <c r="G3220" s="26">
        <v>300000</v>
      </c>
    </row>
    <row r="3221" spans="2:7">
      <c r="B3221" s="21" t="s">
        <v>4827</v>
      </c>
      <c r="C3221" s="22" t="s">
        <v>92</v>
      </c>
      <c r="D3221" s="23" t="s">
        <v>1469</v>
      </c>
      <c r="E3221" s="24">
        <v>3000000</v>
      </c>
      <c r="F3221" s="25" t="s">
        <v>2389</v>
      </c>
      <c r="G3221" s="26">
        <v>300000</v>
      </c>
    </row>
    <row r="3222" spans="2:7">
      <c r="B3222" s="21" t="s">
        <v>4826</v>
      </c>
      <c r="C3222" s="22" t="s">
        <v>92</v>
      </c>
      <c r="D3222" s="23"/>
      <c r="E3222" s="24">
        <v>3000000</v>
      </c>
      <c r="F3222" s="25" t="s">
        <v>1742</v>
      </c>
      <c r="G3222" s="26">
        <v>300000</v>
      </c>
    </row>
    <row r="3223" spans="2:7">
      <c r="B3223" s="21" t="s">
        <v>4825</v>
      </c>
      <c r="C3223" s="22" t="s">
        <v>92</v>
      </c>
      <c r="D3223" s="23"/>
      <c r="E3223" s="24">
        <v>3000000</v>
      </c>
      <c r="F3223" s="25" t="s">
        <v>1702</v>
      </c>
      <c r="G3223" s="26">
        <v>300000</v>
      </c>
    </row>
    <row r="3224" spans="2:7">
      <c r="B3224" s="21" t="s">
        <v>4051</v>
      </c>
      <c r="C3224" s="22" t="s">
        <v>92</v>
      </c>
      <c r="D3224" s="23"/>
      <c r="E3224" s="24">
        <v>3000000</v>
      </c>
      <c r="F3224" s="25" t="s">
        <v>4027</v>
      </c>
      <c r="G3224" s="26">
        <v>200000</v>
      </c>
    </row>
    <row r="3225" spans="2:7">
      <c r="B3225" s="21" t="s">
        <v>4050</v>
      </c>
      <c r="C3225" s="22" t="s">
        <v>108</v>
      </c>
      <c r="D3225" s="23" t="s">
        <v>1193</v>
      </c>
      <c r="E3225" s="24">
        <v>3000000</v>
      </c>
      <c r="F3225" s="25" t="s">
        <v>4027</v>
      </c>
      <c r="G3225" s="26">
        <v>200000</v>
      </c>
    </row>
    <row r="3226" spans="2:7">
      <c r="B3226" s="21" t="s">
        <v>4049</v>
      </c>
      <c r="C3226" s="22" t="s">
        <v>92</v>
      </c>
      <c r="D3226" s="23"/>
      <c r="E3226" s="24">
        <v>3000000</v>
      </c>
      <c r="F3226" s="25" t="s">
        <v>4048</v>
      </c>
      <c r="G3226" s="26">
        <v>200000</v>
      </c>
    </row>
    <row r="3227" spans="2:7">
      <c r="B3227" s="21" t="s">
        <v>4047</v>
      </c>
      <c r="C3227" s="22" t="s">
        <v>108</v>
      </c>
      <c r="D3227" s="23" t="s">
        <v>194</v>
      </c>
      <c r="E3227" s="24">
        <v>3000000</v>
      </c>
      <c r="F3227" s="25" t="s">
        <v>4046</v>
      </c>
      <c r="G3227" s="26">
        <v>200000</v>
      </c>
    </row>
    <row r="3228" spans="2:7">
      <c r="B3228" s="21" t="s">
        <v>4045</v>
      </c>
      <c r="C3228" s="22" t="s">
        <v>92</v>
      </c>
      <c r="D3228" s="23"/>
      <c r="E3228" s="24">
        <v>3000000</v>
      </c>
      <c r="F3228" s="25" t="s">
        <v>2848</v>
      </c>
      <c r="G3228" s="26">
        <v>200000</v>
      </c>
    </row>
    <row r="3229" spans="2:7">
      <c r="B3229" s="21" t="s">
        <v>4044</v>
      </c>
      <c r="C3229" s="22" t="s">
        <v>92</v>
      </c>
      <c r="D3229" s="23"/>
      <c r="E3229" s="24">
        <v>3000000</v>
      </c>
      <c r="F3229" s="25" t="s">
        <v>4043</v>
      </c>
      <c r="G3229" s="26">
        <v>200000</v>
      </c>
    </row>
    <row r="3230" spans="2:7">
      <c r="B3230" s="21" t="s">
        <v>2861</v>
      </c>
      <c r="C3230" s="22" t="s">
        <v>92</v>
      </c>
      <c r="D3230" s="23"/>
      <c r="E3230" s="24">
        <v>3000000</v>
      </c>
      <c r="F3230" s="25" t="s">
        <v>2860</v>
      </c>
      <c r="G3230" s="26">
        <v>100000</v>
      </c>
    </row>
    <row r="3231" spans="2:7">
      <c r="B3231" s="21" t="s">
        <v>2859</v>
      </c>
      <c r="C3231" s="22" t="s">
        <v>92</v>
      </c>
      <c r="D3231" s="23"/>
      <c r="E3231" s="24">
        <v>3000000</v>
      </c>
      <c r="F3231" s="25" t="s">
        <v>2858</v>
      </c>
      <c r="G3231" s="26">
        <v>100000</v>
      </c>
    </row>
    <row r="3232" spans="2:7">
      <c r="B3232" s="21" t="s">
        <v>2857</v>
      </c>
      <c r="C3232" s="22" t="s">
        <v>92</v>
      </c>
      <c r="D3232" s="23"/>
      <c r="E3232" s="24">
        <v>3000000</v>
      </c>
      <c r="F3232" s="25" t="s">
        <v>2856</v>
      </c>
      <c r="G3232" s="26">
        <v>100000</v>
      </c>
    </row>
    <row r="3233" spans="2:7">
      <c r="B3233" s="21" t="s">
        <v>2855</v>
      </c>
      <c r="C3233" s="22" t="s">
        <v>92</v>
      </c>
      <c r="D3233" s="23"/>
      <c r="E3233" s="24">
        <v>3000000</v>
      </c>
      <c r="F3233" s="25" t="s">
        <v>2854</v>
      </c>
      <c r="G3233" s="26">
        <v>100000</v>
      </c>
    </row>
    <row r="3234" spans="2:7">
      <c r="B3234" s="21" t="s">
        <v>8484</v>
      </c>
      <c r="C3234" s="22" t="s">
        <v>108</v>
      </c>
      <c r="D3234" s="23" t="s">
        <v>5569</v>
      </c>
      <c r="E3234" s="24">
        <v>2900000</v>
      </c>
      <c r="F3234" s="25" t="s">
        <v>203</v>
      </c>
      <c r="G3234" s="26">
        <v>2300000</v>
      </c>
    </row>
    <row r="3235" spans="2:7">
      <c r="B3235" s="21" t="s">
        <v>7561</v>
      </c>
      <c r="C3235" s="22" t="s">
        <v>108</v>
      </c>
      <c r="D3235" s="23" t="s">
        <v>2132</v>
      </c>
      <c r="E3235" s="24">
        <v>2900000</v>
      </c>
      <c r="F3235" s="25" t="s">
        <v>1106</v>
      </c>
      <c r="G3235" s="26">
        <v>1300000</v>
      </c>
    </row>
    <row r="3236" spans="2:7">
      <c r="B3236" s="21" t="s">
        <v>7411</v>
      </c>
      <c r="C3236" s="22" t="s">
        <v>108</v>
      </c>
      <c r="D3236" s="23" t="s">
        <v>1616</v>
      </c>
      <c r="E3236" s="24">
        <v>2900000</v>
      </c>
      <c r="F3236" s="25" t="s">
        <v>649</v>
      </c>
      <c r="G3236" s="26">
        <v>1200000</v>
      </c>
    </row>
    <row r="3237" spans="2:7">
      <c r="B3237" s="21" t="s">
        <v>7410</v>
      </c>
      <c r="C3237" s="22" t="s">
        <v>92</v>
      </c>
      <c r="D3237" s="23" t="s">
        <v>7409</v>
      </c>
      <c r="E3237" s="24">
        <v>2900000</v>
      </c>
      <c r="F3237" s="25" t="s">
        <v>512</v>
      </c>
      <c r="G3237" s="26">
        <v>1200000</v>
      </c>
    </row>
    <row r="3238" spans="2:7">
      <c r="B3238" s="21" t="s">
        <v>7230</v>
      </c>
      <c r="C3238" s="22" t="s">
        <v>108</v>
      </c>
      <c r="D3238" s="23" t="s">
        <v>268</v>
      </c>
      <c r="E3238" s="24">
        <v>2900000</v>
      </c>
      <c r="F3238" s="25" t="s">
        <v>624</v>
      </c>
      <c r="G3238" s="26">
        <v>1100000</v>
      </c>
    </row>
    <row r="3239" spans="2:7">
      <c r="B3239" s="21" t="s">
        <v>7039</v>
      </c>
      <c r="C3239" s="22" t="s">
        <v>108</v>
      </c>
      <c r="D3239" s="23" t="s">
        <v>5665</v>
      </c>
      <c r="E3239" s="24">
        <v>2900000</v>
      </c>
      <c r="F3239" s="25" t="s">
        <v>656</v>
      </c>
      <c r="G3239" s="26">
        <v>1000000</v>
      </c>
    </row>
    <row r="3240" spans="2:7">
      <c r="B3240" s="21" t="s">
        <v>7038</v>
      </c>
      <c r="C3240" s="22" t="s">
        <v>92</v>
      </c>
      <c r="D3240" s="23"/>
      <c r="E3240" s="24">
        <v>2900000</v>
      </c>
      <c r="F3240" s="25" t="s">
        <v>533</v>
      </c>
      <c r="G3240" s="26">
        <v>1000000</v>
      </c>
    </row>
    <row r="3241" spans="2:7">
      <c r="B3241" s="21" t="s">
        <v>6835</v>
      </c>
      <c r="C3241" s="22" t="s">
        <v>108</v>
      </c>
      <c r="D3241" s="23" t="s">
        <v>1440</v>
      </c>
      <c r="E3241" s="24">
        <v>2900000</v>
      </c>
      <c r="F3241" s="25" t="s">
        <v>691</v>
      </c>
      <c r="G3241" s="26">
        <v>900000</v>
      </c>
    </row>
    <row r="3242" spans="2:7">
      <c r="B3242" s="21" t="s">
        <v>6610</v>
      </c>
      <c r="C3242" s="22" t="s">
        <v>92</v>
      </c>
      <c r="D3242" s="23"/>
      <c r="E3242" s="24">
        <v>2900000</v>
      </c>
      <c r="F3242" s="25" t="s">
        <v>665</v>
      </c>
      <c r="G3242" s="26">
        <v>800000</v>
      </c>
    </row>
    <row r="3243" spans="2:7">
      <c r="B3243" s="21" t="s">
        <v>6609</v>
      </c>
      <c r="C3243" s="22" t="s">
        <v>108</v>
      </c>
      <c r="D3243" s="23" t="s">
        <v>3390</v>
      </c>
      <c r="E3243" s="24">
        <v>2900000</v>
      </c>
      <c r="F3243" s="25" t="s">
        <v>488</v>
      </c>
      <c r="G3243" s="26">
        <v>800000</v>
      </c>
    </row>
    <row r="3244" spans="2:7">
      <c r="B3244" s="21" t="s">
        <v>6608</v>
      </c>
      <c r="C3244" s="22" t="s">
        <v>108</v>
      </c>
      <c r="D3244" s="23" t="s">
        <v>169</v>
      </c>
      <c r="E3244" s="24">
        <v>2900000</v>
      </c>
      <c r="F3244" s="25" t="s">
        <v>486</v>
      </c>
      <c r="G3244" s="26">
        <v>800000</v>
      </c>
    </row>
    <row r="3245" spans="2:7">
      <c r="B3245" s="21" t="s">
        <v>6327</v>
      </c>
      <c r="C3245" s="22" t="s">
        <v>108</v>
      </c>
      <c r="D3245" s="23" t="s">
        <v>5962</v>
      </c>
      <c r="E3245" s="24">
        <v>2900000</v>
      </c>
      <c r="F3245" s="25" t="s">
        <v>1117</v>
      </c>
      <c r="G3245" s="26">
        <v>700000</v>
      </c>
    </row>
    <row r="3246" spans="2:7">
      <c r="B3246" s="21" t="s">
        <v>6326</v>
      </c>
      <c r="C3246" s="22" t="s">
        <v>108</v>
      </c>
      <c r="D3246" s="23" t="s">
        <v>3695</v>
      </c>
      <c r="E3246" s="24">
        <v>2900000</v>
      </c>
      <c r="F3246" s="25" t="s">
        <v>822</v>
      </c>
      <c r="G3246" s="26">
        <v>700000</v>
      </c>
    </row>
    <row r="3247" spans="2:7">
      <c r="B3247" s="21" t="s">
        <v>6325</v>
      </c>
      <c r="C3247" s="22" t="s">
        <v>108</v>
      </c>
      <c r="D3247" s="23" t="s">
        <v>6324</v>
      </c>
      <c r="E3247" s="24">
        <v>2900000</v>
      </c>
      <c r="F3247" s="25" t="s">
        <v>613</v>
      </c>
      <c r="G3247" s="26">
        <v>700000</v>
      </c>
    </row>
    <row r="3248" spans="2:7">
      <c r="B3248" s="21" t="s">
        <v>6323</v>
      </c>
      <c r="C3248" s="22" t="s">
        <v>108</v>
      </c>
      <c r="D3248" s="23" t="s">
        <v>5683</v>
      </c>
      <c r="E3248" s="24">
        <v>2900000</v>
      </c>
      <c r="F3248" s="25" t="s">
        <v>1224</v>
      </c>
      <c r="G3248" s="26">
        <v>700000</v>
      </c>
    </row>
    <row r="3249" spans="2:7">
      <c r="B3249" s="21" t="s">
        <v>6322</v>
      </c>
      <c r="C3249" s="22" t="s">
        <v>108</v>
      </c>
      <c r="D3249" s="23" t="s">
        <v>6321</v>
      </c>
      <c r="E3249" s="24">
        <v>2900000</v>
      </c>
      <c r="F3249" s="25" t="s">
        <v>613</v>
      </c>
      <c r="G3249" s="26">
        <v>700000</v>
      </c>
    </row>
    <row r="3250" spans="2:7">
      <c r="B3250" s="21" t="s">
        <v>6040</v>
      </c>
      <c r="C3250" s="22" t="s">
        <v>108</v>
      </c>
      <c r="D3250" s="23" t="s">
        <v>6039</v>
      </c>
      <c r="E3250" s="24">
        <v>2900000</v>
      </c>
      <c r="F3250" s="25" t="s">
        <v>869</v>
      </c>
      <c r="G3250" s="26">
        <v>600000</v>
      </c>
    </row>
    <row r="3251" spans="2:7">
      <c r="B3251" s="21" t="s">
        <v>6038</v>
      </c>
      <c r="C3251" s="22" t="s">
        <v>92</v>
      </c>
      <c r="D3251" s="23"/>
      <c r="E3251" s="24">
        <v>2900000</v>
      </c>
      <c r="F3251" s="25" t="s">
        <v>900</v>
      </c>
      <c r="G3251" s="26">
        <v>600000</v>
      </c>
    </row>
    <row r="3252" spans="2:7">
      <c r="B3252" s="21" t="s">
        <v>6037</v>
      </c>
      <c r="C3252" s="22" t="s">
        <v>92</v>
      </c>
      <c r="D3252" s="23"/>
      <c r="E3252" s="24">
        <v>2900000</v>
      </c>
      <c r="F3252" s="25" t="s">
        <v>950</v>
      </c>
      <c r="G3252" s="26">
        <v>600000</v>
      </c>
    </row>
    <row r="3253" spans="2:7">
      <c r="B3253" s="21" t="s">
        <v>6036</v>
      </c>
      <c r="C3253" s="22" t="s">
        <v>92</v>
      </c>
      <c r="D3253" s="23" t="s">
        <v>4535</v>
      </c>
      <c r="E3253" s="24">
        <v>2900000</v>
      </c>
      <c r="F3253" s="25" t="s">
        <v>1620</v>
      </c>
      <c r="G3253" s="26">
        <v>600000</v>
      </c>
    </row>
    <row r="3254" spans="2:7">
      <c r="B3254" s="21" t="s">
        <v>6035</v>
      </c>
      <c r="C3254" s="22" t="s">
        <v>108</v>
      </c>
      <c r="D3254" s="23" t="s">
        <v>3286</v>
      </c>
      <c r="E3254" s="24">
        <v>2900000</v>
      </c>
      <c r="F3254" s="25" t="s">
        <v>890</v>
      </c>
      <c r="G3254" s="26">
        <v>600000</v>
      </c>
    </row>
    <row r="3255" spans="2:7">
      <c r="B3255" s="21" t="s">
        <v>6034</v>
      </c>
      <c r="C3255" s="22" t="s">
        <v>92</v>
      </c>
      <c r="D3255" s="23"/>
      <c r="E3255" s="24">
        <v>2900000</v>
      </c>
      <c r="F3255" s="25" t="s">
        <v>941</v>
      </c>
      <c r="G3255" s="26">
        <v>600000</v>
      </c>
    </row>
    <row r="3256" spans="2:7">
      <c r="B3256" s="21" t="s">
        <v>6033</v>
      </c>
      <c r="C3256" s="22" t="s">
        <v>92</v>
      </c>
      <c r="D3256" s="23" t="s">
        <v>3753</v>
      </c>
      <c r="E3256" s="24">
        <v>2900000</v>
      </c>
      <c r="F3256" s="25" t="s">
        <v>3386</v>
      </c>
      <c r="G3256" s="26">
        <v>600000</v>
      </c>
    </row>
    <row r="3257" spans="2:7">
      <c r="B3257" s="21" t="s">
        <v>6032</v>
      </c>
      <c r="C3257" s="22" t="s">
        <v>108</v>
      </c>
      <c r="D3257" s="23" t="s">
        <v>2970</v>
      </c>
      <c r="E3257" s="24">
        <v>2900000</v>
      </c>
      <c r="F3257" s="25" t="s">
        <v>1837</v>
      </c>
      <c r="G3257" s="26">
        <v>600000</v>
      </c>
    </row>
    <row r="3258" spans="2:7">
      <c r="B3258" s="21" t="s">
        <v>5681</v>
      </c>
      <c r="C3258" s="22" t="s">
        <v>92</v>
      </c>
      <c r="D3258" s="23" t="s">
        <v>5680</v>
      </c>
      <c r="E3258" s="24">
        <v>2900000</v>
      </c>
      <c r="F3258" s="25" t="s">
        <v>1648</v>
      </c>
      <c r="G3258" s="26">
        <v>500000</v>
      </c>
    </row>
    <row r="3259" spans="2:7">
      <c r="B3259" s="21" t="s">
        <v>5679</v>
      </c>
      <c r="C3259" s="22" t="s">
        <v>108</v>
      </c>
      <c r="D3259" s="23" t="s">
        <v>5678</v>
      </c>
      <c r="E3259" s="24">
        <v>2900000</v>
      </c>
      <c r="F3259" s="25" t="s">
        <v>1085</v>
      </c>
      <c r="G3259" s="26">
        <v>500000</v>
      </c>
    </row>
    <row r="3260" spans="2:7">
      <c r="B3260" s="21" t="s">
        <v>5318</v>
      </c>
      <c r="C3260" s="22" t="s">
        <v>108</v>
      </c>
      <c r="D3260" s="23"/>
      <c r="E3260" s="24">
        <v>2900000</v>
      </c>
      <c r="F3260" s="25" t="s">
        <v>230</v>
      </c>
      <c r="G3260" s="26">
        <v>400000</v>
      </c>
    </row>
    <row r="3261" spans="2:7">
      <c r="B3261" s="21" t="s">
        <v>5317</v>
      </c>
      <c r="C3261" s="22" t="s">
        <v>108</v>
      </c>
      <c r="D3261" s="23" t="s">
        <v>3236</v>
      </c>
      <c r="E3261" s="24">
        <v>2900000</v>
      </c>
      <c r="F3261" s="25" t="s">
        <v>1612</v>
      </c>
      <c r="G3261" s="26">
        <v>400000</v>
      </c>
    </row>
    <row r="3262" spans="2:7">
      <c r="B3262" s="21" t="s">
        <v>5316</v>
      </c>
      <c r="C3262" s="22" t="s">
        <v>92</v>
      </c>
      <c r="D3262" s="23"/>
      <c r="E3262" s="24">
        <v>2900000</v>
      </c>
      <c r="F3262" s="25" t="s">
        <v>5315</v>
      </c>
      <c r="G3262" s="26">
        <v>400000</v>
      </c>
    </row>
    <row r="3263" spans="2:7">
      <c r="B3263" s="21" t="s">
        <v>5314</v>
      </c>
      <c r="C3263" s="22" t="s">
        <v>92</v>
      </c>
      <c r="D3263" s="23" t="s">
        <v>4477</v>
      </c>
      <c r="E3263" s="24">
        <v>2900000</v>
      </c>
      <c r="F3263" s="25" t="s">
        <v>3632</v>
      </c>
      <c r="G3263" s="26">
        <v>400000</v>
      </c>
    </row>
    <row r="3264" spans="2:7">
      <c r="B3264" s="21" t="s">
        <v>5313</v>
      </c>
      <c r="C3264" s="22" t="s">
        <v>108</v>
      </c>
      <c r="D3264" s="23" t="s">
        <v>5312</v>
      </c>
      <c r="E3264" s="24">
        <v>2900000</v>
      </c>
      <c r="F3264" s="25" t="s">
        <v>1868</v>
      </c>
      <c r="G3264" s="26">
        <v>400000</v>
      </c>
    </row>
    <row r="3265" spans="2:7">
      <c r="B3265" s="21" t="s">
        <v>5311</v>
      </c>
      <c r="C3265" s="22" t="s">
        <v>92</v>
      </c>
      <c r="D3265" s="23"/>
      <c r="E3265" s="24">
        <v>2900000</v>
      </c>
      <c r="F3265" s="25" t="s">
        <v>2212</v>
      </c>
      <c r="G3265" s="26">
        <v>400000</v>
      </c>
    </row>
    <row r="3266" spans="2:7">
      <c r="B3266" s="21" t="s">
        <v>4824</v>
      </c>
      <c r="C3266" s="22" t="s">
        <v>108</v>
      </c>
      <c r="D3266" s="23"/>
      <c r="E3266" s="24">
        <v>2900000</v>
      </c>
      <c r="F3266" s="25" t="s">
        <v>2253</v>
      </c>
      <c r="G3266" s="26">
        <v>300000</v>
      </c>
    </row>
    <row r="3267" spans="2:7">
      <c r="B3267" s="21" t="s">
        <v>4823</v>
      </c>
      <c r="C3267" s="22" t="s">
        <v>92</v>
      </c>
      <c r="D3267" s="23"/>
      <c r="E3267" s="24">
        <v>2900000</v>
      </c>
      <c r="F3267" s="25" t="s">
        <v>4759</v>
      </c>
      <c r="G3267" s="26">
        <v>300000</v>
      </c>
    </row>
    <row r="3268" spans="2:7">
      <c r="B3268" s="21" t="s">
        <v>4822</v>
      </c>
      <c r="C3268" s="22" t="s">
        <v>92</v>
      </c>
      <c r="D3268" s="23"/>
      <c r="E3268" s="24">
        <v>2900000</v>
      </c>
      <c r="F3268" s="25" t="s">
        <v>1912</v>
      </c>
      <c r="G3268" s="26">
        <v>300000</v>
      </c>
    </row>
    <row r="3269" spans="2:7">
      <c r="B3269" s="21" t="s">
        <v>4821</v>
      </c>
      <c r="C3269" s="22" t="s">
        <v>92</v>
      </c>
      <c r="D3269" s="23"/>
      <c r="E3269" s="24">
        <v>2900000</v>
      </c>
      <c r="F3269" s="25" t="s">
        <v>2246</v>
      </c>
      <c r="G3269" s="26">
        <v>300000</v>
      </c>
    </row>
    <row r="3270" spans="2:7">
      <c r="B3270" s="21" t="s">
        <v>4820</v>
      </c>
      <c r="C3270" s="22" t="s">
        <v>108</v>
      </c>
      <c r="D3270" s="23" t="s">
        <v>3226</v>
      </c>
      <c r="E3270" s="24">
        <v>2900000</v>
      </c>
      <c r="F3270" s="25" t="s">
        <v>2435</v>
      </c>
      <c r="G3270" s="26">
        <v>300000</v>
      </c>
    </row>
    <row r="3271" spans="2:7">
      <c r="B3271" s="21" t="s">
        <v>4819</v>
      </c>
      <c r="C3271" s="22" t="s">
        <v>92</v>
      </c>
      <c r="D3271" s="23"/>
      <c r="E3271" s="24">
        <v>2900000</v>
      </c>
      <c r="F3271" s="25" t="s">
        <v>3982</v>
      </c>
      <c r="G3271" s="26">
        <v>300000</v>
      </c>
    </row>
    <row r="3272" spans="2:7">
      <c r="B3272" s="21" t="s">
        <v>4818</v>
      </c>
      <c r="C3272" s="22" t="s">
        <v>92</v>
      </c>
      <c r="D3272" s="23"/>
      <c r="E3272" s="24">
        <v>2900000</v>
      </c>
      <c r="F3272" s="25" t="s">
        <v>230</v>
      </c>
      <c r="G3272" s="26">
        <v>300000</v>
      </c>
    </row>
    <row r="3273" spans="2:7">
      <c r="B3273" s="21" t="s">
        <v>4817</v>
      </c>
      <c r="C3273" s="22" t="s">
        <v>92</v>
      </c>
      <c r="D3273" s="23"/>
      <c r="E3273" s="24">
        <v>2900000</v>
      </c>
      <c r="F3273" s="25" t="s">
        <v>4786</v>
      </c>
      <c r="G3273" s="26">
        <v>300000</v>
      </c>
    </row>
    <row r="3274" spans="2:7">
      <c r="B3274" s="21" t="s">
        <v>4042</v>
      </c>
      <c r="C3274" s="22" t="s">
        <v>92</v>
      </c>
      <c r="D3274" s="23"/>
      <c r="E3274" s="24">
        <v>2900000</v>
      </c>
      <c r="F3274" s="25" t="s">
        <v>4041</v>
      </c>
      <c r="G3274" s="26">
        <v>200000</v>
      </c>
    </row>
    <row r="3275" spans="2:7">
      <c r="B3275" s="21" t="s">
        <v>4040</v>
      </c>
      <c r="C3275" s="22" t="s">
        <v>92</v>
      </c>
      <c r="D3275" s="23"/>
      <c r="E3275" s="24">
        <v>2900000</v>
      </c>
      <c r="F3275" s="25" t="s">
        <v>230</v>
      </c>
      <c r="G3275" s="26">
        <v>200000</v>
      </c>
    </row>
    <row r="3276" spans="2:7">
      <c r="B3276" s="21" t="s">
        <v>4039</v>
      </c>
      <c r="C3276" s="22" t="s">
        <v>92</v>
      </c>
      <c r="D3276" s="23"/>
      <c r="E3276" s="24">
        <v>2900000</v>
      </c>
      <c r="F3276" s="25" t="s">
        <v>4038</v>
      </c>
      <c r="G3276" s="26">
        <v>200000</v>
      </c>
    </row>
    <row r="3277" spans="2:7">
      <c r="B3277" s="21" t="s">
        <v>4037</v>
      </c>
      <c r="C3277" s="22" t="s">
        <v>92</v>
      </c>
      <c r="D3277" s="23"/>
      <c r="E3277" s="24">
        <v>2900000</v>
      </c>
      <c r="F3277" s="25" t="s">
        <v>4036</v>
      </c>
      <c r="G3277" s="26">
        <v>200000</v>
      </c>
    </row>
    <row r="3278" spans="2:7">
      <c r="B3278" s="21" t="s">
        <v>2853</v>
      </c>
      <c r="C3278" s="22" t="s">
        <v>92</v>
      </c>
      <c r="D3278" s="23"/>
      <c r="E3278" s="24">
        <v>2900000</v>
      </c>
      <c r="F3278" s="25" t="s">
        <v>2852</v>
      </c>
      <c r="G3278" s="26">
        <v>100000</v>
      </c>
    </row>
    <row r="3279" spans="2:7">
      <c r="B3279" s="21" t="s">
        <v>2851</v>
      </c>
      <c r="C3279" s="22" t="s">
        <v>92</v>
      </c>
      <c r="D3279" s="23"/>
      <c r="E3279" s="24">
        <v>2900000</v>
      </c>
      <c r="F3279" s="25" t="s">
        <v>2850</v>
      </c>
      <c r="G3279" s="26">
        <v>100000</v>
      </c>
    </row>
    <row r="3280" spans="2:7">
      <c r="B3280" s="21" t="s">
        <v>2849</v>
      </c>
      <c r="C3280" s="22" t="s">
        <v>92</v>
      </c>
      <c r="D3280" s="23"/>
      <c r="E3280" s="24">
        <v>2900000</v>
      </c>
      <c r="F3280" s="25" t="s">
        <v>2848</v>
      </c>
      <c r="G3280" s="26">
        <v>100000</v>
      </c>
    </row>
    <row r="3281" spans="2:7">
      <c r="B3281" s="21" t="s">
        <v>2847</v>
      </c>
      <c r="C3281" s="22" t="s">
        <v>92</v>
      </c>
      <c r="D3281" s="23"/>
      <c r="E3281" s="24">
        <v>2900000</v>
      </c>
      <c r="F3281" s="25" t="s">
        <v>2846</v>
      </c>
      <c r="G3281" s="26">
        <v>100000</v>
      </c>
    </row>
    <row r="3282" spans="2:7">
      <c r="B3282" s="21" t="s">
        <v>9077</v>
      </c>
      <c r="C3282" s="22" t="s">
        <v>108</v>
      </c>
      <c r="D3282" s="23" t="s">
        <v>6680</v>
      </c>
      <c r="E3282" s="24">
        <v>2800000</v>
      </c>
      <c r="F3282" s="25" t="s">
        <v>4986</v>
      </c>
      <c r="G3282" s="26">
        <v>3700000</v>
      </c>
    </row>
    <row r="3283" spans="2:7">
      <c r="B3283" s="21" t="s">
        <v>7907</v>
      </c>
      <c r="C3283" s="22" t="s">
        <v>92</v>
      </c>
      <c r="D3283" s="23"/>
      <c r="E3283" s="24">
        <v>2800000</v>
      </c>
      <c r="F3283" s="25" t="s">
        <v>315</v>
      </c>
      <c r="G3283" s="26">
        <v>1600000</v>
      </c>
    </row>
    <row r="3284" spans="2:7">
      <c r="B3284" s="21" t="s">
        <v>7408</v>
      </c>
      <c r="C3284" s="22" t="s">
        <v>92</v>
      </c>
      <c r="D3284" s="23" t="s">
        <v>4733</v>
      </c>
      <c r="E3284" s="24">
        <v>2800000</v>
      </c>
      <c r="F3284" s="25" t="s">
        <v>512</v>
      </c>
      <c r="G3284" s="26">
        <v>1200000</v>
      </c>
    </row>
    <row r="3285" spans="2:7">
      <c r="B3285" s="21" t="s">
        <v>7407</v>
      </c>
      <c r="C3285" s="22" t="s">
        <v>108</v>
      </c>
      <c r="D3285" s="23" t="s">
        <v>4981</v>
      </c>
      <c r="E3285" s="24">
        <v>2800000</v>
      </c>
      <c r="F3285" s="25" t="s">
        <v>3167</v>
      </c>
      <c r="G3285" s="26">
        <v>1200000</v>
      </c>
    </row>
    <row r="3286" spans="2:7">
      <c r="B3286" s="21" t="s">
        <v>7037</v>
      </c>
      <c r="C3286" s="22" t="s">
        <v>92</v>
      </c>
      <c r="D3286" s="23"/>
      <c r="E3286" s="24">
        <v>2800000</v>
      </c>
      <c r="F3286" s="25" t="s">
        <v>624</v>
      </c>
      <c r="G3286" s="26">
        <v>1000000</v>
      </c>
    </row>
    <row r="3287" spans="2:7">
      <c r="B3287" s="21" t="s">
        <v>6834</v>
      </c>
      <c r="C3287" s="22" t="s">
        <v>92</v>
      </c>
      <c r="D3287" s="23"/>
      <c r="E3287" s="24">
        <v>2800000</v>
      </c>
      <c r="F3287" s="25" t="s">
        <v>522</v>
      </c>
      <c r="G3287" s="26">
        <v>900000</v>
      </c>
    </row>
    <row r="3288" spans="2:7">
      <c r="B3288" s="21" t="s">
        <v>6833</v>
      </c>
      <c r="C3288" s="22" t="s">
        <v>108</v>
      </c>
      <c r="D3288" s="23" t="s">
        <v>494</v>
      </c>
      <c r="E3288" s="24">
        <v>2800000</v>
      </c>
      <c r="F3288" s="25" t="s">
        <v>638</v>
      </c>
      <c r="G3288" s="26">
        <v>900000</v>
      </c>
    </row>
    <row r="3289" spans="2:7">
      <c r="B3289" s="21" t="s">
        <v>6607</v>
      </c>
      <c r="C3289" s="22" t="s">
        <v>108</v>
      </c>
      <c r="D3289" s="23" t="s">
        <v>4433</v>
      </c>
      <c r="E3289" s="24">
        <v>2800000</v>
      </c>
      <c r="F3289" s="25" t="s">
        <v>738</v>
      </c>
      <c r="G3289" s="26">
        <v>800000</v>
      </c>
    </row>
    <row r="3290" spans="2:7">
      <c r="B3290" s="21" t="s">
        <v>6606</v>
      </c>
      <c r="C3290" s="22" t="s">
        <v>108</v>
      </c>
      <c r="D3290" s="23" t="s">
        <v>5928</v>
      </c>
      <c r="E3290" s="24">
        <v>2800000</v>
      </c>
      <c r="F3290" s="25" t="s">
        <v>801</v>
      </c>
      <c r="G3290" s="26">
        <v>800000</v>
      </c>
    </row>
    <row r="3291" spans="2:7">
      <c r="B3291" s="21" t="s">
        <v>6605</v>
      </c>
      <c r="C3291" s="22" t="s">
        <v>108</v>
      </c>
      <c r="D3291" s="23" t="s">
        <v>6604</v>
      </c>
      <c r="E3291" s="24">
        <v>2800000</v>
      </c>
      <c r="F3291" s="25" t="s">
        <v>538</v>
      </c>
      <c r="G3291" s="26">
        <v>800000</v>
      </c>
    </row>
    <row r="3292" spans="2:7">
      <c r="B3292" s="21" t="s">
        <v>6603</v>
      </c>
      <c r="C3292" s="22" t="s">
        <v>108</v>
      </c>
      <c r="D3292" s="23" t="s">
        <v>614</v>
      </c>
      <c r="E3292" s="24">
        <v>2800000</v>
      </c>
      <c r="F3292" s="25" t="s">
        <v>776</v>
      </c>
      <c r="G3292" s="26">
        <v>800000</v>
      </c>
    </row>
    <row r="3293" spans="2:7">
      <c r="B3293" s="21" t="s">
        <v>6320</v>
      </c>
      <c r="C3293" s="22" t="s">
        <v>92</v>
      </c>
      <c r="D3293" s="23"/>
      <c r="E3293" s="24">
        <v>2800000</v>
      </c>
      <c r="F3293" s="25" t="s">
        <v>1439</v>
      </c>
      <c r="G3293" s="26">
        <v>700000</v>
      </c>
    </row>
    <row r="3294" spans="2:7">
      <c r="B3294" s="21" t="s">
        <v>6319</v>
      </c>
      <c r="C3294" s="22" t="s">
        <v>108</v>
      </c>
      <c r="D3294" s="23" t="s">
        <v>6318</v>
      </c>
      <c r="E3294" s="24">
        <v>2800000</v>
      </c>
      <c r="F3294" s="25" t="s">
        <v>676</v>
      </c>
      <c r="G3294" s="26">
        <v>700000</v>
      </c>
    </row>
    <row r="3295" spans="2:7">
      <c r="B3295" s="21" t="s">
        <v>6317</v>
      </c>
      <c r="C3295" s="22" t="s">
        <v>108</v>
      </c>
      <c r="D3295" s="23" t="s">
        <v>6316</v>
      </c>
      <c r="E3295" s="24">
        <v>2800000</v>
      </c>
      <c r="F3295" s="25" t="s">
        <v>676</v>
      </c>
      <c r="G3295" s="26">
        <v>700000</v>
      </c>
    </row>
    <row r="3296" spans="2:7">
      <c r="B3296" s="21" t="s">
        <v>6031</v>
      </c>
      <c r="C3296" s="22" t="s">
        <v>92</v>
      </c>
      <c r="D3296" s="23"/>
      <c r="E3296" s="24">
        <v>2800000</v>
      </c>
      <c r="F3296" s="25" t="s">
        <v>827</v>
      </c>
      <c r="G3296" s="26">
        <v>600000</v>
      </c>
    </row>
    <row r="3297" spans="2:7">
      <c r="B3297" s="21" t="s">
        <v>6030</v>
      </c>
      <c r="C3297" s="22" t="s">
        <v>92</v>
      </c>
      <c r="D3297" s="23" t="s">
        <v>1527</v>
      </c>
      <c r="E3297" s="24">
        <v>2800000</v>
      </c>
      <c r="F3297" s="25" t="s">
        <v>1889</v>
      </c>
      <c r="G3297" s="26">
        <v>600000</v>
      </c>
    </row>
    <row r="3298" spans="2:7">
      <c r="B3298" s="21" t="s">
        <v>6029</v>
      </c>
      <c r="C3298" s="22" t="s">
        <v>92</v>
      </c>
      <c r="D3298" s="23"/>
      <c r="E3298" s="24">
        <v>2800000</v>
      </c>
      <c r="F3298" s="25" t="s">
        <v>230</v>
      </c>
      <c r="G3298" s="26">
        <v>600000</v>
      </c>
    </row>
    <row r="3299" spans="2:7">
      <c r="B3299" s="21" t="s">
        <v>6028</v>
      </c>
      <c r="C3299" s="22" t="s">
        <v>92</v>
      </c>
      <c r="D3299" s="23"/>
      <c r="E3299" s="24">
        <v>2800000</v>
      </c>
      <c r="F3299" s="25" t="s">
        <v>1079</v>
      </c>
      <c r="G3299" s="26">
        <v>600000</v>
      </c>
    </row>
    <row r="3300" spans="2:7">
      <c r="B3300" s="21" t="s">
        <v>6027</v>
      </c>
      <c r="C3300" s="22" t="s">
        <v>92</v>
      </c>
      <c r="D3300" s="23"/>
      <c r="E3300" s="24">
        <v>2800000</v>
      </c>
      <c r="F3300" s="25" t="s">
        <v>862</v>
      </c>
      <c r="G3300" s="26">
        <v>600000</v>
      </c>
    </row>
    <row r="3301" spans="2:7">
      <c r="B3301" s="21" t="s">
        <v>5677</v>
      </c>
      <c r="C3301" s="22" t="s">
        <v>92</v>
      </c>
      <c r="D3301" s="23" t="s">
        <v>854</v>
      </c>
      <c r="E3301" s="24">
        <v>2800000</v>
      </c>
      <c r="F3301" s="25" t="s">
        <v>907</v>
      </c>
      <c r="G3301" s="26">
        <v>500000</v>
      </c>
    </row>
    <row r="3302" spans="2:7">
      <c r="B3302" s="21" t="s">
        <v>5676</v>
      </c>
      <c r="C3302" s="22" t="s">
        <v>92</v>
      </c>
      <c r="D3302" s="23" t="s">
        <v>5675</v>
      </c>
      <c r="E3302" s="24">
        <v>2800000</v>
      </c>
      <c r="F3302" s="25" t="s">
        <v>4568</v>
      </c>
      <c r="G3302" s="26">
        <v>500000</v>
      </c>
    </row>
    <row r="3303" spans="2:7">
      <c r="B3303" s="21" t="s">
        <v>5674</v>
      </c>
      <c r="C3303" s="22" t="s">
        <v>108</v>
      </c>
      <c r="D3303" s="23" t="s">
        <v>561</v>
      </c>
      <c r="E3303" s="24">
        <v>2800000</v>
      </c>
      <c r="F3303" s="25" t="s">
        <v>1648</v>
      </c>
      <c r="G3303" s="26">
        <v>500000</v>
      </c>
    </row>
    <row r="3304" spans="2:7">
      <c r="B3304" s="21" t="s">
        <v>5310</v>
      </c>
      <c r="C3304" s="22" t="s">
        <v>92</v>
      </c>
      <c r="D3304" s="23" t="s">
        <v>989</v>
      </c>
      <c r="E3304" s="24">
        <v>2800000</v>
      </c>
      <c r="F3304" s="25" t="s">
        <v>1868</v>
      </c>
      <c r="G3304" s="26">
        <v>400000</v>
      </c>
    </row>
    <row r="3305" spans="2:7">
      <c r="B3305" s="21" t="s">
        <v>5309</v>
      </c>
      <c r="C3305" s="22" t="s">
        <v>92</v>
      </c>
      <c r="D3305" s="23"/>
      <c r="E3305" s="24">
        <v>2800000</v>
      </c>
      <c r="F3305" s="25" t="s">
        <v>1861</v>
      </c>
      <c r="G3305" s="26">
        <v>400000</v>
      </c>
    </row>
    <row r="3306" spans="2:7">
      <c r="B3306" s="21" t="s">
        <v>5308</v>
      </c>
      <c r="C3306" s="22" t="s">
        <v>92</v>
      </c>
      <c r="D3306" s="23"/>
      <c r="E3306" s="24">
        <v>2800000</v>
      </c>
      <c r="F3306" s="25" t="s">
        <v>2305</v>
      </c>
      <c r="G3306" s="26">
        <v>400000</v>
      </c>
    </row>
    <row r="3307" spans="2:7">
      <c r="B3307" s="21" t="s">
        <v>5307</v>
      </c>
      <c r="C3307" s="22" t="s">
        <v>108</v>
      </c>
      <c r="D3307" s="23" t="s">
        <v>278</v>
      </c>
      <c r="E3307" s="24">
        <v>2800000</v>
      </c>
      <c r="F3307" s="25" t="s">
        <v>3573</v>
      </c>
      <c r="G3307" s="26">
        <v>400000</v>
      </c>
    </row>
    <row r="3308" spans="2:7">
      <c r="B3308" s="21" t="s">
        <v>4816</v>
      </c>
      <c r="C3308" s="22" t="s">
        <v>92</v>
      </c>
      <c r="D3308" s="23"/>
      <c r="E3308" s="24">
        <v>2800000</v>
      </c>
      <c r="F3308" s="25" t="s">
        <v>4815</v>
      </c>
      <c r="G3308" s="26">
        <v>300000</v>
      </c>
    </row>
    <row r="3309" spans="2:7">
      <c r="B3309" s="21" t="s">
        <v>4814</v>
      </c>
      <c r="C3309" s="22" t="s">
        <v>92</v>
      </c>
      <c r="D3309" s="23"/>
      <c r="E3309" s="24">
        <v>2800000</v>
      </c>
      <c r="F3309" s="25" t="s">
        <v>1637</v>
      </c>
      <c r="G3309" s="26">
        <v>300000</v>
      </c>
    </row>
    <row r="3310" spans="2:7">
      <c r="B3310" s="21" t="s">
        <v>4813</v>
      </c>
      <c r="C3310" s="22" t="s">
        <v>108</v>
      </c>
      <c r="D3310" s="23" t="s">
        <v>3236</v>
      </c>
      <c r="E3310" s="24">
        <v>2800000</v>
      </c>
      <c r="F3310" s="25" t="s">
        <v>2544</v>
      </c>
      <c r="G3310" s="26">
        <v>300000</v>
      </c>
    </row>
    <row r="3311" spans="2:7">
      <c r="B3311" s="21" t="s">
        <v>4812</v>
      </c>
      <c r="C3311" s="22" t="s">
        <v>92</v>
      </c>
      <c r="D3311" s="23"/>
      <c r="E3311" s="24">
        <v>2800000</v>
      </c>
      <c r="F3311" s="25" t="s">
        <v>2168</v>
      </c>
      <c r="G3311" s="26">
        <v>300000</v>
      </c>
    </row>
    <row r="3312" spans="2:7">
      <c r="B3312" s="21" t="s">
        <v>4811</v>
      </c>
      <c r="C3312" s="22" t="s">
        <v>92</v>
      </c>
      <c r="D3312" s="23"/>
      <c r="E3312" s="24">
        <v>2800000</v>
      </c>
      <c r="F3312" s="25" t="s">
        <v>1642</v>
      </c>
      <c r="G3312" s="26">
        <v>300000</v>
      </c>
    </row>
    <row r="3313" spans="2:7">
      <c r="B3313" s="21" t="s">
        <v>4810</v>
      </c>
      <c r="C3313" s="22" t="s">
        <v>92</v>
      </c>
      <c r="D3313" s="23"/>
      <c r="E3313" s="24">
        <v>2800000</v>
      </c>
      <c r="F3313" s="25" t="s">
        <v>1769</v>
      </c>
      <c r="G3313" s="26">
        <v>300000</v>
      </c>
    </row>
    <row r="3314" spans="2:7">
      <c r="B3314" s="21" t="s">
        <v>4809</v>
      </c>
      <c r="C3314" s="22" t="s">
        <v>92</v>
      </c>
      <c r="D3314" s="23"/>
      <c r="E3314" s="24">
        <v>2800000</v>
      </c>
      <c r="F3314" s="25" t="s">
        <v>1797</v>
      </c>
      <c r="G3314" s="26">
        <v>300000</v>
      </c>
    </row>
    <row r="3315" spans="2:7">
      <c r="B3315" s="21" t="s">
        <v>4808</v>
      </c>
      <c r="C3315" s="22" t="s">
        <v>92</v>
      </c>
      <c r="D3315" s="23"/>
      <c r="E3315" s="24">
        <v>2800000</v>
      </c>
      <c r="F3315" s="25" t="s">
        <v>2141</v>
      </c>
      <c r="G3315" s="26">
        <v>300000</v>
      </c>
    </row>
    <row r="3316" spans="2:7">
      <c r="B3316" s="21" t="s">
        <v>4807</v>
      </c>
      <c r="C3316" s="22" t="s">
        <v>92</v>
      </c>
      <c r="D3316" s="23"/>
      <c r="E3316" s="24">
        <v>2800000</v>
      </c>
      <c r="F3316" s="25" t="s">
        <v>2018</v>
      </c>
      <c r="G3316" s="26">
        <v>300000</v>
      </c>
    </row>
    <row r="3317" spans="2:7">
      <c r="B3317" s="21" t="s">
        <v>4806</v>
      </c>
      <c r="C3317" s="22" t="s">
        <v>92</v>
      </c>
      <c r="D3317" s="23"/>
      <c r="E3317" s="24">
        <v>2800000</v>
      </c>
      <c r="F3317" s="25" t="s">
        <v>2616</v>
      </c>
      <c r="G3317" s="26">
        <v>300000</v>
      </c>
    </row>
    <row r="3318" spans="2:7">
      <c r="B3318" s="21" t="s">
        <v>4035</v>
      </c>
      <c r="C3318" s="22" t="s">
        <v>92</v>
      </c>
      <c r="D3318" s="23"/>
      <c r="E3318" s="24">
        <v>2800000</v>
      </c>
      <c r="F3318" s="25" t="s">
        <v>1963</v>
      </c>
      <c r="G3318" s="26">
        <v>200000</v>
      </c>
    </row>
    <row r="3319" spans="2:7">
      <c r="B3319" s="21" t="s">
        <v>4034</v>
      </c>
      <c r="C3319" s="22" t="s">
        <v>108</v>
      </c>
      <c r="D3319" s="23" t="s">
        <v>4033</v>
      </c>
      <c r="E3319" s="24">
        <v>2800000</v>
      </c>
      <c r="F3319" s="25" t="s">
        <v>4032</v>
      </c>
      <c r="G3319" s="26">
        <v>200000</v>
      </c>
    </row>
    <row r="3320" spans="2:7">
      <c r="B3320" s="21" t="s">
        <v>4031</v>
      </c>
      <c r="C3320" s="22" t="s">
        <v>92</v>
      </c>
      <c r="D3320" s="23"/>
      <c r="E3320" s="24">
        <v>2800000</v>
      </c>
      <c r="F3320" s="25" t="s">
        <v>4030</v>
      </c>
      <c r="G3320" s="26">
        <v>200000</v>
      </c>
    </row>
    <row r="3321" spans="2:7">
      <c r="B3321" s="21" t="s">
        <v>2845</v>
      </c>
      <c r="C3321" s="22" t="s">
        <v>92</v>
      </c>
      <c r="D3321" s="23"/>
      <c r="E3321" s="24">
        <v>2800000</v>
      </c>
      <c r="F3321" s="25" t="s">
        <v>230</v>
      </c>
      <c r="G3321" s="26">
        <v>100000</v>
      </c>
    </row>
    <row r="3322" spans="2:7">
      <c r="B3322" s="21" t="s">
        <v>2844</v>
      </c>
      <c r="C3322" s="22" t="s">
        <v>92</v>
      </c>
      <c r="D3322" s="23"/>
      <c r="E3322" s="24">
        <v>2800000</v>
      </c>
      <c r="F3322" s="25" t="s">
        <v>2401</v>
      </c>
      <c r="G3322" s="26">
        <v>100000</v>
      </c>
    </row>
    <row r="3323" spans="2:7">
      <c r="B3323" s="21" t="s">
        <v>2843</v>
      </c>
      <c r="C3323" s="22" t="s">
        <v>92</v>
      </c>
      <c r="D3323" s="23"/>
      <c r="E3323" s="24">
        <v>2800000</v>
      </c>
      <c r="F3323" s="25" t="s">
        <v>2842</v>
      </c>
      <c r="G3323" s="26">
        <v>100000</v>
      </c>
    </row>
    <row r="3324" spans="2:7">
      <c r="B3324" s="21" t="s">
        <v>2841</v>
      </c>
      <c r="C3324" s="22" t="s">
        <v>92</v>
      </c>
      <c r="D3324" s="23"/>
      <c r="E3324" s="24">
        <v>2800000</v>
      </c>
      <c r="F3324" s="25" t="s">
        <v>2840</v>
      </c>
      <c r="G3324" s="26">
        <v>100000</v>
      </c>
    </row>
    <row r="3325" spans="2:7">
      <c r="B3325" s="21" t="s">
        <v>2839</v>
      </c>
      <c r="C3325" s="22" t="s">
        <v>92</v>
      </c>
      <c r="D3325" s="23"/>
      <c r="E3325" s="24">
        <v>2800000</v>
      </c>
      <c r="F3325" s="25" t="s">
        <v>2838</v>
      </c>
      <c r="G3325" s="26">
        <v>100000</v>
      </c>
    </row>
    <row r="3326" spans="2:7">
      <c r="B3326" s="21" t="s">
        <v>2837</v>
      </c>
      <c r="C3326" s="22" t="s">
        <v>92</v>
      </c>
      <c r="D3326" s="23"/>
      <c r="E3326" s="24">
        <v>2800000</v>
      </c>
      <c r="F3326" s="25" t="s">
        <v>2836</v>
      </c>
      <c r="G3326" s="26">
        <v>100000</v>
      </c>
    </row>
    <row r="3327" spans="2:7">
      <c r="B3327" s="21" t="s">
        <v>8891</v>
      </c>
      <c r="C3327" s="22" t="s">
        <v>92</v>
      </c>
      <c r="D3327" s="23" t="s">
        <v>8890</v>
      </c>
      <c r="E3327" s="24">
        <v>2700000</v>
      </c>
      <c r="F3327" s="25" t="s">
        <v>2995</v>
      </c>
      <c r="G3327" s="26">
        <v>3100000</v>
      </c>
    </row>
    <row r="3328" spans="2:7">
      <c r="B3328" s="21" t="s">
        <v>8651</v>
      </c>
      <c r="C3328" s="22" t="s">
        <v>92</v>
      </c>
      <c r="D3328" s="23"/>
      <c r="E3328" s="24">
        <v>2700000</v>
      </c>
      <c r="F3328" s="25" t="s">
        <v>230</v>
      </c>
      <c r="G3328" s="26">
        <v>2600000</v>
      </c>
    </row>
    <row r="3329" spans="2:7">
      <c r="B3329" s="21" t="s">
        <v>8336</v>
      </c>
      <c r="C3329" s="22" t="s">
        <v>108</v>
      </c>
      <c r="D3329" s="23" t="s">
        <v>3515</v>
      </c>
      <c r="E3329" s="24">
        <v>2700000</v>
      </c>
      <c r="F3329" s="25" t="s">
        <v>99</v>
      </c>
      <c r="G3329" s="26">
        <v>2100000</v>
      </c>
    </row>
    <row r="3330" spans="2:7">
      <c r="B3330" s="21" t="s">
        <v>7560</v>
      </c>
      <c r="C3330" s="22" t="s">
        <v>108</v>
      </c>
      <c r="D3330" s="23" t="s">
        <v>449</v>
      </c>
      <c r="E3330" s="24">
        <v>2700000</v>
      </c>
      <c r="F3330" s="25" t="s">
        <v>598</v>
      </c>
      <c r="G3330" s="26">
        <v>1300000</v>
      </c>
    </row>
    <row r="3331" spans="2:7">
      <c r="B3331" s="21" t="s">
        <v>7406</v>
      </c>
      <c r="C3331" s="22" t="s">
        <v>108</v>
      </c>
      <c r="D3331" s="23" t="s">
        <v>1598</v>
      </c>
      <c r="E3331" s="24">
        <v>2700000</v>
      </c>
      <c r="F3331" s="25" t="s">
        <v>580</v>
      </c>
      <c r="G3331" s="26">
        <v>1200000</v>
      </c>
    </row>
    <row r="3332" spans="2:7">
      <c r="B3332" s="21" t="s">
        <v>7405</v>
      </c>
      <c r="C3332" s="22" t="s">
        <v>92</v>
      </c>
      <c r="D3332" s="23"/>
      <c r="E3332" s="24">
        <v>2700000</v>
      </c>
      <c r="F3332" s="25" t="s">
        <v>1106</v>
      </c>
      <c r="G3332" s="26">
        <v>1200000</v>
      </c>
    </row>
    <row r="3333" spans="2:7">
      <c r="B3333" s="21" t="s">
        <v>7229</v>
      </c>
      <c r="C3333" s="22" t="s">
        <v>108</v>
      </c>
      <c r="D3333" s="23" t="s">
        <v>7228</v>
      </c>
      <c r="E3333" s="24">
        <v>2700000</v>
      </c>
      <c r="F3333" s="25" t="s">
        <v>629</v>
      </c>
      <c r="G3333" s="26">
        <v>1100000</v>
      </c>
    </row>
    <row r="3334" spans="2:7">
      <c r="B3334" s="21" t="s">
        <v>7227</v>
      </c>
      <c r="C3334" s="22" t="s">
        <v>108</v>
      </c>
      <c r="D3334" s="23" t="s">
        <v>2160</v>
      </c>
      <c r="E3334" s="24">
        <v>2700000</v>
      </c>
      <c r="F3334" s="25" t="s">
        <v>649</v>
      </c>
      <c r="G3334" s="26">
        <v>1100000</v>
      </c>
    </row>
    <row r="3335" spans="2:7">
      <c r="B3335" s="21" t="s">
        <v>7226</v>
      </c>
      <c r="C3335" s="22" t="s">
        <v>108</v>
      </c>
      <c r="D3335" s="23" t="s">
        <v>7225</v>
      </c>
      <c r="E3335" s="24">
        <v>2700000</v>
      </c>
      <c r="F3335" s="25" t="s">
        <v>682</v>
      </c>
      <c r="G3335" s="26">
        <v>1100000</v>
      </c>
    </row>
    <row r="3336" spans="2:7">
      <c r="B3336" s="21" t="s">
        <v>6832</v>
      </c>
      <c r="C3336" s="22" t="s">
        <v>108</v>
      </c>
      <c r="D3336" s="23" t="s">
        <v>6831</v>
      </c>
      <c r="E3336" s="24">
        <v>2700000</v>
      </c>
      <c r="F3336" s="25" t="s">
        <v>730</v>
      </c>
      <c r="G3336" s="26">
        <v>900000</v>
      </c>
    </row>
    <row r="3337" spans="2:7">
      <c r="B3337" s="21" t="s">
        <v>6602</v>
      </c>
      <c r="C3337" s="22" t="s">
        <v>108</v>
      </c>
      <c r="D3337" s="23" t="s">
        <v>6601</v>
      </c>
      <c r="E3337" s="24">
        <v>2700000</v>
      </c>
      <c r="F3337" s="25" t="s">
        <v>551</v>
      </c>
      <c r="G3337" s="26">
        <v>800000</v>
      </c>
    </row>
    <row r="3338" spans="2:7">
      <c r="B3338" s="21" t="s">
        <v>6600</v>
      </c>
      <c r="C3338" s="22" t="s">
        <v>92</v>
      </c>
      <c r="D3338" s="23"/>
      <c r="E3338" s="24">
        <v>2700000</v>
      </c>
      <c r="F3338" s="25" t="s">
        <v>595</v>
      </c>
      <c r="G3338" s="26">
        <v>800000</v>
      </c>
    </row>
    <row r="3339" spans="2:7">
      <c r="B3339" s="21" t="s">
        <v>6599</v>
      </c>
      <c r="C3339" s="22" t="s">
        <v>108</v>
      </c>
      <c r="D3339" s="23"/>
      <c r="E3339" s="24">
        <v>2700000</v>
      </c>
      <c r="F3339" s="25" t="s">
        <v>538</v>
      </c>
      <c r="G3339" s="26">
        <v>800000</v>
      </c>
    </row>
    <row r="3340" spans="2:7">
      <c r="B3340" s="21" t="s">
        <v>6598</v>
      </c>
      <c r="C3340" s="22" t="s">
        <v>108</v>
      </c>
      <c r="D3340" s="23" t="s">
        <v>1484</v>
      </c>
      <c r="E3340" s="24">
        <v>2700000</v>
      </c>
      <c r="F3340" s="25" t="s">
        <v>3320</v>
      </c>
      <c r="G3340" s="26">
        <v>800000</v>
      </c>
    </row>
    <row r="3341" spans="2:7">
      <c r="B3341" s="21" t="s">
        <v>6315</v>
      </c>
      <c r="C3341" s="22" t="s">
        <v>92</v>
      </c>
      <c r="D3341" s="23"/>
      <c r="E3341" s="24">
        <v>2700000</v>
      </c>
      <c r="F3341" s="25" t="s">
        <v>1474</v>
      </c>
      <c r="G3341" s="26">
        <v>700000</v>
      </c>
    </row>
    <row r="3342" spans="2:7">
      <c r="B3342" s="21" t="s">
        <v>6026</v>
      </c>
      <c r="C3342" s="22" t="s">
        <v>92</v>
      </c>
      <c r="D3342" s="23" t="s">
        <v>2314</v>
      </c>
      <c r="E3342" s="24">
        <v>2700000</v>
      </c>
      <c r="F3342" s="25" t="s">
        <v>1018</v>
      </c>
      <c r="G3342" s="26">
        <v>600000</v>
      </c>
    </row>
    <row r="3343" spans="2:7">
      <c r="B3343" s="21" t="s">
        <v>6025</v>
      </c>
      <c r="C3343" s="22" t="s">
        <v>108</v>
      </c>
      <c r="D3343" s="23" t="s">
        <v>5176</v>
      </c>
      <c r="E3343" s="24">
        <v>2700000</v>
      </c>
      <c r="F3343" s="25" t="s">
        <v>1419</v>
      </c>
      <c r="G3343" s="26">
        <v>600000</v>
      </c>
    </row>
    <row r="3344" spans="2:7">
      <c r="B3344" s="21" t="s">
        <v>6024</v>
      </c>
      <c r="C3344" s="22" t="s">
        <v>108</v>
      </c>
      <c r="D3344" s="23" t="s">
        <v>1657</v>
      </c>
      <c r="E3344" s="24">
        <v>2700000</v>
      </c>
      <c r="F3344" s="25" t="s">
        <v>890</v>
      </c>
      <c r="G3344" s="26">
        <v>600000</v>
      </c>
    </row>
    <row r="3345" spans="2:7">
      <c r="B3345" s="21" t="s">
        <v>6023</v>
      </c>
      <c r="C3345" s="22" t="s">
        <v>92</v>
      </c>
      <c r="D3345" s="23"/>
      <c r="E3345" s="24">
        <v>2700000</v>
      </c>
      <c r="F3345" s="25" t="s">
        <v>230</v>
      </c>
      <c r="G3345" s="26">
        <v>600000</v>
      </c>
    </row>
    <row r="3346" spans="2:7">
      <c r="B3346" s="21" t="s">
        <v>6022</v>
      </c>
      <c r="C3346" s="22" t="s">
        <v>92</v>
      </c>
      <c r="D3346" s="23"/>
      <c r="E3346" s="24">
        <v>2700000</v>
      </c>
      <c r="F3346" s="25" t="s">
        <v>230</v>
      </c>
      <c r="G3346" s="26">
        <v>600000</v>
      </c>
    </row>
    <row r="3347" spans="2:7">
      <c r="B3347" s="21" t="s">
        <v>6021</v>
      </c>
      <c r="C3347" s="22" t="s">
        <v>92</v>
      </c>
      <c r="D3347" s="23"/>
      <c r="E3347" s="24">
        <v>2700000</v>
      </c>
      <c r="F3347" s="25" t="s">
        <v>1800</v>
      </c>
      <c r="G3347" s="26">
        <v>600000</v>
      </c>
    </row>
    <row r="3348" spans="2:7">
      <c r="B3348" s="21" t="s">
        <v>6020</v>
      </c>
      <c r="C3348" s="22" t="s">
        <v>108</v>
      </c>
      <c r="D3348" s="23" t="s">
        <v>4477</v>
      </c>
      <c r="E3348" s="24">
        <v>2700000</v>
      </c>
      <c r="F3348" s="25" t="s">
        <v>883</v>
      </c>
      <c r="G3348" s="26">
        <v>600000</v>
      </c>
    </row>
    <row r="3349" spans="2:7">
      <c r="B3349" s="21" t="s">
        <v>6019</v>
      </c>
      <c r="C3349" s="22" t="s">
        <v>92</v>
      </c>
      <c r="D3349" s="23"/>
      <c r="E3349" s="24">
        <v>2700000</v>
      </c>
      <c r="F3349" s="25" t="s">
        <v>822</v>
      </c>
      <c r="G3349" s="26">
        <v>600000</v>
      </c>
    </row>
    <row r="3350" spans="2:7">
      <c r="B3350" s="21" t="s">
        <v>6018</v>
      </c>
      <c r="C3350" s="22" t="s">
        <v>108</v>
      </c>
      <c r="D3350" s="23" t="s">
        <v>6017</v>
      </c>
      <c r="E3350" s="24">
        <v>2700000</v>
      </c>
      <c r="F3350" s="25" t="s">
        <v>822</v>
      </c>
      <c r="G3350" s="26">
        <v>600000</v>
      </c>
    </row>
    <row r="3351" spans="2:7">
      <c r="B3351" s="21" t="s">
        <v>6016</v>
      </c>
      <c r="C3351" s="22" t="s">
        <v>108</v>
      </c>
      <c r="D3351" s="23" t="s">
        <v>6015</v>
      </c>
      <c r="E3351" s="24">
        <v>2700000</v>
      </c>
      <c r="F3351" s="25" t="s">
        <v>822</v>
      </c>
      <c r="G3351" s="26">
        <v>600000</v>
      </c>
    </row>
    <row r="3352" spans="2:7">
      <c r="B3352" s="21" t="s">
        <v>5673</v>
      </c>
      <c r="C3352" s="22" t="s">
        <v>92</v>
      </c>
      <c r="D3352" s="23" t="s">
        <v>5672</v>
      </c>
      <c r="E3352" s="24">
        <v>2700000</v>
      </c>
      <c r="F3352" s="25" t="s">
        <v>1674</v>
      </c>
      <c r="G3352" s="26">
        <v>500000</v>
      </c>
    </row>
    <row r="3353" spans="2:7">
      <c r="B3353" s="21" t="s">
        <v>5671</v>
      </c>
      <c r="C3353" s="22" t="s">
        <v>92</v>
      </c>
      <c r="D3353" s="23"/>
      <c r="E3353" s="24">
        <v>2700000</v>
      </c>
      <c r="F3353" s="25" t="s">
        <v>1567</v>
      </c>
      <c r="G3353" s="26">
        <v>500000</v>
      </c>
    </row>
    <row r="3354" spans="2:7">
      <c r="B3354" s="21" t="s">
        <v>5670</v>
      </c>
      <c r="C3354" s="22" t="s">
        <v>108</v>
      </c>
      <c r="D3354" s="23" t="s">
        <v>1142</v>
      </c>
      <c r="E3354" s="24">
        <v>2700000</v>
      </c>
      <c r="F3354" s="25" t="s">
        <v>1758</v>
      </c>
      <c r="G3354" s="26">
        <v>500000</v>
      </c>
    </row>
    <row r="3355" spans="2:7">
      <c r="B3355" s="21" t="s">
        <v>5669</v>
      </c>
      <c r="C3355" s="22" t="s">
        <v>92</v>
      </c>
      <c r="D3355" s="23"/>
      <c r="E3355" s="24">
        <v>2700000</v>
      </c>
      <c r="F3355" s="25" t="s">
        <v>944</v>
      </c>
      <c r="G3355" s="26">
        <v>500000</v>
      </c>
    </row>
    <row r="3356" spans="2:7">
      <c r="B3356" s="21" t="s">
        <v>5668</v>
      </c>
      <c r="C3356" s="22" t="s">
        <v>108</v>
      </c>
      <c r="D3356" s="23" t="s">
        <v>545</v>
      </c>
      <c r="E3356" s="24">
        <v>2700000</v>
      </c>
      <c r="F3356" s="25" t="s">
        <v>3690</v>
      </c>
      <c r="G3356" s="26">
        <v>500000</v>
      </c>
    </row>
    <row r="3357" spans="2:7">
      <c r="B3357" s="21" t="s">
        <v>5667</v>
      </c>
      <c r="C3357" s="22" t="s">
        <v>92</v>
      </c>
      <c r="D3357" s="23" t="s">
        <v>1771</v>
      </c>
      <c r="E3357" s="24">
        <v>2700000</v>
      </c>
      <c r="F3357" s="25" t="s">
        <v>1219</v>
      </c>
      <c r="G3357" s="26">
        <v>500000</v>
      </c>
    </row>
    <row r="3358" spans="2:7">
      <c r="B3358" s="21" t="s">
        <v>5666</v>
      </c>
      <c r="C3358" s="22" t="s">
        <v>108</v>
      </c>
      <c r="D3358" s="23" t="s">
        <v>5665</v>
      </c>
      <c r="E3358" s="24">
        <v>2700000</v>
      </c>
      <c r="F3358" s="25" t="s">
        <v>2022</v>
      </c>
      <c r="G3358" s="26">
        <v>500000</v>
      </c>
    </row>
    <row r="3359" spans="2:7">
      <c r="B3359" s="21" t="s">
        <v>5306</v>
      </c>
      <c r="C3359" s="22" t="s">
        <v>108</v>
      </c>
      <c r="D3359" s="23" t="s">
        <v>1766</v>
      </c>
      <c r="E3359" s="24">
        <v>2700000</v>
      </c>
      <c r="F3359" s="25" t="s">
        <v>2118</v>
      </c>
      <c r="G3359" s="26">
        <v>400000</v>
      </c>
    </row>
    <row r="3360" spans="2:7">
      <c r="B3360" s="21" t="s">
        <v>5305</v>
      </c>
      <c r="C3360" s="22" t="s">
        <v>92</v>
      </c>
      <c r="D3360" s="23"/>
      <c r="E3360" s="24">
        <v>2700000</v>
      </c>
      <c r="F3360" s="25" t="s">
        <v>1662</v>
      </c>
      <c r="G3360" s="26">
        <v>400000</v>
      </c>
    </row>
    <row r="3361" spans="2:7">
      <c r="B3361" s="21" t="s">
        <v>5304</v>
      </c>
      <c r="C3361" s="22" t="s">
        <v>108</v>
      </c>
      <c r="D3361" s="23" t="s">
        <v>5303</v>
      </c>
      <c r="E3361" s="24">
        <v>2700000</v>
      </c>
      <c r="F3361" s="25" t="s">
        <v>1596</v>
      </c>
      <c r="G3361" s="26">
        <v>400000</v>
      </c>
    </row>
    <row r="3362" spans="2:7">
      <c r="B3362" s="21" t="s">
        <v>5302</v>
      </c>
      <c r="C3362" s="22" t="s">
        <v>108</v>
      </c>
      <c r="D3362" s="23" t="s">
        <v>5301</v>
      </c>
      <c r="E3362" s="24">
        <v>2700000</v>
      </c>
      <c r="F3362" s="25" t="s">
        <v>1980</v>
      </c>
      <c r="G3362" s="26">
        <v>400000</v>
      </c>
    </row>
    <row r="3363" spans="2:7">
      <c r="B3363" s="21" t="s">
        <v>5300</v>
      </c>
      <c r="C3363" s="22" t="s">
        <v>108</v>
      </c>
      <c r="D3363" s="23" t="s">
        <v>1875</v>
      </c>
      <c r="E3363" s="24">
        <v>2700000</v>
      </c>
      <c r="F3363" s="25" t="s">
        <v>1229</v>
      </c>
      <c r="G3363" s="26">
        <v>400000</v>
      </c>
    </row>
    <row r="3364" spans="2:7">
      <c r="B3364" s="21" t="s">
        <v>5299</v>
      </c>
      <c r="C3364" s="22" t="s">
        <v>92</v>
      </c>
      <c r="D3364" s="23"/>
      <c r="E3364" s="24">
        <v>2700000</v>
      </c>
      <c r="F3364" s="25" t="s">
        <v>1387</v>
      </c>
      <c r="G3364" s="26">
        <v>400000</v>
      </c>
    </row>
    <row r="3365" spans="2:7">
      <c r="B3365" s="21" t="s">
        <v>5298</v>
      </c>
      <c r="C3365" s="22" t="s">
        <v>92</v>
      </c>
      <c r="D3365" s="23"/>
      <c r="E3365" s="24">
        <v>2700000</v>
      </c>
      <c r="F3365" s="25" t="s">
        <v>3647</v>
      </c>
      <c r="G3365" s="26">
        <v>400000</v>
      </c>
    </row>
    <row r="3366" spans="2:7">
      <c r="B3366" s="21" t="s">
        <v>5297</v>
      </c>
      <c r="C3366" s="22" t="s">
        <v>92</v>
      </c>
      <c r="D3366" s="23" t="s">
        <v>4433</v>
      </c>
      <c r="E3366" s="24">
        <v>2700000</v>
      </c>
      <c r="F3366" s="25" t="s">
        <v>1493</v>
      </c>
      <c r="G3366" s="26">
        <v>400000</v>
      </c>
    </row>
    <row r="3367" spans="2:7">
      <c r="B3367" s="21" t="s">
        <v>5296</v>
      </c>
      <c r="C3367" s="22" t="s">
        <v>92</v>
      </c>
      <c r="D3367" s="23" t="s">
        <v>561</v>
      </c>
      <c r="E3367" s="24">
        <v>2700000</v>
      </c>
      <c r="F3367" s="25" t="s">
        <v>3816</v>
      </c>
      <c r="G3367" s="26">
        <v>400000</v>
      </c>
    </row>
    <row r="3368" spans="2:7">
      <c r="B3368" s="21" t="s">
        <v>4805</v>
      </c>
      <c r="C3368" s="22" t="s">
        <v>92</v>
      </c>
      <c r="D3368" s="23"/>
      <c r="E3368" s="24">
        <v>2700000</v>
      </c>
      <c r="F3368" s="25" t="s">
        <v>4804</v>
      </c>
      <c r="G3368" s="26">
        <v>300000</v>
      </c>
    </row>
    <row r="3369" spans="2:7">
      <c r="B3369" s="21" t="s">
        <v>4803</v>
      </c>
      <c r="C3369" s="22" t="s">
        <v>92</v>
      </c>
      <c r="D3369" s="23"/>
      <c r="E3369" s="24">
        <v>2700000</v>
      </c>
      <c r="F3369" s="25" t="s">
        <v>1983</v>
      </c>
      <c r="G3369" s="26">
        <v>300000</v>
      </c>
    </row>
    <row r="3370" spans="2:7">
      <c r="B3370" s="21" t="s">
        <v>4802</v>
      </c>
      <c r="C3370" s="22" t="s">
        <v>92</v>
      </c>
      <c r="D3370" s="23"/>
      <c r="E3370" s="24">
        <v>2700000</v>
      </c>
      <c r="F3370" s="25" t="s">
        <v>3749</v>
      </c>
      <c r="G3370" s="26">
        <v>300000</v>
      </c>
    </row>
    <row r="3371" spans="2:7">
      <c r="B3371" s="21" t="s">
        <v>4801</v>
      </c>
      <c r="C3371" s="22" t="s">
        <v>92</v>
      </c>
      <c r="D3371" s="23"/>
      <c r="E3371" s="24">
        <v>2700000</v>
      </c>
      <c r="F3371" s="25" t="s">
        <v>2520</v>
      </c>
      <c r="G3371" s="26">
        <v>300000</v>
      </c>
    </row>
    <row r="3372" spans="2:7">
      <c r="B3372" s="21" t="s">
        <v>4800</v>
      </c>
      <c r="C3372" s="22" t="s">
        <v>92</v>
      </c>
      <c r="D3372" s="23"/>
      <c r="E3372" s="24">
        <v>2700000</v>
      </c>
      <c r="F3372" s="25" t="s">
        <v>1912</v>
      </c>
      <c r="G3372" s="26">
        <v>300000</v>
      </c>
    </row>
    <row r="3373" spans="2:7">
      <c r="B3373" s="21" t="s">
        <v>4799</v>
      </c>
      <c r="C3373" s="22" t="s">
        <v>108</v>
      </c>
      <c r="D3373" s="23" t="s">
        <v>4798</v>
      </c>
      <c r="E3373" s="24">
        <v>2700000</v>
      </c>
      <c r="F3373" s="25" t="s">
        <v>4797</v>
      </c>
      <c r="G3373" s="26">
        <v>300000</v>
      </c>
    </row>
    <row r="3374" spans="2:7">
      <c r="B3374" s="21" t="s">
        <v>4796</v>
      </c>
      <c r="C3374" s="22" t="s">
        <v>92</v>
      </c>
      <c r="D3374" s="23"/>
      <c r="E3374" s="24">
        <v>2700000</v>
      </c>
      <c r="F3374" s="25" t="s">
        <v>4795</v>
      </c>
      <c r="G3374" s="26">
        <v>300000</v>
      </c>
    </row>
    <row r="3375" spans="2:7">
      <c r="B3375" s="21" t="s">
        <v>4794</v>
      </c>
      <c r="C3375" s="22" t="s">
        <v>92</v>
      </c>
      <c r="D3375" s="23"/>
      <c r="E3375" s="24">
        <v>2700000</v>
      </c>
      <c r="F3375" s="25" t="s">
        <v>2451</v>
      </c>
      <c r="G3375" s="26">
        <v>300000</v>
      </c>
    </row>
    <row r="3376" spans="2:7">
      <c r="B3376" s="21" t="s">
        <v>4029</v>
      </c>
      <c r="C3376" s="22" t="s">
        <v>92</v>
      </c>
      <c r="D3376" s="23"/>
      <c r="E3376" s="24">
        <v>2700000</v>
      </c>
      <c r="F3376" s="25" t="s">
        <v>2524</v>
      </c>
      <c r="G3376" s="26">
        <v>200000</v>
      </c>
    </row>
    <row r="3377" spans="2:7">
      <c r="B3377" s="21" t="s">
        <v>4028</v>
      </c>
      <c r="C3377" s="22" t="s">
        <v>92</v>
      </c>
      <c r="D3377" s="23"/>
      <c r="E3377" s="24">
        <v>2700000</v>
      </c>
      <c r="F3377" s="25" t="s">
        <v>4027</v>
      </c>
      <c r="G3377" s="26">
        <v>200000</v>
      </c>
    </row>
    <row r="3378" spans="2:7">
      <c r="B3378" s="21" t="s">
        <v>4026</v>
      </c>
      <c r="C3378" s="22" t="s">
        <v>92</v>
      </c>
      <c r="D3378" s="23"/>
      <c r="E3378" s="24">
        <v>2700000</v>
      </c>
      <c r="F3378" s="25" t="s">
        <v>4025</v>
      </c>
      <c r="G3378" s="26">
        <v>200000</v>
      </c>
    </row>
    <row r="3379" spans="2:7">
      <c r="B3379" s="21" t="s">
        <v>4024</v>
      </c>
      <c r="C3379" s="22" t="s">
        <v>92</v>
      </c>
      <c r="D3379" s="23"/>
      <c r="E3379" s="24">
        <v>2700000</v>
      </c>
      <c r="F3379" s="25" t="s">
        <v>4023</v>
      </c>
      <c r="G3379" s="26">
        <v>200000</v>
      </c>
    </row>
    <row r="3380" spans="2:7">
      <c r="B3380" s="21" t="s">
        <v>4022</v>
      </c>
      <c r="C3380" s="22" t="s">
        <v>92</v>
      </c>
      <c r="D3380" s="23"/>
      <c r="E3380" s="24">
        <v>2700000</v>
      </c>
      <c r="F3380" s="25" t="s">
        <v>4021</v>
      </c>
      <c r="G3380" s="26">
        <v>200000</v>
      </c>
    </row>
    <row r="3381" spans="2:7">
      <c r="B3381" s="21" t="s">
        <v>4020</v>
      </c>
      <c r="C3381" s="22" t="s">
        <v>108</v>
      </c>
      <c r="D3381" s="23" t="s">
        <v>4019</v>
      </c>
      <c r="E3381" s="24">
        <v>2700000</v>
      </c>
      <c r="F3381" s="25" t="s">
        <v>2001</v>
      </c>
      <c r="G3381" s="26">
        <v>200000</v>
      </c>
    </row>
    <row r="3382" spans="2:7">
      <c r="B3382" s="21" t="s">
        <v>2835</v>
      </c>
      <c r="C3382" s="22" t="s">
        <v>92</v>
      </c>
      <c r="D3382" s="23"/>
      <c r="E3382" s="24">
        <v>2700000</v>
      </c>
      <c r="F3382" s="25" t="s">
        <v>2834</v>
      </c>
      <c r="G3382" s="26">
        <v>100000</v>
      </c>
    </row>
    <row r="3383" spans="2:7">
      <c r="B3383" s="21" t="s">
        <v>2833</v>
      </c>
      <c r="C3383" s="22" t="s">
        <v>92</v>
      </c>
      <c r="D3383" s="23"/>
      <c r="E3383" s="24">
        <v>2700000</v>
      </c>
      <c r="F3383" s="25" t="s">
        <v>2832</v>
      </c>
      <c r="G3383" s="26">
        <v>100000</v>
      </c>
    </row>
    <row r="3384" spans="2:7">
      <c r="B3384" s="21" t="s">
        <v>9387</v>
      </c>
      <c r="C3384" s="22" t="s">
        <v>108</v>
      </c>
      <c r="D3384" s="23" t="s">
        <v>7093</v>
      </c>
      <c r="E3384" s="24">
        <v>2600000</v>
      </c>
      <c r="F3384" s="25" t="s">
        <v>9386</v>
      </c>
      <c r="G3384" s="26">
        <v>5600000</v>
      </c>
    </row>
    <row r="3385" spans="2:7">
      <c r="B3385" s="21" t="s">
        <v>8739</v>
      </c>
      <c r="C3385" s="22" t="s">
        <v>108</v>
      </c>
      <c r="D3385" s="23" t="s">
        <v>8738</v>
      </c>
      <c r="E3385" s="24">
        <v>2600000</v>
      </c>
      <c r="F3385" s="25" t="s">
        <v>128</v>
      </c>
      <c r="G3385" s="26">
        <v>2800000</v>
      </c>
    </row>
    <row r="3386" spans="2:7">
      <c r="B3386" s="21" t="s">
        <v>7906</v>
      </c>
      <c r="C3386" s="22" t="s">
        <v>92</v>
      </c>
      <c r="D3386" s="23" t="s">
        <v>5072</v>
      </c>
      <c r="E3386" s="24">
        <v>2600000</v>
      </c>
      <c r="F3386" s="25" t="s">
        <v>201</v>
      </c>
      <c r="G3386" s="26">
        <v>1600000</v>
      </c>
    </row>
    <row r="3387" spans="2:7">
      <c r="B3387" s="21" t="s">
        <v>7559</v>
      </c>
      <c r="C3387" s="22" t="s">
        <v>92</v>
      </c>
      <c r="D3387" s="23" t="s">
        <v>7558</v>
      </c>
      <c r="E3387" s="24">
        <v>2600000</v>
      </c>
      <c r="F3387" s="25" t="s">
        <v>4311</v>
      </c>
      <c r="G3387" s="26">
        <v>1300000</v>
      </c>
    </row>
    <row r="3388" spans="2:7">
      <c r="B3388" s="21" t="s">
        <v>7404</v>
      </c>
      <c r="C3388" s="22" t="s">
        <v>92</v>
      </c>
      <c r="D3388" s="23"/>
      <c r="E3388" s="24">
        <v>2600000</v>
      </c>
      <c r="F3388" s="25" t="s">
        <v>544</v>
      </c>
      <c r="G3388" s="26">
        <v>1200000</v>
      </c>
    </row>
    <row r="3389" spans="2:7">
      <c r="B3389" s="21" t="s">
        <v>7224</v>
      </c>
      <c r="C3389" s="22" t="s">
        <v>108</v>
      </c>
      <c r="D3389" s="23" t="s">
        <v>1196</v>
      </c>
      <c r="E3389" s="24">
        <v>2600000</v>
      </c>
      <c r="F3389" s="25" t="s">
        <v>1164</v>
      </c>
      <c r="G3389" s="26">
        <v>1100000</v>
      </c>
    </row>
    <row r="3390" spans="2:7">
      <c r="B3390" s="21" t="s">
        <v>7223</v>
      </c>
      <c r="C3390" s="22" t="s">
        <v>92</v>
      </c>
      <c r="D3390" s="23"/>
      <c r="E3390" s="24">
        <v>2600000</v>
      </c>
      <c r="F3390" s="25" t="s">
        <v>1164</v>
      </c>
      <c r="G3390" s="26">
        <v>1100000</v>
      </c>
    </row>
    <row r="3391" spans="2:7">
      <c r="B3391" s="21" t="s">
        <v>7036</v>
      </c>
      <c r="C3391" s="22" t="s">
        <v>92</v>
      </c>
      <c r="D3391" s="23" t="s">
        <v>7035</v>
      </c>
      <c r="E3391" s="24">
        <v>2600000</v>
      </c>
      <c r="F3391" s="25" t="s">
        <v>3211</v>
      </c>
      <c r="G3391" s="26">
        <v>1000000</v>
      </c>
    </row>
    <row r="3392" spans="2:7">
      <c r="B3392" s="21" t="s">
        <v>6830</v>
      </c>
      <c r="C3392" s="22" t="s">
        <v>108</v>
      </c>
      <c r="D3392" s="23" t="s">
        <v>1368</v>
      </c>
      <c r="E3392" s="24">
        <v>2600000</v>
      </c>
      <c r="F3392" s="25" t="s">
        <v>500</v>
      </c>
      <c r="G3392" s="26">
        <v>900000</v>
      </c>
    </row>
    <row r="3393" spans="2:7">
      <c r="B3393" s="21" t="s">
        <v>6597</v>
      </c>
      <c r="C3393" s="22" t="s">
        <v>108</v>
      </c>
      <c r="D3393" s="23" t="s">
        <v>6525</v>
      </c>
      <c r="E3393" s="24">
        <v>2600000</v>
      </c>
      <c r="F3393" s="25" t="s">
        <v>919</v>
      </c>
      <c r="G3393" s="26">
        <v>800000</v>
      </c>
    </row>
    <row r="3394" spans="2:7">
      <c r="B3394" s="21" t="s">
        <v>6314</v>
      </c>
      <c r="C3394" s="22" t="s">
        <v>108</v>
      </c>
      <c r="D3394" s="23" t="s">
        <v>313</v>
      </c>
      <c r="E3394" s="24">
        <v>2600000</v>
      </c>
      <c r="F3394" s="25" t="s">
        <v>520</v>
      </c>
      <c r="G3394" s="26">
        <v>700000</v>
      </c>
    </row>
    <row r="3395" spans="2:7">
      <c r="B3395" s="21" t="s">
        <v>6313</v>
      </c>
      <c r="C3395" s="22" t="s">
        <v>108</v>
      </c>
      <c r="D3395" s="23" t="s">
        <v>2218</v>
      </c>
      <c r="E3395" s="24">
        <v>2600000</v>
      </c>
      <c r="F3395" s="25" t="s">
        <v>1378</v>
      </c>
      <c r="G3395" s="26">
        <v>700000</v>
      </c>
    </row>
    <row r="3396" spans="2:7">
      <c r="B3396" s="21" t="s">
        <v>6014</v>
      </c>
      <c r="C3396" s="22" t="s">
        <v>92</v>
      </c>
      <c r="D3396" s="23" t="s">
        <v>4012</v>
      </c>
      <c r="E3396" s="24">
        <v>2600000</v>
      </c>
      <c r="F3396" s="25" t="s">
        <v>822</v>
      </c>
      <c r="G3396" s="26">
        <v>600000</v>
      </c>
    </row>
    <row r="3397" spans="2:7">
      <c r="B3397" s="21" t="s">
        <v>6013</v>
      </c>
      <c r="C3397" s="22" t="s">
        <v>92</v>
      </c>
      <c r="D3397" s="23"/>
      <c r="E3397" s="24">
        <v>2600000</v>
      </c>
      <c r="F3397" s="25" t="s">
        <v>1511</v>
      </c>
      <c r="G3397" s="26">
        <v>600000</v>
      </c>
    </row>
    <row r="3398" spans="2:7">
      <c r="B3398" s="21" t="s">
        <v>5664</v>
      </c>
      <c r="C3398" s="22" t="s">
        <v>92</v>
      </c>
      <c r="D3398" s="23"/>
      <c r="E3398" s="24">
        <v>2600000</v>
      </c>
      <c r="F3398" s="25" t="s">
        <v>829</v>
      </c>
      <c r="G3398" s="26">
        <v>500000</v>
      </c>
    </row>
    <row r="3399" spans="2:7">
      <c r="B3399" s="21" t="s">
        <v>5663</v>
      </c>
      <c r="C3399" s="22" t="s">
        <v>92</v>
      </c>
      <c r="D3399" s="23"/>
      <c r="E3399" s="24">
        <v>2600000</v>
      </c>
      <c r="F3399" s="25" t="s">
        <v>3725</v>
      </c>
      <c r="G3399" s="26">
        <v>500000</v>
      </c>
    </row>
    <row r="3400" spans="2:7">
      <c r="B3400" s="21" t="s">
        <v>5662</v>
      </c>
      <c r="C3400" s="22" t="s">
        <v>108</v>
      </c>
      <c r="D3400" s="23" t="s">
        <v>3067</v>
      </c>
      <c r="E3400" s="24">
        <v>2600000</v>
      </c>
      <c r="F3400" s="25" t="s">
        <v>1394</v>
      </c>
      <c r="G3400" s="26">
        <v>500000</v>
      </c>
    </row>
    <row r="3401" spans="2:7">
      <c r="B3401" s="21" t="s">
        <v>5661</v>
      </c>
      <c r="C3401" s="22" t="s">
        <v>92</v>
      </c>
      <c r="D3401" s="23" t="s">
        <v>5660</v>
      </c>
      <c r="E3401" s="24">
        <v>2600000</v>
      </c>
      <c r="F3401" s="25" t="s">
        <v>1648</v>
      </c>
      <c r="G3401" s="26">
        <v>500000</v>
      </c>
    </row>
    <row r="3402" spans="2:7">
      <c r="B3402" s="21" t="s">
        <v>5659</v>
      </c>
      <c r="C3402" s="22" t="s">
        <v>92</v>
      </c>
      <c r="D3402" s="23"/>
      <c r="E3402" s="24">
        <v>2600000</v>
      </c>
      <c r="F3402" s="25" t="s">
        <v>950</v>
      </c>
      <c r="G3402" s="26">
        <v>500000</v>
      </c>
    </row>
    <row r="3403" spans="2:7">
      <c r="B3403" s="21" t="s">
        <v>5658</v>
      </c>
      <c r="C3403" s="22" t="s">
        <v>108</v>
      </c>
      <c r="D3403" s="23" t="s">
        <v>1924</v>
      </c>
      <c r="E3403" s="24">
        <v>2600000</v>
      </c>
      <c r="F3403" s="25" t="s">
        <v>838</v>
      </c>
      <c r="G3403" s="26">
        <v>500000</v>
      </c>
    </row>
    <row r="3404" spans="2:7">
      <c r="B3404" s="21" t="s">
        <v>5657</v>
      </c>
      <c r="C3404" s="22" t="s">
        <v>92</v>
      </c>
      <c r="D3404" s="23" t="s">
        <v>1424</v>
      </c>
      <c r="E3404" s="24">
        <v>2600000</v>
      </c>
      <c r="F3404" s="25" t="s">
        <v>977</v>
      </c>
      <c r="G3404" s="26">
        <v>500000</v>
      </c>
    </row>
    <row r="3405" spans="2:7">
      <c r="B3405" s="21" t="s">
        <v>5656</v>
      </c>
      <c r="C3405" s="22" t="s">
        <v>92</v>
      </c>
      <c r="D3405" s="23" t="s">
        <v>449</v>
      </c>
      <c r="E3405" s="24">
        <v>2600000</v>
      </c>
      <c r="F3405" s="25" t="s">
        <v>838</v>
      </c>
      <c r="G3405" s="26">
        <v>500000</v>
      </c>
    </row>
    <row r="3406" spans="2:7">
      <c r="B3406" s="21" t="s">
        <v>5655</v>
      </c>
      <c r="C3406" s="22" t="s">
        <v>92</v>
      </c>
      <c r="D3406" s="23"/>
      <c r="E3406" s="24">
        <v>2600000</v>
      </c>
      <c r="F3406" s="25" t="s">
        <v>1036</v>
      </c>
      <c r="G3406" s="26">
        <v>500000</v>
      </c>
    </row>
    <row r="3407" spans="2:7">
      <c r="B3407" s="21" t="s">
        <v>5654</v>
      </c>
      <c r="C3407" s="22" t="s">
        <v>92</v>
      </c>
      <c r="D3407" s="23"/>
      <c r="E3407" s="24">
        <v>2600000</v>
      </c>
      <c r="F3407" s="25" t="s">
        <v>862</v>
      </c>
      <c r="G3407" s="26">
        <v>500000</v>
      </c>
    </row>
    <row r="3408" spans="2:7">
      <c r="B3408" s="21" t="s">
        <v>5653</v>
      </c>
      <c r="C3408" s="22" t="s">
        <v>92</v>
      </c>
      <c r="D3408" s="23" t="s">
        <v>4987</v>
      </c>
      <c r="E3408" s="24">
        <v>2600000</v>
      </c>
      <c r="F3408" s="25" t="s">
        <v>1620</v>
      </c>
      <c r="G3408" s="26">
        <v>500000</v>
      </c>
    </row>
    <row r="3409" spans="2:7">
      <c r="B3409" s="21" t="s">
        <v>5652</v>
      </c>
      <c r="C3409" s="22" t="s">
        <v>108</v>
      </c>
      <c r="D3409" s="23" t="s">
        <v>1896</v>
      </c>
      <c r="E3409" s="24">
        <v>2600000</v>
      </c>
      <c r="F3409" s="25" t="s">
        <v>3725</v>
      </c>
      <c r="G3409" s="26">
        <v>500000</v>
      </c>
    </row>
    <row r="3410" spans="2:7">
      <c r="B3410" s="21" t="s">
        <v>5295</v>
      </c>
      <c r="C3410" s="22" t="s">
        <v>108</v>
      </c>
      <c r="D3410" s="23" t="s">
        <v>867</v>
      </c>
      <c r="E3410" s="24">
        <v>2600000</v>
      </c>
      <c r="F3410" s="25" t="s">
        <v>1284</v>
      </c>
      <c r="G3410" s="26">
        <v>400000</v>
      </c>
    </row>
    <row r="3411" spans="2:7">
      <c r="B3411" s="21" t="s">
        <v>5294</v>
      </c>
      <c r="C3411" s="22" t="s">
        <v>108</v>
      </c>
      <c r="D3411" s="23" t="s">
        <v>4720</v>
      </c>
      <c r="E3411" s="24">
        <v>2600000</v>
      </c>
      <c r="F3411" s="25" t="s">
        <v>1404</v>
      </c>
      <c r="G3411" s="26">
        <v>400000</v>
      </c>
    </row>
    <row r="3412" spans="2:7">
      <c r="B3412" s="21" t="s">
        <v>5293</v>
      </c>
      <c r="C3412" s="22" t="s">
        <v>108</v>
      </c>
      <c r="D3412" s="23" t="s">
        <v>5292</v>
      </c>
      <c r="E3412" s="24">
        <v>2600000</v>
      </c>
      <c r="F3412" s="25" t="s">
        <v>1387</v>
      </c>
      <c r="G3412" s="26">
        <v>400000</v>
      </c>
    </row>
    <row r="3413" spans="2:7">
      <c r="B3413" s="21" t="s">
        <v>4793</v>
      </c>
      <c r="C3413" s="22" t="s">
        <v>108</v>
      </c>
      <c r="D3413" s="23" t="s">
        <v>627</v>
      </c>
      <c r="E3413" s="24">
        <v>2600000</v>
      </c>
      <c r="F3413" s="25" t="s">
        <v>1500</v>
      </c>
      <c r="G3413" s="26">
        <v>300000</v>
      </c>
    </row>
    <row r="3414" spans="2:7">
      <c r="B3414" s="21" t="s">
        <v>4792</v>
      </c>
      <c r="C3414" s="22" t="s">
        <v>92</v>
      </c>
      <c r="D3414" s="23"/>
      <c r="E3414" s="24">
        <v>2600000</v>
      </c>
      <c r="F3414" s="25" t="s">
        <v>2544</v>
      </c>
      <c r="G3414" s="26">
        <v>300000</v>
      </c>
    </row>
    <row r="3415" spans="2:7">
      <c r="B3415" s="21" t="s">
        <v>4791</v>
      </c>
      <c r="C3415" s="22" t="s">
        <v>92</v>
      </c>
      <c r="D3415" s="23"/>
      <c r="E3415" s="24">
        <v>2600000</v>
      </c>
      <c r="F3415" s="25" t="s">
        <v>1793</v>
      </c>
      <c r="G3415" s="26">
        <v>300000</v>
      </c>
    </row>
    <row r="3416" spans="2:7">
      <c r="B3416" s="21" t="s">
        <v>4790</v>
      </c>
      <c r="C3416" s="22" t="s">
        <v>108</v>
      </c>
      <c r="D3416" s="23" t="s">
        <v>4789</v>
      </c>
      <c r="E3416" s="24">
        <v>2600000</v>
      </c>
      <c r="F3416" s="25" t="s">
        <v>1762</v>
      </c>
      <c r="G3416" s="26">
        <v>300000</v>
      </c>
    </row>
    <row r="3417" spans="2:7">
      <c r="B3417" s="21" t="s">
        <v>4788</v>
      </c>
      <c r="C3417" s="22" t="s">
        <v>92</v>
      </c>
      <c r="D3417" s="23"/>
      <c r="E3417" s="24">
        <v>2600000</v>
      </c>
      <c r="F3417" s="25" t="s">
        <v>2255</v>
      </c>
      <c r="G3417" s="26">
        <v>300000</v>
      </c>
    </row>
    <row r="3418" spans="2:7">
      <c r="B3418" s="21" t="s">
        <v>4787</v>
      </c>
      <c r="C3418" s="22" t="s">
        <v>92</v>
      </c>
      <c r="D3418" s="23"/>
      <c r="E3418" s="24">
        <v>2600000</v>
      </c>
      <c r="F3418" s="25" t="s">
        <v>4786</v>
      </c>
      <c r="G3418" s="26">
        <v>300000</v>
      </c>
    </row>
    <row r="3419" spans="2:7">
      <c r="B3419" s="21" t="s">
        <v>4785</v>
      </c>
      <c r="C3419" s="22" t="s">
        <v>92</v>
      </c>
      <c r="D3419" s="23"/>
      <c r="E3419" s="24">
        <v>2600000</v>
      </c>
      <c r="F3419" s="25" t="s">
        <v>2096</v>
      </c>
      <c r="G3419" s="26">
        <v>300000</v>
      </c>
    </row>
    <row r="3420" spans="2:7">
      <c r="B3420" s="21" t="s">
        <v>4784</v>
      </c>
      <c r="C3420" s="22" t="s">
        <v>92</v>
      </c>
      <c r="D3420" s="23"/>
      <c r="E3420" s="24">
        <v>2600000</v>
      </c>
      <c r="F3420" s="25" t="s">
        <v>4783</v>
      </c>
      <c r="G3420" s="26">
        <v>300000</v>
      </c>
    </row>
    <row r="3421" spans="2:7">
      <c r="B3421" s="21" t="s">
        <v>4782</v>
      </c>
      <c r="C3421" s="22" t="s">
        <v>92</v>
      </c>
      <c r="D3421" s="23"/>
      <c r="E3421" s="24">
        <v>2600000</v>
      </c>
      <c r="F3421" s="25" t="s">
        <v>2255</v>
      </c>
      <c r="G3421" s="26">
        <v>300000</v>
      </c>
    </row>
    <row r="3422" spans="2:7">
      <c r="B3422" s="21" t="s">
        <v>4018</v>
      </c>
      <c r="C3422" s="22" t="s">
        <v>92</v>
      </c>
      <c r="D3422" s="23"/>
      <c r="E3422" s="24">
        <v>2600000</v>
      </c>
      <c r="F3422" s="25" t="s">
        <v>4017</v>
      </c>
      <c r="G3422" s="26">
        <v>200000</v>
      </c>
    </row>
    <row r="3423" spans="2:7">
      <c r="B3423" s="21" t="s">
        <v>4016</v>
      </c>
      <c r="C3423" s="22" t="s">
        <v>92</v>
      </c>
      <c r="D3423" s="23"/>
      <c r="E3423" s="24">
        <v>2600000</v>
      </c>
      <c r="F3423" s="25" t="s">
        <v>4015</v>
      </c>
      <c r="G3423" s="26">
        <v>200000</v>
      </c>
    </row>
    <row r="3424" spans="2:7">
      <c r="B3424" s="21" t="s">
        <v>2831</v>
      </c>
      <c r="C3424" s="22" t="s">
        <v>92</v>
      </c>
      <c r="D3424" s="23"/>
      <c r="E3424" s="24">
        <v>2600000</v>
      </c>
      <c r="F3424" s="25" t="s">
        <v>2830</v>
      </c>
      <c r="G3424" s="26">
        <v>100000</v>
      </c>
    </row>
    <row r="3425" spans="2:7">
      <c r="B3425" s="21" t="s">
        <v>2829</v>
      </c>
      <c r="C3425" s="22" t="s">
        <v>92</v>
      </c>
      <c r="D3425" s="23"/>
      <c r="E3425" s="24">
        <v>2600000</v>
      </c>
      <c r="F3425" s="25" t="s">
        <v>2828</v>
      </c>
      <c r="G3425" s="26">
        <v>100000</v>
      </c>
    </row>
    <row r="3426" spans="2:7">
      <c r="B3426" s="21" t="s">
        <v>2827</v>
      </c>
      <c r="C3426" s="22" t="s">
        <v>92</v>
      </c>
      <c r="D3426" s="23"/>
      <c r="E3426" s="24">
        <v>2600000</v>
      </c>
      <c r="F3426" s="25" t="s">
        <v>2666</v>
      </c>
      <c r="G3426" s="26">
        <v>100000</v>
      </c>
    </row>
    <row r="3427" spans="2:7">
      <c r="B3427" s="21" t="s">
        <v>2826</v>
      </c>
      <c r="C3427" s="22" t="s">
        <v>92</v>
      </c>
      <c r="D3427" s="23"/>
      <c r="E3427" s="24">
        <v>2600000</v>
      </c>
      <c r="F3427" s="25" t="s">
        <v>2825</v>
      </c>
      <c r="G3427" s="26">
        <v>100000</v>
      </c>
    </row>
    <row r="3428" spans="2:7">
      <c r="B3428" s="21" t="s">
        <v>9410</v>
      </c>
      <c r="C3428" s="22" t="s">
        <v>108</v>
      </c>
      <c r="D3428" s="23"/>
      <c r="E3428" s="24">
        <v>2500000</v>
      </c>
      <c r="F3428" s="25" t="s">
        <v>2956</v>
      </c>
      <c r="G3428" s="26">
        <v>5800000</v>
      </c>
    </row>
    <row r="3429" spans="2:7">
      <c r="B3429" s="21" t="s">
        <v>7801</v>
      </c>
      <c r="C3429" s="22" t="s">
        <v>108</v>
      </c>
      <c r="D3429" s="23" t="s">
        <v>406</v>
      </c>
      <c r="E3429" s="24">
        <v>2500000</v>
      </c>
      <c r="F3429" s="25" t="s">
        <v>5014</v>
      </c>
      <c r="G3429" s="26">
        <v>1500000</v>
      </c>
    </row>
    <row r="3430" spans="2:7">
      <c r="B3430" s="21" t="s">
        <v>7403</v>
      </c>
      <c r="C3430" s="22" t="s">
        <v>108</v>
      </c>
      <c r="D3430" s="23" t="s">
        <v>6925</v>
      </c>
      <c r="E3430" s="24">
        <v>2500000</v>
      </c>
      <c r="F3430" s="25" t="s">
        <v>864</v>
      </c>
      <c r="G3430" s="26">
        <v>1200000</v>
      </c>
    </row>
    <row r="3431" spans="2:7">
      <c r="B3431" s="21" t="s">
        <v>7222</v>
      </c>
      <c r="C3431" s="22" t="s">
        <v>108</v>
      </c>
      <c r="D3431" s="23"/>
      <c r="E3431" s="24">
        <v>2500000</v>
      </c>
      <c r="F3431" s="25" t="s">
        <v>780</v>
      </c>
      <c r="G3431" s="26">
        <v>1100000</v>
      </c>
    </row>
    <row r="3432" spans="2:7">
      <c r="B3432" s="21" t="s">
        <v>7034</v>
      </c>
      <c r="C3432" s="22" t="s">
        <v>108</v>
      </c>
      <c r="D3432" s="23" t="s">
        <v>1169</v>
      </c>
      <c r="E3432" s="24">
        <v>2500000</v>
      </c>
      <c r="F3432" s="25" t="s">
        <v>682</v>
      </c>
      <c r="G3432" s="26">
        <v>1000000</v>
      </c>
    </row>
    <row r="3433" spans="2:7">
      <c r="B3433" s="21" t="s">
        <v>6596</v>
      </c>
      <c r="C3433" s="22" t="s">
        <v>92</v>
      </c>
      <c r="D3433" s="23"/>
      <c r="E3433" s="24">
        <v>2500000</v>
      </c>
      <c r="F3433" s="25" t="s">
        <v>691</v>
      </c>
      <c r="G3433" s="26">
        <v>800000</v>
      </c>
    </row>
    <row r="3434" spans="2:7">
      <c r="B3434" s="21" t="s">
        <v>6595</v>
      </c>
      <c r="C3434" s="22" t="s">
        <v>108</v>
      </c>
      <c r="D3434" s="23" t="s">
        <v>3530</v>
      </c>
      <c r="E3434" s="24">
        <v>2500000</v>
      </c>
      <c r="F3434" s="25" t="s">
        <v>638</v>
      </c>
      <c r="G3434" s="26">
        <v>800000</v>
      </c>
    </row>
    <row r="3435" spans="2:7">
      <c r="B3435" s="21" t="s">
        <v>6594</v>
      </c>
      <c r="C3435" s="22" t="s">
        <v>108</v>
      </c>
      <c r="D3435" s="23" t="s">
        <v>3556</v>
      </c>
      <c r="E3435" s="24">
        <v>2500000</v>
      </c>
      <c r="F3435" s="25" t="s">
        <v>522</v>
      </c>
      <c r="G3435" s="26">
        <v>800000</v>
      </c>
    </row>
    <row r="3436" spans="2:7">
      <c r="B3436" s="21" t="s">
        <v>6312</v>
      </c>
      <c r="C3436" s="22" t="s">
        <v>92</v>
      </c>
      <c r="D3436" s="23" t="s">
        <v>1342</v>
      </c>
      <c r="E3436" s="24">
        <v>2500000</v>
      </c>
      <c r="F3436" s="25" t="s">
        <v>488</v>
      </c>
      <c r="G3436" s="26">
        <v>700000</v>
      </c>
    </row>
    <row r="3437" spans="2:7">
      <c r="B3437" s="21" t="s">
        <v>6311</v>
      </c>
      <c r="C3437" s="22" t="s">
        <v>108</v>
      </c>
      <c r="D3437" s="23" t="s">
        <v>1896</v>
      </c>
      <c r="E3437" s="24">
        <v>2500000</v>
      </c>
      <c r="F3437" s="25" t="s">
        <v>1141</v>
      </c>
      <c r="G3437" s="26">
        <v>700000</v>
      </c>
    </row>
    <row r="3438" spans="2:7">
      <c r="B3438" s="21" t="s">
        <v>6310</v>
      </c>
      <c r="C3438" s="22" t="s">
        <v>108</v>
      </c>
      <c r="D3438" s="23"/>
      <c r="E3438" s="24">
        <v>2500000</v>
      </c>
      <c r="F3438" s="25" t="s">
        <v>230</v>
      </c>
      <c r="G3438" s="26">
        <v>700000</v>
      </c>
    </row>
    <row r="3439" spans="2:7">
      <c r="B3439" s="21" t="s">
        <v>6309</v>
      </c>
      <c r="C3439" s="22" t="s">
        <v>108</v>
      </c>
      <c r="D3439" s="23" t="s">
        <v>673</v>
      </c>
      <c r="E3439" s="24">
        <v>2500000</v>
      </c>
      <c r="F3439" s="25" t="s">
        <v>1007</v>
      </c>
      <c r="G3439" s="26">
        <v>700000</v>
      </c>
    </row>
    <row r="3440" spans="2:7">
      <c r="B3440" s="21" t="s">
        <v>6308</v>
      </c>
      <c r="C3440" s="22" t="s">
        <v>108</v>
      </c>
      <c r="D3440" s="23" t="s">
        <v>6307</v>
      </c>
      <c r="E3440" s="24">
        <v>2500000</v>
      </c>
      <c r="F3440" s="25" t="s">
        <v>1100</v>
      </c>
      <c r="G3440" s="26">
        <v>700000</v>
      </c>
    </row>
    <row r="3441" spans="2:7">
      <c r="B3441" s="21" t="s">
        <v>6306</v>
      </c>
      <c r="C3441" s="22" t="s">
        <v>108</v>
      </c>
      <c r="D3441" s="23" t="s">
        <v>6305</v>
      </c>
      <c r="E3441" s="24">
        <v>2500000</v>
      </c>
      <c r="F3441" s="25" t="s">
        <v>595</v>
      </c>
      <c r="G3441" s="26">
        <v>700000</v>
      </c>
    </row>
    <row r="3442" spans="2:7">
      <c r="B3442" s="21" t="s">
        <v>6012</v>
      </c>
      <c r="C3442" s="22" t="s">
        <v>92</v>
      </c>
      <c r="D3442" s="23"/>
      <c r="E3442" s="24">
        <v>2500000</v>
      </c>
      <c r="F3442" s="25" t="s">
        <v>520</v>
      </c>
      <c r="G3442" s="26">
        <v>600000</v>
      </c>
    </row>
    <row r="3443" spans="2:7">
      <c r="B3443" s="21" t="s">
        <v>6011</v>
      </c>
      <c r="C3443" s="22" t="s">
        <v>108</v>
      </c>
      <c r="D3443" s="23" t="s">
        <v>441</v>
      </c>
      <c r="E3443" s="24">
        <v>2500000</v>
      </c>
      <c r="F3443" s="25" t="s">
        <v>1117</v>
      </c>
      <c r="G3443" s="26">
        <v>600000</v>
      </c>
    </row>
    <row r="3444" spans="2:7">
      <c r="B3444" s="21" t="s">
        <v>6010</v>
      </c>
      <c r="C3444" s="22" t="s">
        <v>92</v>
      </c>
      <c r="D3444" s="23"/>
      <c r="E3444" s="24">
        <v>2500000</v>
      </c>
      <c r="F3444" s="25" t="s">
        <v>846</v>
      </c>
      <c r="G3444" s="26">
        <v>600000</v>
      </c>
    </row>
    <row r="3445" spans="2:7">
      <c r="B3445" s="21" t="s">
        <v>6009</v>
      </c>
      <c r="C3445" s="22" t="s">
        <v>108</v>
      </c>
      <c r="D3445" s="23" t="s">
        <v>854</v>
      </c>
      <c r="E3445" s="24">
        <v>2500000</v>
      </c>
      <c r="F3445" s="25" t="s">
        <v>1474</v>
      </c>
      <c r="G3445" s="26">
        <v>600000</v>
      </c>
    </row>
    <row r="3446" spans="2:7">
      <c r="B3446" s="21" t="s">
        <v>6008</v>
      </c>
      <c r="C3446" s="22" t="s">
        <v>108</v>
      </c>
      <c r="D3446" s="23" t="s">
        <v>1424</v>
      </c>
      <c r="E3446" s="24">
        <v>2500000</v>
      </c>
      <c r="F3446" s="25" t="s">
        <v>820</v>
      </c>
      <c r="G3446" s="26">
        <v>600000</v>
      </c>
    </row>
    <row r="3447" spans="2:7">
      <c r="B3447" s="21" t="s">
        <v>6007</v>
      </c>
      <c r="C3447" s="22" t="s">
        <v>108</v>
      </c>
      <c r="D3447" s="23" t="s">
        <v>2433</v>
      </c>
      <c r="E3447" s="24">
        <v>2500000</v>
      </c>
      <c r="F3447" s="25" t="s">
        <v>827</v>
      </c>
      <c r="G3447" s="26">
        <v>600000</v>
      </c>
    </row>
    <row r="3448" spans="2:7">
      <c r="B3448" s="21" t="s">
        <v>5651</v>
      </c>
      <c r="C3448" s="22" t="s">
        <v>108</v>
      </c>
      <c r="D3448" s="23" t="s">
        <v>154</v>
      </c>
      <c r="E3448" s="24">
        <v>2500000</v>
      </c>
      <c r="F3448" s="25" t="s">
        <v>1089</v>
      </c>
      <c r="G3448" s="26">
        <v>500000</v>
      </c>
    </row>
    <row r="3449" spans="2:7">
      <c r="B3449" s="21" t="s">
        <v>5650</v>
      </c>
      <c r="C3449" s="22" t="s">
        <v>108</v>
      </c>
      <c r="D3449" s="23" t="s">
        <v>1071</v>
      </c>
      <c r="E3449" s="24">
        <v>2500000</v>
      </c>
      <c r="F3449" s="25" t="s">
        <v>1160</v>
      </c>
      <c r="G3449" s="26">
        <v>500000</v>
      </c>
    </row>
    <row r="3450" spans="2:7">
      <c r="B3450" s="21" t="s">
        <v>5649</v>
      </c>
      <c r="C3450" s="22" t="s">
        <v>108</v>
      </c>
      <c r="D3450" s="23"/>
      <c r="E3450" s="24">
        <v>2500000</v>
      </c>
      <c r="F3450" s="25" t="s">
        <v>897</v>
      </c>
      <c r="G3450" s="26">
        <v>500000</v>
      </c>
    </row>
    <row r="3451" spans="2:7">
      <c r="B3451" s="21" t="s">
        <v>5648</v>
      </c>
      <c r="C3451" s="22" t="s">
        <v>108</v>
      </c>
      <c r="D3451" s="23"/>
      <c r="E3451" s="24">
        <v>2500000</v>
      </c>
      <c r="F3451" s="25" t="s">
        <v>829</v>
      </c>
      <c r="G3451" s="26">
        <v>500000</v>
      </c>
    </row>
    <row r="3452" spans="2:7">
      <c r="B3452" s="21" t="s">
        <v>5647</v>
      </c>
      <c r="C3452" s="22" t="s">
        <v>92</v>
      </c>
      <c r="D3452" s="23"/>
      <c r="E3452" s="24">
        <v>2500000</v>
      </c>
      <c r="F3452" s="25" t="s">
        <v>979</v>
      </c>
      <c r="G3452" s="26">
        <v>500000</v>
      </c>
    </row>
    <row r="3453" spans="2:7">
      <c r="B3453" s="21" t="s">
        <v>5646</v>
      </c>
      <c r="C3453" s="22" t="s">
        <v>108</v>
      </c>
      <c r="D3453" s="23" t="s">
        <v>5645</v>
      </c>
      <c r="E3453" s="24">
        <v>2500000</v>
      </c>
      <c r="F3453" s="25" t="s">
        <v>848</v>
      </c>
      <c r="G3453" s="26">
        <v>500000</v>
      </c>
    </row>
    <row r="3454" spans="2:7">
      <c r="B3454" s="21" t="s">
        <v>5644</v>
      </c>
      <c r="C3454" s="22" t="s">
        <v>92</v>
      </c>
      <c r="D3454" s="23"/>
      <c r="E3454" s="24">
        <v>2500000</v>
      </c>
      <c r="F3454" s="25" t="s">
        <v>938</v>
      </c>
      <c r="G3454" s="26">
        <v>500000</v>
      </c>
    </row>
    <row r="3455" spans="2:7">
      <c r="B3455" s="21" t="s">
        <v>5643</v>
      </c>
      <c r="C3455" s="22" t="s">
        <v>92</v>
      </c>
      <c r="D3455" s="23"/>
      <c r="E3455" s="24">
        <v>2500000</v>
      </c>
      <c r="F3455" s="25" t="s">
        <v>1325</v>
      </c>
      <c r="G3455" s="26">
        <v>500000</v>
      </c>
    </row>
    <row r="3456" spans="2:7">
      <c r="B3456" s="21" t="s">
        <v>5291</v>
      </c>
      <c r="C3456" s="22" t="s">
        <v>108</v>
      </c>
      <c r="D3456" s="23" t="s">
        <v>3268</v>
      </c>
      <c r="E3456" s="24">
        <v>2500000</v>
      </c>
      <c r="F3456" s="25" t="s">
        <v>909</v>
      </c>
      <c r="G3456" s="26">
        <v>400000</v>
      </c>
    </row>
    <row r="3457" spans="2:7">
      <c r="B3457" s="21" t="s">
        <v>5290</v>
      </c>
      <c r="C3457" s="22" t="s">
        <v>108</v>
      </c>
      <c r="D3457" s="23" t="s">
        <v>1376</v>
      </c>
      <c r="E3457" s="24">
        <v>2500000</v>
      </c>
      <c r="F3457" s="25" t="s">
        <v>1486</v>
      </c>
      <c r="G3457" s="26">
        <v>400000</v>
      </c>
    </row>
    <row r="3458" spans="2:7">
      <c r="B3458" s="21" t="s">
        <v>5289</v>
      </c>
      <c r="C3458" s="22" t="s">
        <v>92</v>
      </c>
      <c r="D3458" s="23" t="s">
        <v>2975</v>
      </c>
      <c r="E3458" s="24">
        <v>2500000</v>
      </c>
      <c r="F3458" s="25" t="s">
        <v>1695</v>
      </c>
      <c r="G3458" s="26">
        <v>400000</v>
      </c>
    </row>
    <row r="3459" spans="2:7">
      <c r="B3459" s="21" t="s">
        <v>5288</v>
      </c>
      <c r="C3459" s="22" t="s">
        <v>92</v>
      </c>
      <c r="D3459" s="23"/>
      <c r="E3459" s="24">
        <v>2500000</v>
      </c>
      <c r="F3459" s="25" t="s">
        <v>230</v>
      </c>
      <c r="G3459" s="26">
        <v>400000</v>
      </c>
    </row>
    <row r="3460" spans="2:7">
      <c r="B3460" s="21" t="s">
        <v>5287</v>
      </c>
      <c r="C3460" s="22" t="s">
        <v>92</v>
      </c>
      <c r="D3460" s="23"/>
      <c r="E3460" s="24">
        <v>2500000</v>
      </c>
      <c r="F3460" s="25" t="s">
        <v>975</v>
      </c>
      <c r="G3460" s="26">
        <v>400000</v>
      </c>
    </row>
    <row r="3461" spans="2:7">
      <c r="B3461" s="21" t="s">
        <v>4781</v>
      </c>
      <c r="C3461" s="22" t="s">
        <v>92</v>
      </c>
      <c r="D3461" s="23"/>
      <c r="E3461" s="24">
        <v>2500000</v>
      </c>
      <c r="F3461" s="25" t="s">
        <v>230</v>
      </c>
      <c r="G3461" s="26">
        <v>300000</v>
      </c>
    </row>
    <row r="3462" spans="2:7">
      <c r="B3462" s="21" t="s">
        <v>4780</v>
      </c>
      <c r="C3462" s="22" t="s">
        <v>92</v>
      </c>
      <c r="D3462" s="23"/>
      <c r="E3462" s="24">
        <v>2500000</v>
      </c>
      <c r="F3462" s="25" t="s">
        <v>1245</v>
      </c>
      <c r="G3462" s="26">
        <v>300000</v>
      </c>
    </row>
    <row r="3463" spans="2:7">
      <c r="B3463" s="21" t="s">
        <v>4779</v>
      </c>
      <c r="C3463" s="22" t="s">
        <v>92</v>
      </c>
      <c r="D3463" s="23"/>
      <c r="E3463" s="24">
        <v>2500000</v>
      </c>
      <c r="F3463" s="25" t="s">
        <v>3961</v>
      </c>
      <c r="G3463" s="26">
        <v>300000</v>
      </c>
    </row>
    <row r="3464" spans="2:7">
      <c r="B3464" s="21" t="s">
        <v>4778</v>
      </c>
      <c r="C3464" s="22" t="s">
        <v>92</v>
      </c>
      <c r="D3464" s="23"/>
      <c r="E3464" s="24">
        <v>2500000</v>
      </c>
      <c r="F3464" s="25" t="s">
        <v>230</v>
      </c>
      <c r="G3464" s="26">
        <v>300000</v>
      </c>
    </row>
    <row r="3465" spans="2:7">
      <c r="B3465" s="21" t="s">
        <v>4777</v>
      </c>
      <c r="C3465" s="22" t="s">
        <v>92</v>
      </c>
      <c r="D3465" s="23" t="s">
        <v>3280</v>
      </c>
      <c r="E3465" s="24">
        <v>2500000</v>
      </c>
      <c r="F3465" s="25" t="s">
        <v>2046</v>
      </c>
      <c r="G3465" s="26">
        <v>300000</v>
      </c>
    </row>
    <row r="3466" spans="2:7">
      <c r="B3466" s="21" t="s">
        <v>4776</v>
      </c>
      <c r="C3466" s="22" t="s">
        <v>92</v>
      </c>
      <c r="D3466" s="23"/>
      <c r="E3466" s="24">
        <v>2500000</v>
      </c>
      <c r="F3466" s="25" t="s">
        <v>1872</v>
      </c>
      <c r="G3466" s="26">
        <v>300000</v>
      </c>
    </row>
    <row r="3467" spans="2:7">
      <c r="B3467" s="21" t="s">
        <v>4775</v>
      </c>
      <c r="C3467" s="22" t="s">
        <v>92</v>
      </c>
      <c r="D3467" s="23"/>
      <c r="E3467" s="24">
        <v>2500000</v>
      </c>
      <c r="F3467" s="25" t="s">
        <v>2520</v>
      </c>
      <c r="G3467" s="26">
        <v>300000</v>
      </c>
    </row>
    <row r="3468" spans="2:7">
      <c r="B3468" s="21" t="s">
        <v>4774</v>
      </c>
      <c r="C3468" s="22" t="s">
        <v>92</v>
      </c>
      <c r="D3468" s="23"/>
      <c r="E3468" s="24">
        <v>2500000</v>
      </c>
      <c r="F3468" s="25" t="s">
        <v>1581</v>
      </c>
      <c r="G3468" s="26">
        <v>300000</v>
      </c>
    </row>
    <row r="3469" spans="2:7">
      <c r="B3469" s="21" t="s">
        <v>4773</v>
      </c>
      <c r="C3469" s="22" t="s">
        <v>92</v>
      </c>
      <c r="D3469" s="23"/>
      <c r="E3469" s="24">
        <v>2500000</v>
      </c>
      <c r="F3469" s="25" t="s">
        <v>2316</v>
      </c>
      <c r="G3469" s="26">
        <v>300000</v>
      </c>
    </row>
    <row r="3470" spans="2:7">
      <c r="B3470" s="21" t="s">
        <v>4772</v>
      </c>
      <c r="C3470" s="22" t="s">
        <v>92</v>
      </c>
      <c r="D3470" s="23"/>
      <c r="E3470" s="24">
        <v>2500000</v>
      </c>
      <c r="F3470" s="25" t="s">
        <v>3827</v>
      </c>
      <c r="G3470" s="26">
        <v>300000</v>
      </c>
    </row>
    <row r="3471" spans="2:7">
      <c r="B3471" s="21" t="s">
        <v>4771</v>
      </c>
      <c r="C3471" s="22" t="s">
        <v>92</v>
      </c>
      <c r="D3471" s="23"/>
      <c r="E3471" s="24">
        <v>2500000</v>
      </c>
      <c r="F3471" s="25" t="s">
        <v>2330</v>
      </c>
      <c r="G3471" s="26">
        <v>300000</v>
      </c>
    </row>
    <row r="3472" spans="2:7">
      <c r="B3472" s="21" t="s">
        <v>4770</v>
      </c>
      <c r="C3472" s="22" t="s">
        <v>108</v>
      </c>
      <c r="D3472" s="23"/>
      <c r="E3472" s="24">
        <v>2500000</v>
      </c>
      <c r="F3472" s="25" t="s">
        <v>1708</v>
      </c>
      <c r="G3472" s="26">
        <v>300000</v>
      </c>
    </row>
    <row r="3473" spans="2:7">
      <c r="B3473" s="21" t="s">
        <v>4014</v>
      </c>
      <c r="C3473" s="22" t="s">
        <v>92</v>
      </c>
      <c r="D3473" s="23"/>
      <c r="E3473" s="24">
        <v>2500000</v>
      </c>
      <c r="F3473" s="25" t="s">
        <v>3858</v>
      </c>
      <c r="G3473" s="26">
        <v>200000</v>
      </c>
    </row>
    <row r="3474" spans="2:7">
      <c r="B3474" s="21" t="s">
        <v>4013</v>
      </c>
      <c r="C3474" s="22" t="s">
        <v>92</v>
      </c>
      <c r="D3474" s="23" t="s">
        <v>4012</v>
      </c>
      <c r="E3474" s="24">
        <v>2500000</v>
      </c>
      <c r="F3474" s="25" t="s">
        <v>2144</v>
      </c>
      <c r="G3474" s="26">
        <v>200000</v>
      </c>
    </row>
    <row r="3475" spans="2:7">
      <c r="B3475" s="21" t="s">
        <v>4011</v>
      </c>
      <c r="C3475" s="22" t="s">
        <v>92</v>
      </c>
      <c r="D3475" s="23"/>
      <c r="E3475" s="24">
        <v>2500000</v>
      </c>
      <c r="F3475" s="25" t="s">
        <v>4010</v>
      </c>
      <c r="G3475" s="26">
        <v>200000</v>
      </c>
    </row>
    <row r="3476" spans="2:7">
      <c r="B3476" s="21" t="s">
        <v>2824</v>
      </c>
      <c r="C3476" s="22" t="s">
        <v>92</v>
      </c>
      <c r="D3476" s="23"/>
      <c r="E3476" s="24">
        <v>2500000</v>
      </c>
      <c r="F3476" s="25" t="s">
        <v>2823</v>
      </c>
      <c r="G3476" s="26">
        <v>100000</v>
      </c>
    </row>
    <row r="3477" spans="2:7">
      <c r="B3477" s="21" t="s">
        <v>2822</v>
      </c>
      <c r="C3477" s="22" t="s">
        <v>92</v>
      </c>
      <c r="D3477" s="23"/>
      <c r="E3477" s="24">
        <v>2500000</v>
      </c>
      <c r="F3477" s="25" t="s">
        <v>2821</v>
      </c>
      <c r="G3477" s="26">
        <v>100000</v>
      </c>
    </row>
    <row r="3478" spans="2:7">
      <c r="B3478" s="21" t="s">
        <v>2820</v>
      </c>
      <c r="C3478" s="22" t="s">
        <v>92</v>
      </c>
      <c r="D3478" s="23"/>
      <c r="E3478" s="24">
        <v>2500000</v>
      </c>
      <c r="F3478" s="25" t="s">
        <v>2819</v>
      </c>
      <c r="G3478" s="26">
        <v>100000</v>
      </c>
    </row>
    <row r="3479" spans="2:7">
      <c r="B3479" s="21" t="s">
        <v>2818</v>
      </c>
      <c r="C3479" s="22" t="s">
        <v>92</v>
      </c>
      <c r="D3479" s="23"/>
      <c r="E3479" s="24">
        <v>2500000</v>
      </c>
      <c r="F3479" s="25" t="s">
        <v>2725</v>
      </c>
      <c r="G3479" s="26">
        <v>100000</v>
      </c>
    </row>
    <row r="3480" spans="2:7">
      <c r="B3480" s="21" t="s">
        <v>8416</v>
      </c>
      <c r="C3480" s="22" t="s">
        <v>92</v>
      </c>
      <c r="D3480" s="23" t="s">
        <v>5157</v>
      </c>
      <c r="E3480" s="24">
        <v>2400000</v>
      </c>
      <c r="F3480" s="25" t="s">
        <v>91</v>
      </c>
      <c r="G3480" s="26">
        <v>2200000</v>
      </c>
    </row>
    <row r="3481" spans="2:7">
      <c r="B3481" s="21" t="s">
        <v>8335</v>
      </c>
      <c r="C3481" s="22" t="s">
        <v>92</v>
      </c>
      <c r="D3481" s="23" t="s">
        <v>8334</v>
      </c>
      <c r="E3481" s="24">
        <v>2400000</v>
      </c>
      <c r="F3481" s="25" t="s">
        <v>341</v>
      </c>
      <c r="G3481" s="26">
        <v>2100000</v>
      </c>
    </row>
    <row r="3482" spans="2:7">
      <c r="B3482" s="21" t="s">
        <v>8092</v>
      </c>
      <c r="C3482" s="22" t="s">
        <v>92</v>
      </c>
      <c r="D3482" s="23" t="s">
        <v>3238</v>
      </c>
      <c r="E3482" s="24">
        <v>2400000</v>
      </c>
      <c r="F3482" s="25" t="s">
        <v>171</v>
      </c>
      <c r="G3482" s="26">
        <v>1800000</v>
      </c>
    </row>
    <row r="3483" spans="2:7">
      <c r="B3483" s="21" t="s">
        <v>7800</v>
      </c>
      <c r="C3483" s="22" t="s">
        <v>108</v>
      </c>
      <c r="D3483" s="23" t="s">
        <v>4530</v>
      </c>
      <c r="E3483" s="24">
        <v>2400000</v>
      </c>
      <c r="F3483" s="25" t="s">
        <v>201</v>
      </c>
      <c r="G3483" s="26">
        <v>1500000</v>
      </c>
    </row>
    <row r="3484" spans="2:7">
      <c r="B3484" s="21" t="s">
        <v>7799</v>
      </c>
      <c r="C3484" s="22" t="s">
        <v>108</v>
      </c>
      <c r="D3484" s="23" t="s">
        <v>3630</v>
      </c>
      <c r="E3484" s="24">
        <v>2400000</v>
      </c>
      <c r="F3484" s="25" t="s">
        <v>540</v>
      </c>
      <c r="G3484" s="26">
        <v>1500000</v>
      </c>
    </row>
    <row r="3485" spans="2:7">
      <c r="B3485" s="21" t="s">
        <v>7221</v>
      </c>
      <c r="C3485" s="22" t="s">
        <v>108</v>
      </c>
      <c r="D3485" s="23" t="s">
        <v>3021</v>
      </c>
      <c r="E3485" s="24">
        <v>2400000</v>
      </c>
      <c r="F3485" s="25" t="s">
        <v>555</v>
      </c>
      <c r="G3485" s="26">
        <v>1100000</v>
      </c>
    </row>
    <row r="3486" spans="2:7">
      <c r="B3486" s="21" t="s">
        <v>6829</v>
      </c>
      <c r="C3486" s="22" t="s">
        <v>92</v>
      </c>
      <c r="D3486" s="23"/>
      <c r="E3486" s="24">
        <v>2400000</v>
      </c>
      <c r="F3486" s="25" t="s">
        <v>500</v>
      </c>
      <c r="G3486" s="26">
        <v>900000</v>
      </c>
    </row>
    <row r="3487" spans="2:7">
      <c r="B3487" s="21" t="s">
        <v>6828</v>
      </c>
      <c r="C3487" s="22" t="s">
        <v>92</v>
      </c>
      <c r="D3487" s="23"/>
      <c r="E3487" s="24">
        <v>2400000</v>
      </c>
      <c r="F3487" s="25" t="s">
        <v>742</v>
      </c>
      <c r="G3487" s="26">
        <v>900000</v>
      </c>
    </row>
    <row r="3488" spans="2:7">
      <c r="B3488" s="21" t="s">
        <v>6593</v>
      </c>
      <c r="C3488" s="22" t="s">
        <v>92</v>
      </c>
      <c r="D3488" s="23"/>
      <c r="E3488" s="24">
        <v>2400000</v>
      </c>
      <c r="F3488" s="25" t="s">
        <v>230</v>
      </c>
      <c r="G3488" s="26">
        <v>800000</v>
      </c>
    </row>
    <row r="3489" spans="2:7">
      <c r="B3489" s="21" t="s">
        <v>6592</v>
      </c>
      <c r="C3489" s="22" t="s">
        <v>92</v>
      </c>
      <c r="D3489" s="23"/>
      <c r="E3489" s="24">
        <v>2400000</v>
      </c>
      <c r="F3489" s="25" t="s">
        <v>230</v>
      </c>
      <c r="G3489" s="26">
        <v>800000</v>
      </c>
    </row>
    <row r="3490" spans="2:7">
      <c r="B3490" s="21" t="s">
        <v>6304</v>
      </c>
      <c r="C3490" s="22" t="s">
        <v>108</v>
      </c>
      <c r="D3490" s="23" t="s">
        <v>3322</v>
      </c>
      <c r="E3490" s="24">
        <v>2400000</v>
      </c>
      <c r="F3490" s="25" t="s">
        <v>505</v>
      </c>
      <c r="G3490" s="26">
        <v>700000</v>
      </c>
    </row>
    <row r="3491" spans="2:7">
      <c r="B3491" s="21" t="s">
        <v>6303</v>
      </c>
      <c r="C3491" s="22" t="s">
        <v>108</v>
      </c>
      <c r="D3491" s="23" t="s">
        <v>1453</v>
      </c>
      <c r="E3491" s="24">
        <v>2400000</v>
      </c>
      <c r="F3491" s="25" t="s">
        <v>738</v>
      </c>
      <c r="G3491" s="26">
        <v>700000</v>
      </c>
    </row>
    <row r="3492" spans="2:7">
      <c r="B3492" s="21" t="s">
        <v>6006</v>
      </c>
      <c r="C3492" s="22" t="s">
        <v>108</v>
      </c>
      <c r="D3492" s="23" t="s">
        <v>6005</v>
      </c>
      <c r="E3492" s="24">
        <v>2400000</v>
      </c>
      <c r="F3492" s="25" t="s">
        <v>520</v>
      </c>
      <c r="G3492" s="26">
        <v>600000</v>
      </c>
    </row>
    <row r="3493" spans="2:7">
      <c r="B3493" s="21" t="s">
        <v>6004</v>
      </c>
      <c r="C3493" s="22" t="s">
        <v>108</v>
      </c>
      <c r="D3493" s="23"/>
      <c r="E3493" s="24">
        <v>2400000</v>
      </c>
      <c r="F3493" s="25" t="s">
        <v>722</v>
      </c>
      <c r="G3493" s="26">
        <v>600000</v>
      </c>
    </row>
    <row r="3494" spans="2:7">
      <c r="B3494" s="21" t="s">
        <v>6003</v>
      </c>
      <c r="C3494" s="22" t="s">
        <v>92</v>
      </c>
      <c r="D3494" s="23" t="s">
        <v>3067</v>
      </c>
      <c r="E3494" s="24">
        <v>2400000</v>
      </c>
      <c r="F3494" s="25" t="s">
        <v>827</v>
      </c>
      <c r="G3494" s="26">
        <v>600000</v>
      </c>
    </row>
    <row r="3495" spans="2:7">
      <c r="B3495" s="21" t="s">
        <v>6002</v>
      </c>
      <c r="C3495" s="22" t="s">
        <v>92</v>
      </c>
      <c r="D3495" s="23" t="s">
        <v>3213</v>
      </c>
      <c r="E3495" s="24">
        <v>2400000</v>
      </c>
      <c r="F3495" s="25" t="s">
        <v>820</v>
      </c>
      <c r="G3495" s="26">
        <v>600000</v>
      </c>
    </row>
    <row r="3496" spans="2:7">
      <c r="B3496" s="21" t="s">
        <v>5642</v>
      </c>
      <c r="C3496" s="22" t="s">
        <v>92</v>
      </c>
      <c r="D3496" s="23" t="s">
        <v>1887</v>
      </c>
      <c r="E3496" s="24">
        <v>2400000</v>
      </c>
      <c r="F3496" s="25" t="s">
        <v>938</v>
      </c>
      <c r="G3496" s="26">
        <v>500000</v>
      </c>
    </row>
    <row r="3497" spans="2:7">
      <c r="B3497" s="21" t="s">
        <v>5641</v>
      </c>
      <c r="C3497" s="22" t="s">
        <v>92</v>
      </c>
      <c r="D3497" s="23" t="s">
        <v>3556</v>
      </c>
      <c r="E3497" s="24">
        <v>2400000</v>
      </c>
      <c r="F3497" s="25" t="s">
        <v>938</v>
      </c>
      <c r="G3497" s="26">
        <v>500000</v>
      </c>
    </row>
    <row r="3498" spans="2:7">
      <c r="B3498" s="21" t="s">
        <v>5640</v>
      </c>
      <c r="C3498" s="22" t="s">
        <v>108</v>
      </c>
      <c r="D3498" s="23" t="s">
        <v>5639</v>
      </c>
      <c r="E3498" s="24">
        <v>2400000</v>
      </c>
      <c r="F3498" s="25" t="s">
        <v>3386</v>
      </c>
      <c r="G3498" s="26">
        <v>500000</v>
      </c>
    </row>
    <row r="3499" spans="2:7">
      <c r="B3499" s="21" t="s">
        <v>5638</v>
      </c>
      <c r="C3499" s="22" t="s">
        <v>92</v>
      </c>
      <c r="D3499" s="23"/>
      <c r="E3499" s="24">
        <v>2400000</v>
      </c>
      <c r="F3499" s="25" t="s">
        <v>836</v>
      </c>
      <c r="G3499" s="26">
        <v>500000</v>
      </c>
    </row>
    <row r="3500" spans="2:7">
      <c r="B3500" s="21" t="s">
        <v>5637</v>
      </c>
      <c r="C3500" s="22" t="s">
        <v>108</v>
      </c>
      <c r="D3500" s="23" t="s">
        <v>3074</v>
      </c>
      <c r="E3500" s="24">
        <v>2400000</v>
      </c>
      <c r="F3500" s="25" t="s">
        <v>846</v>
      </c>
      <c r="G3500" s="26">
        <v>500000</v>
      </c>
    </row>
    <row r="3501" spans="2:7">
      <c r="B3501" s="21" t="s">
        <v>5636</v>
      </c>
      <c r="C3501" s="22" t="s">
        <v>92</v>
      </c>
      <c r="D3501" s="23"/>
      <c r="E3501" s="24">
        <v>2400000</v>
      </c>
      <c r="F3501" s="25" t="s">
        <v>900</v>
      </c>
      <c r="G3501" s="26">
        <v>500000</v>
      </c>
    </row>
    <row r="3502" spans="2:7">
      <c r="B3502" s="21" t="s">
        <v>5635</v>
      </c>
      <c r="C3502" s="22" t="s">
        <v>108</v>
      </c>
      <c r="D3502" s="23" t="s">
        <v>5634</v>
      </c>
      <c r="E3502" s="24">
        <v>2400000</v>
      </c>
      <c r="F3502" s="25" t="s">
        <v>1085</v>
      </c>
      <c r="G3502" s="26">
        <v>500000</v>
      </c>
    </row>
    <row r="3503" spans="2:7">
      <c r="B3503" s="21" t="s">
        <v>5633</v>
      </c>
      <c r="C3503" s="22" t="s">
        <v>92</v>
      </c>
      <c r="D3503" s="23"/>
      <c r="E3503" s="24">
        <v>2400000</v>
      </c>
      <c r="F3503" s="25" t="s">
        <v>3386</v>
      </c>
      <c r="G3503" s="26">
        <v>500000</v>
      </c>
    </row>
    <row r="3504" spans="2:7">
      <c r="B3504" s="21" t="s">
        <v>5286</v>
      </c>
      <c r="C3504" s="22" t="s">
        <v>108</v>
      </c>
      <c r="D3504" s="23" t="s">
        <v>1996</v>
      </c>
      <c r="E3504" s="24">
        <v>2400000</v>
      </c>
      <c r="F3504" s="25" t="s">
        <v>1901</v>
      </c>
      <c r="G3504" s="26">
        <v>400000</v>
      </c>
    </row>
    <row r="3505" spans="2:7">
      <c r="B3505" s="21" t="s">
        <v>5285</v>
      </c>
      <c r="C3505" s="22" t="s">
        <v>92</v>
      </c>
      <c r="D3505" s="23" t="s">
        <v>5284</v>
      </c>
      <c r="E3505" s="24">
        <v>2400000</v>
      </c>
      <c r="F3505" s="25" t="s">
        <v>971</v>
      </c>
      <c r="G3505" s="26">
        <v>400000</v>
      </c>
    </row>
    <row r="3506" spans="2:7">
      <c r="B3506" s="21" t="s">
        <v>5283</v>
      </c>
      <c r="C3506" s="22" t="s">
        <v>92</v>
      </c>
      <c r="D3506" s="23"/>
      <c r="E3506" s="24">
        <v>2400000</v>
      </c>
      <c r="F3506" s="25" t="s">
        <v>1333</v>
      </c>
      <c r="G3506" s="26">
        <v>400000</v>
      </c>
    </row>
    <row r="3507" spans="2:7">
      <c r="B3507" s="21" t="s">
        <v>5282</v>
      </c>
      <c r="C3507" s="22" t="s">
        <v>108</v>
      </c>
      <c r="D3507" s="23" t="s">
        <v>5281</v>
      </c>
      <c r="E3507" s="24">
        <v>2400000</v>
      </c>
      <c r="F3507" s="25" t="s">
        <v>1901</v>
      </c>
      <c r="G3507" s="26">
        <v>400000</v>
      </c>
    </row>
    <row r="3508" spans="2:7">
      <c r="B3508" s="21" t="s">
        <v>5280</v>
      </c>
      <c r="C3508" s="22" t="s">
        <v>108</v>
      </c>
      <c r="D3508" s="23" t="s">
        <v>1887</v>
      </c>
      <c r="E3508" s="24">
        <v>2400000</v>
      </c>
      <c r="F3508" s="25" t="s">
        <v>915</v>
      </c>
      <c r="G3508" s="26">
        <v>400000</v>
      </c>
    </row>
    <row r="3509" spans="2:7">
      <c r="B3509" s="21" t="s">
        <v>5279</v>
      </c>
      <c r="C3509" s="22" t="s">
        <v>92</v>
      </c>
      <c r="D3509" s="23"/>
      <c r="E3509" s="24">
        <v>2400000</v>
      </c>
      <c r="F3509" s="25" t="s">
        <v>230</v>
      </c>
      <c r="G3509" s="26">
        <v>400000</v>
      </c>
    </row>
    <row r="3510" spans="2:7">
      <c r="B3510" s="21" t="s">
        <v>5278</v>
      </c>
      <c r="C3510" s="22" t="s">
        <v>108</v>
      </c>
      <c r="D3510" s="23" t="s">
        <v>1753</v>
      </c>
      <c r="E3510" s="24">
        <v>2400000</v>
      </c>
      <c r="F3510" s="25" t="s">
        <v>1695</v>
      </c>
      <c r="G3510" s="26">
        <v>400000</v>
      </c>
    </row>
    <row r="3511" spans="2:7">
      <c r="B3511" s="21" t="s">
        <v>5277</v>
      </c>
      <c r="C3511" s="22" t="s">
        <v>92</v>
      </c>
      <c r="D3511" s="23"/>
      <c r="E3511" s="24">
        <v>2400000</v>
      </c>
      <c r="F3511" s="25" t="s">
        <v>975</v>
      </c>
      <c r="G3511" s="26">
        <v>400000</v>
      </c>
    </row>
    <row r="3512" spans="2:7">
      <c r="B3512" s="21" t="s">
        <v>4769</v>
      </c>
      <c r="C3512" s="22" t="s">
        <v>92</v>
      </c>
      <c r="D3512" s="23"/>
      <c r="E3512" s="24">
        <v>2400000</v>
      </c>
      <c r="F3512" s="25" t="s">
        <v>1451</v>
      </c>
      <c r="G3512" s="26">
        <v>300000</v>
      </c>
    </row>
    <row r="3513" spans="2:7">
      <c r="B3513" s="21" t="s">
        <v>4768</v>
      </c>
      <c r="C3513" s="22" t="s">
        <v>92</v>
      </c>
      <c r="D3513" s="23"/>
      <c r="E3513" s="24">
        <v>2400000</v>
      </c>
      <c r="F3513" s="25" t="s">
        <v>3896</v>
      </c>
      <c r="G3513" s="26">
        <v>300000</v>
      </c>
    </row>
    <row r="3514" spans="2:7">
      <c r="B3514" s="21" t="s">
        <v>4767</v>
      </c>
      <c r="C3514" s="22" t="s">
        <v>92</v>
      </c>
      <c r="D3514" s="23"/>
      <c r="E3514" s="24">
        <v>2400000</v>
      </c>
      <c r="F3514" s="25" t="s">
        <v>4766</v>
      </c>
      <c r="G3514" s="26">
        <v>300000</v>
      </c>
    </row>
    <row r="3515" spans="2:7">
      <c r="B3515" s="21" t="s">
        <v>4765</v>
      </c>
      <c r="C3515" s="22" t="s">
        <v>92</v>
      </c>
      <c r="D3515" s="23"/>
      <c r="E3515" s="24">
        <v>2400000</v>
      </c>
      <c r="F3515" s="25" t="s">
        <v>2296</v>
      </c>
      <c r="G3515" s="26">
        <v>300000</v>
      </c>
    </row>
    <row r="3516" spans="2:7">
      <c r="B3516" s="21" t="s">
        <v>4764</v>
      </c>
      <c r="C3516" s="22" t="s">
        <v>92</v>
      </c>
      <c r="D3516" s="23"/>
      <c r="E3516" s="24">
        <v>2400000</v>
      </c>
      <c r="F3516" s="25" t="s">
        <v>3821</v>
      </c>
      <c r="G3516" s="26">
        <v>300000</v>
      </c>
    </row>
    <row r="3517" spans="2:7">
      <c r="B3517" s="21" t="s">
        <v>4763</v>
      </c>
      <c r="C3517" s="22" t="s">
        <v>92</v>
      </c>
      <c r="D3517" s="23"/>
      <c r="E3517" s="24">
        <v>2400000</v>
      </c>
      <c r="F3517" s="25" t="s">
        <v>1912</v>
      </c>
      <c r="G3517" s="26">
        <v>300000</v>
      </c>
    </row>
    <row r="3518" spans="2:7">
      <c r="B3518" s="21" t="s">
        <v>4762</v>
      </c>
      <c r="C3518" s="22" t="s">
        <v>92</v>
      </c>
      <c r="D3518" s="23" t="s">
        <v>147</v>
      </c>
      <c r="E3518" s="24">
        <v>2400000</v>
      </c>
      <c r="F3518" s="25" t="s">
        <v>4761</v>
      </c>
      <c r="G3518" s="26">
        <v>300000</v>
      </c>
    </row>
    <row r="3519" spans="2:7">
      <c r="B3519" s="21" t="s">
        <v>4009</v>
      </c>
      <c r="C3519" s="22" t="s">
        <v>92</v>
      </c>
      <c r="D3519" s="23"/>
      <c r="E3519" s="24">
        <v>2400000</v>
      </c>
      <c r="F3519" s="25" t="s">
        <v>4008</v>
      </c>
      <c r="G3519" s="26">
        <v>200000</v>
      </c>
    </row>
    <row r="3520" spans="2:7">
      <c r="B3520" s="21" t="s">
        <v>4007</v>
      </c>
      <c r="C3520" s="22" t="s">
        <v>92</v>
      </c>
      <c r="D3520" s="23"/>
      <c r="E3520" s="24">
        <v>2400000</v>
      </c>
      <c r="F3520" s="25" t="s">
        <v>3893</v>
      </c>
      <c r="G3520" s="26">
        <v>200000</v>
      </c>
    </row>
    <row r="3521" spans="2:7">
      <c r="B3521" s="21" t="s">
        <v>4006</v>
      </c>
      <c r="C3521" s="22" t="s">
        <v>92</v>
      </c>
      <c r="D3521" s="23"/>
      <c r="E3521" s="24">
        <v>2400000</v>
      </c>
      <c r="F3521" s="25" t="s">
        <v>230</v>
      </c>
      <c r="G3521" s="26">
        <v>200000</v>
      </c>
    </row>
    <row r="3522" spans="2:7">
      <c r="B3522" s="21" t="s">
        <v>4005</v>
      </c>
      <c r="C3522" s="22" t="s">
        <v>108</v>
      </c>
      <c r="D3522" s="23"/>
      <c r="E3522" s="24">
        <v>2400000</v>
      </c>
      <c r="F3522" s="25" t="s">
        <v>4004</v>
      </c>
      <c r="G3522" s="26">
        <v>200000</v>
      </c>
    </row>
    <row r="3523" spans="2:7">
      <c r="B3523" s="21" t="s">
        <v>2817</v>
      </c>
      <c r="C3523" s="22" t="s">
        <v>92</v>
      </c>
      <c r="D3523" s="23"/>
      <c r="E3523" s="24">
        <v>2400000</v>
      </c>
      <c r="F3523" s="25" t="s">
        <v>2798</v>
      </c>
      <c r="G3523" s="26">
        <v>100000</v>
      </c>
    </row>
    <row r="3524" spans="2:7">
      <c r="B3524" s="21" t="s">
        <v>2816</v>
      </c>
      <c r="C3524" s="22" t="s">
        <v>92</v>
      </c>
      <c r="D3524" s="23"/>
      <c r="E3524" s="24">
        <v>2400000</v>
      </c>
      <c r="F3524" s="25" t="s">
        <v>2815</v>
      </c>
      <c r="G3524" s="26">
        <v>100000</v>
      </c>
    </row>
    <row r="3525" spans="2:7">
      <c r="B3525" s="21" t="s">
        <v>2814</v>
      </c>
      <c r="C3525" s="22" t="s">
        <v>108</v>
      </c>
      <c r="D3525" s="23" t="s">
        <v>2813</v>
      </c>
      <c r="E3525" s="24">
        <v>2400000</v>
      </c>
      <c r="F3525" s="25" t="s">
        <v>2812</v>
      </c>
      <c r="G3525" s="26">
        <v>100000</v>
      </c>
    </row>
    <row r="3526" spans="2:7">
      <c r="B3526" s="21" t="s">
        <v>8543</v>
      </c>
      <c r="C3526" s="22" t="s">
        <v>108</v>
      </c>
      <c r="D3526" s="23"/>
      <c r="E3526" s="24">
        <v>2300000</v>
      </c>
      <c r="F3526" s="25" t="s">
        <v>122</v>
      </c>
      <c r="G3526" s="26">
        <v>2400000</v>
      </c>
    </row>
    <row r="3527" spans="2:7">
      <c r="B3527" s="21" t="s">
        <v>8415</v>
      </c>
      <c r="C3527" s="22" t="s">
        <v>92</v>
      </c>
      <c r="D3527" s="23" t="s">
        <v>4308</v>
      </c>
      <c r="E3527" s="24">
        <v>2300000</v>
      </c>
      <c r="F3527" s="25" t="s">
        <v>104</v>
      </c>
      <c r="G3527" s="26">
        <v>2200000</v>
      </c>
    </row>
    <row r="3528" spans="2:7">
      <c r="B3528" s="21" t="s">
        <v>8175</v>
      </c>
      <c r="C3528" s="22" t="s">
        <v>108</v>
      </c>
      <c r="D3528" s="23"/>
      <c r="E3528" s="24">
        <v>2300000</v>
      </c>
      <c r="F3528" s="25" t="s">
        <v>282</v>
      </c>
      <c r="G3528" s="26">
        <v>1900000</v>
      </c>
    </row>
    <row r="3529" spans="2:7">
      <c r="B3529" s="21" t="s">
        <v>7687</v>
      </c>
      <c r="C3529" s="22" t="s">
        <v>108</v>
      </c>
      <c r="D3529" s="23" t="s">
        <v>7686</v>
      </c>
      <c r="E3529" s="24">
        <v>2300000</v>
      </c>
      <c r="F3529" s="25" t="s">
        <v>5014</v>
      </c>
      <c r="G3529" s="26">
        <v>1400000</v>
      </c>
    </row>
    <row r="3530" spans="2:7">
      <c r="B3530" s="21" t="s">
        <v>7557</v>
      </c>
      <c r="C3530" s="22" t="s">
        <v>108</v>
      </c>
      <c r="D3530" s="23" t="s">
        <v>7556</v>
      </c>
      <c r="E3530" s="24">
        <v>2300000</v>
      </c>
      <c r="F3530" s="25" t="s">
        <v>3089</v>
      </c>
      <c r="G3530" s="26">
        <v>1300000</v>
      </c>
    </row>
    <row r="3531" spans="2:7">
      <c r="B3531" s="21" t="s">
        <v>7555</v>
      </c>
      <c r="C3531" s="22" t="s">
        <v>108</v>
      </c>
      <c r="D3531" s="23" t="s">
        <v>7554</v>
      </c>
      <c r="E3531" s="24">
        <v>2300000</v>
      </c>
      <c r="F3531" s="25" t="s">
        <v>3089</v>
      </c>
      <c r="G3531" s="26">
        <v>1300000</v>
      </c>
    </row>
    <row r="3532" spans="2:7">
      <c r="B3532" s="21" t="s">
        <v>6591</v>
      </c>
      <c r="C3532" s="22" t="s">
        <v>108</v>
      </c>
      <c r="D3532" s="23" t="s">
        <v>6590</v>
      </c>
      <c r="E3532" s="24">
        <v>2300000</v>
      </c>
      <c r="F3532" s="25" t="s">
        <v>772</v>
      </c>
      <c r="G3532" s="26">
        <v>800000</v>
      </c>
    </row>
    <row r="3533" spans="2:7">
      <c r="B3533" s="21" t="s">
        <v>6302</v>
      </c>
      <c r="C3533" s="22" t="s">
        <v>92</v>
      </c>
      <c r="D3533" s="23"/>
      <c r="E3533" s="24">
        <v>2300000</v>
      </c>
      <c r="F3533" s="25" t="s">
        <v>919</v>
      </c>
      <c r="G3533" s="26">
        <v>700000</v>
      </c>
    </row>
    <row r="3534" spans="2:7">
      <c r="B3534" s="21" t="s">
        <v>6301</v>
      </c>
      <c r="C3534" s="22" t="s">
        <v>92</v>
      </c>
      <c r="D3534" s="23"/>
      <c r="E3534" s="24">
        <v>2300000</v>
      </c>
      <c r="F3534" s="25" t="s">
        <v>490</v>
      </c>
      <c r="G3534" s="26">
        <v>700000</v>
      </c>
    </row>
    <row r="3535" spans="2:7">
      <c r="B3535" s="21" t="s">
        <v>6001</v>
      </c>
      <c r="C3535" s="22" t="s">
        <v>92</v>
      </c>
      <c r="D3535" s="23" t="s">
        <v>6000</v>
      </c>
      <c r="E3535" s="24">
        <v>2300000</v>
      </c>
      <c r="F3535" s="25" t="s">
        <v>1141</v>
      </c>
      <c r="G3535" s="26">
        <v>600000</v>
      </c>
    </row>
    <row r="3536" spans="2:7">
      <c r="B3536" s="21" t="s">
        <v>5999</v>
      </c>
      <c r="C3536" s="22" t="s">
        <v>108</v>
      </c>
      <c r="D3536" s="23" t="s">
        <v>5035</v>
      </c>
      <c r="E3536" s="24">
        <v>2300000</v>
      </c>
      <c r="F3536" s="25" t="s">
        <v>576</v>
      </c>
      <c r="G3536" s="26">
        <v>600000</v>
      </c>
    </row>
    <row r="3537" spans="2:7">
      <c r="B3537" s="21" t="s">
        <v>5998</v>
      </c>
      <c r="C3537" s="22" t="s">
        <v>108</v>
      </c>
      <c r="D3537" s="23" t="s">
        <v>414</v>
      </c>
      <c r="E3537" s="24">
        <v>2300000</v>
      </c>
      <c r="F3537" s="25" t="s">
        <v>697</v>
      </c>
      <c r="G3537" s="26">
        <v>600000</v>
      </c>
    </row>
    <row r="3538" spans="2:7">
      <c r="B3538" s="21" t="s">
        <v>5997</v>
      </c>
      <c r="C3538" s="22" t="s">
        <v>92</v>
      </c>
      <c r="D3538" s="23"/>
      <c r="E3538" s="24">
        <v>2300000</v>
      </c>
      <c r="F3538" s="25" t="s">
        <v>1520</v>
      </c>
      <c r="G3538" s="26">
        <v>600000</v>
      </c>
    </row>
    <row r="3539" spans="2:7">
      <c r="B3539" s="21" t="s">
        <v>5996</v>
      </c>
      <c r="C3539" s="22" t="s">
        <v>108</v>
      </c>
      <c r="D3539" s="23" t="s">
        <v>237</v>
      </c>
      <c r="E3539" s="24">
        <v>2300000</v>
      </c>
      <c r="F3539" s="25" t="s">
        <v>880</v>
      </c>
      <c r="G3539" s="26">
        <v>600000</v>
      </c>
    </row>
    <row r="3540" spans="2:7">
      <c r="B3540" s="21" t="s">
        <v>5632</v>
      </c>
      <c r="C3540" s="22" t="s">
        <v>108</v>
      </c>
      <c r="D3540" s="23" t="s">
        <v>5262</v>
      </c>
      <c r="E3540" s="24">
        <v>2300000</v>
      </c>
      <c r="F3540" s="25" t="s">
        <v>926</v>
      </c>
      <c r="G3540" s="26">
        <v>500000</v>
      </c>
    </row>
    <row r="3541" spans="2:7">
      <c r="B3541" s="21" t="s">
        <v>5631</v>
      </c>
      <c r="C3541" s="22" t="s">
        <v>92</v>
      </c>
      <c r="D3541" s="23"/>
      <c r="E3541" s="24">
        <v>2300000</v>
      </c>
      <c r="F3541" s="25" t="s">
        <v>1325</v>
      </c>
      <c r="G3541" s="26">
        <v>500000</v>
      </c>
    </row>
    <row r="3542" spans="2:7">
      <c r="B3542" s="21" t="s">
        <v>5630</v>
      </c>
      <c r="C3542" s="22" t="s">
        <v>108</v>
      </c>
      <c r="D3542" s="23" t="s">
        <v>5629</v>
      </c>
      <c r="E3542" s="24">
        <v>2300000</v>
      </c>
      <c r="F3542" s="25" t="s">
        <v>820</v>
      </c>
      <c r="G3542" s="26">
        <v>500000</v>
      </c>
    </row>
    <row r="3543" spans="2:7">
      <c r="B3543" s="21" t="s">
        <v>5628</v>
      </c>
      <c r="C3543" s="22" t="s">
        <v>92</v>
      </c>
      <c r="D3543" s="23" t="s">
        <v>5627</v>
      </c>
      <c r="E3543" s="24">
        <v>2300000</v>
      </c>
      <c r="F3543" s="25" t="s">
        <v>1397</v>
      </c>
      <c r="G3543" s="26">
        <v>500000</v>
      </c>
    </row>
    <row r="3544" spans="2:7">
      <c r="B3544" s="21" t="s">
        <v>5276</v>
      </c>
      <c r="C3544" s="22" t="s">
        <v>108</v>
      </c>
      <c r="D3544" s="23" t="s">
        <v>4422</v>
      </c>
      <c r="E3544" s="24">
        <v>2300000</v>
      </c>
      <c r="F3544" s="25" t="s">
        <v>1502</v>
      </c>
      <c r="G3544" s="26">
        <v>400000</v>
      </c>
    </row>
    <row r="3545" spans="2:7">
      <c r="B3545" s="21" t="s">
        <v>5275</v>
      </c>
      <c r="C3545" s="22" t="s">
        <v>92</v>
      </c>
      <c r="D3545" s="23"/>
      <c r="E3545" s="24">
        <v>2300000</v>
      </c>
      <c r="F3545" s="25" t="s">
        <v>1132</v>
      </c>
      <c r="G3545" s="26">
        <v>400000</v>
      </c>
    </row>
    <row r="3546" spans="2:7">
      <c r="B3546" s="21" t="s">
        <v>5274</v>
      </c>
      <c r="C3546" s="22" t="s">
        <v>108</v>
      </c>
      <c r="D3546" s="23" t="s">
        <v>5273</v>
      </c>
      <c r="E3546" s="24">
        <v>2300000</v>
      </c>
      <c r="F3546" s="25" t="s">
        <v>848</v>
      </c>
      <c r="G3546" s="26">
        <v>400000</v>
      </c>
    </row>
    <row r="3547" spans="2:7">
      <c r="B3547" s="21" t="s">
        <v>5272</v>
      </c>
      <c r="C3547" s="22" t="s">
        <v>108</v>
      </c>
      <c r="D3547" s="23" t="s">
        <v>5271</v>
      </c>
      <c r="E3547" s="24">
        <v>2300000</v>
      </c>
      <c r="F3547" s="25" t="s">
        <v>1049</v>
      </c>
      <c r="G3547" s="26">
        <v>400000</v>
      </c>
    </row>
    <row r="3548" spans="2:7">
      <c r="B3548" s="21" t="s">
        <v>5270</v>
      </c>
      <c r="C3548" s="22" t="s">
        <v>92</v>
      </c>
      <c r="D3548" s="23" t="s">
        <v>4751</v>
      </c>
      <c r="E3548" s="24">
        <v>2300000</v>
      </c>
      <c r="F3548" s="25" t="s">
        <v>2176</v>
      </c>
      <c r="G3548" s="26">
        <v>400000</v>
      </c>
    </row>
    <row r="3549" spans="2:7">
      <c r="B3549" s="21" t="s">
        <v>5269</v>
      </c>
      <c r="C3549" s="22" t="s">
        <v>92</v>
      </c>
      <c r="D3549" s="23" t="s">
        <v>3338</v>
      </c>
      <c r="E3549" s="24">
        <v>2300000</v>
      </c>
      <c r="F3549" s="25" t="s">
        <v>1045</v>
      </c>
      <c r="G3549" s="26">
        <v>400000</v>
      </c>
    </row>
    <row r="3550" spans="2:7">
      <c r="B3550" s="21" t="s">
        <v>5268</v>
      </c>
      <c r="C3550" s="22" t="s">
        <v>108</v>
      </c>
      <c r="D3550" s="23" t="s">
        <v>5267</v>
      </c>
      <c r="E3550" s="24">
        <v>2300000</v>
      </c>
      <c r="F3550" s="25" t="s">
        <v>1394</v>
      </c>
      <c r="G3550" s="26">
        <v>400000</v>
      </c>
    </row>
    <row r="3551" spans="2:7">
      <c r="B3551" s="21" t="s">
        <v>5266</v>
      </c>
      <c r="C3551" s="22" t="s">
        <v>92</v>
      </c>
      <c r="D3551" s="23"/>
      <c r="E3551" s="24">
        <v>2300000</v>
      </c>
      <c r="F3551" s="25" t="s">
        <v>3601</v>
      </c>
      <c r="G3551" s="26">
        <v>400000</v>
      </c>
    </row>
    <row r="3552" spans="2:7">
      <c r="B3552" s="21" t="s">
        <v>5265</v>
      </c>
      <c r="C3552" s="22" t="s">
        <v>108</v>
      </c>
      <c r="D3552" s="23" t="s">
        <v>5264</v>
      </c>
      <c r="E3552" s="24">
        <v>2300000</v>
      </c>
      <c r="F3552" s="25" t="s">
        <v>1430</v>
      </c>
      <c r="G3552" s="26">
        <v>400000</v>
      </c>
    </row>
    <row r="3553" spans="2:7">
      <c r="B3553" s="21" t="s">
        <v>5263</v>
      </c>
      <c r="C3553" s="22" t="s">
        <v>92</v>
      </c>
      <c r="D3553" s="23" t="s">
        <v>5262</v>
      </c>
      <c r="E3553" s="24">
        <v>2300000</v>
      </c>
      <c r="F3553" s="25" t="s">
        <v>4568</v>
      </c>
      <c r="G3553" s="26">
        <v>400000</v>
      </c>
    </row>
    <row r="3554" spans="2:7">
      <c r="B3554" s="21" t="s">
        <v>5261</v>
      </c>
      <c r="C3554" s="22" t="s">
        <v>108</v>
      </c>
      <c r="D3554" s="23" t="s">
        <v>3545</v>
      </c>
      <c r="E3554" s="24">
        <v>2300000</v>
      </c>
      <c r="F3554" s="25" t="s">
        <v>4730</v>
      </c>
      <c r="G3554" s="26">
        <v>400000</v>
      </c>
    </row>
    <row r="3555" spans="2:7">
      <c r="B3555" s="21" t="s">
        <v>5260</v>
      </c>
      <c r="C3555" s="22" t="s">
        <v>108</v>
      </c>
      <c r="D3555" s="23" t="s">
        <v>5259</v>
      </c>
      <c r="E3555" s="24">
        <v>2300000</v>
      </c>
      <c r="F3555" s="25" t="s">
        <v>852</v>
      </c>
      <c r="G3555" s="26">
        <v>400000</v>
      </c>
    </row>
    <row r="3556" spans="2:7">
      <c r="B3556" s="21" t="s">
        <v>5258</v>
      </c>
      <c r="C3556" s="22" t="s">
        <v>108</v>
      </c>
      <c r="D3556" s="23" t="s">
        <v>5257</v>
      </c>
      <c r="E3556" s="24">
        <v>2300000</v>
      </c>
      <c r="F3556" s="25" t="s">
        <v>878</v>
      </c>
      <c r="G3556" s="26">
        <v>400000</v>
      </c>
    </row>
    <row r="3557" spans="2:7">
      <c r="B3557" s="21" t="s">
        <v>4760</v>
      </c>
      <c r="C3557" s="22" t="s">
        <v>92</v>
      </c>
      <c r="D3557" s="23"/>
      <c r="E3557" s="24">
        <v>2300000</v>
      </c>
      <c r="F3557" s="25" t="s">
        <v>4759</v>
      </c>
      <c r="G3557" s="26">
        <v>300000</v>
      </c>
    </row>
    <row r="3558" spans="2:7">
      <c r="B3558" s="21" t="s">
        <v>4758</v>
      </c>
      <c r="C3558" s="22" t="s">
        <v>92</v>
      </c>
      <c r="D3558" s="23"/>
      <c r="E3558" s="24">
        <v>2300000</v>
      </c>
      <c r="F3558" s="25" t="s">
        <v>1769</v>
      </c>
      <c r="G3558" s="26">
        <v>300000</v>
      </c>
    </row>
    <row r="3559" spans="2:7">
      <c r="B3559" s="21" t="s">
        <v>4757</v>
      </c>
      <c r="C3559" s="22" t="s">
        <v>92</v>
      </c>
      <c r="D3559" s="23"/>
      <c r="E3559" s="24">
        <v>2300000</v>
      </c>
      <c r="F3559" s="25" t="s">
        <v>2271</v>
      </c>
      <c r="G3559" s="26">
        <v>300000</v>
      </c>
    </row>
    <row r="3560" spans="2:7">
      <c r="B3560" s="21" t="s">
        <v>4756</v>
      </c>
      <c r="C3560" s="22" t="s">
        <v>92</v>
      </c>
      <c r="D3560" s="23" t="s">
        <v>4755</v>
      </c>
      <c r="E3560" s="24">
        <v>2300000</v>
      </c>
      <c r="F3560" s="25" t="s">
        <v>4754</v>
      </c>
      <c r="G3560" s="26">
        <v>300000</v>
      </c>
    </row>
    <row r="3561" spans="2:7">
      <c r="B3561" s="21" t="s">
        <v>4753</v>
      </c>
      <c r="C3561" s="22" t="s">
        <v>92</v>
      </c>
      <c r="D3561" s="23"/>
      <c r="E3561" s="24">
        <v>2300000</v>
      </c>
      <c r="F3561" s="25" t="s">
        <v>1465</v>
      </c>
      <c r="G3561" s="26">
        <v>300000</v>
      </c>
    </row>
    <row r="3562" spans="2:7">
      <c r="B3562" s="21" t="s">
        <v>4752</v>
      </c>
      <c r="C3562" s="22" t="s">
        <v>108</v>
      </c>
      <c r="D3562" s="23" t="s">
        <v>4751</v>
      </c>
      <c r="E3562" s="24">
        <v>2300000</v>
      </c>
      <c r="F3562" s="25" t="s">
        <v>4750</v>
      </c>
      <c r="G3562" s="26">
        <v>300000</v>
      </c>
    </row>
    <row r="3563" spans="2:7">
      <c r="B3563" s="21" t="s">
        <v>4749</v>
      </c>
      <c r="C3563" s="22" t="s">
        <v>92</v>
      </c>
      <c r="D3563" s="23"/>
      <c r="E3563" s="24">
        <v>2300000</v>
      </c>
      <c r="F3563" s="25" t="s">
        <v>4748</v>
      </c>
      <c r="G3563" s="26">
        <v>300000</v>
      </c>
    </row>
    <row r="3564" spans="2:7">
      <c r="B3564" s="21" t="s">
        <v>4003</v>
      </c>
      <c r="C3564" s="22" t="s">
        <v>92</v>
      </c>
      <c r="D3564" s="23"/>
      <c r="E3564" s="24">
        <v>2300000</v>
      </c>
      <c r="F3564" s="25" t="s">
        <v>1702</v>
      </c>
      <c r="G3564" s="26">
        <v>200000</v>
      </c>
    </row>
    <row r="3565" spans="2:7">
      <c r="B3565" s="21" t="s">
        <v>4002</v>
      </c>
      <c r="C3565" s="22" t="s">
        <v>92</v>
      </c>
      <c r="D3565" s="23"/>
      <c r="E3565" s="24">
        <v>2300000</v>
      </c>
      <c r="F3565" s="25" t="s">
        <v>4001</v>
      </c>
      <c r="G3565" s="26">
        <v>200000</v>
      </c>
    </row>
    <row r="3566" spans="2:7">
      <c r="B3566" s="21" t="s">
        <v>4000</v>
      </c>
      <c r="C3566" s="22" t="s">
        <v>92</v>
      </c>
      <c r="D3566" s="23"/>
      <c r="E3566" s="24">
        <v>2300000</v>
      </c>
      <c r="F3566" s="25" t="s">
        <v>1683</v>
      </c>
      <c r="G3566" s="26">
        <v>200000</v>
      </c>
    </row>
    <row r="3567" spans="2:7">
      <c r="B3567" s="21" t="s">
        <v>3999</v>
      </c>
      <c r="C3567" s="22" t="s">
        <v>92</v>
      </c>
      <c r="D3567" s="23"/>
      <c r="E3567" s="24">
        <v>2300000</v>
      </c>
      <c r="F3567" s="25" t="s">
        <v>3998</v>
      </c>
      <c r="G3567" s="26">
        <v>200000</v>
      </c>
    </row>
    <row r="3568" spans="2:7">
      <c r="B3568" s="21" t="s">
        <v>3997</v>
      </c>
      <c r="C3568" s="22" t="s">
        <v>92</v>
      </c>
      <c r="D3568" s="23"/>
      <c r="E3568" s="24">
        <v>2300000</v>
      </c>
      <c r="F3568" s="25" t="s">
        <v>3805</v>
      </c>
      <c r="G3568" s="26">
        <v>200000</v>
      </c>
    </row>
    <row r="3569" spans="2:7">
      <c r="B3569" s="21" t="s">
        <v>3996</v>
      </c>
      <c r="C3569" s="22" t="s">
        <v>92</v>
      </c>
      <c r="D3569" s="23"/>
      <c r="E3569" s="24">
        <v>2300000</v>
      </c>
      <c r="F3569" s="25" t="s">
        <v>2204</v>
      </c>
      <c r="G3569" s="26">
        <v>200000</v>
      </c>
    </row>
    <row r="3570" spans="2:7">
      <c r="B3570" s="21" t="s">
        <v>3995</v>
      </c>
      <c r="C3570" s="22" t="s">
        <v>92</v>
      </c>
      <c r="D3570" s="23"/>
      <c r="E3570" s="24">
        <v>2300000</v>
      </c>
      <c r="F3570" s="25" t="s">
        <v>3805</v>
      </c>
      <c r="G3570" s="26">
        <v>200000</v>
      </c>
    </row>
    <row r="3571" spans="2:7">
      <c r="B3571" s="21" t="s">
        <v>3994</v>
      </c>
      <c r="C3571" s="22" t="s">
        <v>92</v>
      </c>
      <c r="D3571" s="23"/>
      <c r="E3571" s="24">
        <v>2300000</v>
      </c>
      <c r="F3571" s="25" t="s">
        <v>2139</v>
      </c>
      <c r="G3571" s="26">
        <v>200000</v>
      </c>
    </row>
    <row r="3572" spans="2:7">
      <c r="B3572" s="21" t="s">
        <v>2811</v>
      </c>
      <c r="C3572" s="22" t="s">
        <v>92</v>
      </c>
      <c r="D3572" s="23"/>
      <c r="E3572" s="24">
        <v>2300000</v>
      </c>
      <c r="F3572" s="25" t="s">
        <v>2810</v>
      </c>
      <c r="G3572" s="26">
        <v>100000</v>
      </c>
    </row>
    <row r="3573" spans="2:7">
      <c r="B3573" s="21" t="s">
        <v>2809</v>
      </c>
      <c r="C3573" s="22" t="s">
        <v>92</v>
      </c>
      <c r="D3573" s="23"/>
      <c r="E3573" s="24">
        <v>2300000</v>
      </c>
      <c r="F3573" s="25" t="s">
        <v>2808</v>
      </c>
      <c r="G3573" s="26">
        <v>100000</v>
      </c>
    </row>
    <row r="3574" spans="2:7">
      <c r="B3574" s="21" t="s">
        <v>2807</v>
      </c>
      <c r="C3574" s="22" t="s">
        <v>92</v>
      </c>
      <c r="D3574" s="23"/>
      <c r="E3574" s="24">
        <v>2300000</v>
      </c>
      <c r="F3574" s="25" t="s">
        <v>2806</v>
      </c>
      <c r="G3574" s="26">
        <v>100000</v>
      </c>
    </row>
    <row r="3575" spans="2:7">
      <c r="B3575" s="21" t="s">
        <v>2805</v>
      </c>
      <c r="C3575" s="22" t="s">
        <v>92</v>
      </c>
      <c r="D3575" s="23"/>
      <c r="E3575" s="24">
        <v>2300000</v>
      </c>
      <c r="F3575" s="25" t="s">
        <v>2804</v>
      </c>
      <c r="G3575" s="26">
        <v>100000</v>
      </c>
    </row>
    <row r="3576" spans="2:7">
      <c r="B3576" s="21" t="s">
        <v>2803</v>
      </c>
      <c r="C3576" s="22" t="s">
        <v>92</v>
      </c>
      <c r="D3576" s="23"/>
      <c r="E3576" s="24">
        <v>2300000</v>
      </c>
      <c r="F3576" s="25" t="s">
        <v>2802</v>
      </c>
      <c r="G3576" s="26">
        <v>100000</v>
      </c>
    </row>
    <row r="3577" spans="2:7">
      <c r="B3577" s="21" t="s">
        <v>2801</v>
      </c>
      <c r="C3577" s="22" t="s">
        <v>108</v>
      </c>
      <c r="D3577" s="23"/>
      <c r="E3577" s="24">
        <v>2300000</v>
      </c>
      <c r="F3577" s="25" t="s">
        <v>2800</v>
      </c>
      <c r="G3577" s="26">
        <v>100000</v>
      </c>
    </row>
    <row r="3578" spans="2:7">
      <c r="B3578" s="21" t="s">
        <v>2799</v>
      </c>
      <c r="C3578" s="22" t="s">
        <v>92</v>
      </c>
      <c r="D3578" s="23"/>
      <c r="E3578" s="24">
        <v>2300000</v>
      </c>
      <c r="F3578" s="25" t="s">
        <v>2798</v>
      </c>
      <c r="G3578" s="26">
        <v>100000</v>
      </c>
    </row>
    <row r="3579" spans="2:7">
      <c r="B3579" s="21" t="s">
        <v>2797</v>
      </c>
      <c r="C3579" s="22" t="s">
        <v>92</v>
      </c>
      <c r="D3579" s="23"/>
      <c r="E3579" s="24">
        <v>2300000</v>
      </c>
      <c r="F3579" s="25" t="s">
        <v>2796</v>
      </c>
      <c r="G3579" s="26">
        <v>100000</v>
      </c>
    </row>
    <row r="3580" spans="2:7">
      <c r="B3580" s="21" t="s">
        <v>2795</v>
      </c>
      <c r="C3580" s="22" t="s">
        <v>92</v>
      </c>
      <c r="D3580" s="23"/>
      <c r="E3580" s="24">
        <v>2300000</v>
      </c>
      <c r="F3580" s="25" t="s">
        <v>2794</v>
      </c>
      <c r="G3580" s="26">
        <v>100000</v>
      </c>
    </row>
    <row r="3581" spans="2:7">
      <c r="B3581" s="21" t="s">
        <v>8483</v>
      </c>
      <c r="C3581" s="22" t="s">
        <v>92</v>
      </c>
      <c r="D3581" s="23" t="s">
        <v>8482</v>
      </c>
      <c r="E3581" s="24">
        <v>2200000</v>
      </c>
      <c r="F3581" s="25" t="s">
        <v>174</v>
      </c>
      <c r="G3581" s="26">
        <v>2300000</v>
      </c>
    </row>
    <row r="3582" spans="2:7">
      <c r="B3582" s="21" t="s">
        <v>8254</v>
      </c>
      <c r="C3582" s="22" t="s">
        <v>92</v>
      </c>
      <c r="D3582" s="23" t="s">
        <v>1275</v>
      </c>
      <c r="E3582" s="24">
        <v>2200000</v>
      </c>
      <c r="F3582" s="25" t="s">
        <v>96</v>
      </c>
      <c r="G3582" s="26">
        <v>2000000</v>
      </c>
    </row>
    <row r="3583" spans="2:7">
      <c r="B3583" s="21" t="s">
        <v>8174</v>
      </c>
      <c r="C3583" s="22" t="s">
        <v>92</v>
      </c>
      <c r="D3583" s="23" t="s">
        <v>7729</v>
      </c>
      <c r="E3583" s="24">
        <v>2200000</v>
      </c>
      <c r="F3583" s="25" t="s">
        <v>141</v>
      </c>
      <c r="G3583" s="26">
        <v>1900000</v>
      </c>
    </row>
    <row r="3584" spans="2:7">
      <c r="B3584" s="21" t="s">
        <v>8091</v>
      </c>
      <c r="C3584" s="22" t="s">
        <v>92</v>
      </c>
      <c r="D3584" s="23" t="s">
        <v>8090</v>
      </c>
      <c r="E3584" s="24">
        <v>2200000</v>
      </c>
      <c r="F3584" s="25" t="s">
        <v>282</v>
      </c>
      <c r="G3584" s="26">
        <v>1800000</v>
      </c>
    </row>
    <row r="3585" spans="2:7">
      <c r="B3585" s="21" t="s">
        <v>7220</v>
      </c>
      <c r="C3585" s="22" t="s">
        <v>92</v>
      </c>
      <c r="D3585" s="23" t="s">
        <v>6343</v>
      </c>
      <c r="E3585" s="24">
        <v>2200000</v>
      </c>
      <c r="F3585" s="25" t="s">
        <v>227</v>
      </c>
      <c r="G3585" s="26">
        <v>1100000</v>
      </c>
    </row>
    <row r="3586" spans="2:7">
      <c r="B3586" s="21" t="s">
        <v>6827</v>
      </c>
      <c r="C3586" s="22" t="s">
        <v>108</v>
      </c>
      <c r="D3586" s="23" t="s">
        <v>6826</v>
      </c>
      <c r="E3586" s="24">
        <v>2200000</v>
      </c>
      <c r="F3586" s="25" t="s">
        <v>682</v>
      </c>
      <c r="G3586" s="26">
        <v>900000</v>
      </c>
    </row>
    <row r="3587" spans="2:7">
      <c r="B3587" s="21" t="s">
        <v>6589</v>
      </c>
      <c r="C3587" s="22" t="s">
        <v>92</v>
      </c>
      <c r="D3587" s="23"/>
      <c r="E3587" s="24">
        <v>2200000</v>
      </c>
      <c r="F3587" s="25" t="s">
        <v>3211</v>
      </c>
      <c r="G3587" s="26">
        <v>800000</v>
      </c>
    </row>
    <row r="3588" spans="2:7">
      <c r="B3588" s="21" t="s">
        <v>6588</v>
      </c>
      <c r="C3588" s="22" t="s">
        <v>92</v>
      </c>
      <c r="D3588" s="23"/>
      <c r="E3588" s="24">
        <v>2200000</v>
      </c>
      <c r="F3588" s="25" t="s">
        <v>571</v>
      </c>
      <c r="G3588" s="26">
        <v>800000</v>
      </c>
    </row>
    <row r="3589" spans="2:7">
      <c r="B3589" s="21" t="s">
        <v>6587</v>
      </c>
      <c r="C3589" s="22" t="s">
        <v>92</v>
      </c>
      <c r="D3589" s="23" t="s">
        <v>3268</v>
      </c>
      <c r="E3589" s="24">
        <v>2200000</v>
      </c>
      <c r="F3589" s="25" t="s">
        <v>606</v>
      </c>
      <c r="G3589" s="26">
        <v>800000</v>
      </c>
    </row>
    <row r="3590" spans="2:7">
      <c r="B3590" s="21" t="s">
        <v>6586</v>
      </c>
      <c r="C3590" s="22" t="s">
        <v>108</v>
      </c>
      <c r="D3590" s="23" t="s">
        <v>4377</v>
      </c>
      <c r="E3590" s="24">
        <v>2200000</v>
      </c>
      <c r="F3590" s="25" t="s">
        <v>662</v>
      </c>
      <c r="G3590" s="26">
        <v>800000</v>
      </c>
    </row>
    <row r="3591" spans="2:7">
      <c r="B3591" s="21" t="s">
        <v>6585</v>
      </c>
      <c r="C3591" s="22" t="s">
        <v>108</v>
      </c>
      <c r="D3591" s="23" t="s">
        <v>5069</v>
      </c>
      <c r="E3591" s="24">
        <v>2200000</v>
      </c>
      <c r="F3591" s="25" t="s">
        <v>571</v>
      </c>
      <c r="G3591" s="26">
        <v>800000</v>
      </c>
    </row>
    <row r="3592" spans="2:7">
      <c r="B3592" s="21" t="s">
        <v>6584</v>
      </c>
      <c r="C3592" s="22" t="s">
        <v>92</v>
      </c>
      <c r="D3592" s="23"/>
      <c r="E3592" s="24">
        <v>2200000</v>
      </c>
      <c r="F3592" s="25" t="s">
        <v>622</v>
      </c>
      <c r="G3592" s="26">
        <v>800000</v>
      </c>
    </row>
    <row r="3593" spans="2:7">
      <c r="B3593" s="21" t="s">
        <v>6583</v>
      </c>
      <c r="C3593" s="22" t="s">
        <v>108</v>
      </c>
      <c r="D3593" s="23" t="s">
        <v>1437</v>
      </c>
      <c r="E3593" s="24">
        <v>2200000</v>
      </c>
      <c r="F3593" s="25" t="s">
        <v>5053</v>
      </c>
      <c r="G3593" s="26">
        <v>800000</v>
      </c>
    </row>
    <row r="3594" spans="2:7">
      <c r="B3594" s="21" t="s">
        <v>6300</v>
      </c>
      <c r="C3594" s="22" t="s">
        <v>108</v>
      </c>
      <c r="D3594" s="23" t="s">
        <v>6299</v>
      </c>
      <c r="E3594" s="24">
        <v>2200000</v>
      </c>
      <c r="F3594" s="25" t="s">
        <v>608</v>
      </c>
      <c r="G3594" s="26">
        <v>700000</v>
      </c>
    </row>
    <row r="3595" spans="2:7">
      <c r="B3595" s="21" t="s">
        <v>6298</v>
      </c>
      <c r="C3595" s="22" t="s">
        <v>108</v>
      </c>
      <c r="D3595" s="23" t="s">
        <v>5678</v>
      </c>
      <c r="E3595" s="24">
        <v>2200000</v>
      </c>
      <c r="F3595" s="25" t="s">
        <v>919</v>
      </c>
      <c r="G3595" s="26">
        <v>700000</v>
      </c>
    </row>
    <row r="3596" spans="2:7">
      <c r="B3596" s="21" t="s">
        <v>5995</v>
      </c>
      <c r="C3596" s="22" t="s">
        <v>108</v>
      </c>
      <c r="D3596" s="23" t="s">
        <v>3228</v>
      </c>
      <c r="E3596" s="24">
        <v>2200000</v>
      </c>
      <c r="F3596" s="25" t="s">
        <v>1524</v>
      </c>
      <c r="G3596" s="26">
        <v>600000</v>
      </c>
    </row>
    <row r="3597" spans="2:7">
      <c r="B3597" s="21" t="s">
        <v>5994</v>
      </c>
      <c r="C3597" s="22" t="s">
        <v>108</v>
      </c>
      <c r="D3597" s="23" t="s">
        <v>5386</v>
      </c>
      <c r="E3597" s="24">
        <v>2200000</v>
      </c>
      <c r="F3597" s="25" t="s">
        <v>595</v>
      </c>
      <c r="G3597" s="26">
        <v>600000</v>
      </c>
    </row>
    <row r="3598" spans="2:7">
      <c r="B3598" s="21" t="s">
        <v>5993</v>
      </c>
      <c r="C3598" s="22" t="s">
        <v>92</v>
      </c>
      <c r="D3598" s="23"/>
      <c r="E3598" s="24">
        <v>2200000</v>
      </c>
      <c r="F3598" s="25" t="s">
        <v>230</v>
      </c>
      <c r="G3598" s="26">
        <v>600000</v>
      </c>
    </row>
    <row r="3599" spans="2:7">
      <c r="B3599" s="21" t="s">
        <v>5992</v>
      </c>
      <c r="C3599" s="22" t="s">
        <v>108</v>
      </c>
      <c r="D3599" s="23" t="s">
        <v>5991</v>
      </c>
      <c r="E3599" s="24">
        <v>2200000</v>
      </c>
      <c r="F3599" s="25" t="s">
        <v>493</v>
      </c>
      <c r="G3599" s="26">
        <v>600000</v>
      </c>
    </row>
    <row r="3600" spans="2:7">
      <c r="B3600" s="21" t="s">
        <v>5626</v>
      </c>
      <c r="C3600" s="22" t="s">
        <v>92</v>
      </c>
      <c r="D3600" s="23"/>
      <c r="E3600" s="24">
        <v>2200000</v>
      </c>
      <c r="F3600" s="25" t="s">
        <v>900</v>
      </c>
      <c r="G3600" s="26">
        <v>500000</v>
      </c>
    </row>
    <row r="3601" spans="2:7">
      <c r="B3601" s="21" t="s">
        <v>5625</v>
      </c>
      <c r="C3601" s="22" t="s">
        <v>92</v>
      </c>
      <c r="D3601" s="23"/>
      <c r="E3601" s="24">
        <v>2200000</v>
      </c>
      <c r="F3601" s="25" t="s">
        <v>1098</v>
      </c>
      <c r="G3601" s="26">
        <v>500000</v>
      </c>
    </row>
    <row r="3602" spans="2:7">
      <c r="B3602" s="21" t="s">
        <v>5624</v>
      </c>
      <c r="C3602" s="22" t="s">
        <v>92</v>
      </c>
      <c r="D3602" s="23"/>
      <c r="E3602" s="24">
        <v>2200000</v>
      </c>
      <c r="F3602" s="25" t="s">
        <v>820</v>
      </c>
      <c r="G3602" s="26">
        <v>500000</v>
      </c>
    </row>
    <row r="3603" spans="2:7">
      <c r="B3603" s="21" t="s">
        <v>5623</v>
      </c>
      <c r="C3603" s="22" t="s">
        <v>108</v>
      </c>
      <c r="D3603" s="23" t="s">
        <v>5622</v>
      </c>
      <c r="E3603" s="24">
        <v>2200000</v>
      </c>
      <c r="F3603" s="25" t="s">
        <v>941</v>
      </c>
      <c r="G3603" s="26">
        <v>500000</v>
      </c>
    </row>
    <row r="3604" spans="2:7">
      <c r="B3604" s="21" t="s">
        <v>5621</v>
      </c>
      <c r="C3604" s="22" t="s">
        <v>92</v>
      </c>
      <c r="D3604" s="23"/>
      <c r="E3604" s="24">
        <v>2200000</v>
      </c>
      <c r="F3604" s="25" t="s">
        <v>900</v>
      </c>
      <c r="G3604" s="26">
        <v>500000</v>
      </c>
    </row>
    <row r="3605" spans="2:7">
      <c r="B3605" s="21" t="s">
        <v>5620</v>
      </c>
      <c r="C3605" s="22" t="s">
        <v>92</v>
      </c>
      <c r="D3605" s="23" t="s">
        <v>228</v>
      </c>
      <c r="E3605" s="24">
        <v>2200000</v>
      </c>
      <c r="F3605" s="25" t="s">
        <v>827</v>
      </c>
      <c r="G3605" s="26">
        <v>500000</v>
      </c>
    </row>
    <row r="3606" spans="2:7">
      <c r="B3606" s="21" t="s">
        <v>5619</v>
      </c>
      <c r="C3606" s="22" t="s">
        <v>92</v>
      </c>
      <c r="D3606" s="23" t="s">
        <v>639</v>
      </c>
      <c r="E3606" s="24">
        <v>2200000</v>
      </c>
      <c r="F3606" s="25" t="s">
        <v>883</v>
      </c>
      <c r="G3606" s="26">
        <v>500000</v>
      </c>
    </row>
    <row r="3607" spans="2:7">
      <c r="B3607" s="21" t="s">
        <v>5618</v>
      </c>
      <c r="C3607" s="22" t="s">
        <v>108</v>
      </c>
      <c r="D3607" s="23" t="s">
        <v>5617</v>
      </c>
      <c r="E3607" s="24">
        <v>2200000</v>
      </c>
      <c r="F3607" s="25" t="s">
        <v>831</v>
      </c>
      <c r="G3607" s="26">
        <v>500000</v>
      </c>
    </row>
    <row r="3608" spans="2:7">
      <c r="B3608" s="21" t="s">
        <v>5616</v>
      </c>
      <c r="C3608" s="22" t="s">
        <v>108</v>
      </c>
      <c r="D3608" s="23" t="s">
        <v>5615</v>
      </c>
      <c r="E3608" s="24">
        <v>2200000</v>
      </c>
      <c r="F3608" s="25" t="s">
        <v>938</v>
      </c>
      <c r="G3608" s="26">
        <v>500000</v>
      </c>
    </row>
    <row r="3609" spans="2:7">
      <c r="B3609" s="21" t="s">
        <v>5256</v>
      </c>
      <c r="C3609" s="22" t="s">
        <v>92</v>
      </c>
      <c r="D3609" s="23" t="s">
        <v>4399</v>
      </c>
      <c r="E3609" s="24">
        <v>2200000</v>
      </c>
      <c r="F3609" s="25" t="s">
        <v>1043</v>
      </c>
      <c r="G3609" s="26">
        <v>400000</v>
      </c>
    </row>
    <row r="3610" spans="2:7">
      <c r="B3610" s="21" t="s">
        <v>5255</v>
      </c>
      <c r="C3610" s="22" t="s">
        <v>92</v>
      </c>
      <c r="D3610" s="23"/>
      <c r="E3610" s="24">
        <v>2200000</v>
      </c>
      <c r="F3610" s="25" t="s">
        <v>1837</v>
      </c>
      <c r="G3610" s="26">
        <v>400000</v>
      </c>
    </row>
    <row r="3611" spans="2:7">
      <c r="B3611" s="21" t="s">
        <v>5254</v>
      </c>
      <c r="C3611" s="22" t="s">
        <v>92</v>
      </c>
      <c r="D3611" s="23" t="s">
        <v>3602</v>
      </c>
      <c r="E3611" s="24">
        <v>2200000</v>
      </c>
      <c r="F3611" s="25" t="s">
        <v>1648</v>
      </c>
      <c r="G3611" s="26">
        <v>400000</v>
      </c>
    </row>
    <row r="3612" spans="2:7">
      <c r="B3612" s="21" t="s">
        <v>5253</v>
      </c>
      <c r="C3612" s="22" t="s">
        <v>92</v>
      </c>
      <c r="D3612" s="23"/>
      <c r="E3612" s="24">
        <v>2200000</v>
      </c>
      <c r="F3612" s="25" t="s">
        <v>1567</v>
      </c>
      <c r="G3612" s="26">
        <v>400000</v>
      </c>
    </row>
    <row r="3613" spans="2:7">
      <c r="B3613" s="21" t="s">
        <v>5252</v>
      </c>
      <c r="C3613" s="22" t="s">
        <v>108</v>
      </c>
      <c r="D3613" s="23" t="s">
        <v>839</v>
      </c>
      <c r="E3613" s="24">
        <v>2200000</v>
      </c>
      <c r="F3613" s="25" t="s">
        <v>1430</v>
      </c>
      <c r="G3613" s="26">
        <v>400000</v>
      </c>
    </row>
    <row r="3614" spans="2:7">
      <c r="B3614" s="21" t="s">
        <v>5251</v>
      </c>
      <c r="C3614" s="22" t="s">
        <v>108</v>
      </c>
      <c r="D3614" s="23" t="s">
        <v>1122</v>
      </c>
      <c r="E3614" s="24">
        <v>2200000</v>
      </c>
      <c r="F3614" s="25" t="s">
        <v>3725</v>
      </c>
      <c r="G3614" s="26">
        <v>400000</v>
      </c>
    </row>
    <row r="3615" spans="2:7">
      <c r="B3615" s="21" t="s">
        <v>5250</v>
      </c>
      <c r="C3615" s="22" t="s">
        <v>108</v>
      </c>
      <c r="D3615" s="23" t="s">
        <v>5249</v>
      </c>
      <c r="E3615" s="24">
        <v>2200000</v>
      </c>
      <c r="F3615" s="25" t="s">
        <v>944</v>
      </c>
      <c r="G3615" s="26">
        <v>400000</v>
      </c>
    </row>
    <row r="3616" spans="2:7">
      <c r="B3616" s="21" t="s">
        <v>5248</v>
      </c>
      <c r="C3616" s="22" t="s">
        <v>92</v>
      </c>
      <c r="D3616" s="23"/>
      <c r="E3616" s="24">
        <v>2200000</v>
      </c>
      <c r="F3616" s="25" t="s">
        <v>1567</v>
      </c>
      <c r="G3616" s="26">
        <v>400000</v>
      </c>
    </row>
    <row r="3617" spans="2:7">
      <c r="B3617" s="21" t="s">
        <v>5247</v>
      </c>
      <c r="C3617" s="22" t="s">
        <v>108</v>
      </c>
      <c r="D3617" s="23" t="s">
        <v>5246</v>
      </c>
      <c r="E3617" s="24">
        <v>2200000</v>
      </c>
      <c r="F3617" s="25" t="s">
        <v>1036</v>
      </c>
      <c r="G3617" s="26">
        <v>400000</v>
      </c>
    </row>
    <row r="3618" spans="2:7">
      <c r="B3618" s="21" t="s">
        <v>5245</v>
      </c>
      <c r="C3618" s="22" t="s">
        <v>92</v>
      </c>
      <c r="D3618" s="23"/>
      <c r="E3618" s="24">
        <v>2200000</v>
      </c>
      <c r="F3618" s="25" t="s">
        <v>979</v>
      </c>
      <c r="G3618" s="26">
        <v>400000</v>
      </c>
    </row>
    <row r="3619" spans="2:7">
      <c r="B3619" s="21" t="s">
        <v>5244</v>
      </c>
      <c r="C3619" s="22" t="s">
        <v>108</v>
      </c>
      <c r="D3619" s="23" t="s">
        <v>5243</v>
      </c>
      <c r="E3619" s="24">
        <v>2200000</v>
      </c>
      <c r="F3619" s="25" t="s">
        <v>950</v>
      </c>
      <c r="G3619" s="26">
        <v>400000</v>
      </c>
    </row>
    <row r="3620" spans="2:7">
      <c r="B3620" s="21" t="s">
        <v>5242</v>
      </c>
      <c r="C3620" s="22" t="s">
        <v>108</v>
      </c>
      <c r="D3620" s="23" t="s">
        <v>278</v>
      </c>
      <c r="E3620" s="24">
        <v>2200000</v>
      </c>
      <c r="F3620" s="25" t="s">
        <v>975</v>
      </c>
      <c r="G3620" s="26">
        <v>400000</v>
      </c>
    </row>
    <row r="3621" spans="2:7">
      <c r="B3621" s="21" t="s">
        <v>5241</v>
      </c>
      <c r="C3621" s="22" t="s">
        <v>92</v>
      </c>
      <c r="D3621" s="23"/>
      <c r="E3621" s="24">
        <v>2200000</v>
      </c>
      <c r="F3621" s="25" t="s">
        <v>897</v>
      </c>
      <c r="G3621" s="26">
        <v>400000</v>
      </c>
    </row>
    <row r="3622" spans="2:7">
      <c r="B3622" s="21" t="s">
        <v>5240</v>
      </c>
      <c r="C3622" s="22" t="s">
        <v>92</v>
      </c>
      <c r="D3622" s="23"/>
      <c r="E3622" s="24">
        <v>2200000</v>
      </c>
      <c r="F3622" s="25" t="s">
        <v>1706</v>
      </c>
      <c r="G3622" s="26">
        <v>400000</v>
      </c>
    </row>
    <row r="3623" spans="2:7">
      <c r="B3623" s="21" t="s">
        <v>5239</v>
      </c>
      <c r="C3623" s="22" t="s">
        <v>108</v>
      </c>
      <c r="D3623" s="23" t="s">
        <v>4992</v>
      </c>
      <c r="E3623" s="24">
        <v>2200000</v>
      </c>
      <c r="F3623" s="25" t="s">
        <v>1301</v>
      </c>
      <c r="G3623" s="26">
        <v>400000</v>
      </c>
    </row>
    <row r="3624" spans="2:7">
      <c r="B3624" s="21" t="s">
        <v>5238</v>
      </c>
      <c r="C3624" s="22" t="s">
        <v>108</v>
      </c>
      <c r="D3624" s="23" t="s">
        <v>4539</v>
      </c>
      <c r="E3624" s="24">
        <v>2200000</v>
      </c>
      <c r="F3624" s="25" t="s">
        <v>1502</v>
      </c>
      <c r="G3624" s="26">
        <v>400000</v>
      </c>
    </row>
    <row r="3625" spans="2:7">
      <c r="B3625" s="21" t="s">
        <v>5237</v>
      </c>
      <c r="C3625" s="22" t="s">
        <v>92</v>
      </c>
      <c r="D3625" s="23"/>
      <c r="E3625" s="24">
        <v>2200000</v>
      </c>
      <c r="F3625" s="25" t="s">
        <v>2022</v>
      </c>
      <c r="G3625" s="26">
        <v>400000</v>
      </c>
    </row>
    <row r="3626" spans="2:7">
      <c r="B3626" s="21" t="s">
        <v>4747</v>
      </c>
      <c r="C3626" s="22" t="s">
        <v>92</v>
      </c>
      <c r="D3626" s="23"/>
      <c r="E3626" s="24">
        <v>2200000</v>
      </c>
      <c r="F3626" s="25" t="s">
        <v>1465</v>
      </c>
      <c r="G3626" s="26">
        <v>300000</v>
      </c>
    </row>
    <row r="3627" spans="2:7">
      <c r="B3627" s="21" t="s">
        <v>4746</v>
      </c>
      <c r="C3627" s="22" t="s">
        <v>92</v>
      </c>
      <c r="D3627" s="23" t="s">
        <v>981</v>
      </c>
      <c r="E3627" s="24">
        <v>2200000</v>
      </c>
      <c r="F3627" s="25" t="s">
        <v>1387</v>
      </c>
      <c r="G3627" s="26">
        <v>300000</v>
      </c>
    </row>
    <row r="3628" spans="2:7">
      <c r="B3628" s="21" t="s">
        <v>4745</v>
      </c>
      <c r="C3628" s="22" t="s">
        <v>108</v>
      </c>
      <c r="D3628" s="23" t="s">
        <v>4597</v>
      </c>
      <c r="E3628" s="24">
        <v>2200000</v>
      </c>
      <c r="F3628" s="25" t="s">
        <v>3626</v>
      </c>
      <c r="G3628" s="26">
        <v>300000</v>
      </c>
    </row>
    <row r="3629" spans="2:7">
      <c r="B3629" s="21" t="s">
        <v>4744</v>
      </c>
      <c r="C3629" s="22" t="s">
        <v>92</v>
      </c>
      <c r="D3629" s="23"/>
      <c r="E3629" s="24">
        <v>2200000</v>
      </c>
      <c r="F3629" s="25" t="s">
        <v>1691</v>
      </c>
      <c r="G3629" s="26">
        <v>300000</v>
      </c>
    </row>
    <row r="3630" spans="2:7">
      <c r="B3630" s="21" t="s">
        <v>4743</v>
      </c>
      <c r="C3630" s="22" t="s">
        <v>108</v>
      </c>
      <c r="D3630" s="23" t="s">
        <v>547</v>
      </c>
      <c r="E3630" s="24">
        <v>2200000</v>
      </c>
      <c r="F3630" s="25" t="s">
        <v>1529</v>
      </c>
      <c r="G3630" s="26">
        <v>300000</v>
      </c>
    </row>
    <row r="3631" spans="2:7">
      <c r="B3631" s="21" t="s">
        <v>4742</v>
      </c>
      <c r="C3631" s="22" t="s">
        <v>92</v>
      </c>
      <c r="D3631" s="23"/>
      <c r="E3631" s="24">
        <v>2200000</v>
      </c>
      <c r="F3631" s="25" t="s">
        <v>1691</v>
      </c>
      <c r="G3631" s="26">
        <v>300000</v>
      </c>
    </row>
    <row r="3632" spans="2:7">
      <c r="B3632" s="21" t="s">
        <v>4741</v>
      </c>
      <c r="C3632" s="22" t="s">
        <v>108</v>
      </c>
      <c r="D3632" s="23" t="s">
        <v>4740</v>
      </c>
      <c r="E3632" s="24">
        <v>2200000</v>
      </c>
      <c r="F3632" s="25" t="s">
        <v>1495</v>
      </c>
      <c r="G3632" s="26">
        <v>300000</v>
      </c>
    </row>
    <row r="3633" spans="2:7">
      <c r="B3633" s="21" t="s">
        <v>3993</v>
      </c>
      <c r="C3633" s="22" t="s">
        <v>92</v>
      </c>
      <c r="D3633" s="23"/>
      <c r="E3633" s="24">
        <v>2200000</v>
      </c>
      <c r="F3633" s="25" t="s">
        <v>3893</v>
      </c>
      <c r="G3633" s="26">
        <v>200000</v>
      </c>
    </row>
    <row r="3634" spans="2:7">
      <c r="B3634" s="21" t="s">
        <v>3992</v>
      </c>
      <c r="C3634" s="22" t="s">
        <v>92</v>
      </c>
      <c r="D3634" s="23"/>
      <c r="E3634" s="24">
        <v>2200000</v>
      </c>
      <c r="F3634" s="25" t="s">
        <v>1872</v>
      </c>
      <c r="G3634" s="26">
        <v>200000</v>
      </c>
    </row>
    <row r="3635" spans="2:7">
      <c r="B3635" s="21" t="s">
        <v>3991</v>
      </c>
      <c r="C3635" s="22" t="s">
        <v>108</v>
      </c>
      <c r="D3635" s="23"/>
      <c r="E3635" s="24">
        <v>2200000</v>
      </c>
      <c r="F3635" s="25" t="s">
        <v>3834</v>
      </c>
      <c r="G3635" s="26">
        <v>200000</v>
      </c>
    </row>
    <row r="3636" spans="2:7">
      <c r="B3636" s="21" t="s">
        <v>3990</v>
      </c>
      <c r="C3636" s="22" t="s">
        <v>92</v>
      </c>
      <c r="D3636" s="23"/>
      <c r="E3636" s="24">
        <v>2200000</v>
      </c>
      <c r="F3636" s="25" t="s">
        <v>3989</v>
      </c>
      <c r="G3636" s="26">
        <v>200000</v>
      </c>
    </row>
    <row r="3637" spans="2:7">
      <c r="B3637" s="21" t="s">
        <v>3988</v>
      </c>
      <c r="C3637" s="22" t="s">
        <v>92</v>
      </c>
      <c r="D3637" s="23"/>
      <c r="E3637" s="24">
        <v>2200000</v>
      </c>
      <c r="F3637" s="25" t="s">
        <v>2182</v>
      </c>
      <c r="G3637" s="26">
        <v>200000</v>
      </c>
    </row>
    <row r="3638" spans="2:7">
      <c r="B3638" s="21" t="s">
        <v>3987</v>
      </c>
      <c r="C3638" s="22" t="s">
        <v>92</v>
      </c>
      <c r="D3638" s="23"/>
      <c r="E3638" s="24">
        <v>2200000</v>
      </c>
      <c r="F3638" s="25" t="s">
        <v>3845</v>
      </c>
      <c r="G3638" s="26">
        <v>200000</v>
      </c>
    </row>
    <row r="3639" spans="2:7">
      <c r="B3639" s="21" t="s">
        <v>3986</v>
      </c>
      <c r="C3639" s="22" t="s">
        <v>92</v>
      </c>
      <c r="D3639" s="23"/>
      <c r="E3639" s="24">
        <v>2200000</v>
      </c>
      <c r="F3639" s="25" t="s">
        <v>2180</v>
      </c>
      <c r="G3639" s="26">
        <v>200000</v>
      </c>
    </row>
    <row r="3640" spans="2:7">
      <c r="B3640" s="21" t="s">
        <v>3985</v>
      </c>
      <c r="C3640" s="22" t="s">
        <v>92</v>
      </c>
      <c r="D3640" s="23"/>
      <c r="E3640" s="24">
        <v>2200000</v>
      </c>
      <c r="F3640" s="25" t="s">
        <v>3984</v>
      </c>
      <c r="G3640" s="26">
        <v>200000</v>
      </c>
    </row>
    <row r="3641" spans="2:7">
      <c r="B3641" s="21" t="s">
        <v>3983</v>
      </c>
      <c r="C3641" s="22" t="s">
        <v>92</v>
      </c>
      <c r="D3641" s="23"/>
      <c r="E3641" s="24">
        <v>2200000</v>
      </c>
      <c r="F3641" s="25" t="s">
        <v>3982</v>
      </c>
      <c r="G3641" s="26">
        <v>200000</v>
      </c>
    </row>
    <row r="3642" spans="2:7">
      <c r="B3642" s="21" t="s">
        <v>2793</v>
      </c>
      <c r="C3642" s="22" t="s">
        <v>92</v>
      </c>
      <c r="D3642" s="23"/>
      <c r="E3642" s="24">
        <v>2200000</v>
      </c>
      <c r="F3642" s="25" t="s">
        <v>2792</v>
      </c>
      <c r="G3642" s="26">
        <v>100000</v>
      </c>
    </row>
    <row r="3643" spans="2:7">
      <c r="B3643" s="21" t="s">
        <v>2791</v>
      </c>
      <c r="C3643" s="22" t="s">
        <v>92</v>
      </c>
      <c r="D3643" s="23"/>
      <c r="E3643" s="24">
        <v>2200000</v>
      </c>
      <c r="F3643" s="25" t="s">
        <v>2790</v>
      </c>
      <c r="G3643" s="26">
        <v>100000</v>
      </c>
    </row>
    <row r="3644" spans="2:7">
      <c r="B3644" s="21" t="s">
        <v>2789</v>
      </c>
      <c r="C3644" s="22" t="s">
        <v>92</v>
      </c>
      <c r="D3644" s="23"/>
      <c r="E3644" s="24">
        <v>2200000</v>
      </c>
      <c r="F3644" s="25" t="s">
        <v>2788</v>
      </c>
      <c r="G3644" s="26">
        <v>100000</v>
      </c>
    </row>
    <row r="3645" spans="2:7">
      <c r="B3645" s="21" t="s">
        <v>2787</v>
      </c>
      <c r="C3645" s="22" t="s">
        <v>108</v>
      </c>
      <c r="D3645" s="23"/>
      <c r="E3645" s="24">
        <v>2200000</v>
      </c>
      <c r="F3645" s="25" t="s">
        <v>2786</v>
      </c>
      <c r="G3645" s="26">
        <v>100000</v>
      </c>
    </row>
    <row r="3646" spans="2:7">
      <c r="B3646" s="21" t="s">
        <v>2785</v>
      </c>
      <c r="C3646" s="22" t="s">
        <v>92</v>
      </c>
      <c r="D3646" s="23"/>
      <c r="E3646" s="24">
        <v>2200000</v>
      </c>
      <c r="F3646" s="25" t="s">
        <v>2784</v>
      </c>
      <c r="G3646" s="26">
        <v>100000</v>
      </c>
    </row>
    <row r="3647" spans="2:7">
      <c r="B3647" s="21" t="s">
        <v>9758</v>
      </c>
      <c r="C3647" s="22" t="s">
        <v>108</v>
      </c>
      <c r="D3647" s="23" t="s">
        <v>4998</v>
      </c>
      <c r="E3647" s="24">
        <v>2100000</v>
      </c>
      <c r="F3647" s="25" t="s">
        <v>9757</v>
      </c>
      <c r="G3647" s="26">
        <v>21000000</v>
      </c>
    </row>
    <row r="3648" spans="2:7">
      <c r="B3648" s="21" t="s">
        <v>8333</v>
      </c>
      <c r="C3648" s="22" t="s">
        <v>108</v>
      </c>
      <c r="D3648" s="23"/>
      <c r="E3648" s="24">
        <v>2100000</v>
      </c>
      <c r="F3648" s="25" t="s">
        <v>182</v>
      </c>
      <c r="G3648" s="26">
        <v>2100000</v>
      </c>
    </row>
    <row r="3649" spans="2:7">
      <c r="B3649" s="21" t="s">
        <v>7798</v>
      </c>
      <c r="C3649" s="22" t="s">
        <v>92</v>
      </c>
      <c r="D3649" s="23" t="s">
        <v>7571</v>
      </c>
      <c r="E3649" s="24">
        <v>2100000</v>
      </c>
      <c r="F3649" s="25" t="s">
        <v>408</v>
      </c>
      <c r="G3649" s="26">
        <v>1500000</v>
      </c>
    </row>
    <row r="3650" spans="2:7">
      <c r="B3650" s="21" t="s">
        <v>7553</v>
      </c>
      <c r="C3650" s="22" t="s">
        <v>108</v>
      </c>
      <c r="D3650" s="23"/>
      <c r="E3650" s="24">
        <v>2100000</v>
      </c>
      <c r="F3650" s="25" t="s">
        <v>156</v>
      </c>
      <c r="G3650" s="26">
        <v>1300000</v>
      </c>
    </row>
    <row r="3651" spans="2:7">
      <c r="B3651" s="21" t="s">
        <v>6825</v>
      </c>
      <c r="C3651" s="22" t="s">
        <v>108</v>
      </c>
      <c r="D3651" s="23" t="s">
        <v>2132</v>
      </c>
      <c r="E3651" s="24">
        <v>2100000</v>
      </c>
      <c r="F3651" s="25" t="s">
        <v>1164</v>
      </c>
      <c r="G3651" s="26">
        <v>900000</v>
      </c>
    </row>
    <row r="3652" spans="2:7">
      <c r="B3652" s="21" t="s">
        <v>6582</v>
      </c>
      <c r="C3652" s="22" t="s">
        <v>108</v>
      </c>
      <c r="D3652" s="23" t="s">
        <v>6581</v>
      </c>
      <c r="E3652" s="24">
        <v>2100000</v>
      </c>
      <c r="F3652" s="25" t="s">
        <v>507</v>
      </c>
      <c r="G3652" s="26">
        <v>800000</v>
      </c>
    </row>
    <row r="3653" spans="2:7">
      <c r="B3653" s="21" t="s">
        <v>6297</v>
      </c>
      <c r="C3653" s="22" t="s">
        <v>108</v>
      </c>
      <c r="D3653" s="23" t="s">
        <v>4894</v>
      </c>
      <c r="E3653" s="24">
        <v>2100000</v>
      </c>
      <c r="F3653" s="25" t="s">
        <v>654</v>
      </c>
      <c r="G3653" s="26">
        <v>700000</v>
      </c>
    </row>
    <row r="3654" spans="2:7">
      <c r="B3654" s="21" t="s">
        <v>6296</v>
      </c>
      <c r="C3654" s="22" t="s">
        <v>108</v>
      </c>
      <c r="D3654" s="23" t="s">
        <v>5340</v>
      </c>
      <c r="E3654" s="24">
        <v>2100000</v>
      </c>
      <c r="F3654" s="25" t="s">
        <v>691</v>
      </c>
      <c r="G3654" s="26">
        <v>700000</v>
      </c>
    </row>
    <row r="3655" spans="2:7">
      <c r="B3655" s="21" t="s">
        <v>5990</v>
      </c>
      <c r="C3655" s="22" t="s">
        <v>108</v>
      </c>
      <c r="D3655" s="23" t="s">
        <v>367</v>
      </c>
      <c r="E3655" s="24">
        <v>2100000</v>
      </c>
      <c r="F3655" s="25" t="s">
        <v>488</v>
      </c>
      <c r="G3655" s="26">
        <v>600000</v>
      </c>
    </row>
    <row r="3656" spans="2:7">
      <c r="B3656" s="21" t="s">
        <v>5989</v>
      </c>
      <c r="C3656" s="22" t="s">
        <v>92</v>
      </c>
      <c r="D3656" s="23"/>
      <c r="E3656" s="24">
        <v>2100000</v>
      </c>
      <c r="F3656" s="25" t="s">
        <v>486</v>
      </c>
      <c r="G3656" s="26">
        <v>600000</v>
      </c>
    </row>
    <row r="3657" spans="2:7">
      <c r="B3657" s="21" t="s">
        <v>5988</v>
      </c>
      <c r="C3657" s="22" t="s">
        <v>108</v>
      </c>
      <c r="D3657" s="23" t="s">
        <v>1008</v>
      </c>
      <c r="E3657" s="24">
        <v>2100000</v>
      </c>
      <c r="F3657" s="25" t="s">
        <v>697</v>
      </c>
      <c r="G3657" s="26">
        <v>600000</v>
      </c>
    </row>
    <row r="3658" spans="2:7">
      <c r="B3658" s="21" t="s">
        <v>5987</v>
      </c>
      <c r="C3658" s="22" t="s">
        <v>108</v>
      </c>
      <c r="D3658" s="23" t="s">
        <v>4318</v>
      </c>
      <c r="E3658" s="24">
        <v>2100000</v>
      </c>
      <c r="F3658" s="25" t="s">
        <v>1076</v>
      </c>
      <c r="G3658" s="26">
        <v>600000</v>
      </c>
    </row>
    <row r="3659" spans="2:7">
      <c r="B3659" s="21" t="s">
        <v>5986</v>
      </c>
      <c r="C3659" s="22" t="s">
        <v>108</v>
      </c>
      <c r="D3659" s="23" t="s">
        <v>5985</v>
      </c>
      <c r="E3659" s="24">
        <v>2100000</v>
      </c>
      <c r="F3659" s="25" t="s">
        <v>1100</v>
      </c>
      <c r="G3659" s="26">
        <v>600000</v>
      </c>
    </row>
    <row r="3660" spans="2:7">
      <c r="B3660" s="21" t="s">
        <v>5984</v>
      </c>
      <c r="C3660" s="22" t="s">
        <v>92</v>
      </c>
      <c r="D3660" s="23"/>
      <c r="E3660" s="24">
        <v>2100000</v>
      </c>
      <c r="F3660" s="25" t="s">
        <v>505</v>
      </c>
      <c r="G3660" s="26">
        <v>600000</v>
      </c>
    </row>
    <row r="3661" spans="2:7">
      <c r="B3661" s="21" t="s">
        <v>5983</v>
      </c>
      <c r="C3661" s="22" t="s">
        <v>92</v>
      </c>
      <c r="D3661" s="23"/>
      <c r="E3661" s="24">
        <v>2100000</v>
      </c>
      <c r="F3661" s="25" t="s">
        <v>505</v>
      </c>
      <c r="G3661" s="26">
        <v>600000</v>
      </c>
    </row>
    <row r="3662" spans="2:7">
      <c r="B3662" s="21" t="s">
        <v>5614</v>
      </c>
      <c r="C3662" s="22" t="s">
        <v>108</v>
      </c>
      <c r="D3662" s="23" t="s">
        <v>5050</v>
      </c>
      <c r="E3662" s="24">
        <v>2100000</v>
      </c>
      <c r="F3662" s="25" t="s">
        <v>1474</v>
      </c>
      <c r="G3662" s="26">
        <v>500000</v>
      </c>
    </row>
    <row r="3663" spans="2:7">
      <c r="B3663" s="21" t="s">
        <v>5613</v>
      </c>
      <c r="C3663" s="22" t="s">
        <v>108</v>
      </c>
      <c r="D3663" s="23" t="s">
        <v>5612</v>
      </c>
      <c r="E3663" s="24">
        <v>2100000</v>
      </c>
      <c r="F3663" s="25" t="s">
        <v>1224</v>
      </c>
      <c r="G3663" s="26">
        <v>500000</v>
      </c>
    </row>
    <row r="3664" spans="2:7">
      <c r="B3664" s="21" t="s">
        <v>5611</v>
      </c>
      <c r="C3664" s="22" t="s">
        <v>92</v>
      </c>
      <c r="D3664" s="23"/>
      <c r="E3664" s="24">
        <v>2100000</v>
      </c>
      <c r="F3664" s="25" t="s">
        <v>827</v>
      </c>
      <c r="G3664" s="26">
        <v>500000</v>
      </c>
    </row>
    <row r="3665" spans="2:7">
      <c r="B3665" s="21" t="s">
        <v>5610</v>
      </c>
      <c r="C3665" s="22" t="s">
        <v>108</v>
      </c>
      <c r="D3665" s="23" t="s">
        <v>2014</v>
      </c>
      <c r="E3665" s="24">
        <v>2100000</v>
      </c>
      <c r="F3665" s="25" t="s">
        <v>1091</v>
      </c>
      <c r="G3665" s="26">
        <v>500000</v>
      </c>
    </row>
    <row r="3666" spans="2:7">
      <c r="B3666" s="21" t="s">
        <v>5609</v>
      </c>
      <c r="C3666" s="22" t="s">
        <v>108</v>
      </c>
      <c r="D3666" s="23" t="s">
        <v>4495</v>
      </c>
      <c r="E3666" s="24">
        <v>2100000</v>
      </c>
      <c r="F3666" s="25" t="s">
        <v>535</v>
      </c>
      <c r="G3666" s="26">
        <v>500000</v>
      </c>
    </row>
    <row r="3667" spans="2:7">
      <c r="B3667" s="21" t="s">
        <v>5608</v>
      </c>
      <c r="C3667" s="22" t="s">
        <v>108</v>
      </c>
      <c r="D3667" s="23" t="s">
        <v>4462</v>
      </c>
      <c r="E3667" s="24">
        <v>2100000</v>
      </c>
      <c r="F3667" s="25" t="s">
        <v>1018</v>
      </c>
      <c r="G3667" s="26">
        <v>500000</v>
      </c>
    </row>
    <row r="3668" spans="2:7">
      <c r="B3668" s="21" t="s">
        <v>5607</v>
      </c>
      <c r="C3668" s="22" t="s">
        <v>108</v>
      </c>
      <c r="D3668" s="23" t="s">
        <v>5606</v>
      </c>
      <c r="E3668" s="24">
        <v>2100000</v>
      </c>
      <c r="F3668" s="25" t="s">
        <v>1177</v>
      </c>
      <c r="G3668" s="26">
        <v>500000</v>
      </c>
    </row>
    <row r="3669" spans="2:7">
      <c r="B3669" s="21" t="s">
        <v>5236</v>
      </c>
      <c r="C3669" s="22" t="s">
        <v>108</v>
      </c>
      <c r="D3669" s="23" t="s">
        <v>5235</v>
      </c>
      <c r="E3669" s="24">
        <v>2100000</v>
      </c>
      <c r="F3669" s="25" t="s">
        <v>1079</v>
      </c>
      <c r="G3669" s="26">
        <v>400000</v>
      </c>
    </row>
    <row r="3670" spans="2:7">
      <c r="B3670" s="21" t="s">
        <v>5234</v>
      </c>
      <c r="C3670" s="22" t="s">
        <v>92</v>
      </c>
      <c r="D3670" s="23"/>
      <c r="E3670" s="24">
        <v>2100000</v>
      </c>
      <c r="F3670" s="25" t="s">
        <v>1043</v>
      </c>
      <c r="G3670" s="26">
        <v>400000</v>
      </c>
    </row>
    <row r="3671" spans="2:7">
      <c r="B3671" s="21" t="s">
        <v>5233</v>
      </c>
      <c r="C3671" s="22" t="s">
        <v>108</v>
      </c>
      <c r="D3671" s="23" t="s">
        <v>3753</v>
      </c>
      <c r="E3671" s="24">
        <v>2100000</v>
      </c>
      <c r="F3671" s="25" t="s">
        <v>2033</v>
      </c>
      <c r="G3671" s="26">
        <v>400000</v>
      </c>
    </row>
    <row r="3672" spans="2:7">
      <c r="B3672" s="21" t="s">
        <v>5232</v>
      </c>
      <c r="C3672" s="22" t="s">
        <v>92</v>
      </c>
      <c r="D3672" s="23" t="s">
        <v>4617</v>
      </c>
      <c r="E3672" s="24">
        <v>2100000</v>
      </c>
      <c r="F3672" s="25" t="s">
        <v>975</v>
      </c>
      <c r="G3672" s="26">
        <v>400000</v>
      </c>
    </row>
    <row r="3673" spans="2:7">
      <c r="B3673" s="21" t="s">
        <v>5231</v>
      </c>
      <c r="C3673" s="22" t="s">
        <v>108</v>
      </c>
      <c r="D3673" s="23" t="s">
        <v>5230</v>
      </c>
      <c r="E3673" s="24">
        <v>2100000</v>
      </c>
      <c r="F3673" s="25" t="s">
        <v>3601</v>
      </c>
      <c r="G3673" s="26">
        <v>400000</v>
      </c>
    </row>
    <row r="3674" spans="2:7">
      <c r="B3674" s="21" t="s">
        <v>5229</v>
      </c>
      <c r="C3674" s="22" t="s">
        <v>92</v>
      </c>
      <c r="D3674" s="23"/>
      <c r="E3674" s="24">
        <v>2100000</v>
      </c>
      <c r="F3674" s="25" t="s">
        <v>950</v>
      </c>
      <c r="G3674" s="26">
        <v>400000</v>
      </c>
    </row>
    <row r="3675" spans="2:7">
      <c r="B3675" s="21" t="s">
        <v>5228</v>
      </c>
      <c r="C3675" s="22" t="s">
        <v>92</v>
      </c>
      <c r="D3675" s="23"/>
      <c r="E3675" s="24">
        <v>2100000</v>
      </c>
      <c r="F3675" s="25" t="s">
        <v>848</v>
      </c>
      <c r="G3675" s="26">
        <v>400000</v>
      </c>
    </row>
    <row r="3676" spans="2:7">
      <c r="B3676" s="21" t="s">
        <v>5227</v>
      </c>
      <c r="C3676" s="22" t="s">
        <v>92</v>
      </c>
      <c r="D3676" s="23"/>
      <c r="E3676" s="24">
        <v>2100000</v>
      </c>
      <c r="F3676" s="25" t="s">
        <v>938</v>
      </c>
      <c r="G3676" s="26">
        <v>400000</v>
      </c>
    </row>
    <row r="3677" spans="2:7">
      <c r="B3677" s="21" t="s">
        <v>5226</v>
      </c>
      <c r="C3677" s="22" t="s">
        <v>92</v>
      </c>
      <c r="D3677" s="23"/>
      <c r="E3677" s="24">
        <v>2100000</v>
      </c>
      <c r="F3677" s="25" t="s">
        <v>230</v>
      </c>
      <c r="G3677" s="26">
        <v>400000</v>
      </c>
    </row>
    <row r="3678" spans="2:7">
      <c r="B3678" s="21" t="s">
        <v>4739</v>
      </c>
      <c r="C3678" s="22" t="s">
        <v>108</v>
      </c>
      <c r="D3678" s="23" t="s">
        <v>3291</v>
      </c>
      <c r="E3678" s="24">
        <v>2100000</v>
      </c>
      <c r="F3678" s="25" t="s">
        <v>1870</v>
      </c>
      <c r="G3678" s="26">
        <v>300000</v>
      </c>
    </row>
    <row r="3679" spans="2:7">
      <c r="B3679" s="21" t="s">
        <v>4738</v>
      </c>
      <c r="C3679" s="22" t="s">
        <v>92</v>
      </c>
      <c r="D3679" s="23"/>
      <c r="E3679" s="24">
        <v>2100000</v>
      </c>
      <c r="F3679" s="25" t="s">
        <v>3863</v>
      </c>
      <c r="G3679" s="26">
        <v>300000</v>
      </c>
    </row>
    <row r="3680" spans="2:7">
      <c r="B3680" s="21" t="s">
        <v>4737</v>
      </c>
      <c r="C3680" s="22" t="s">
        <v>108</v>
      </c>
      <c r="D3680" s="23" t="s">
        <v>4736</v>
      </c>
      <c r="E3680" s="24">
        <v>2100000</v>
      </c>
      <c r="F3680" s="25" t="s">
        <v>3800</v>
      </c>
      <c r="G3680" s="26">
        <v>300000</v>
      </c>
    </row>
    <row r="3681" spans="2:7">
      <c r="B3681" s="21" t="s">
        <v>4735</v>
      </c>
      <c r="C3681" s="22" t="s">
        <v>108</v>
      </c>
      <c r="D3681" s="23" t="s">
        <v>1372</v>
      </c>
      <c r="E3681" s="24">
        <v>2100000</v>
      </c>
      <c r="F3681" s="25" t="s">
        <v>1465</v>
      </c>
      <c r="G3681" s="26">
        <v>300000</v>
      </c>
    </row>
    <row r="3682" spans="2:7">
      <c r="B3682" s="21" t="s">
        <v>4734</v>
      </c>
      <c r="C3682" s="22" t="s">
        <v>92</v>
      </c>
      <c r="D3682" s="23" t="s">
        <v>4733</v>
      </c>
      <c r="E3682" s="24">
        <v>2100000</v>
      </c>
      <c r="F3682" s="25" t="s">
        <v>4636</v>
      </c>
      <c r="G3682" s="26">
        <v>300000</v>
      </c>
    </row>
    <row r="3683" spans="2:7">
      <c r="B3683" s="21" t="s">
        <v>4732</v>
      </c>
      <c r="C3683" s="22" t="s">
        <v>92</v>
      </c>
      <c r="D3683" s="23" t="s">
        <v>4731</v>
      </c>
      <c r="E3683" s="24">
        <v>2100000</v>
      </c>
      <c r="F3683" s="25" t="s">
        <v>4730</v>
      </c>
      <c r="G3683" s="26">
        <v>300000</v>
      </c>
    </row>
    <row r="3684" spans="2:7">
      <c r="B3684" s="21" t="s">
        <v>4729</v>
      </c>
      <c r="C3684" s="22" t="s">
        <v>108</v>
      </c>
      <c r="D3684" s="23" t="s">
        <v>2094</v>
      </c>
      <c r="E3684" s="24">
        <v>2100000</v>
      </c>
      <c r="F3684" s="25" t="s">
        <v>1855</v>
      </c>
      <c r="G3684" s="26">
        <v>300000</v>
      </c>
    </row>
    <row r="3685" spans="2:7">
      <c r="B3685" s="21" t="s">
        <v>4728</v>
      </c>
      <c r="C3685" s="22" t="s">
        <v>108</v>
      </c>
      <c r="D3685" s="23" t="s">
        <v>4727</v>
      </c>
      <c r="E3685" s="24">
        <v>2100000</v>
      </c>
      <c r="F3685" s="25" t="s">
        <v>1217</v>
      </c>
      <c r="G3685" s="26">
        <v>300000</v>
      </c>
    </row>
    <row r="3686" spans="2:7">
      <c r="B3686" s="21" t="s">
        <v>4726</v>
      </c>
      <c r="C3686" s="22" t="s">
        <v>108</v>
      </c>
      <c r="D3686" s="23" t="s">
        <v>4725</v>
      </c>
      <c r="E3686" s="24">
        <v>2100000</v>
      </c>
      <c r="F3686" s="25" t="s">
        <v>1858</v>
      </c>
      <c r="G3686" s="26">
        <v>300000</v>
      </c>
    </row>
    <row r="3687" spans="2:7">
      <c r="B3687" s="21" t="s">
        <v>4724</v>
      </c>
      <c r="C3687" s="22" t="s">
        <v>108</v>
      </c>
      <c r="D3687" s="23" t="s">
        <v>3311</v>
      </c>
      <c r="E3687" s="24">
        <v>2100000</v>
      </c>
      <c r="F3687" s="25" t="s">
        <v>3573</v>
      </c>
      <c r="G3687" s="26">
        <v>300000</v>
      </c>
    </row>
    <row r="3688" spans="2:7">
      <c r="B3688" s="21" t="s">
        <v>4723</v>
      </c>
      <c r="C3688" s="22" t="s">
        <v>108</v>
      </c>
      <c r="D3688" s="23"/>
      <c r="E3688" s="24">
        <v>2100000</v>
      </c>
      <c r="F3688" s="25" t="s">
        <v>3647</v>
      </c>
      <c r="G3688" s="26">
        <v>300000</v>
      </c>
    </row>
    <row r="3689" spans="2:7">
      <c r="B3689" s="21" t="s">
        <v>4722</v>
      </c>
      <c r="C3689" s="22" t="s">
        <v>92</v>
      </c>
      <c r="D3689" s="23" t="s">
        <v>2382</v>
      </c>
      <c r="E3689" s="24">
        <v>2100000</v>
      </c>
      <c r="F3689" s="25" t="s">
        <v>1691</v>
      </c>
      <c r="G3689" s="26">
        <v>300000</v>
      </c>
    </row>
    <row r="3690" spans="2:7">
      <c r="B3690" s="21" t="s">
        <v>3981</v>
      </c>
      <c r="C3690" s="22" t="s">
        <v>92</v>
      </c>
      <c r="D3690" s="23"/>
      <c r="E3690" s="24">
        <v>2100000</v>
      </c>
      <c r="F3690" s="25" t="s">
        <v>2310</v>
      </c>
      <c r="G3690" s="26">
        <v>200000</v>
      </c>
    </row>
    <row r="3691" spans="2:7">
      <c r="B3691" s="21" t="s">
        <v>3980</v>
      </c>
      <c r="C3691" s="22" t="s">
        <v>108</v>
      </c>
      <c r="D3691" s="23"/>
      <c r="E3691" s="24">
        <v>2100000</v>
      </c>
      <c r="F3691" s="25" t="s">
        <v>1724</v>
      </c>
      <c r="G3691" s="26">
        <v>200000</v>
      </c>
    </row>
    <row r="3692" spans="2:7">
      <c r="B3692" s="21" t="s">
        <v>3979</v>
      </c>
      <c r="C3692" s="22" t="s">
        <v>92</v>
      </c>
      <c r="D3692" s="23"/>
      <c r="E3692" s="24">
        <v>2100000</v>
      </c>
      <c r="F3692" s="25" t="s">
        <v>3978</v>
      </c>
      <c r="G3692" s="26">
        <v>200000</v>
      </c>
    </row>
    <row r="3693" spans="2:7">
      <c r="B3693" s="21" t="s">
        <v>3977</v>
      </c>
      <c r="C3693" s="22" t="s">
        <v>92</v>
      </c>
      <c r="D3693" s="23"/>
      <c r="E3693" s="24">
        <v>2100000</v>
      </c>
      <c r="F3693" s="25" t="s">
        <v>2526</v>
      </c>
      <c r="G3693" s="26">
        <v>200000</v>
      </c>
    </row>
    <row r="3694" spans="2:7">
      <c r="B3694" s="21" t="s">
        <v>3976</v>
      </c>
      <c r="C3694" s="22" t="s">
        <v>92</v>
      </c>
      <c r="D3694" s="23" t="s">
        <v>645</v>
      </c>
      <c r="E3694" s="24">
        <v>2100000</v>
      </c>
      <c r="F3694" s="25" t="s">
        <v>3975</v>
      </c>
      <c r="G3694" s="26">
        <v>200000</v>
      </c>
    </row>
    <row r="3695" spans="2:7">
      <c r="B3695" s="21" t="s">
        <v>3974</v>
      </c>
      <c r="C3695" s="22" t="s">
        <v>92</v>
      </c>
      <c r="D3695" s="23"/>
      <c r="E3695" s="24">
        <v>2100000</v>
      </c>
      <c r="F3695" s="25" t="s">
        <v>3896</v>
      </c>
      <c r="G3695" s="26">
        <v>200000</v>
      </c>
    </row>
    <row r="3696" spans="2:7">
      <c r="B3696" s="21" t="s">
        <v>3973</v>
      </c>
      <c r="C3696" s="22" t="s">
        <v>92</v>
      </c>
      <c r="D3696" s="23"/>
      <c r="E3696" s="24">
        <v>2100000</v>
      </c>
      <c r="F3696" s="25" t="s">
        <v>1793</v>
      </c>
      <c r="G3696" s="26">
        <v>200000</v>
      </c>
    </row>
    <row r="3697" spans="2:7">
      <c r="B3697" s="21" t="s">
        <v>3972</v>
      </c>
      <c r="C3697" s="22" t="s">
        <v>92</v>
      </c>
      <c r="D3697" s="23"/>
      <c r="E3697" s="24">
        <v>2100000</v>
      </c>
      <c r="F3697" s="25" t="s">
        <v>2207</v>
      </c>
      <c r="G3697" s="26">
        <v>200000</v>
      </c>
    </row>
    <row r="3698" spans="2:7">
      <c r="B3698" s="21" t="s">
        <v>3971</v>
      </c>
      <c r="C3698" s="22" t="s">
        <v>92</v>
      </c>
      <c r="D3698" s="23"/>
      <c r="E3698" s="24">
        <v>2100000</v>
      </c>
      <c r="F3698" s="25" t="s">
        <v>1702</v>
      </c>
      <c r="G3698" s="26">
        <v>200000</v>
      </c>
    </row>
    <row r="3699" spans="2:7">
      <c r="B3699" s="21" t="s">
        <v>3970</v>
      </c>
      <c r="C3699" s="22" t="s">
        <v>92</v>
      </c>
      <c r="D3699" s="23"/>
      <c r="E3699" s="24">
        <v>2100000</v>
      </c>
      <c r="F3699" s="25" t="s">
        <v>2251</v>
      </c>
      <c r="G3699" s="26">
        <v>200000</v>
      </c>
    </row>
    <row r="3700" spans="2:7">
      <c r="B3700" s="21" t="s">
        <v>3969</v>
      </c>
      <c r="C3700" s="22" t="s">
        <v>92</v>
      </c>
      <c r="D3700" s="23"/>
      <c r="E3700" s="24">
        <v>2100000</v>
      </c>
      <c r="F3700" s="25" t="s">
        <v>2427</v>
      </c>
      <c r="G3700" s="26">
        <v>200000</v>
      </c>
    </row>
    <row r="3701" spans="2:7">
      <c r="B3701" s="21" t="s">
        <v>3968</v>
      </c>
      <c r="C3701" s="22" t="s">
        <v>92</v>
      </c>
      <c r="D3701" s="23"/>
      <c r="E3701" s="24">
        <v>2100000</v>
      </c>
      <c r="F3701" s="25" t="s">
        <v>3967</v>
      </c>
      <c r="G3701" s="26">
        <v>200000</v>
      </c>
    </row>
    <row r="3702" spans="2:7">
      <c r="B3702" s="21" t="s">
        <v>2783</v>
      </c>
      <c r="C3702" s="22" t="s">
        <v>92</v>
      </c>
      <c r="D3702" s="23"/>
      <c r="E3702" s="24">
        <v>2100000</v>
      </c>
      <c r="F3702" s="25" t="s">
        <v>2751</v>
      </c>
      <c r="G3702" s="26">
        <v>100000</v>
      </c>
    </row>
    <row r="3703" spans="2:7">
      <c r="B3703" s="21" t="s">
        <v>2782</v>
      </c>
      <c r="C3703" s="22" t="s">
        <v>92</v>
      </c>
      <c r="D3703" s="23"/>
      <c r="E3703" s="24">
        <v>2100000</v>
      </c>
      <c r="F3703" s="25" t="s">
        <v>2781</v>
      </c>
      <c r="G3703" s="26">
        <v>100000</v>
      </c>
    </row>
    <row r="3704" spans="2:7">
      <c r="B3704" s="21" t="s">
        <v>2780</v>
      </c>
      <c r="C3704" s="22" t="s">
        <v>92</v>
      </c>
      <c r="D3704" s="23"/>
      <c r="E3704" s="24">
        <v>2100000</v>
      </c>
      <c r="F3704" s="25" t="s">
        <v>2779</v>
      </c>
      <c r="G3704" s="26">
        <v>100000</v>
      </c>
    </row>
    <row r="3705" spans="2:7">
      <c r="B3705" s="21" t="s">
        <v>2778</v>
      </c>
      <c r="C3705" s="22" t="s">
        <v>92</v>
      </c>
      <c r="D3705" s="23"/>
      <c r="E3705" s="24">
        <v>2100000</v>
      </c>
      <c r="F3705" s="25" t="s">
        <v>2777</v>
      </c>
      <c r="G3705" s="26">
        <v>100000</v>
      </c>
    </row>
    <row r="3706" spans="2:7">
      <c r="B3706" s="21" t="s">
        <v>2776</v>
      </c>
      <c r="C3706" s="22" t="s">
        <v>92</v>
      </c>
      <c r="D3706" s="23"/>
      <c r="E3706" s="24">
        <v>2100000</v>
      </c>
      <c r="F3706" s="25" t="s">
        <v>2775</v>
      </c>
      <c r="G3706" s="26">
        <v>100000</v>
      </c>
    </row>
    <row r="3707" spans="2:7">
      <c r="B3707" s="21" t="s">
        <v>2774</v>
      </c>
      <c r="C3707" s="22" t="s">
        <v>92</v>
      </c>
      <c r="D3707" s="23"/>
      <c r="E3707" s="24">
        <v>2100000</v>
      </c>
      <c r="F3707" s="25" t="s">
        <v>2773</v>
      </c>
      <c r="G3707" s="26">
        <v>100000</v>
      </c>
    </row>
    <row r="3708" spans="2:7">
      <c r="B3708" s="21" t="s">
        <v>2772</v>
      </c>
      <c r="C3708" s="22" t="s">
        <v>92</v>
      </c>
      <c r="D3708" s="23"/>
      <c r="E3708" s="24">
        <v>2100000</v>
      </c>
      <c r="F3708" s="25" t="s">
        <v>2771</v>
      </c>
      <c r="G3708" s="26">
        <v>100000</v>
      </c>
    </row>
    <row r="3709" spans="2:7">
      <c r="B3709" s="21" t="s">
        <v>2770</v>
      </c>
      <c r="C3709" s="22" t="s">
        <v>92</v>
      </c>
      <c r="D3709" s="23"/>
      <c r="E3709" s="24">
        <v>2100000</v>
      </c>
      <c r="F3709" s="25" t="s">
        <v>2769</v>
      </c>
      <c r="G3709" s="26">
        <v>100000</v>
      </c>
    </row>
    <row r="3710" spans="2:7">
      <c r="B3710" s="21" t="s">
        <v>2768</v>
      </c>
      <c r="C3710" s="22" t="s">
        <v>92</v>
      </c>
      <c r="D3710" s="23"/>
      <c r="E3710" s="24">
        <v>2100000</v>
      </c>
      <c r="F3710" s="25" t="s">
        <v>2767</v>
      </c>
      <c r="G3710" s="26">
        <v>100000</v>
      </c>
    </row>
    <row r="3711" spans="2:7">
      <c r="B3711" s="21" t="s">
        <v>9326</v>
      </c>
      <c r="C3711" s="22" t="s">
        <v>92</v>
      </c>
      <c r="D3711" s="23"/>
      <c r="E3711" s="24">
        <v>2000000</v>
      </c>
      <c r="F3711" s="25" t="s">
        <v>7550</v>
      </c>
      <c r="G3711" s="26">
        <v>5000000</v>
      </c>
    </row>
    <row r="3712" spans="2:7">
      <c r="B3712" s="21" t="s">
        <v>9097</v>
      </c>
      <c r="C3712" s="22" t="s">
        <v>92</v>
      </c>
      <c r="D3712" s="23"/>
      <c r="E3712" s="24">
        <v>2000000</v>
      </c>
      <c r="F3712" s="25" t="s">
        <v>8998</v>
      </c>
      <c r="G3712" s="26">
        <v>3800000</v>
      </c>
    </row>
    <row r="3713" spans="2:7">
      <c r="B3713" s="21" t="s">
        <v>7552</v>
      </c>
      <c r="C3713" s="22" t="s">
        <v>92</v>
      </c>
      <c r="D3713" s="23"/>
      <c r="E3713" s="24">
        <v>2000000</v>
      </c>
      <c r="F3713" s="25" t="s">
        <v>708</v>
      </c>
      <c r="G3713" s="26">
        <v>1300000</v>
      </c>
    </row>
    <row r="3714" spans="2:7">
      <c r="B3714" s="21" t="s">
        <v>7402</v>
      </c>
      <c r="C3714" s="22" t="s">
        <v>108</v>
      </c>
      <c r="D3714" s="23" t="s">
        <v>7401</v>
      </c>
      <c r="E3714" s="24">
        <v>2000000</v>
      </c>
      <c r="F3714" s="25" t="s">
        <v>464</v>
      </c>
      <c r="G3714" s="26">
        <v>1200000</v>
      </c>
    </row>
    <row r="3715" spans="2:7">
      <c r="B3715" s="21" t="s">
        <v>6824</v>
      </c>
      <c r="C3715" s="22" t="s">
        <v>108</v>
      </c>
      <c r="D3715" s="23" t="s">
        <v>6399</v>
      </c>
      <c r="E3715" s="24">
        <v>2000000</v>
      </c>
      <c r="F3715" s="25" t="s">
        <v>601</v>
      </c>
      <c r="G3715" s="26">
        <v>900000</v>
      </c>
    </row>
    <row r="3716" spans="2:7">
      <c r="B3716" s="21" t="s">
        <v>6823</v>
      </c>
      <c r="C3716" s="22" t="s">
        <v>108</v>
      </c>
      <c r="D3716" s="23" t="s">
        <v>6822</v>
      </c>
      <c r="E3716" s="24">
        <v>2000000</v>
      </c>
      <c r="F3716" s="25" t="s">
        <v>780</v>
      </c>
      <c r="G3716" s="26">
        <v>900000</v>
      </c>
    </row>
    <row r="3717" spans="2:7">
      <c r="B3717" s="21" t="s">
        <v>6821</v>
      </c>
      <c r="C3717" s="22" t="s">
        <v>92</v>
      </c>
      <c r="D3717" s="23"/>
      <c r="E3717" s="24">
        <v>2000000</v>
      </c>
      <c r="F3717" s="25" t="s">
        <v>580</v>
      </c>
      <c r="G3717" s="26">
        <v>900000</v>
      </c>
    </row>
    <row r="3718" spans="2:7">
      <c r="B3718" s="21" t="s">
        <v>6580</v>
      </c>
      <c r="C3718" s="22" t="s">
        <v>108</v>
      </c>
      <c r="D3718" s="23" t="s">
        <v>1258</v>
      </c>
      <c r="E3718" s="24">
        <v>2000000</v>
      </c>
      <c r="F3718" s="25" t="s">
        <v>629</v>
      </c>
      <c r="G3718" s="26">
        <v>800000</v>
      </c>
    </row>
    <row r="3719" spans="2:7">
      <c r="B3719" s="21" t="s">
        <v>6295</v>
      </c>
      <c r="C3719" s="22" t="s">
        <v>92</v>
      </c>
      <c r="D3719" s="23"/>
      <c r="E3719" s="24">
        <v>2000000</v>
      </c>
      <c r="F3719" s="25" t="s">
        <v>500</v>
      </c>
      <c r="G3719" s="26">
        <v>700000</v>
      </c>
    </row>
    <row r="3720" spans="2:7">
      <c r="B3720" s="21" t="s">
        <v>6294</v>
      </c>
      <c r="C3720" s="22" t="s">
        <v>108</v>
      </c>
      <c r="D3720" s="23" t="s">
        <v>6293</v>
      </c>
      <c r="E3720" s="24">
        <v>2000000</v>
      </c>
      <c r="F3720" s="25" t="s">
        <v>530</v>
      </c>
      <c r="G3720" s="26">
        <v>700000</v>
      </c>
    </row>
    <row r="3721" spans="2:7">
      <c r="B3721" s="21" t="s">
        <v>6292</v>
      </c>
      <c r="C3721" s="22" t="s">
        <v>92</v>
      </c>
      <c r="D3721" s="23"/>
      <c r="E3721" s="24">
        <v>2000000</v>
      </c>
      <c r="F3721" s="25" t="s">
        <v>772</v>
      </c>
      <c r="G3721" s="26">
        <v>700000</v>
      </c>
    </row>
    <row r="3722" spans="2:7">
      <c r="B3722" s="21" t="s">
        <v>6291</v>
      </c>
      <c r="C3722" s="22" t="s">
        <v>108</v>
      </c>
      <c r="D3722" s="23" t="s">
        <v>6290</v>
      </c>
      <c r="E3722" s="24">
        <v>2000000</v>
      </c>
      <c r="F3722" s="25" t="s">
        <v>500</v>
      </c>
      <c r="G3722" s="26">
        <v>700000</v>
      </c>
    </row>
    <row r="3723" spans="2:7">
      <c r="B3723" s="21" t="s">
        <v>5982</v>
      </c>
      <c r="C3723" s="22" t="s">
        <v>108</v>
      </c>
      <c r="D3723" s="23" t="s">
        <v>5981</v>
      </c>
      <c r="E3723" s="24">
        <v>2000000</v>
      </c>
      <c r="F3723" s="25" t="s">
        <v>638</v>
      </c>
      <c r="G3723" s="26">
        <v>600000</v>
      </c>
    </row>
    <row r="3724" spans="2:7">
      <c r="B3724" s="21" t="s">
        <v>5980</v>
      </c>
      <c r="C3724" s="22" t="s">
        <v>108</v>
      </c>
      <c r="D3724" s="23" t="s">
        <v>3965</v>
      </c>
      <c r="E3724" s="24">
        <v>2000000</v>
      </c>
      <c r="F3724" s="25" t="s">
        <v>641</v>
      </c>
      <c r="G3724" s="26">
        <v>600000</v>
      </c>
    </row>
    <row r="3725" spans="2:7">
      <c r="B3725" s="21" t="s">
        <v>5979</v>
      </c>
      <c r="C3725" s="22" t="s">
        <v>108</v>
      </c>
      <c r="D3725" s="23" t="s">
        <v>3220</v>
      </c>
      <c r="E3725" s="24">
        <v>2000000</v>
      </c>
      <c r="F3725" s="25" t="s">
        <v>638</v>
      </c>
      <c r="G3725" s="26">
        <v>600000</v>
      </c>
    </row>
    <row r="3726" spans="2:7">
      <c r="B3726" s="21" t="s">
        <v>5978</v>
      </c>
      <c r="C3726" s="22" t="s">
        <v>92</v>
      </c>
      <c r="D3726" s="23"/>
      <c r="E3726" s="24">
        <v>2000000</v>
      </c>
      <c r="F3726" s="25" t="s">
        <v>695</v>
      </c>
      <c r="G3726" s="26">
        <v>600000</v>
      </c>
    </row>
    <row r="3727" spans="2:7">
      <c r="B3727" s="21" t="s">
        <v>5977</v>
      </c>
      <c r="C3727" s="22" t="s">
        <v>92</v>
      </c>
      <c r="D3727" s="23"/>
      <c r="E3727" s="24">
        <v>2000000</v>
      </c>
      <c r="F3727" s="25" t="s">
        <v>490</v>
      </c>
      <c r="G3727" s="26">
        <v>600000</v>
      </c>
    </row>
    <row r="3728" spans="2:7">
      <c r="B3728" s="21" t="s">
        <v>5605</v>
      </c>
      <c r="C3728" s="22" t="s">
        <v>92</v>
      </c>
      <c r="D3728" s="23" t="s">
        <v>5604</v>
      </c>
      <c r="E3728" s="24">
        <v>2000000</v>
      </c>
      <c r="F3728" s="25" t="s">
        <v>3389</v>
      </c>
      <c r="G3728" s="26">
        <v>500000</v>
      </c>
    </row>
    <row r="3729" spans="2:7">
      <c r="B3729" s="21" t="s">
        <v>5603</v>
      </c>
      <c r="C3729" s="22" t="s">
        <v>108</v>
      </c>
      <c r="D3729" s="23" t="s">
        <v>858</v>
      </c>
      <c r="E3729" s="24">
        <v>2000000</v>
      </c>
      <c r="F3729" s="25" t="s">
        <v>1012</v>
      </c>
      <c r="G3729" s="26">
        <v>500000</v>
      </c>
    </row>
    <row r="3730" spans="2:7">
      <c r="B3730" s="21" t="s">
        <v>5602</v>
      </c>
      <c r="C3730" s="22" t="s">
        <v>92</v>
      </c>
      <c r="D3730" s="23"/>
      <c r="E3730" s="24">
        <v>2000000</v>
      </c>
      <c r="F3730" s="25" t="s">
        <v>1000</v>
      </c>
      <c r="G3730" s="26">
        <v>500000</v>
      </c>
    </row>
    <row r="3731" spans="2:7">
      <c r="B3731" s="21" t="s">
        <v>5601</v>
      </c>
      <c r="C3731" s="22" t="s">
        <v>108</v>
      </c>
      <c r="D3731" s="23" t="s">
        <v>5600</v>
      </c>
      <c r="E3731" s="24">
        <v>2000000</v>
      </c>
      <c r="F3731" s="25" t="s">
        <v>827</v>
      </c>
      <c r="G3731" s="26">
        <v>500000</v>
      </c>
    </row>
    <row r="3732" spans="2:7">
      <c r="B3732" s="21" t="s">
        <v>5599</v>
      </c>
      <c r="C3732" s="22" t="s">
        <v>108</v>
      </c>
      <c r="D3732" s="23" t="s">
        <v>3255</v>
      </c>
      <c r="E3732" s="24">
        <v>2000000</v>
      </c>
      <c r="F3732" s="25" t="s">
        <v>1171</v>
      </c>
      <c r="G3732" s="26">
        <v>500000</v>
      </c>
    </row>
    <row r="3733" spans="2:7">
      <c r="B3733" s="21" t="s">
        <v>5598</v>
      </c>
      <c r="C3733" s="22" t="s">
        <v>108</v>
      </c>
      <c r="D3733" s="23" t="s">
        <v>313</v>
      </c>
      <c r="E3733" s="24">
        <v>2000000</v>
      </c>
      <c r="F3733" s="25" t="s">
        <v>1520</v>
      </c>
      <c r="G3733" s="26">
        <v>500000</v>
      </c>
    </row>
    <row r="3734" spans="2:7">
      <c r="B3734" s="21" t="s">
        <v>5225</v>
      </c>
      <c r="C3734" s="22" t="s">
        <v>92</v>
      </c>
      <c r="D3734" s="23"/>
      <c r="E3734" s="24">
        <v>2000000</v>
      </c>
      <c r="F3734" s="25" t="s">
        <v>941</v>
      </c>
      <c r="G3734" s="26">
        <v>400000</v>
      </c>
    </row>
    <row r="3735" spans="2:7">
      <c r="B3735" s="21" t="s">
        <v>5224</v>
      </c>
      <c r="C3735" s="22" t="s">
        <v>92</v>
      </c>
      <c r="D3735" s="23" t="s">
        <v>5223</v>
      </c>
      <c r="E3735" s="24">
        <v>2000000</v>
      </c>
      <c r="F3735" s="25" t="s">
        <v>848</v>
      </c>
      <c r="G3735" s="26">
        <v>400000</v>
      </c>
    </row>
    <row r="3736" spans="2:7">
      <c r="B3736" s="21" t="s">
        <v>5222</v>
      </c>
      <c r="C3736" s="22" t="s">
        <v>108</v>
      </c>
      <c r="D3736" s="23" t="s">
        <v>981</v>
      </c>
      <c r="E3736" s="24">
        <v>2000000</v>
      </c>
      <c r="F3736" s="25" t="s">
        <v>4484</v>
      </c>
      <c r="G3736" s="26">
        <v>400000</v>
      </c>
    </row>
    <row r="3737" spans="2:7">
      <c r="B3737" s="21" t="s">
        <v>5221</v>
      </c>
      <c r="C3737" s="22" t="s">
        <v>92</v>
      </c>
      <c r="D3737" s="23" t="s">
        <v>4501</v>
      </c>
      <c r="E3737" s="24">
        <v>2000000</v>
      </c>
      <c r="F3737" s="25" t="s">
        <v>1502</v>
      </c>
      <c r="G3737" s="26">
        <v>400000</v>
      </c>
    </row>
    <row r="3738" spans="2:7">
      <c r="B3738" s="21" t="s">
        <v>5220</v>
      </c>
      <c r="C3738" s="22" t="s">
        <v>92</v>
      </c>
      <c r="D3738" s="23"/>
      <c r="E3738" s="24">
        <v>2000000</v>
      </c>
      <c r="F3738" s="25" t="s">
        <v>1567</v>
      </c>
      <c r="G3738" s="26">
        <v>400000</v>
      </c>
    </row>
    <row r="3739" spans="2:7">
      <c r="B3739" s="21" t="s">
        <v>5219</v>
      </c>
      <c r="C3739" s="22" t="s">
        <v>92</v>
      </c>
      <c r="D3739" s="23"/>
      <c r="E3739" s="24">
        <v>2000000</v>
      </c>
      <c r="F3739" s="25" t="s">
        <v>1325</v>
      </c>
      <c r="G3739" s="26">
        <v>400000</v>
      </c>
    </row>
    <row r="3740" spans="2:7">
      <c r="B3740" s="21" t="s">
        <v>5218</v>
      </c>
      <c r="C3740" s="22" t="s">
        <v>108</v>
      </c>
      <c r="D3740" s="23" t="s">
        <v>172</v>
      </c>
      <c r="E3740" s="24">
        <v>2000000</v>
      </c>
      <c r="F3740" s="25" t="s">
        <v>862</v>
      </c>
      <c r="G3740" s="26">
        <v>400000</v>
      </c>
    </row>
    <row r="3741" spans="2:7">
      <c r="B3741" s="21" t="s">
        <v>5217</v>
      </c>
      <c r="C3741" s="22" t="s">
        <v>108</v>
      </c>
      <c r="D3741" s="23" t="s">
        <v>5216</v>
      </c>
      <c r="E3741" s="24">
        <v>2000000</v>
      </c>
      <c r="F3741" s="25" t="s">
        <v>961</v>
      </c>
      <c r="G3741" s="26">
        <v>400000</v>
      </c>
    </row>
    <row r="3742" spans="2:7">
      <c r="B3742" s="21" t="s">
        <v>5215</v>
      </c>
      <c r="C3742" s="22" t="s">
        <v>108</v>
      </c>
      <c r="D3742" s="23" t="s">
        <v>2129</v>
      </c>
      <c r="E3742" s="24">
        <v>2000000</v>
      </c>
      <c r="F3742" s="25" t="s">
        <v>829</v>
      </c>
      <c r="G3742" s="26">
        <v>400000</v>
      </c>
    </row>
    <row r="3743" spans="2:7">
      <c r="B3743" s="21" t="s">
        <v>5214</v>
      </c>
      <c r="C3743" s="22" t="s">
        <v>108</v>
      </c>
      <c r="D3743" s="23" t="s">
        <v>5213</v>
      </c>
      <c r="E3743" s="24">
        <v>2000000</v>
      </c>
      <c r="F3743" s="25" t="s">
        <v>1087</v>
      </c>
      <c r="G3743" s="26">
        <v>400000</v>
      </c>
    </row>
    <row r="3744" spans="2:7">
      <c r="B3744" s="21" t="s">
        <v>5212</v>
      </c>
      <c r="C3744" s="22" t="s">
        <v>108</v>
      </c>
      <c r="D3744" s="23" t="s">
        <v>588</v>
      </c>
      <c r="E3744" s="24">
        <v>2000000</v>
      </c>
      <c r="F3744" s="25" t="s">
        <v>883</v>
      </c>
      <c r="G3744" s="26">
        <v>400000</v>
      </c>
    </row>
    <row r="3745" spans="2:7">
      <c r="B3745" s="21" t="s">
        <v>5211</v>
      </c>
      <c r="C3745" s="22" t="s">
        <v>108</v>
      </c>
      <c r="D3745" s="23" t="s">
        <v>5210</v>
      </c>
      <c r="E3745" s="24">
        <v>2000000</v>
      </c>
      <c r="F3745" s="25" t="s">
        <v>1511</v>
      </c>
      <c r="G3745" s="26">
        <v>400000</v>
      </c>
    </row>
    <row r="3746" spans="2:7">
      <c r="B3746" s="21" t="s">
        <v>5209</v>
      </c>
      <c r="C3746" s="22" t="s">
        <v>92</v>
      </c>
      <c r="D3746" s="23"/>
      <c r="E3746" s="24">
        <v>2000000</v>
      </c>
      <c r="F3746" s="25" t="s">
        <v>941</v>
      </c>
      <c r="G3746" s="26">
        <v>400000</v>
      </c>
    </row>
    <row r="3747" spans="2:7">
      <c r="B3747" s="21" t="s">
        <v>5208</v>
      </c>
      <c r="C3747" s="22" t="s">
        <v>92</v>
      </c>
      <c r="D3747" s="23"/>
      <c r="E3747" s="24">
        <v>2000000</v>
      </c>
      <c r="F3747" s="25" t="s">
        <v>948</v>
      </c>
      <c r="G3747" s="26">
        <v>400000</v>
      </c>
    </row>
    <row r="3748" spans="2:7">
      <c r="B3748" s="21" t="s">
        <v>5207</v>
      </c>
      <c r="C3748" s="22" t="s">
        <v>92</v>
      </c>
      <c r="D3748" s="23"/>
      <c r="E3748" s="24">
        <v>2000000</v>
      </c>
      <c r="F3748" s="25" t="s">
        <v>883</v>
      </c>
      <c r="G3748" s="26">
        <v>400000</v>
      </c>
    </row>
    <row r="3749" spans="2:7">
      <c r="B3749" s="21" t="s">
        <v>4721</v>
      </c>
      <c r="C3749" s="22" t="s">
        <v>92</v>
      </c>
      <c r="D3749" s="23" t="s">
        <v>4720</v>
      </c>
      <c r="E3749" s="24">
        <v>2000000</v>
      </c>
      <c r="F3749" s="25" t="s">
        <v>991</v>
      </c>
      <c r="G3749" s="26">
        <v>300000</v>
      </c>
    </row>
    <row r="3750" spans="2:7">
      <c r="B3750" s="21" t="s">
        <v>4719</v>
      </c>
      <c r="C3750" s="22" t="s">
        <v>92</v>
      </c>
      <c r="D3750" s="23"/>
      <c r="E3750" s="24">
        <v>2000000</v>
      </c>
      <c r="F3750" s="25" t="s">
        <v>1328</v>
      </c>
      <c r="G3750" s="26">
        <v>300000</v>
      </c>
    </row>
    <row r="3751" spans="2:7">
      <c r="B3751" s="21" t="s">
        <v>4718</v>
      </c>
      <c r="C3751" s="22" t="s">
        <v>108</v>
      </c>
      <c r="D3751" s="23" t="s">
        <v>4717</v>
      </c>
      <c r="E3751" s="24">
        <v>2000000</v>
      </c>
      <c r="F3751" s="25" t="s">
        <v>1428</v>
      </c>
      <c r="G3751" s="26">
        <v>300000</v>
      </c>
    </row>
    <row r="3752" spans="2:7">
      <c r="B3752" s="21" t="s">
        <v>4716</v>
      </c>
      <c r="C3752" s="22" t="s">
        <v>92</v>
      </c>
      <c r="D3752" s="23"/>
      <c r="E3752" s="24">
        <v>2000000</v>
      </c>
      <c r="F3752" s="25" t="s">
        <v>1271</v>
      </c>
      <c r="G3752" s="26">
        <v>300000</v>
      </c>
    </row>
    <row r="3753" spans="2:7">
      <c r="B3753" s="21" t="s">
        <v>4715</v>
      </c>
      <c r="C3753" s="22" t="s">
        <v>108</v>
      </c>
      <c r="D3753" s="23" t="s">
        <v>4714</v>
      </c>
      <c r="E3753" s="24">
        <v>2000000</v>
      </c>
      <c r="F3753" s="25" t="s">
        <v>878</v>
      </c>
      <c r="G3753" s="26">
        <v>300000</v>
      </c>
    </row>
    <row r="3754" spans="2:7">
      <c r="B3754" s="21" t="s">
        <v>4713</v>
      </c>
      <c r="C3754" s="22" t="s">
        <v>92</v>
      </c>
      <c r="D3754" s="23"/>
      <c r="E3754" s="24">
        <v>2000000</v>
      </c>
      <c r="F3754" s="25" t="s">
        <v>1271</v>
      </c>
      <c r="G3754" s="26">
        <v>300000</v>
      </c>
    </row>
    <row r="3755" spans="2:7">
      <c r="B3755" s="21" t="s">
        <v>4712</v>
      </c>
      <c r="C3755" s="22" t="s">
        <v>108</v>
      </c>
      <c r="D3755" s="23" t="s">
        <v>3622</v>
      </c>
      <c r="E3755" s="24">
        <v>2000000</v>
      </c>
      <c r="F3755" s="25" t="s">
        <v>1448</v>
      </c>
      <c r="G3755" s="26">
        <v>300000</v>
      </c>
    </row>
    <row r="3756" spans="2:7">
      <c r="B3756" s="21" t="s">
        <v>4711</v>
      </c>
      <c r="C3756" s="22" t="s">
        <v>92</v>
      </c>
      <c r="D3756" s="23"/>
      <c r="E3756" s="24">
        <v>2000000</v>
      </c>
      <c r="F3756" s="25" t="s">
        <v>4710</v>
      </c>
      <c r="G3756" s="26">
        <v>300000</v>
      </c>
    </row>
    <row r="3757" spans="2:7">
      <c r="B3757" s="21" t="s">
        <v>4709</v>
      </c>
      <c r="C3757" s="22" t="s">
        <v>108</v>
      </c>
      <c r="D3757" s="23" t="s">
        <v>2184</v>
      </c>
      <c r="E3757" s="24">
        <v>2000000</v>
      </c>
      <c r="F3757" s="25" t="s">
        <v>3590</v>
      </c>
      <c r="G3757" s="26">
        <v>300000</v>
      </c>
    </row>
    <row r="3758" spans="2:7">
      <c r="B3758" s="21" t="s">
        <v>3966</v>
      </c>
      <c r="C3758" s="22" t="s">
        <v>108</v>
      </c>
      <c r="D3758" s="23" t="s">
        <v>3965</v>
      </c>
      <c r="E3758" s="24">
        <v>2000000</v>
      </c>
      <c r="F3758" s="25" t="s">
        <v>2212</v>
      </c>
      <c r="G3758" s="26">
        <v>200000</v>
      </c>
    </row>
    <row r="3759" spans="2:7">
      <c r="B3759" s="21" t="s">
        <v>3964</v>
      </c>
      <c r="C3759" s="22" t="s">
        <v>92</v>
      </c>
      <c r="D3759" s="23"/>
      <c r="E3759" s="24">
        <v>2000000</v>
      </c>
      <c r="F3759" s="25" t="s">
        <v>1724</v>
      </c>
      <c r="G3759" s="26">
        <v>200000</v>
      </c>
    </row>
    <row r="3760" spans="2:7">
      <c r="B3760" s="21" t="s">
        <v>3963</v>
      </c>
      <c r="C3760" s="22" t="s">
        <v>108</v>
      </c>
      <c r="D3760" s="23" t="s">
        <v>3962</v>
      </c>
      <c r="E3760" s="24">
        <v>2000000</v>
      </c>
      <c r="F3760" s="25" t="s">
        <v>3961</v>
      </c>
      <c r="G3760" s="26">
        <v>200000</v>
      </c>
    </row>
    <row r="3761" spans="2:7">
      <c r="B3761" s="21" t="s">
        <v>3960</v>
      </c>
      <c r="C3761" s="22" t="s">
        <v>92</v>
      </c>
      <c r="D3761" s="23"/>
      <c r="E3761" s="24">
        <v>2000000</v>
      </c>
      <c r="F3761" s="25" t="s">
        <v>2255</v>
      </c>
      <c r="G3761" s="26">
        <v>200000</v>
      </c>
    </row>
    <row r="3762" spans="2:7">
      <c r="B3762" s="21" t="s">
        <v>3959</v>
      </c>
      <c r="C3762" s="22" t="s">
        <v>92</v>
      </c>
      <c r="D3762" s="23"/>
      <c r="E3762" s="24">
        <v>2000000</v>
      </c>
      <c r="F3762" s="25" t="s">
        <v>2084</v>
      </c>
      <c r="G3762" s="26">
        <v>200000</v>
      </c>
    </row>
    <row r="3763" spans="2:7">
      <c r="B3763" s="21" t="s">
        <v>3958</v>
      </c>
      <c r="C3763" s="22" t="s">
        <v>92</v>
      </c>
      <c r="D3763" s="23"/>
      <c r="E3763" s="24">
        <v>2000000</v>
      </c>
      <c r="F3763" s="25" t="s">
        <v>1721</v>
      </c>
      <c r="G3763" s="26">
        <v>200000</v>
      </c>
    </row>
    <row r="3764" spans="2:7">
      <c r="B3764" s="21" t="s">
        <v>3957</v>
      </c>
      <c r="C3764" s="22" t="s">
        <v>92</v>
      </c>
      <c r="D3764" s="23"/>
      <c r="E3764" s="24">
        <v>2000000</v>
      </c>
      <c r="F3764" s="25" t="s">
        <v>2158</v>
      </c>
      <c r="G3764" s="26">
        <v>200000</v>
      </c>
    </row>
    <row r="3765" spans="2:7">
      <c r="B3765" s="21" t="s">
        <v>3956</v>
      </c>
      <c r="C3765" s="22" t="s">
        <v>92</v>
      </c>
      <c r="D3765" s="23"/>
      <c r="E3765" s="24">
        <v>2000000</v>
      </c>
      <c r="F3765" s="25" t="s">
        <v>2518</v>
      </c>
      <c r="G3765" s="26">
        <v>200000</v>
      </c>
    </row>
    <row r="3766" spans="2:7">
      <c r="B3766" s="21" t="s">
        <v>3955</v>
      </c>
      <c r="C3766" s="22" t="s">
        <v>92</v>
      </c>
      <c r="D3766" s="23"/>
      <c r="E3766" s="24">
        <v>2000000</v>
      </c>
      <c r="F3766" s="25" t="s">
        <v>2174</v>
      </c>
      <c r="G3766" s="26">
        <v>200000</v>
      </c>
    </row>
    <row r="3767" spans="2:7">
      <c r="B3767" s="21" t="s">
        <v>3954</v>
      </c>
      <c r="C3767" s="22" t="s">
        <v>92</v>
      </c>
      <c r="D3767" s="23"/>
      <c r="E3767" s="24">
        <v>2000000</v>
      </c>
      <c r="F3767" s="25" t="s">
        <v>2255</v>
      </c>
      <c r="G3767" s="26">
        <v>200000</v>
      </c>
    </row>
    <row r="3768" spans="2:7">
      <c r="B3768" s="21" t="s">
        <v>3953</v>
      </c>
      <c r="C3768" s="22" t="s">
        <v>92</v>
      </c>
      <c r="D3768" s="23"/>
      <c r="E3768" s="24">
        <v>2000000</v>
      </c>
      <c r="F3768" s="25" t="s">
        <v>2174</v>
      </c>
      <c r="G3768" s="26">
        <v>200000</v>
      </c>
    </row>
    <row r="3769" spans="2:7">
      <c r="B3769" s="21" t="s">
        <v>3952</v>
      </c>
      <c r="C3769" s="22" t="s">
        <v>92</v>
      </c>
      <c r="D3769" s="23"/>
      <c r="E3769" s="24">
        <v>2000000</v>
      </c>
      <c r="F3769" s="25" t="s">
        <v>1642</v>
      </c>
      <c r="G3769" s="26">
        <v>200000</v>
      </c>
    </row>
    <row r="3770" spans="2:7">
      <c r="B3770" s="21" t="s">
        <v>3951</v>
      </c>
      <c r="C3770" s="22" t="s">
        <v>92</v>
      </c>
      <c r="D3770" s="23"/>
      <c r="E3770" s="24">
        <v>2000000</v>
      </c>
      <c r="F3770" s="25" t="s">
        <v>2316</v>
      </c>
      <c r="G3770" s="26">
        <v>200000</v>
      </c>
    </row>
    <row r="3771" spans="2:7">
      <c r="B3771" s="21" t="s">
        <v>3950</v>
      </c>
      <c r="C3771" s="22" t="s">
        <v>92</v>
      </c>
      <c r="D3771" s="23"/>
      <c r="E3771" s="24">
        <v>2000000</v>
      </c>
      <c r="F3771" s="25" t="s">
        <v>2070</v>
      </c>
      <c r="G3771" s="26">
        <v>200000</v>
      </c>
    </row>
    <row r="3772" spans="2:7">
      <c r="B3772" s="21" t="s">
        <v>2766</v>
      </c>
      <c r="C3772" s="22" t="s">
        <v>92</v>
      </c>
      <c r="D3772" s="23"/>
      <c r="E3772" s="24">
        <v>2000000</v>
      </c>
      <c r="F3772" s="25" t="s">
        <v>2765</v>
      </c>
      <c r="G3772" s="26">
        <v>100000</v>
      </c>
    </row>
    <row r="3773" spans="2:7">
      <c r="B3773" s="21" t="s">
        <v>2764</v>
      </c>
      <c r="C3773" s="22" t="s">
        <v>92</v>
      </c>
      <c r="D3773" s="23"/>
      <c r="E3773" s="24">
        <v>2000000</v>
      </c>
      <c r="F3773" s="25" t="s">
        <v>2763</v>
      </c>
      <c r="G3773" s="26">
        <v>100000</v>
      </c>
    </row>
    <row r="3774" spans="2:7">
      <c r="B3774" s="21" t="s">
        <v>2762</v>
      </c>
      <c r="C3774" s="22" t="s">
        <v>92</v>
      </c>
      <c r="D3774" s="23"/>
      <c r="E3774" s="24">
        <v>2000000</v>
      </c>
      <c r="F3774" s="25" t="s">
        <v>2761</v>
      </c>
      <c r="G3774" s="26">
        <v>100000</v>
      </c>
    </row>
    <row r="3775" spans="2:7">
      <c r="B3775" s="21" t="s">
        <v>2760</v>
      </c>
      <c r="C3775" s="22" t="s">
        <v>92</v>
      </c>
      <c r="D3775" s="23"/>
      <c r="E3775" s="24">
        <v>2000000</v>
      </c>
      <c r="F3775" s="25" t="s">
        <v>2759</v>
      </c>
      <c r="G3775" s="26">
        <v>100000</v>
      </c>
    </row>
    <row r="3776" spans="2:7">
      <c r="B3776" s="21" t="s">
        <v>2758</v>
      </c>
      <c r="C3776" s="22" t="s">
        <v>92</v>
      </c>
      <c r="D3776" s="23"/>
      <c r="E3776" s="24">
        <v>2000000</v>
      </c>
      <c r="F3776" s="25" t="s">
        <v>2757</v>
      </c>
      <c r="G3776" s="26">
        <v>100000</v>
      </c>
    </row>
    <row r="3777" spans="2:7">
      <c r="B3777" s="21" t="s">
        <v>2756</v>
      </c>
      <c r="C3777" s="22" t="s">
        <v>92</v>
      </c>
      <c r="D3777" s="23"/>
      <c r="E3777" s="24">
        <v>2000000</v>
      </c>
      <c r="F3777" s="25" t="s">
        <v>2755</v>
      </c>
      <c r="G3777" s="26">
        <v>100000</v>
      </c>
    </row>
    <row r="3778" spans="2:7">
      <c r="B3778" s="21" t="s">
        <v>2754</v>
      </c>
      <c r="C3778" s="22" t="s">
        <v>92</v>
      </c>
      <c r="D3778" s="23" t="s">
        <v>1753</v>
      </c>
      <c r="E3778" s="24">
        <v>2000000</v>
      </c>
      <c r="F3778" s="25" t="s">
        <v>2753</v>
      </c>
      <c r="G3778" s="26">
        <v>100000</v>
      </c>
    </row>
    <row r="3779" spans="2:7">
      <c r="B3779" s="21" t="s">
        <v>2752</v>
      </c>
      <c r="C3779" s="22" t="s">
        <v>92</v>
      </c>
      <c r="D3779" s="23"/>
      <c r="E3779" s="24">
        <v>2000000</v>
      </c>
      <c r="F3779" s="25" t="s">
        <v>2751</v>
      </c>
      <c r="G3779" s="26">
        <v>100000</v>
      </c>
    </row>
    <row r="3780" spans="2:7">
      <c r="B3780" s="21" t="s">
        <v>2750</v>
      </c>
      <c r="C3780" s="22" t="s">
        <v>92</v>
      </c>
      <c r="D3780" s="23"/>
      <c r="E3780" s="24">
        <v>2000000</v>
      </c>
      <c r="F3780" s="25" t="s">
        <v>2749</v>
      </c>
      <c r="G3780" s="26">
        <v>100000</v>
      </c>
    </row>
    <row r="3781" spans="2:7">
      <c r="B3781" s="21" t="s">
        <v>2748</v>
      </c>
      <c r="C3781" s="22" t="s">
        <v>92</v>
      </c>
      <c r="D3781" s="23"/>
      <c r="E3781" s="24">
        <v>2000000</v>
      </c>
      <c r="F3781" s="25" t="s">
        <v>2747</v>
      </c>
      <c r="G3781" s="26">
        <v>100000</v>
      </c>
    </row>
    <row r="3782" spans="2:7">
      <c r="B3782" s="21" t="s">
        <v>2746</v>
      </c>
      <c r="C3782" s="22" t="s">
        <v>92</v>
      </c>
      <c r="D3782" s="23"/>
      <c r="E3782" s="24">
        <v>2000000</v>
      </c>
      <c r="F3782" s="25" t="s">
        <v>2745</v>
      </c>
      <c r="G3782" s="26">
        <v>100000</v>
      </c>
    </row>
    <row r="3783" spans="2:7">
      <c r="B3783" s="21" t="s">
        <v>8173</v>
      </c>
      <c r="C3783" s="22" t="s">
        <v>92</v>
      </c>
      <c r="D3783" s="23"/>
      <c r="E3783" s="24">
        <v>1900000</v>
      </c>
      <c r="F3783" s="25" t="s">
        <v>182</v>
      </c>
      <c r="G3783" s="26">
        <v>1900000</v>
      </c>
    </row>
    <row r="3784" spans="2:7">
      <c r="B3784" s="21" t="s">
        <v>7400</v>
      </c>
      <c r="C3784" s="22" t="s">
        <v>108</v>
      </c>
      <c r="D3784" s="23" t="s">
        <v>7399</v>
      </c>
      <c r="E3784" s="24">
        <v>1900000</v>
      </c>
      <c r="F3784" s="25" t="s">
        <v>5014</v>
      </c>
      <c r="G3784" s="26">
        <v>1200000</v>
      </c>
    </row>
    <row r="3785" spans="2:7">
      <c r="B3785" s="21" t="s">
        <v>6579</v>
      </c>
      <c r="C3785" s="22" t="s">
        <v>92</v>
      </c>
      <c r="D3785" s="23"/>
      <c r="E3785" s="24">
        <v>1900000</v>
      </c>
      <c r="F3785" s="25" t="s">
        <v>617</v>
      </c>
      <c r="G3785" s="26">
        <v>800000</v>
      </c>
    </row>
    <row r="3786" spans="2:7">
      <c r="B3786" s="21" t="s">
        <v>6578</v>
      </c>
      <c r="C3786" s="22" t="s">
        <v>92</v>
      </c>
      <c r="D3786" s="23" t="s">
        <v>886</v>
      </c>
      <c r="E3786" s="24">
        <v>1900000</v>
      </c>
      <c r="F3786" s="25" t="s">
        <v>682</v>
      </c>
      <c r="G3786" s="26">
        <v>800000</v>
      </c>
    </row>
    <row r="3787" spans="2:7">
      <c r="B3787" s="21" t="s">
        <v>6577</v>
      </c>
      <c r="C3787" s="22" t="s">
        <v>108</v>
      </c>
      <c r="D3787" s="23" t="s">
        <v>4450</v>
      </c>
      <c r="E3787" s="24">
        <v>1900000</v>
      </c>
      <c r="F3787" s="25" t="s">
        <v>617</v>
      </c>
      <c r="G3787" s="26">
        <v>800000</v>
      </c>
    </row>
    <row r="3788" spans="2:7">
      <c r="B3788" s="21" t="s">
        <v>6289</v>
      </c>
      <c r="C3788" s="22" t="s">
        <v>108</v>
      </c>
      <c r="D3788" s="23" t="s">
        <v>3300</v>
      </c>
      <c r="E3788" s="24">
        <v>1900000</v>
      </c>
      <c r="F3788" s="25" t="s">
        <v>3194</v>
      </c>
      <c r="G3788" s="26">
        <v>700000</v>
      </c>
    </row>
    <row r="3789" spans="2:7">
      <c r="B3789" s="21" t="s">
        <v>6288</v>
      </c>
      <c r="C3789" s="22" t="s">
        <v>108</v>
      </c>
      <c r="D3789" s="23" t="s">
        <v>5168</v>
      </c>
      <c r="E3789" s="24">
        <v>1900000</v>
      </c>
      <c r="F3789" s="25" t="s">
        <v>725</v>
      </c>
      <c r="G3789" s="26">
        <v>700000</v>
      </c>
    </row>
    <row r="3790" spans="2:7">
      <c r="B3790" s="21" t="s">
        <v>6287</v>
      </c>
      <c r="C3790" s="22" t="s">
        <v>108</v>
      </c>
      <c r="D3790" s="23" t="s">
        <v>5645</v>
      </c>
      <c r="E3790" s="24">
        <v>1900000</v>
      </c>
      <c r="F3790" s="25" t="s">
        <v>507</v>
      </c>
      <c r="G3790" s="26">
        <v>700000</v>
      </c>
    </row>
    <row r="3791" spans="2:7">
      <c r="B3791" s="21" t="s">
        <v>5976</v>
      </c>
      <c r="C3791" s="22" t="s">
        <v>108</v>
      </c>
      <c r="D3791" s="23" t="s">
        <v>2335</v>
      </c>
      <c r="E3791" s="24">
        <v>1900000</v>
      </c>
      <c r="F3791" s="25" t="s">
        <v>691</v>
      </c>
      <c r="G3791" s="26">
        <v>600000</v>
      </c>
    </row>
    <row r="3792" spans="2:7">
      <c r="B3792" s="21" t="s">
        <v>5975</v>
      </c>
      <c r="C3792" s="22" t="s">
        <v>108</v>
      </c>
      <c r="D3792" s="23" t="s">
        <v>1453</v>
      </c>
      <c r="E3792" s="24">
        <v>1900000</v>
      </c>
      <c r="F3792" s="25" t="s">
        <v>1007</v>
      </c>
      <c r="G3792" s="26">
        <v>600000</v>
      </c>
    </row>
    <row r="3793" spans="2:7">
      <c r="B3793" s="21" t="s">
        <v>5974</v>
      </c>
      <c r="C3793" s="22" t="s">
        <v>92</v>
      </c>
      <c r="D3793" s="23"/>
      <c r="E3793" s="24">
        <v>1900000</v>
      </c>
      <c r="F3793" s="25" t="s">
        <v>3320</v>
      </c>
      <c r="G3793" s="26">
        <v>600000</v>
      </c>
    </row>
    <row r="3794" spans="2:7">
      <c r="B3794" s="21" t="s">
        <v>5597</v>
      </c>
      <c r="C3794" s="22" t="s">
        <v>92</v>
      </c>
      <c r="D3794" s="23"/>
      <c r="E3794" s="24">
        <v>1900000</v>
      </c>
      <c r="F3794" s="25" t="s">
        <v>493</v>
      </c>
      <c r="G3794" s="26">
        <v>500000</v>
      </c>
    </row>
    <row r="3795" spans="2:7">
      <c r="B3795" s="21" t="s">
        <v>5596</v>
      </c>
      <c r="C3795" s="22" t="s">
        <v>108</v>
      </c>
      <c r="D3795" s="23" t="s">
        <v>5595</v>
      </c>
      <c r="E3795" s="24">
        <v>1900000</v>
      </c>
      <c r="F3795" s="25" t="s">
        <v>1524</v>
      </c>
      <c r="G3795" s="26">
        <v>500000</v>
      </c>
    </row>
    <row r="3796" spans="2:7">
      <c r="B3796" s="21" t="s">
        <v>5594</v>
      </c>
      <c r="C3796" s="22" t="s">
        <v>108</v>
      </c>
      <c r="D3796" s="23" t="s">
        <v>1527</v>
      </c>
      <c r="E3796" s="24">
        <v>1900000</v>
      </c>
      <c r="F3796" s="25" t="s">
        <v>665</v>
      </c>
      <c r="G3796" s="26">
        <v>500000</v>
      </c>
    </row>
    <row r="3797" spans="2:7">
      <c r="B3797" s="21" t="s">
        <v>5593</v>
      </c>
      <c r="C3797" s="22" t="s">
        <v>108</v>
      </c>
      <c r="D3797" s="23" t="s">
        <v>1001</v>
      </c>
      <c r="E3797" s="24">
        <v>1900000</v>
      </c>
      <c r="F3797" s="25" t="s">
        <v>1039</v>
      </c>
      <c r="G3797" s="26">
        <v>500000</v>
      </c>
    </row>
    <row r="3798" spans="2:7">
      <c r="B3798" s="21" t="s">
        <v>5592</v>
      </c>
      <c r="C3798" s="22" t="s">
        <v>108</v>
      </c>
      <c r="D3798" s="23" t="s">
        <v>5591</v>
      </c>
      <c r="E3798" s="24">
        <v>1900000</v>
      </c>
      <c r="F3798" s="25" t="s">
        <v>1378</v>
      </c>
      <c r="G3798" s="26">
        <v>500000</v>
      </c>
    </row>
    <row r="3799" spans="2:7">
      <c r="B3799" s="21" t="s">
        <v>5590</v>
      </c>
      <c r="C3799" s="22" t="s">
        <v>108</v>
      </c>
      <c r="D3799" s="23" t="s">
        <v>5589</v>
      </c>
      <c r="E3799" s="24">
        <v>1900000</v>
      </c>
      <c r="F3799" s="25" t="s">
        <v>1292</v>
      </c>
      <c r="G3799" s="26">
        <v>500000</v>
      </c>
    </row>
    <row r="3800" spans="2:7">
      <c r="B3800" s="21" t="s">
        <v>5206</v>
      </c>
      <c r="C3800" s="22" t="s">
        <v>92</v>
      </c>
      <c r="D3800" s="23"/>
      <c r="E3800" s="24">
        <v>1900000</v>
      </c>
      <c r="F3800" s="25" t="s">
        <v>1152</v>
      </c>
      <c r="G3800" s="26">
        <v>400000</v>
      </c>
    </row>
    <row r="3801" spans="2:7">
      <c r="B3801" s="21" t="s">
        <v>5205</v>
      </c>
      <c r="C3801" s="22" t="s">
        <v>92</v>
      </c>
      <c r="D3801" s="23"/>
      <c r="E3801" s="24">
        <v>1900000</v>
      </c>
      <c r="F3801" s="25" t="s">
        <v>900</v>
      </c>
      <c r="G3801" s="26">
        <v>400000</v>
      </c>
    </row>
    <row r="3802" spans="2:7">
      <c r="B3802" s="21" t="s">
        <v>5204</v>
      </c>
      <c r="C3802" s="22" t="s">
        <v>92</v>
      </c>
      <c r="D3802" s="23"/>
      <c r="E3802" s="24">
        <v>1900000</v>
      </c>
      <c r="F3802" s="25" t="s">
        <v>926</v>
      </c>
      <c r="G3802" s="26">
        <v>400000</v>
      </c>
    </row>
    <row r="3803" spans="2:7">
      <c r="B3803" s="21" t="s">
        <v>5203</v>
      </c>
      <c r="C3803" s="22" t="s">
        <v>108</v>
      </c>
      <c r="D3803" s="23" t="s">
        <v>5202</v>
      </c>
      <c r="E3803" s="24">
        <v>1900000</v>
      </c>
      <c r="F3803" s="25" t="s">
        <v>848</v>
      </c>
      <c r="G3803" s="26">
        <v>400000</v>
      </c>
    </row>
    <row r="3804" spans="2:7">
      <c r="B3804" s="21" t="s">
        <v>5201</v>
      </c>
      <c r="C3804" s="22" t="s">
        <v>92</v>
      </c>
      <c r="D3804" s="23"/>
      <c r="E3804" s="24">
        <v>1900000</v>
      </c>
      <c r="F3804" s="25" t="s">
        <v>827</v>
      </c>
      <c r="G3804" s="26">
        <v>400000</v>
      </c>
    </row>
    <row r="3805" spans="2:7">
      <c r="B3805" s="21" t="s">
        <v>5200</v>
      </c>
      <c r="C3805" s="22" t="s">
        <v>92</v>
      </c>
      <c r="D3805" s="23"/>
      <c r="E3805" s="24">
        <v>1900000</v>
      </c>
      <c r="F3805" s="25" t="s">
        <v>1397</v>
      </c>
      <c r="G3805" s="26">
        <v>400000</v>
      </c>
    </row>
    <row r="3806" spans="2:7">
      <c r="B3806" s="21" t="s">
        <v>5199</v>
      </c>
      <c r="C3806" s="22" t="s">
        <v>108</v>
      </c>
      <c r="D3806" s="23" t="s">
        <v>1110</v>
      </c>
      <c r="E3806" s="24">
        <v>1900000</v>
      </c>
      <c r="F3806" s="25" t="s">
        <v>846</v>
      </c>
      <c r="G3806" s="26">
        <v>400000</v>
      </c>
    </row>
    <row r="3807" spans="2:7">
      <c r="B3807" s="21" t="s">
        <v>5198</v>
      </c>
      <c r="C3807" s="22" t="s">
        <v>108</v>
      </c>
      <c r="D3807" s="23" t="s">
        <v>924</v>
      </c>
      <c r="E3807" s="24">
        <v>1900000</v>
      </c>
      <c r="F3807" s="25" t="s">
        <v>890</v>
      </c>
      <c r="G3807" s="26">
        <v>400000</v>
      </c>
    </row>
    <row r="3808" spans="2:7">
      <c r="B3808" s="21" t="s">
        <v>5197</v>
      </c>
      <c r="C3808" s="22" t="s">
        <v>92</v>
      </c>
      <c r="D3808" s="23"/>
      <c r="E3808" s="24">
        <v>1900000</v>
      </c>
      <c r="F3808" s="25" t="s">
        <v>902</v>
      </c>
      <c r="G3808" s="26">
        <v>400000</v>
      </c>
    </row>
    <row r="3809" spans="2:7">
      <c r="B3809" s="21" t="s">
        <v>5196</v>
      </c>
      <c r="C3809" s="22" t="s">
        <v>108</v>
      </c>
      <c r="D3809" s="23" t="s">
        <v>1685</v>
      </c>
      <c r="E3809" s="24">
        <v>1900000</v>
      </c>
      <c r="F3809" s="25" t="s">
        <v>1511</v>
      </c>
      <c r="G3809" s="26">
        <v>400000</v>
      </c>
    </row>
    <row r="3810" spans="2:7">
      <c r="B3810" s="21" t="s">
        <v>5195</v>
      </c>
      <c r="C3810" s="22" t="s">
        <v>108</v>
      </c>
      <c r="D3810" s="23" t="s">
        <v>5194</v>
      </c>
      <c r="E3810" s="24">
        <v>1900000</v>
      </c>
      <c r="F3810" s="25" t="s">
        <v>1837</v>
      </c>
      <c r="G3810" s="26">
        <v>400000</v>
      </c>
    </row>
    <row r="3811" spans="2:7">
      <c r="B3811" s="21" t="s">
        <v>5193</v>
      </c>
      <c r="C3811" s="22" t="s">
        <v>108</v>
      </c>
      <c r="D3811" s="23" t="s">
        <v>786</v>
      </c>
      <c r="E3811" s="24">
        <v>1900000</v>
      </c>
      <c r="F3811" s="25" t="s">
        <v>1073</v>
      </c>
      <c r="G3811" s="26">
        <v>400000</v>
      </c>
    </row>
    <row r="3812" spans="2:7">
      <c r="B3812" s="21" t="s">
        <v>5192</v>
      </c>
      <c r="C3812" s="22" t="s">
        <v>92</v>
      </c>
      <c r="D3812" s="23"/>
      <c r="E3812" s="24">
        <v>1900000</v>
      </c>
      <c r="F3812" s="25" t="s">
        <v>1325</v>
      </c>
      <c r="G3812" s="26">
        <v>400000</v>
      </c>
    </row>
    <row r="3813" spans="2:7">
      <c r="B3813" s="21" t="s">
        <v>5191</v>
      </c>
      <c r="C3813" s="22" t="s">
        <v>92</v>
      </c>
      <c r="D3813" s="23"/>
      <c r="E3813" s="24">
        <v>1900000</v>
      </c>
      <c r="F3813" s="25" t="s">
        <v>1325</v>
      </c>
      <c r="G3813" s="26">
        <v>400000</v>
      </c>
    </row>
    <row r="3814" spans="2:7">
      <c r="B3814" s="21" t="s">
        <v>5190</v>
      </c>
      <c r="C3814" s="22" t="s">
        <v>92</v>
      </c>
      <c r="D3814" s="23"/>
      <c r="E3814" s="24">
        <v>1900000</v>
      </c>
      <c r="F3814" s="25" t="s">
        <v>950</v>
      </c>
      <c r="G3814" s="26">
        <v>400000</v>
      </c>
    </row>
    <row r="3815" spans="2:7">
      <c r="B3815" s="21" t="s">
        <v>5189</v>
      </c>
      <c r="C3815" s="22" t="s">
        <v>92</v>
      </c>
      <c r="D3815" s="23"/>
      <c r="E3815" s="24">
        <v>1900000</v>
      </c>
      <c r="F3815" s="25" t="s">
        <v>1171</v>
      </c>
      <c r="G3815" s="26">
        <v>400000</v>
      </c>
    </row>
    <row r="3816" spans="2:7">
      <c r="B3816" s="21" t="s">
        <v>5188</v>
      </c>
      <c r="C3816" s="22" t="s">
        <v>92</v>
      </c>
      <c r="D3816" s="23"/>
      <c r="E3816" s="24">
        <v>1900000</v>
      </c>
      <c r="F3816" s="25" t="s">
        <v>829</v>
      </c>
      <c r="G3816" s="26">
        <v>400000</v>
      </c>
    </row>
    <row r="3817" spans="2:7">
      <c r="B3817" s="21" t="s">
        <v>5187</v>
      </c>
      <c r="C3817" s="22" t="s">
        <v>108</v>
      </c>
      <c r="D3817" s="23" t="s">
        <v>134</v>
      </c>
      <c r="E3817" s="24">
        <v>1900000</v>
      </c>
      <c r="F3817" s="25" t="s">
        <v>890</v>
      </c>
      <c r="G3817" s="26">
        <v>400000</v>
      </c>
    </row>
    <row r="3818" spans="2:7">
      <c r="B3818" s="21" t="s">
        <v>5186</v>
      </c>
      <c r="C3818" s="22" t="s">
        <v>92</v>
      </c>
      <c r="D3818" s="23"/>
      <c r="E3818" s="24">
        <v>1900000</v>
      </c>
      <c r="F3818" s="25" t="s">
        <v>1419</v>
      </c>
      <c r="G3818" s="26">
        <v>400000</v>
      </c>
    </row>
    <row r="3819" spans="2:7">
      <c r="B3819" s="21" t="s">
        <v>5185</v>
      </c>
      <c r="C3819" s="22" t="s">
        <v>92</v>
      </c>
      <c r="D3819" s="23" t="s">
        <v>5184</v>
      </c>
      <c r="E3819" s="24">
        <v>1900000</v>
      </c>
      <c r="F3819" s="25" t="s">
        <v>829</v>
      </c>
      <c r="G3819" s="26">
        <v>400000</v>
      </c>
    </row>
    <row r="3820" spans="2:7">
      <c r="B3820" s="21" t="s">
        <v>5183</v>
      </c>
      <c r="C3820" s="22" t="s">
        <v>108</v>
      </c>
      <c r="D3820" s="23" t="s">
        <v>5182</v>
      </c>
      <c r="E3820" s="24">
        <v>1900000</v>
      </c>
      <c r="F3820" s="25" t="s">
        <v>834</v>
      </c>
      <c r="G3820" s="26">
        <v>400000</v>
      </c>
    </row>
    <row r="3821" spans="2:7">
      <c r="B3821" s="21" t="s">
        <v>5181</v>
      </c>
      <c r="C3821" s="22" t="s">
        <v>92</v>
      </c>
      <c r="D3821" s="23"/>
      <c r="E3821" s="24">
        <v>1900000</v>
      </c>
      <c r="F3821" s="25" t="s">
        <v>1177</v>
      </c>
      <c r="G3821" s="26">
        <v>400000</v>
      </c>
    </row>
    <row r="3822" spans="2:7">
      <c r="B3822" s="21" t="s">
        <v>4708</v>
      </c>
      <c r="C3822" s="22" t="s">
        <v>92</v>
      </c>
      <c r="D3822" s="23" t="s">
        <v>4707</v>
      </c>
      <c r="E3822" s="24">
        <v>1900000</v>
      </c>
      <c r="F3822" s="25" t="s">
        <v>3626</v>
      </c>
      <c r="G3822" s="26">
        <v>300000</v>
      </c>
    </row>
    <row r="3823" spans="2:7">
      <c r="B3823" s="21" t="s">
        <v>4706</v>
      </c>
      <c r="C3823" s="22" t="s">
        <v>92</v>
      </c>
      <c r="D3823" s="23"/>
      <c r="E3823" s="24">
        <v>1900000</v>
      </c>
      <c r="F3823" s="25" t="s">
        <v>1448</v>
      </c>
      <c r="G3823" s="26">
        <v>300000</v>
      </c>
    </row>
    <row r="3824" spans="2:7">
      <c r="B3824" s="21" t="s">
        <v>4705</v>
      </c>
      <c r="C3824" s="22" t="s">
        <v>92</v>
      </c>
      <c r="D3824" s="23"/>
      <c r="E3824" s="24">
        <v>1900000</v>
      </c>
      <c r="F3824" s="25" t="s">
        <v>1304</v>
      </c>
      <c r="G3824" s="26">
        <v>300000</v>
      </c>
    </row>
    <row r="3825" spans="2:7">
      <c r="B3825" s="21" t="s">
        <v>4704</v>
      </c>
      <c r="C3825" s="22" t="s">
        <v>108</v>
      </c>
      <c r="D3825" s="23" t="s">
        <v>3505</v>
      </c>
      <c r="E3825" s="24">
        <v>1900000</v>
      </c>
      <c r="F3825" s="25" t="s">
        <v>988</v>
      </c>
      <c r="G3825" s="26">
        <v>300000</v>
      </c>
    </row>
    <row r="3826" spans="2:7">
      <c r="B3826" s="21" t="s">
        <v>4703</v>
      </c>
      <c r="C3826" s="22" t="s">
        <v>92</v>
      </c>
      <c r="D3826" s="23"/>
      <c r="E3826" s="24">
        <v>1900000</v>
      </c>
      <c r="F3826" s="25" t="s">
        <v>4702</v>
      </c>
      <c r="G3826" s="26">
        <v>300000</v>
      </c>
    </row>
    <row r="3827" spans="2:7">
      <c r="B3827" s="21" t="s">
        <v>4701</v>
      </c>
      <c r="C3827" s="22" t="s">
        <v>92</v>
      </c>
      <c r="D3827" s="23"/>
      <c r="E3827" s="24">
        <v>1900000</v>
      </c>
      <c r="F3827" s="25" t="s">
        <v>3647</v>
      </c>
      <c r="G3827" s="26">
        <v>300000</v>
      </c>
    </row>
    <row r="3828" spans="2:7">
      <c r="B3828" s="21" t="s">
        <v>4700</v>
      </c>
      <c r="C3828" s="22" t="s">
        <v>92</v>
      </c>
      <c r="D3828" s="23" t="s">
        <v>4699</v>
      </c>
      <c r="E3828" s="24">
        <v>1900000</v>
      </c>
      <c r="F3828" s="25" t="s">
        <v>3782</v>
      </c>
      <c r="G3828" s="26">
        <v>300000</v>
      </c>
    </row>
    <row r="3829" spans="2:7">
      <c r="B3829" s="21" t="s">
        <v>4698</v>
      </c>
      <c r="C3829" s="22" t="s">
        <v>108</v>
      </c>
      <c r="D3829" s="23" t="s">
        <v>1178</v>
      </c>
      <c r="E3829" s="24">
        <v>1900000</v>
      </c>
      <c r="F3829" s="25" t="s">
        <v>1428</v>
      </c>
      <c r="G3829" s="26">
        <v>300000</v>
      </c>
    </row>
    <row r="3830" spans="2:7">
      <c r="B3830" s="21" t="s">
        <v>4697</v>
      </c>
      <c r="C3830" s="22" t="s">
        <v>92</v>
      </c>
      <c r="D3830" s="23"/>
      <c r="E3830" s="24">
        <v>1900000</v>
      </c>
      <c r="F3830" s="25" t="s">
        <v>2217</v>
      </c>
      <c r="G3830" s="26">
        <v>300000</v>
      </c>
    </row>
    <row r="3831" spans="2:7">
      <c r="B3831" s="21" t="s">
        <v>4696</v>
      </c>
      <c r="C3831" s="22" t="s">
        <v>108</v>
      </c>
      <c r="D3831" s="23" t="s">
        <v>4695</v>
      </c>
      <c r="E3831" s="24">
        <v>1900000</v>
      </c>
      <c r="F3831" s="25" t="s">
        <v>2176</v>
      </c>
      <c r="G3831" s="26">
        <v>300000</v>
      </c>
    </row>
    <row r="3832" spans="2:7">
      <c r="B3832" s="21" t="s">
        <v>4694</v>
      </c>
      <c r="C3832" s="22" t="s">
        <v>108</v>
      </c>
      <c r="D3832" s="23" t="s">
        <v>998</v>
      </c>
      <c r="E3832" s="24">
        <v>1900000</v>
      </c>
      <c r="F3832" s="25" t="s">
        <v>1502</v>
      </c>
      <c r="G3832" s="26">
        <v>300000</v>
      </c>
    </row>
    <row r="3833" spans="2:7">
      <c r="B3833" s="21" t="s">
        <v>4693</v>
      </c>
      <c r="C3833" s="22" t="s">
        <v>92</v>
      </c>
      <c r="D3833" s="23"/>
      <c r="E3833" s="24">
        <v>1900000</v>
      </c>
      <c r="F3833" s="25" t="s">
        <v>1217</v>
      </c>
      <c r="G3833" s="26">
        <v>300000</v>
      </c>
    </row>
    <row r="3834" spans="2:7">
      <c r="B3834" s="21" t="s">
        <v>4692</v>
      </c>
      <c r="C3834" s="22" t="s">
        <v>92</v>
      </c>
      <c r="D3834" s="23"/>
      <c r="E3834" s="24">
        <v>1900000</v>
      </c>
      <c r="F3834" s="25" t="s">
        <v>1908</v>
      </c>
      <c r="G3834" s="26">
        <v>300000</v>
      </c>
    </row>
    <row r="3835" spans="2:7">
      <c r="B3835" s="21" t="s">
        <v>4691</v>
      </c>
      <c r="C3835" s="22" t="s">
        <v>108</v>
      </c>
      <c r="D3835" s="23" t="s">
        <v>2094</v>
      </c>
      <c r="E3835" s="24">
        <v>1900000</v>
      </c>
      <c r="F3835" s="25" t="s">
        <v>3787</v>
      </c>
      <c r="G3835" s="26">
        <v>300000</v>
      </c>
    </row>
    <row r="3836" spans="2:7">
      <c r="B3836" s="21" t="s">
        <v>3949</v>
      </c>
      <c r="C3836" s="22" t="s">
        <v>92</v>
      </c>
      <c r="D3836" s="23"/>
      <c r="E3836" s="24">
        <v>1900000</v>
      </c>
      <c r="F3836" s="25" t="s">
        <v>3948</v>
      </c>
      <c r="G3836" s="26">
        <v>200000</v>
      </c>
    </row>
    <row r="3837" spans="2:7">
      <c r="B3837" s="21" t="s">
        <v>3947</v>
      </c>
      <c r="C3837" s="22" t="s">
        <v>92</v>
      </c>
      <c r="D3837" s="23"/>
      <c r="E3837" s="24">
        <v>1900000</v>
      </c>
      <c r="F3837" s="25" t="s">
        <v>3946</v>
      </c>
      <c r="G3837" s="26">
        <v>200000</v>
      </c>
    </row>
    <row r="3838" spans="2:7">
      <c r="B3838" s="21" t="s">
        <v>3945</v>
      </c>
      <c r="C3838" s="22" t="s">
        <v>92</v>
      </c>
      <c r="D3838" s="23"/>
      <c r="E3838" s="24">
        <v>1900000</v>
      </c>
      <c r="F3838" s="25" t="s">
        <v>2440</v>
      </c>
      <c r="G3838" s="26">
        <v>200000</v>
      </c>
    </row>
    <row r="3839" spans="2:7">
      <c r="B3839" s="21" t="s">
        <v>3944</v>
      </c>
      <c r="C3839" s="22" t="s">
        <v>108</v>
      </c>
      <c r="D3839" s="23" t="s">
        <v>3943</v>
      </c>
      <c r="E3839" s="24">
        <v>1900000</v>
      </c>
      <c r="F3839" s="25" t="s">
        <v>1969</v>
      </c>
      <c r="G3839" s="26">
        <v>200000</v>
      </c>
    </row>
    <row r="3840" spans="2:7">
      <c r="B3840" s="21" t="s">
        <v>3942</v>
      </c>
      <c r="C3840" s="22" t="s">
        <v>92</v>
      </c>
      <c r="D3840" s="23"/>
      <c r="E3840" s="24">
        <v>1900000</v>
      </c>
      <c r="F3840" s="25" t="s">
        <v>3941</v>
      </c>
      <c r="G3840" s="26">
        <v>200000</v>
      </c>
    </row>
    <row r="3841" spans="2:7">
      <c r="B3841" s="21" t="s">
        <v>3940</v>
      </c>
      <c r="C3841" s="22" t="s">
        <v>92</v>
      </c>
      <c r="D3841" s="23"/>
      <c r="E3841" s="24">
        <v>1900000</v>
      </c>
      <c r="F3841" s="25" t="s">
        <v>1554</v>
      </c>
      <c r="G3841" s="26">
        <v>200000</v>
      </c>
    </row>
    <row r="3842" spans="2:7">
      <c r="B3842" s="21" t="s">
        <v>3939</v>
      </c>
      <c r="C3842" s="22" t="s">
        <v>92</v>
      </c>
      <c r="D3842" s="23"/>
      <c r="E3842" s="24">
        <v>1900000</v>
      </c>
      <c r="F3842" s="25" t="s">
        <v>1872</v>
      </c>
      <c r="G3842" s="26">
        <v>200000</v>
      </c>
    </row>
    <row r="3843" spans="2:7">
      <c r="B3843" s="21" t="s">
        <v>3938</v>
      </c>
      <c r="C3843" s="22" t="s">
        <v>92</v>
      </c>
      <c r="D3843" s="23"/>
      <c r="E3843" s="24">
        <v>1900000</v>
      </c>
      <c r="F3843" s="25" t="s">
        <v>2158</v>
      </c>
      <c r="G3843" s="26">
        <v>200000</v>
      </c>
    </row>
    <row r="3844" spans="2:7">
      <c r="B3844" s="21" t="s">
        <v>3937</v>
      </c>
      <c r="C3844" s="22" t="s">
        <v>92</v>
      </c>
      <c r="D3844" s="23"/>
      <c r="E3844" s="24">
        <v>1900000</v>
      </c>
      <c r="F3844" s="25" t="s">
        <v>1465</v>
      </c>
      <c r="G3844" s="26">
        <v>200000</v>
      </c>
    </row>
    <row r="3845" spans="2:7">
      <c r="B3845" s="21" t="s">
        <v>3936</v>
      </c>
      <c r="C3845" s="22" t="s">
        <v>92</v>
      </c>
      <c r="D3845" s="23"/>
      <c r="E3845" s="24">
        <v>1900000</v>
      </c>
      <c r="F3845" s="25" t="s">
        <v>2180</v>
      </c>
      <c r="G3845" s="26">
        <v>200000</v>
      </c>
    </row>
    <row r="3846" spans="2:7">
      <c r="B3846" s="21" t="s">
        <v>3935</v>
      </c>
      <c r="C3846" s="22" t="s">
        <v>92</v>
      </c>
      <c r="D3846" s="23"/>
      <c r="E3846" s="24">
        <v>1900000</v>
      </c>
      <c r="F3846" s="25" t="s">
        <v>2224</v>
      </c>
      <c r="G3846" s="26">
        <v>200000</v>
      </c>
    </row>
    <row r="3847" spans="2:7">
      <c r="B3847" s="21" t="s">
        <v>3934</v>
      </c>
      <c r="C3847" s="22" t="s">
        <v>92</v>
      </c>
      <c r="D3847" s="23"/>
      <c r="E3847" s="24">
        <v>1900000</v>
      </c>
      <c r="F3847" s="25" t="s">
        <v>1540</v>
      </c>
      <c r="G3847" s="26">
        <v>200000</v>
      </c>
    </row>
    <row r="3848" spans="2:7">
      <c r="B3848" s="21" t="s">
        <v>3933</v>
      </c>
      <c r="C3848" s="22" t="s">
        <v>92</v>
      </c>
      <c r="D3848" s="23"/>
      <c r="E3848" s="24">
        <v>1900000</v>
      </c>
      <c r="F3848" s="25" t="s">
        <v>2352</v>
      </c>
      <c r="G3848" s="26">
        <v>200000</v>
      </c>
    </row>
    <row r="3849" spans="2:7">
      <c r="B3849" s="21" t="s">
        <v>3932</v>
      </c>
      <c r="C3849" s="22" t="s">
        <v>92</v>
      </c>
      <c r="D3849" s="23" t="s">
        <v>3259</v>
      </c>
      <c r="E3849" s="24">
        <v>1900000</v>
      </c>
      <c r="F3849" s="25" t="s">
        <v>3931</v>
      </c>
      <c r="G3849" s="26">
        <v>200000</v>
      </c>
    </row>
    <row r="3850" spans="2:7">
      <c r="B3850" s="21" t="s">
        <v>3930</v>
      </c>
      <c r="C3850" s="22" t="s">
        <v>92</v>
      </c>
      <c r="D3850" s="23"/>
      <c r="E3850" s="24">
        <v>1900000</v>
      </c>
      <c r="F3850" s="25" t="s">
        <v>2189</v>
      </c>
      <c r="G3850" s="26">
        <v>200000</v>
      </c>
    </row>
    <row r="3851" spans="2:7">
      <c r="B3851" s="21" t="s">
        <v>3929</v>
      </c>
      <c r="C3851" s="22" t="s">
        <v>92</v>
      </c>
      <c r="D3851" s="23" t="s">
        <v>3928</v>
      </c>
      <c r="E3851" s="24">
        <v>1900000</v>
      </c>
      <c r="F3851" s="25" t="s">
        <v>3763</v>
      </c>
      <c r="G3851" s="26">
        <v>200000</v>
      </c>
    </row>
    <row r="3852" spans="2:7">
      <c r="B3852" s="21" t="s">
        <v>3927</v>
      </c>
      <c r="C3852" s="22" t="s">
        <v>92</v>
      </c>
      <c r="D3852" s="23"/>
      <c r="E3852" s="24">
        <v>1900000</v>
      </c>
      <c r="F3852" s="25" t="s">
        <v>3926</v>
      </c>
      <c r="G3852" s="26">
        <v>200000</v>
      </c>
    </row>
    <row r="3853" spans="2:7">
      <c r="B3853" s="21" t="s">
        <v>3925</v>
      </c>
      <c r="C3853" s="22" t="s">
        <v>92</v>
      </c>
      <c r="D3853" s="23"/>
      <c r="E3853" s="24">
        <v>1900000</v>
      </c>
      <c r="F3853" s="25" t="s">
        <v>3918</v>
      </c>
      <c r="G3853" s="26">
        <v>200000</v>
      </c>
    </row>
    <row r="3854" spans="2:7">
      <c r="B3854" s="21" t="s">
        <v>3924</v>
      </c>
      <c r="C3854" s="22" t="s">
        <v>92</v>
      </c>
      <c r="D3854" s="23"/>
      <c r="E3854" s="24">
        <v>1900000</v>
      </c>
      <c r="F3854" s="25" t="s">
        <v>2174</v>
      </c>
      <c r="G3854" s="26">
        <v>200000</v>
      </c>
    </row>
    <row r="3855" spans="2:7">
      <c r="B3855" s="21" t="s">
        <v>3923</v>
      </c>
      <c r="C3855" s="22" t="s">
        <v>92</v>
      </c>
      <c r="D3855" s="23"/>
      <c r="E3855" s="24">
        <v>1900000</v>
      </c>
      <c r="F3855" s="25" t="s">
        <v>3922</v>
      </c>
      <c r="G3855" s="26">
        <v>200000</v>
      </c>
    </row>
    <row r="3856" spans="2:7">
      <c r="B3856" s="21" t="s">
        <v>3921</v>
      </c>
      <c r="C3856" s="22" t="s">
        <v>108</v>
      </c>
      <c r="D3856" s="23"/>
      <c r="E3856" s="24">
        <v>1900000</v>
      </c>
      <c r="F3856" s="25" t="s">
        <v>3920</v>
      </c>
      <c r="G3856" s="26">
        <v>200000</v>
      </c>
    </row>
    <row r="3857" spans="2:7">
      <c r="B3857" s="21" t="s">
        <v>3919</v>
      </c>
      <c r="C3857" s="22" t="s">
        <v>92</v>
      </c>
      <c r="D3857" s="23" t="s">
        <v>591</v>
      </c>
      <c r="E3857" s="24">
        <v>1900000</v>
      </c>
      <c r="F3857" s="25" t="s">
        <v>3918</v>
      </c>
      <c r="G3857" s="26">
        <v>200000</v>
      </c>
    </row>
    <row r="3858" spans="2:7">
      <c r="B3858" s="21" t="s">
        <v>3917</v>
      </c>
      <c r="C3858" s="22" t="s">
        <v>92</v>
      </c>
      <c r="D3858" s="23"/>
      <c r="E3858" s="24">
        <v>1900000</v>
      </c>
      <c r="F3858" s="25" t="s">
        <v>1691</v>
      </c>
      <c r="G3858" s="26">
        <v>200000</v>
      </c>
    </row>
    <row r="3859" spans="2:7">
      <c r="B3859" s="21" t="s">
        <v>2744</v>
      </c>
      <c r="C3859" s="22" t="s">
        <v>92</v>
      </c>
      <c r="D3859" s="23"/>
      <c r="E3859" s="24">
        <v>1900000</v>
      </c>
      <c r="F3859" s="25" t="s">
        <v>2743</v>
      </c>
      <c r="G3859" s="26">
        <v>100000</v>
      </c>
    </row>
    <row r="3860" spans="2:7">
      <c r="B3860" s="21" t="s">
        <v>2742</v>
      </c>
      <c r="C3860" s="22" t="s">
        <v>92</v>
      </c>
      <c r="D3860" s="23"/>
      <c r="E3860" s="24">
        <v>1900000</v>
      </c>
      <c r="F3860" s="25" t="s">
        <v>2741</v>
      </c>
      <c r="G3860" s="26">
        <v>100000</v>
      </c>
    </row>
    <row r="3861" spans="2:7">
      <c r="B3861" s="21" t="s">
        <v>2740</v>
      </c>
      <c r="C3861" s="22" t="s">
        <v>92</v>
      </c>
      <c r="D3861" s="23"/>
      <c r="E3861" s="24">
        <v>1900000</v>
      </c>
      <c r="F3861" s="25" t="s">
        <v>2377</v>
      </c>
      <c r="G3861" s="26">
        <v>100000</v>
      </c>
    </row>
    <row r="3862" spans="2:7">
      <c r="B3862" s="21" t="s">
        <v>2739</v>
      </c>
      <c r="C3862" s="22" t="s">
        <v>92</v>
      </c>
      <c r="D3862" s="23"/>
      <c r="E3862" s="24">
        <v>1900000</v>
      </c>
      <c r="F3862" s="25" t="s">
        <v>2738</v>
      </c>
      <c r="G3862" s="26">
        <v>100000</v>
      </c>
    </row>
    <row r="3863" spans="2:7">
      <c r="B3863" s="21" t="s">
        <v>2737</v>
      </c>
      <c r="C3863" s="22" t="s">
        <v>92</v>
      </c>
      <c r="D3863" s="23"/>
      <c r="E3863" s="24">
        <v>1900000</v>
      </c>
      <c r="F3863" s="25" t="s">
        <v>2736</v>
      </c>
      <c r="G3863" s="26">
        <v>100000</v>
      </c>
    </row>
    <row r="3864" spans="2:7">
      <c r="B3864" s="21" t="s">
        <v>2735</v>
      </c>
      <c r="C3864" s="22" t="s">
        <v>108</v>
      </c>
      <c r="D3864" s="23"/>
      <c r="E3864" s="24">
        <v>1900000</v>
      </c>
      <c r="F3864" s="25" t="s">
        <v>2475</v>
      </c>
      <c r="G3864" s="26">
        <v>100000</v>
      </c>
    </row>
    <row r="3865" spans="2:7">
      <c r="B3865" s="21" t="s">
        <v>2734</v>
      </c>
      <c r="C3865" s="22" t="s">
        <v>92</v>
      </c>
      <c r="D3865" s="23"/>
      <c r="E3865" s="24">
        <v>1900000</v>
      </c>
      <c r="F3865" s="25" t="s">
        <v>2733</v>
      </c>
      <c r="G3865" s="26">
        <v>100000</v>
      </c>
    </row>
    <row r="3866" spans="2:7">
      <c r="B3866" s="21" t="s">
        <v>2732</v>
      </c>
      <c r="C3866" s="22" t="s">
        <v>92</v>
      </c>
      <c r="D3866" s="23"/>
      <c r="E3866" s="24">
        <v>1900000</v>
      </c>
      <c r="F3866" s="25" t="s">
        <v>2731</v>
      </c>
      <c r="G3866" s="26">
        <v>100000</v>
      </c>
    </row>
    <row r="3867" spans="2:7">
      <c r="B3867" s="21" t="s">
        <v>2730</v>
      </c>
      <c r="C3867" s="22" t="s">
        <v>92</v>
      </c>
      <c r="D3867" s="23"/>
      <c r="E3867" s="24">
        <v>1900000</v>
      </c>
      <c r="F3867" s="25" t="s">
        <v>2729</v>
      </c>
      <c r="G3867" s="26">
        <v>100000</v>
      </c>
    </row>
    <row r="3868" spans="2:7">
      <c r="B3868" s="21" t="s">
        <v>2728</v>
      </c>
      <c r="C3868" s="22" t="s">
        <v>92</v>
      </c>
      <c r="D3868" s="23"/>
      <c r="E3868" s="24">
        <v>1900000</v>
      </c>
      <c r="F3868" s="25" t="s">
        <v>2727</v>
      </c>
      <c r="G3868" s="26">
        <v>100000</v>
      </c>
    </row>
    <row r="3869" spans="2:7">
      <c r="B3869" s="21" t="s">
        <v>2726</v>
      </c>
      <c r="C3869" s="22" t="s">
        <v>92</v>
      </c>
      <c r="D3869" s="23"/>
      <c r="E3869" s="24">
        <v>1900000</v>
      </c>
      <c r="F3869" s="25" t="s">
        <v>2725</v>
      </c>
      <c r="G3869" s="26">
        <v>100000</v>
      </c>
    </row>
    <row r="3870" spans="2:7">
      <c r="B3870" s="21" t="s">
        <v>2724</v>
      </c>
      <c r="C3870" s="22" t="s">
        <v>92</v>
      </c>
      <c r="D3870" s="23"/>
      <c r="E3870" s="24">
        <v>1900000</v>
      </c>
      <c r="F3870" s="25" t="s">
        <v>2723</v>
      </c>
      <c r="G3870" s="26">
        <v>100000</v>
      </c>
    </row>
    <row r="3871" spans="2:7">
      <c r="B3871" s="21" t="s">
        <v>2722</v>
      </c>
      <c r="C3871" s="22" t="s">
        <v>92</v>
      </c>
      <c r="D3871" s="23"/>
      <c r="E3871" s="24">
        <v>1900000</v>
      </c>
      <c r="F3871" s="25" t="s">
        <v>2630</v>
      </c>
      <c r="G3871" s="26">
        <v>100000</v>
      </c>
    </row>
    <row r="3872" spans="2:7">
      <c r="B3872" s="21" t="s">
        <v>2721</v>
      </c>
      <c r="C3872" s="22" t="s">
        <v>108</v>
      </c>
      <c r="D3872" s="23" t="s">
        <v>447</v>
      </c>
      <c r="E3872" s="24">
        <v>1900000</v>
      </c>
      <c r="F3872" s="25" t="s">
        <v>2720</v>
      </c>
      <c r="G3872" s="26">
        <v>100000</v>
      </c>
    </row>
    <row r="3873" spans="2:7">
      <c r="B3873" s="21" t="s">
        <v>8999</v>
      </c>
      <c r="C3873" s="22" t="s">
        <v>92</v>
      </c>
      <c r="D3873" s="23"/>
      <c r="E3873" s="24">
        <v>1800000</v>
      </c>
      <c r="F3873" s="25" t="s">
        <v>8998</v>
      </c>
      <c r="G3873" s="26">
        <v>3400000</v>
      </c>
    </row>
    <row r="3874" spans="2:7">
      <c r="B3874" s="21" t="s">
        <v>8481</v>
      </c>
      <c r="C3874" s="22" t="s">
        <v>108</v>
      </c>
      <c r="D3874" s="23" t="s">
        <v>8480</v>
      </c>
      <c r="E3874" s="24">
        <v>1800000</v>
      </c>
      <c r="F3874" s="25" t="s">
        <v>136</v>
      </c>
      <c r="G3874" s="26">
        <v>2300000</v>
      </c>
    </row>
    <row r="3875" spans="2:7">
      <c r="B3875" s="21" t="s">
        <v>7033</v>
      </c>
      <c r="C3875" s="22" t="s">
        <v>108</v>
      </c>
      <c r="D3875" s="23" t="s">
        <v>5050</v>
      </c>
      <c r="E3875" s="24">
        <v>1800000</v>
      </c>
      <c r="F3875" s="25" t="s">
        <v>3094</v>
      </c>
      <c r="G3875" s="26">
        <v>1000000</v>
      </c>
    </row>
    <row r="3876" spans="2:7">
      <c r="B3876" s="21" t="s">
        <v>6820</v>
      </c>
      <c r="C3876" s="22" t="s">
        <v>108</v>
      </c>
      <c r="D3876" s="23" t="s">
        <v>6819</v>
      </c>
      <c r="E3876" s="24">
        <v>1800000</v>
      </c>
      <c r="F3876" s="25" t="s">
        <v>427</v>
      </c>
      <c r="G3876" s="26">
        <v>900000</v>
      </c>
    </row>
    <row r="3877" spans="2:7">
      <c r="B3877" s="21" t="s">
        <v>6576</v>
      </c>
      <c r="C3877" s="22" t="s">
        <v>108</v>
      </c>
      <c r="D3877" s="23" t="s">
        <v>4495</v>
      </c>
      <c r="E3877" s="24">
        <v>1800000</v>
      </c>
      <c r="F3877" s="25" t="s">
        <v>714</v>
      </c>
      <c r="G3877" s="26">
        <v>800000</v>
      </c>
    </row>
    <row r="3878" spans="2:7">
      <c r="B3878" s="21" t="s">
        <v>6575</v>
      </c>
      <c r="C3878" s="22" t="s">
        <v>108</v>
      </c>
      <c r="D3878" s="23" t="s">
        <v>6574</v>
      </c>
      <c r="E3878" s="24">
        <v>1800000</v>
      </c>
      <c r="F3878" s="25" t="s">
        <v>714</v>
      </c>
      <c r="G3878" s="26">
        <v>800000</v>
      </c>
    </row>
    <row r="3879" spans="2:7">
      <c r="B3879" s="21" t="s">
        <v>6286</v>
      </c>
      <c r="C3879" s="22" t="s">
        <v>92</v>
      </c>
      <c r="D3879" s="23"/>
      <c r="E3879" s="24">
        <v>1800000</v>
      </c>
      <c r="F3879" s="25" t="s">
        <v>5053</v>
      </c>
      <c r="G3879" s="26">
        <v>700000</v>
      </c>
    </row>
    <row r="3880" spans="2:7">
      <c r="B3880" s="21" t="s">
        <v>6285</v>
      </c>
      <c r="C3880" s="22" t="s">
        <v>92</v>
      </c>
      <c r="D3880" s="23"/>
      <c r="E3880" s="24">
        <v>1800000</v>
      </c>
      <c r="F3880" s="25" t="s">
        <v>651</v>
      </c>
      <c r="G3880" s="26">
        <v>700000</v>
      </c>
    </row>
    <row r="3881" spans="2:7">
      <c r="B3881" s="21" t="s">
        <v>6284</v>
      </c>
      <c r="C3881" s="22" t="s">
        <v>92</v>
      </c>
      <c r="D3881" s="23" t="s">
        <v>517</v>
      </c>
      <c r="E3881" s="24">
        <v>1800000</v>
      </c>
      <c r="F3881" s="25" t="s">
        <v>745</v>
      </c>
      <c r="G3881" s="26">
        <v>700000</v>
      </c>
    </row>
    <row r="3882" spans="2:7">
      <c r="B3882" s="21" t="s">
        <v>6283</v>
      </c>
      <c r="C3882" s="22" t="s">
        <v>108</v>
      </c>
      <c r="D3882" s="23" t="s">
        <v>4628</v>
      </c>
      <c r="E3882" s="24">
        <v>1800000</v>
      </c>
      <c r="F3882" s="25" t="s">
        <v>624</v>
      </c>
      <c r="G3882" s="26">
        <v>700000</v>
      </c>
    </row>
    <row r="3883" spans="2:7">
      <c r="B3883" s="21" t="s">
        <v>5973</v>
      </c>
      <c r="C3883" s="22" t="s">
        <v>108</v>
      </c>
      <c r="D3883" s="23" t="s">
        <v>5972</v>
      </c>
      <c r="E3883" s="24">
        <v>1800000</v>
      </c>
      <c r="F3883" s="25" t="s">
        <v>490</v>
      </c>
      <c r="G3883" s="26">
        <v>600000</v>
      </c>
    </row>
    <row r="3884" spans="2:7">
      <c r="B3884" s="21" t="s">
        <v>5971</v>
      </c>
      <c r="C3884" s="22" t="s">
        <v>108</v>
      </c>
      <c r="D3884" s="23" t="s">
        <v>5970</v>
      </c>
      <c r="E3884" s="24">
        <v>1800000</v>
      </c>
      <c r="F3884" s="25" t="s">
        <v>571</v>
      </c>
      <c r="G3884" s="26">
        <v>600000</v>
      </c>
    </row>
    <row r="3885" spans="2:7">
      <c r="B3885" s="21" t="s">
        <v>5969</v>
      </c>
      <c r="C3885" s="22" t="s">
        <v>108</v>
      </c>
      <c r="D3885" s="23" t="s">
        <v>5968</v>
      </c>
      <c r="E3885" s="24">
        <v>1800000</v>
      </c>
      <c r="F3885" s="25" t="s">
        <v>3320</v>
      </c>
      <c r="G3885" s="26">
        <v>600000</v>
      </c>
    </row>
    <row r="3886" spans="2:7">
      <c r="B3886" s="21" t="s">
        <v>5967</v>
      </c>
      <c r="C3886" s="22" t="s">
        <v>92</v>
      </c>
      <c r="D3886" s="23"/>
      <c r="E3886" s="24">
        <v>1800000</v>
      </c>
      <c r="F3886" s="25" t="s">
        <v>656</v>
      </c>
      <c r="G3886" s="26">
        <v>600000</v>
      </c>
    </row>
    <row r="3887" spans="2:7">
      <c r="B3887" s="21" t="s">
        <v>5966</v>
      </c>
      <c r="C3887" s="22" t="s">
        <v>92</v>
      </c>
      <c r="D3887" s="23"/>
      <c r="E3887" s="24">
        <v>1800000</v>
      </c>
      <c r="F3887" s="25" t="s">
        <v>656</v>
      </c>
      <c r="G3887" s="26">
        <v>600000</v>
      </c>
    </row>
    <row r="3888" spans="2:7">
      <c r="B3888" s="21" t="s">
        <v>5965</v>
      </c>
      <c r="C3888" s="22" t="s">
        <v>92</v>
      </c>
      <c r="D3888" s="23"/>
      <c r="E3888" s="24">
        <v>1800000</v>
      </c>
      <c r="F3888" s="25" t="s">
        <v>571</v>
      </c>
      <c r="G3888" s="26">
        <v>600000</v>
      </c>
    </row>
    <row r="3889" spans="2:7">
      <c r="B3889" s="21" t="s">
        <v>5964</v>
      </c>
      <c r="C3889" s="22" t="s">
        <v>108</v>
      </c>
      <c r="D3889" s="23" t="s">
        <v>1866</v>
      </c>
      <c r="E3889" s="24">
        <v>1800000</v>
      </c>
      <c r="F3889" s="25" t="s">
        <v>525</v>
      </c>
      <c r="G3889" s="26">
        <v>600000</v>
      </c>
    </row>
    <row r="3890" spans="2:7">
      <c r="B3890" s="21" t="s">
        <v>5588</v>
      </c>
      <c r="C3890" s="22" t="s">
        <v>108</v>
      </c>
      <c r="D3890" s="23" t="s">
        <v>1602</v>
      </c>
      <c r="E3890" s="24">
        <v>1800000</v>
      </c>
      <c r="F3890" s="25" t="s">
        <v>812</v>
      </c>
      <c r="G3890" s="26">
        <v>500000</v>
      </c>
    </row>
    <row r="3891" spans="2:7">
      <c r="B3891" s="21" t="s">
        <v>5587</v>
      </c>
      <c r="C3891" s="22" t="s">
        <v>108</v>
      </c>
      <c r="D3891" s="23" t="s">
        <v>3578</v>
      </c>
      <c r="E3891" s="24">
        <v>1800000</v>
      </c>
      <c r="F3891" s="25" t="s">
        <v>1423</v>
      </c>
      <c r="G3891" s="26">
        <v>500000</v>
      </c>
    </row>
    <row r="3892" spans="2:7">
      <c r="B3892" s="21" t="s">
        <v>5586</v>
      </c>
      <c r="C3892" s="22" t="s">
        <v>108</v>
      </c>
      <c r="D3892" s="23" t="s">
        <v>5585</v>
      </c>
      <c r="E3892" s="24">
        <v>1800000</v>
      </c>
      <c r="F3892" s="25" t="s">
        <v>498</v>
      </c>
      <c r="G3892" s="26">
        <v>500000</v>
      </c>
    </row>
    <row r="3893" spans="2:7">
      <c r="B3893" s="21" t="s">
        <v>5584</v>
      </c>
      <c r="C3893" s="22" t="s">
        <v>108</v>
      </c>
      <c r="D3893" s="23" t="s">
        <v>3338</v>
      </c>
      <c r="E3893" s="24">
        <v>1800000</v>
      </c>
      <c r="F3893" s="25" t="s">
        <v>486</v>
      </c>
      <c r="G3893" s="26">
        <v>500000</v>
      </c>
    </row>
    <row r="3894" spans="2:7">
      <c r="B3894" s="21" t="s">
        <v>5583</v>
      </c>
      <c r="C3894" s="22" t="s">
        <v>108</v>
      </c>
      <c r="D3894" s="23" t="s">
        <v>645</v>
      </c>
      <c r="E3894" s="24">
        <v>1800000</v>
      </c>
      <c r="F3894" s="25" t="s">
        <v>860</v>
      </c>
      <c r="G3894" s="26">
        <v>500000</v>
      </c>
    </row>
    <row r="3895" spans="2:7">
      <c r="B3895" s="21" t="s">
        <v>5582</v>
      </c>
      <c r="C3895" s="22" t="s">
        <v>108</v>
      </c>
      <c r="D3895" s="23" t="s">
        <v>5581</v>
      </c>
      <c r="E3895" s="24">
        <v>1800000</v>
      </c>
      <c r="F3895" s="25" t="s">
        <v>801</v>
      </c>
      <c r="G3895" s="26">
        <v>500000</v>
      </c>
    </row>
    <row r="3896" spans="2:7">
      <c r="B3896" s="21" t="s">
        <v>5180</v>
      </c>
      <c r="C3896" s="22" t="s">
        <v>108</v>
      </c>
      <c r="D3896" s="23"/>
      <c r="E3896" s="24">
        <v>1800000</v>
      </c>
      <c r="F3896" s="25" t="s">
        <v>3386</v>
      </c>
      <c r="G3896" s="26">
        <v>400000</v>
      </c>
    </row>
    <row r="3897" spans="2:7">
      <c r="B3897" s="21" t="s">
        <v>5179</v>
      </c>
      <c r="C3897" s="22" t="s">
        <v>92</v>
      </c>
      <c r="D3897" s="23"/>
      <c r="E3897" s="24">
        <v>1800000</v>
      </c>
      <c r="F3897" s="25" t="s">
        <v>1390</v>
      </c>
      <c r="G3897" s="26">
        <v>400000</v>
      </c>
    </row>
    <row r="3898" spans="2:7">
      <c r="B3898" s="21" t="s">
        <v>5178</v>
      </c>
      <c r="C3898" s="22" t="s">
        <v>108</v>
      </c>
      <c r="D3898" s="23" t="s">
        <v>1717</v>
      </c>
      <c r="E3898" s="24">
        <v>1800000</v>
      </c>
      <c r="F3898" s="25" t="s">
        <v>938</v>
      </c>
      <c r="G3898" s="26">
        <v>400000</v>
      </c>
    </row>
    <row r="3899" spans="2:7">
      <c r="B3899" s="21" t="s">
        <v>5177</v>
      </c>
      <c r="C3899" s="22" t="s">
        <v>108</v>
      </c>
      <c r="D3899" s="23" t="s">
        <v>5176</v>
      </c>
      <c r="E3899" s="24">
        <v>1800000</v>
      </c>
      <c r="F3899" s="25" t="s">
        <v>1511</v>
      </c>
      <c r="G3899" s="26">
        <v>400000</v>
      </c>
    </row>
    <row r="3900" spans="2:7">
      <c r="B3900" s="21" t="s">
        <v>5175</v>
      </c>
      <c r="C3900" s="22" t="s">
        <v>92</v>
      </c>
      <c r="D3900" s="23"/>
      <c r="E3900" s="24">
        <v>1800000</v>
      </c>
      <c r="F3900" s="25" t="s">
        <v>862</v>
      </c>
      <c r="G3900" s="26">
        <v>400000</v>
      </c>
    </row>
    <row r="3901" spans="2:7">
      <c r="B3901" s="21" t="s">
        <v>5174</v>
      </c>
      <c r="C3901" s="22" t="s">
        <v>92</v>
      </c>
      <c r="D3901" s="23"/>
      <c r="E3901" s="24">
        <v>1800000</v>
      </c>
      <c r="F3901" s="25" t="s">
        <v>900</v>
      </c>
      <c r="G3901" s="26">
        <v>400000</v>
      </c>
    </row>
    <row r="3902" spans="2:7">
      <c r="B3902" s="21" t="s">
        <v>5173</v>
      </c>
      <c r="C3902" s="22" t="s">
        <v>92</v>
      </c>
      <c r="D3902" s="23"/>
      <c r="E3902" s="24">
        <v>1800000</v>
      </c>
      <c r="F3902" s="25" t="s">
        <v>950</v>
      </c>
      <c r="G3902" s="26">
        <v>400000</v>
      </c>
    </row>
    <row r="3903" spans="2:7">
      <c r="B3903" s="21" t="s">
        <v>5172</v>
      </c>
      <c r="C3903" s="22" t="s">
        <v>108</v>
      </c>
      <c r="D3903" s="23" t="s">
        <v>5171</v>
      </c>
      <c r="E3903" s="24">
        <v>1800000</v>
      </c>
      <c r="F3903" s="25" t="s">
        <v>1292</v>
      </c>
      <c r="G3903" s="26">
        <v>400000</v>
      </c>
    </row>
    <row r="3904" spans="2:7">
      <c r="B3904" s="21" t="s">
        <v>5170</v>
      </c>
      <c r="C3904" s="22" t="s">
        <v>108</v>
      </c>
      <c r="D3904" s="23" t="s">
        <v>2277</v>
      </c>
      <c r="E3904" s="24">
        <v>1800000</v>
      </c>
      <c r="F3904" s="25" t="s">
        <v>1419</v>
      </c>
      <c r="G3904" s="26">
        <v>400000</v>
      </c>
    </row>
    <row r="3905" spans="2:7">
      <c r="B3905" s="21" t="s">
        <v>5169</v>
      </c>
      <c r="C3905" s="22" t="s">
        <v>108</v>
      </c>
      <c r="D3905" s="23" t="s">
        <v>5168</v>
      </c>
      <c r="E3905" s="24">
        <v>1800000</v>
      </c>
      <c r="F3905" s="25" t="s">
        <v>869</v>
      </c>
      <c r="G3905" s="26">
        <v>400000</v>
      </c>
    </row>
    <row r="3906" spans="2:7">
      <c r="B3906" s="21" t="s">
        <v>5167</v>
      </c>
      <c r="C3906" s="22" t="s">
        <v>108</v>
      </c>
      <c r="D3906" s="23" t="s">
        <v>5118</v>
      </c>
      <c r="E3906" s="24">
        <v>1800000</v>
      </c>
      <c r="F3906" s="25" t="s">
        <v>1889</v>
      </c>
      <c r="G3906" s="26">
        <v>400000</v>
      </c>
    </row>
    <row r="3907" spans="2:7">
      <c r="B3907" s="21" t="s">
        <v>5166</v>
      </c>
      <c r="C3907" s="22" t="s">
        <v>92</v>
      </c>
      <c r="D3907" s="23"/>
      <c r="E3907" s="24">
        <v>1800000</v>
      </c>
      <c r="F3907" s="25" t="s">
        <v>900</v>
      </c>
      <c r="G3907" s="26">
        <v>400000</v>
      </c>
    </row>
    <row r="3908" spans="2:7">
      <c r="B3908" s="21" t="s">
        <v>5165</v>
      </c>
      <c r="C3908" s="22" t="s">
        <v>92</v>
      </c>
      <c r="D3908" s="23"/>
      <c r="E3908" s="24">
        <v>1800000</v>
      </c>
      <c r="F3908" s="25" t="s">
        <v>1567</v>
      </c>
      <c r="G3908" s="26">
        <v>400000</v>
      </c>
    </row>
    <row r="3909" spans="2:7">
      <c r="B3909" s="21" t="s">
        <v>5164</v>
      </c>
      <c r="C3909" s="22" t="s">
        <v>108</v>
      </c>
      <c r="D3909" s="23" t="s">
        <v>5163</v>
      </c>
      <c r="E3909" s="24">
        <v>1800000</v>
      </c>
      <c r="F3909" s="25" t="s">
        <v>4484</v>
      </c>
      <c r="G3909" s="26">
        <v>400000</v>
      </c>
    </row>
    <row r="3910" spans="2:7">
      <c r="B3910" s="21" t="s">
        <v>5162</v>
      </c>
      <c r="C3910" s="22" t="s">
        <v>108</v>
      </c>
      <c r="D3910" s="23" t="s">
        <v>1747</v>
      </c>
      <c r="E3910" s="24">
        <v>1800000</v>
      </c>
      <c r="F3910" s="25" t="s">
        <v>1136</v>
      </c>
      <c r="G3910" s="26">
        <v>400000</v>
      </c>
    </row>
    <row r="3911" spans="2:7">
      <c r="B3911" s="21" t="s">
        <v>5161</v>
      </c>
      <c r="C3911" s="22" t="s">
        <v>92</v>
      </c>
      <c r="D3911" s="23"/>
      <c r="E3911" s="24">
        <v>1800000</v>
      </c>
      <c r="F3911" s="25" t="s">
        <v>922</v>
      </c>
      <c r="G3911" s="26">
        <v>400000</v>
      </c>
    </row>
    <row r="3912" spans="2:7">
      <c r="B3912" s="21" t="s">
        <v>4690</v>
      </c>
      <c r="C3912" s="22" t="s">
        <v>92</v>
      </c>
      <c r="D3912" s="23"/>
      <c r="E3912" s="24">
        <v>1800000</v>
      </c>
      <c r="F3912" s="25" t="s">
        <v>3647</v>
      </c>
      <c r="G3912" s="26">
        <v>300000</v>
      </c>
    </row>
    <row r="3913" spans="2:7">
      <c r="B3913" s="21" t="s">
        <v>4689</v>
      </c>
      <c r="C3913" s="22" t="s">
        <v>108</v>
      </c>
      <c r="D3913" s="23" t="s">
        <v>1924</v>
      </c>
      <c r="E3913" s="24">
        <v>1800000</v>
      </c>
      <c r="F3913" s="25" t="s">
        <v>2022</v>
      </c>
      <c r="G3913" s="26">
        <v>300000</v>
      </c>
    </row>
    <row r="3914" spans="2:7">
      <c r="B3914" s="21" t="s">
        <v>4688</v>
      </c>
      <c r="C3914" s="22" t="s">
        <v>92</v>
      </c>
      <c r="D3914" s="23" t="s">
        <v>4687</v>
      </c>
      <c r="E3914" s="24">
        <v>1800000</v>
      </c>
      <c r="F3914" s="25" t="s">
        <v>1827</v>
      </c>
      <c r="G3914" s="26">
        <v>300000</v>
      </c>
    </row>
    <row r="3915" spans="2:7">
      <c r="B3915" s="21" t="s">
        <v>4686</v>
      </c>
      <c r="C3915" s="22" t="s">
        <v>92</v>
      </c>
      <c r="D3915" s="23" t="s">
        <v>4685</v>
      </c>
      <c r="E3915" s="24">
        <v>1800000</v>
      </c>
      <c r="F3915" s="25" t="s">
        <v>913</v>
      </c>
      <c r="G3915" s="26">
        <v>300000</v>
      </c>
    </row>
    <row r="3916" spans="2:7">
      <c r="B3916" s="21" t="s">
        <v>4684</v>
      </c>
      <c r="C3916" s="22" t="s">
        <v>92</v>
      </c>
      <c r="D3916" s="23" t="s">
        <v>1316</v>
      </c>
      <c r="E3916" s="24">
        <v>1800000</v>
      </c>
      <c r="F3916" s="25" t="s">
        <v>2060</v>
      </c>
      <c r="G3916" s="26">
        <v>300000</v>
      </c>
    </row>
    <row r="3917" spans="2:7">
      <c r="B3917" s="21" t="s">
        <v>4683</v>
      </c>
      <c r="C3917" s="22" t="s">
        <v>92</v>
      </c>
      <c r="D3917" s="23"/>
      <c r="E3917" s="24">
        <v>1800000</v>
      </c>
      <c r="F3917" s="25" t="s">
        <v>2176</v>
      </c>
      <c r="G3917" s="26">
        <v>300000</v>
      </c>
    </row>
    <row r="3918" spans="2:7">
      <c r="B3918" s="21" t="s">
        <v>4682</v>
      </c>
      <c r="C3918" s="22" t="s">
        <v>108</v>
      </c>
      <c r="D3918" s="23" t="s">
        <v>4681</v>
      </c>
      <c r="E3918" s="24">
        <v>1800000</v>
      </c>
      <c r="F3918" s="25" t="s">
        <v>1089</v>
      </c>
      <c r="G3918" s="26">
        <v>300000</v>
      </c>
    </row>
    <row r="3919" spans="2:7">
      <c r="B3919" s="21" t="s">
        <v>4680</v>
      </c>
      <c r="C3919" s="22" t="s">
        <v>92</v>
      </c>
      <c r="D3919" s="23"/>
      <c r="E3919" s="24">
        <v>1800000</v>
      </c>
      <c r="F3919" s="25" t="s">
        <v>1428</v>
      </c>
      <c r="G3919" s="26">
        <v>300000</v>
      </c>
    </row>
    <row r="3920" spans="2:7">
      <c r="B3920" s="21" t="s">
        <v>4679</v>
      </c>
      <c r="C3920" s="22" t="s">
        <v>92</v>
      </c>
      <c r="D3920" s="23" t="s">
        <v>4678</v>
      </c>
      <c r="E3920" s="24">
        <v>1800000</v>
      </c>
      <c r="F3920" s="25" t="s">
        <v>1385</v>
      </c>
      <c r="G3920" s="26">
        <v>300000</v>
      </c>
    </row>
    <row r="3921" spans="2:7">
      <c r="B3921" s="21" t="s">
        <v>4677</v>
      </c>
      <c r="C3921" s="22" t="s">
        <v>108</v>
      </c>
      <c r="D3921" s="23" t="s">
        <v>4676</v>
      </c>
      <c r="E3921" s="24">
        <v>1800000</v>
      </c>
      <c r="F3921" s="25" t="s">
        <v>848</v>
      </c>
      <c r="G3921" s="26">
        <v>300000</v>
      </c>
    </row>
    <row r="3922" spans="2:7">
      <c r="B3922" s="21" t="s">
        <v>4675</v>
      </c>
      <c r="C3922" s="22" t="s">
        <v>92</v>
      </c>
      <c r="D3922" s="23"/>
      <c r="E3922" s="24">
        <v>1800000</v>
      </c>
      <c r="F3922" s="25" t="s">
        <v>3733</v>
      </c>
      <c r="G3922" s="26">
        <v>300000</v>
      </c>
    </row>
    <row r="3923" spans="2:7">
      <c r="B3923" s="21" t="s">
        <v>4674</v>
      </c>
      <c r="C3923" s="22" t="s">
        <v>92</v>
      </c>
      <c r="D3923" s="23"/>
      <c r="E3923" s="24">
        <v>1800000</v>
      </c>
      <c r="F3923" s="25" t="s">
        <v>3787</v>
      </c>
      <c r="G3923" s="26">
        <v>300000</v>
      </c>
    </row>
    <row r="3924" spans="2:7">
      <c r="B3924" s="21" t="s">
        <v>4673</v>
      </c>
      <c r="C3924" s="22" t="s">
        <v>92</v>
      </c>
      <c r="D3924" s="23"/>
      <c r="E3924" s="24">
        <v>1800000</v>
      </c>
      <c r="F3924" s="25" t="s">
        <v>1901</v>
      </c>
      <c r="G3924" s="26">
        <v>300000</v>
      </c>
    </row>
    <row r="3925" spans="2:7">
      <c r="B3925" s="21" t="s">
        <v>3916</v>
      </c>
      <c r="C3925" s="22" t="s">
        <v>92</v>
      </c>
      <c r="D3925" s="23"/>
      <c r="E3925" s="24">
        <v>1800000</v>
      </c>
      <c r="F3925" s="25" t="s">
        <v>3915</v>
      </c>
      <c r="G3925" s="26">
        <v>200000</v>
      </c>
    </row>
    <row r="3926" spans="2:7">
      <c r="B3926" s="21" t="s">
        <v>3914</v>
      </c>
      <c r="C3926" s="22" t="s">
        <v>92</v>
      </c>
      <c r="D3926" s="23"/>
      <c r="E3926" s="24">
        <v>1800000</v>
      </c>
      <c r="F3926" s="25" t="s">
        <v>1783</v>
      </c>
      <c r="G3926" s="26">
        <v>200000</v>
      </c>
    </row>
    <row r="3927" spans="2:7">
      <c r="B3927" s="21" t="s">
        <v>3913</v>
      </c>
      <c r="C3927" s="22" t="s">
        <v>92</v>
      </c>
      <c r="D3927" s="23"/>
      <c r="E3927" s="24">
        <v>1800000</v>
      </c>
      <c r="F3927" s="25" t="s">
        <v>3763</v>
      </c>
      <c r="G3927" s="26">
        <v>200000</v>
      </c>
    </row>
    <row r="3928" spans="2:7">
      <c r="B3928" s="21" t="s">
        <v>3912</v>
      </c>
      <c r="C3928" s="22" t="s">
        <v>92</v>
      </c>
      <c r="D3928" s="23"/>
      <c r="E3928" s="24">
        <v>1800000</v>
      </c>
      <c r="F3928" s="25" t="s">
        <v>2285</v>
      </c>
      <c r="G3928" s="26">
        <v>200000</v>
      </c>
    </row>
    <row r="3929" spans="2:7">
      <c r="B3929" s="21" t="s">
        <v>3911</v>
      </c>
      <c r="C3929" s="22" t="s">
        <v>92</v>
      </c>
      <c r="D3929" s="23"/>
      <c r="E3929" s="24">
        <v>1800000</v>
      </c>
      <c r="F3929" s="25" t="s">
        <v>1963</v>
      </c>
      <c r="G3929" s="26">
        <v>200000</v>
      </c>
    </row>
    <row r="3930" spans="2:7">
      <c r="B3930" s="21" t="s">
        <v>3910</v>
      </c>
      <c r="C3930" s="22" t="s">
        <v>108</v>
      </c>
      <c r="D3930" s="23"/>
      <c r="E3930" s="24">
        <v>1800000</v>
      </c>
      <c r="F3930" s="25" t="s">
        <v>3909</v>
      </c>
      <c r="G3930" s="26">
        <v>200000</v>
      </c>
    </row>
    <row r="3931" spans="2:7">
      <c r="B3931" s="21" t="s">
        <v>3908</v>
      </c>
      <c r="C3931" s="22" t="s">
        <v>92</v>
      </c>
      <c r="D3931" s="23"/>
      <c r="E3931" s="24">
        <v>1800000</v>
      </c>
      <c r="F3931" s="25" t="s">
        <v>1245</v>
      </c>
      <c r="G3931" s="26">
        <v>200000</v>
      </c>
    </row>
    <row r="3932" spans="2:7">
      <c r="B3932" s="21" t="s">
        <v>3907</v>
      </c>
      <c r="C3932" s="22" t="s">
        <v>92</v>
      </c>
      <c r="D3932" s="23"/>
      <c r="E3932" s="24">
        <v>1800000</v>
      </c>
      <c r="F3932" s="25" t="s">
        <v>3906</v>
      </c>
      <c r="G3932" s="26">
        <v>200000</v>
      </c>
    </row>
    <row r="3933" spans="2:7">
      <c r="B3933" s="21" t="s">
        <v>3905</v>
      </c>
      <c r="C3933" s="22" t="s">
        <v>92</v>
      </c>
      <c r="D3933" s="23" t="s">
        <v>3904</v>
      </c>
      <c r="E3933" s="24">
        <v>1800000</v>
      </c>
      <c r="F3933" s="25" t="s">
        <v>2463</v>
      </c>
      <c r="G3933" s="26">
        <v>200000</v>
      </c>
    </row>
    <row r="3934" spans="2:7">
      <c r="B3934" s="21" t="s">
        <v>3903</v>
      </c>
      <c r="C3934" s="22" t="s">
        <v>92</v>
      </c>
      <c r="D3934" s="23"/>
      <c r="E3934" s="24">
        <v>1800000</v>
      </c>
      <c r="F3934" s="25" t="s">
        <v>3902</v>
      </c>
      <c r="G3934" s="26">
        <v>200000</v>
      </c>
    </row>
    <row r="3935" spans="2:7">
      <c r="B3935" s="21" t="s">
        <v>3901</v>
      </c>
      <c r="C3935" s="22" t="s">
        <v>92</v>
      </c>
      <c r="D3935" s="23"/>
      <c r="E3935" s="24">
        <v>1800000</v>
      </c>
      <c r="F3935" s="25" t="s">
        <v>2158</v>
      </c>
      <c r="G3935" s="26">
        <v>200000</v>
      </c>
    </row>
    <row r="3936" spans="2:7">
      <c r="B3936" s="21" t="s">
        <v>3900</v>
      </c>
      <c r="C3936" s="22" t="s">
        <v>92</v>
      </c>
      <c r="D3936" s="23"/>
      <c r="E3936" s="24">
        <v>1800000</v>
      </c>
      <c r="F3936" s="25" t="s">
        <v>1825</v>
      </c>
      <c r="G3936" s="26">
        <v>200000</v>
      </c>
    </row>
    <row r="3937" spans="2:7">
      <c r="B3937" s="21" t="s">
        <v>3899</v>
      </c>
      <c r="C3937" s="22" t="s">
        <v>108</v>
      </c>
      <c r="D3937" s="23" t="s">
        <v>3898</v>
      </c>
      <c r="E3937" s="24">
        <v>1800000</v>
      </c>
      <c r="F3937" s="25" t="s">
        <v>1885</v>
      </c>
      <c r="G3937" s="26">
        <v>200000</v>
      </c>
    </row>
    <row r="3938" spans="2:7">
      <c r="B3938" s="21" t="s">
        <v>3897</v>
      </c>
      <c r="C3938" s="22" t="s">
        <v>92</v>
      </c>
      <c r="D3938" s="23"/>
      <c r="E3938" s="24">
        <v>1800000</v>
      </c>
      <c r="F3938" s="25" t="s">
        <v>3896</v>
      </c>
      <c r="G3938" s="26">
        <v>200000</v>
      </c>
    </row>
    <row r="3939" spans="2:7">
      <c r="B3939" s="21" t="s">
        <v>3895</v>
      </c>
      <c r="C3939" s="22" t="s">
        <v>92</v>
      </c>
      <c r="D3939" s="23"/>
      <c r="E3939" s="24">
        <v>1800000</v>
      </c>
      <c r="F3939" s="25" t="s">
        <v>1724</v>
      </c>
      <c r="G3939" s="26">
        <v>200000</v>
      </c>
    </row>
    <row r="3940" spans="2:7">
      <c r="B3940" s="21" t="s">
        <v>3894</v>
      </c>
      <c r="C3940" s="22" t="s">
        <v>92</v>
      </c>
      <c r="D3940" s="23"/>
      <c r="E3940" s="24">
        <v>1800000</v>
      </c>
      <c r="F3940" s="25" t="s">
        <v>3893</v>
      </c>
      <c r="G3940" s="26">
        <v>200000</v>
      </c>
    </row>
    <row r="3941" spans="2:7">
      <c r="B3941" s="21" t="s">
        <v>2719</v>
      </c>
      <c r="C3941" s="22" t="s">
        <v>92</v>
      </c>
      <c r="D3941" s="23"/>
      <c r="E3941" s="24">
        <v>1800000</v>
      </c>
      <c r="F3941" s="25" t="s">
        <v>2718</v>
      </c>
      <c r="G3941" s="26">
        <v>100000</v>
      </c>
    </row>
    <row r="3942" spans="2:7">
      <c r="B3942" s="21" t="s">
        <v>2717</v>
      </c>
      <c r="C3942" s="22" t="s">
        <v>92</v>
      </c>
      <c r="D3942" s="23"/>
      <c r="E3942" s="24">
        <v>1800000</v>
      </c>
      <c r="F3942" s="25" t="s">
        <v>2716</v>
      </c>
      <c r="G3942" s="26">
        <v>100000</v>
      </c>
    </row>
    <row r="3943" spans="2:7">
      <c r="B3943" s="21" t="s">
        <v>2715</v>
      </c>
      <c r="C3943" s="22" t="s">
        <v>92</v>
      </c>
      <c r="D3943" s="23"/>
      <c r="E3943" s="24">
        <v>1800000</v>
      </c>
      <c r="F3943" s="25" t="s">
        <v>2714</v>
      </c>
      <c r="G3943" s="26">
        <v>100000</v>
      </c>
    </row>
    <row r="3944" spans="2:7">
      <c r="B3944" s="21" t="s">
        <v>2713</v>
      </c>
      <c r="C3944" s="22" t="s">
        <v>92</v>
      </c>
      <c r="D3944" s="23"/>
      <c r="E3944" s="24">
        <v>1800000</v>
      </c>
      <c r="F3944" s="25" t="s">
        <v>2712</v>
      </c>
      <c r="G3944" s="26">
        <v>100000</v>
      </c>
    </row>
    <row r="3945" spans="2:7">
      <c r="B3945" s="21" t="s">
        <v>2711</v>
      </c>
      <c r="C3945" s="22" t="s">
        <v>92</v>
      </c>
      <c r="D3945" s="23" t="s">
        <v>1588</v>
      </c>
      <c r="E3945" s="24">
        <v>1800000</v>
      </c>
      <c r="F3945" s="25" t="s">
        <v>2710</v>
      </c>
      <c r="G3945" s="26">
        <v>100000</v>
      </c>
    </row>
    <row r="3946" spans="2:7">
      <c r="B3946" s="21" t="s">
        <v>2709</v>
      </c>
      <c r="C3946" s="22" t="s">
        <v>92</v>
      </c>
      <c r="D3946" s="23"/>
      <c r="E3946" s="24">
        <v>1800000</v>
      </c>
      <c r="F3946" s="25" t="s">
        <v>2708</v>
      </c>
      <c r="G3946" s="26">
        <v>100000</v>
      </c>
    </row>
    <row r="3947" spans="2:7">
      <c r="B3947" s="21" t="s">
        <v>2707</v>
      </c>
      <c r="C3947" s="22" t="s">
        <v>92</v>
      </c>
      <c r="D3947" s="23"/>
      <c r="E3947" s="24">
        <v>1800000</v>
      </c>
      <c r="F3947" s="25" t="s">
        <v>2706</v>
      </c>
      <c r="G3947" s="26">
        <v>100000</v>
      </c>
    </row>
    <row r="3948" spans="2:7">
      <c r="B3948" s="21" t="s">
        <v>2705</v>
      </c>
      <c r="C3948" s="22" t="s">
        <v>92</v>
      </c>
      <c r="D3948" s="23"/>
      <c r="E3948" s="24">
        <v>1800000</v>
      </c>
      <c r="F3948" s="25" t="s">
        <v>2274</v>
      </c>
      <c r="G3948" s="26">
        <v>100000</v>
      </c>
    </row>
    <row r="3949" spans="2:7">
      <c r="B3949" s="21" t="s">
        <v>2704</v>
      </c>
      <c r="C3949" s="22" t="s">
        <v>92</v>
      </c>
      <c r="D3949" s="23"/>
      <c r="E3949" s="24">
        <v>1800000</v>
      </c>
      <c r="F3949" s="25" t="s">
        <v>2703</v>
      </c>
      <c r="G3949" s="26">
        <v>100000</v>
      </c>
    </row>
    <row r="3950" spans="2:7">
      <c r="B3950" s="21" t="s">
        <v>2702</v>
      </c>
      <c r="C3950" s="22" t="s">
        <v>108</v>
      </c>
      <c r="D3950" s="23" t="s">
        <v>2701</v>
      </c>
      <c r="E3950" s="24">
        <v>1800000</v>
      </c>
      <c r="F3950" s="25" t="s">
        <v>2700</v>
      </c>
      <c r="G3950" s="26">
        <v>100000</v>
      </c>
    </row>
    <row r="3951" spans="2:7">
      <c r="B3951" s="21" t="s">
        <v>7999</v>
      </c>
      <c r="C3951" s="22" t="s">
        <v>92</v>
      </c>
      <c r="D3951" s="23" t="s">
        <v>7998</v>
      </c>
      <c r="E3951" s="24">
        <v>1700000</v>
      </c>
      <c r="F3951" s="25" t="s">
        <v>116</v>
      </c>
      <c r="G3951" s="26">
        <v>1700000</v>
      </c>
    </row>
    <row r="3952" spans="2:7">
      <c r="B3952" s="21" t="s">
        <v>7032</v>
      </c>
      <c r="C3952" s="22" t="s">
        <v>92</v>
      </c>
      <c r="D3952" s="23"/>
      <c r="E3952" s="24">
        <v>1700000</v>
      </c>
      <c r="F3952" s="25" t="s">
        <v>540</v>
      </c>
      <c r="G3952" s="26">
        <v>1000000</v>
      </c>
    </row>
    <row r="3953" spans="2:7">
      <c r="B3953" s="21" t="s">
        <v>6282</v>
      </c>
      <c r="C3953" s="22" t="s">
        <v>92</v>
      </c>
      <c r="D3953" s="23" t="s">
        <v>3431</v>
      </c>
      <c r="E3953" s="24">
        <v>1700000</v>
      </c>
      <c r="F3953" s="25" t="s">
        <v>969</v>
      </c>
      <c r="G3953" s="26">
        <v>700000</v>
      </c>
    </row>
    <row r="3954" spans="2:7">
      <c r="B3954" s="21" t="s">
        <v>6281</v>
      </c>
      <c r="C3954" s="22" t="s">
        <v>108</v>
      </c>
      <c r="D3954" s="23" t="s">
        <v>1094</v>
      </c>
      <c r="E3954" s="24">
        <v>1700000</v>
      </c>
      <c r="F3954" s="25" t="s">
        <v>651</v>
      </c>
      <c r="G3954" s="26">
        <v>700000</v>
      </c>
    </row>
    <row r="3955" spans="2:7">
      <c r="B3955" s="21" t="s">
        <v>5963</v>
      </c>
      <c r="C3955" s="22" t="s">
        <v>108</v>
      </c>
      <c r="D3955" s="23" t="s">
        <v>5962</v>
      </c>
      <c r="E3955" s="24">
        <v>1700000</v>
      </c>
      <c r="F3955" s="25" t="s">
        <v>727</v>
      </c>
      <c r="G3955" s="26">
        <v>600000</v>
      </c>
    </row>
    <row r="3956" spans="2:7">
      <c r="B3956" s="21" t="s">
        <v>5961</v>
      </c>
      <c r="C3956" s="22" t="s">
        <v>108</v>
      </c>
      <c r="D3956" s="23" t="s">
        <v>5960</v>
      </c>
      <c r="E3956" s="24">
        <v>1700000</v>
      </c>
      <c r="F3956" s="25" t="s">
        <v>1053</v>
      </c>
      <c r="G3956" s="26">
        <v>600000</v>
      </c>
    </row>
    <row r="3957" spans="2:7">
      <c r="B3957" s="21" t="s">
        <v>5959</v>
      </c>
      <c r="C3957" s="22" t="s">
        <v>92</v>
      </c>
      <c r="D3957" s="23"/>
      <c r="E3957" s="24">
        <v>1700000</v>
      </c>
      <c r="F3957" s="25" t="s">
        <v>772</v>
      </c>
      <c r="G3957" s="26">
        <v>600000</v>
      </c>
    </row>
    <row r="3958" spans="2:7">
      <c r="B3958" s="21" t="s">
        <v>5580</v>
      </c>
      <c r="C3958" s="22" t="s">
        <v>108</v>
      </c>
      <c r="D3958" s="23" t="s">
        <v>5579</v>
      </c>
      <c r="E3958" s="24">
        <v>1700000</v>
      </c>
      <c r="F3958" s="25" t="s">
        <v>525</v>
      </c>
      <c r="G3958" s="26">
        <v>500000</v>
      </c>
    </row>
    <row r="3959" spans="2:7">
      <c r="B3959" s="21" t="s">
        <v>5578</v>
      </c>
      <c r="C3959" s="22" t="s">
        <v>108</v>
      </c>
      <c r="D3959" s="23" t="s">
        <v>208</v>
      </c>
      <c r="E3959" s="24">
        <v>1700000</v>
      </c>
      <c r="F3959" s="25" t="s">
        <v>505</v>
      </c>
      <c r="G3959" s="26">
        <v>500000</v>
      </c>
    </row>
    <row r="3960" spans="2:7">
      <c r="B3960" s="21" t="s">
        <v>5577</v>
      </c>
      <c r="C3960" s="22" t="s">
        <v>108</v>
      </c>
      <c r="D3960" s="23" t="s">
        <v>3236</v>
      </c>
      <c r="E3960" s="24">
        <v>1700000</v>
      </c>
      <c r="F3960" s="25" t="s">
        <v>488</v>
      </c>
      <c r="G3960" s="26">
        <v>500000</v>
      </c>
    </row>
    <row r="3961" spans="2:7">
      <c r="B3961" s="21" t="s">
        <v>5160</v>
      </c>
      <c r="C3961" s="22" t="s">
        <v>108</v>
      </c>
      <c r="D3961" s="23" t="s">
        <v>3898</v>
      </c>
      <c r="E3961" s="24">
        <v>1700000</v>
      </c>
      <c r="F3961" s="25" t="s">
        <v>938</v>
      </c>
      <c r="G3961" s="26">
        <v>400000</v>
      </c>
    </row>
    <row r="3962" spans="2:7">
      <c r="B3962" s="21" t="s">
        <v>5159</v>
      </c>
      <c r="C3962" s="22" t="s">
        <v>108</v>
      </c>
      <c r="D3962" s="23" t="s">
        <v>1316</v>
      </c>
      <c r="E3962" s="24">
        <v>1700000</v>
      </c>
      <c r="F3962" s="25" t="s">
        <v>820</v>
      </c>
      <c r="G3962" s="26">
        <v>400000</v>
      </c>
    </row>
    <row r="3963" spans="2:7">
      <c r="B3963" s="21" t="s">
        <v>5158</v>
      </c>
      <c r="C3963" s="22" t="s">
        <v>108</v>
      </c>
      <c r="D3963" s="23" t="s">
        <v>5157</v>
      </c>
      <c r="E3963" s="24">
        <v>1700000</v>
      </c>
      <c r="F3963" s="25" t="s">
        <v>3389</v>
      </c>
      <c r="G3963" s="26">
        <v>400000</v>
      </c>
    </row>
    <row r="3964" spans="2:7">
      <c r="B3964" s="21" t="s">
        <v>5156</v>
      </c>
      <c r="C3964" s="22" t="s">
        <v>108</v>
      </c>
      <c r="D3964" s="23" t="s">
        <v>5155</v>
      </c>
      <c r="E3964" s="24">
        <v>1700000</v>
      </c>
      <c r="F3964" s="25" t="s">
        <v>926</v>
      </c>
      <c r="G3964" s="26">
        <v>400000</v>
      </c>
    </row>
    <row r="3965" spans="2:7">
      <c r="B3965" s="21" t="s">
        <v>5154</v>
      </c>
      <c r="C3965" s="22" t="s">
        <v>92</v>
      </c>
      <c r="D3965" s="23"/>
      <c r="E3965" s="24">
        <v>1700000</v>
      </c>
      <c r="F3965" s="25" t="s">
        <v>1439</v>
      </c>
      <c r="G3965" s="26">
        <v>400000</v>
      </c>
    </row>
    <row r="3966" spans="2:7">
      <c r="B3966" s="21" t="s">
        <v>5153</v>
      </c>
      <c r="C3966" s="22" t="s">
        <v>108</v>
      </c>
      <c r="D3966" s="23" t="s">
        <v>5152</v>
      </c>
      <c r="E3966" s="24">
        <v>1700000</v>
      </c>
      <c r="F3966" s="25" t="s">
        <v>1765</v>
      </c>
      <c r="G3966" s="26">
        <v>400000</v>
      </c>
    </row>
    <row r="3967" spans="2:7">
      <c r="B3967" s="21" t="s">
        <v>5151</v>
      </c>
      <c r="C3967" s="22" t="s">
        <v>92</v>
      </c>
      <c r="D3967" s="23"/>
      <c r="E3967" s="24">
        <v>1700000</v>
      </c>
      <c r="F3967" s="25" t="s">
        <v>900</v>
      </c>
      <c r="G3967" s="26">
        <v>400000</v>
      </c>
    </row>
    <row r="3968" spans="2:7">
      <c r="B3968" s="21" t="s">
        <v>5150</v>
      </c>
      <c r="C3968" s="22" t="s">
        <v>92</v>
      </c>
      <c r="D3968" s="23"/>
      <c r="E3968" s="24">
        <v>1700000</v>
      </c>
      <c r="F3968" s="25" t="s">
        <v>3401</v>
      </c>
      <c r="G3968" s="26">
        <v>400000</v>
      </c>
    </row>
    <row r="3969" spans="2:7">
      <c r="B3969" s="21" t="s">
        <v>5149</v>
      </c>
      <c r="C3969" s="22" t="s">
        <v>92</v>
      </c>
      <c r="D3969" s="23"/>
      <c r="E3969" s="24">
        <v>1700000</v>
      </c>
      <c r="F3969" s="25" t="s">
        <v>1160</v>
      </c>
      <c r="G3969" s="26">
        <v>400000</v>
      </c>
    </row>
    <row r="3970" spans="2:7">
      <c r="B3970" s="21" t="s">
        <v>5148</v>
      </c>
      <c r="C3970" s="22" t="s">
        <v>92</v>
      </c>
      <c r="D3970" s="23"/>
      <c r="E3970" s="24">
        <v>1700000</v>
      </c>
      <c r="F3970" s="25" t="s">
        <v>825</v>
      </c>
      <c r="G3970" s="26">
        <v>400000</v>
      </c>
    </row>
    <row r="3971" spans="2:7">
      <c r="B3971" s="21" t="s">
        <v>5147</v>
      </c>
      <c r="C3971" s="22" t="s">
        <v>92</v>
      </c>
      <c r="D3971" s="23"/>
      <c r="E3971" s="24">
        <v>1700000</v>
      </c>
      <c r="F3971" s="25" t="s">
        <v>1184</v>
      </c>
      <c r="G3971" s="26">
        <v>400000</v>
      </c>
    </row>
    <row r="3972" spans="2:7">
      <c r="B3972" s="21" t="s">
        <v>5146</v>
      </c>
      <c r="C3972" s="22" t="s">
        <v>92</v>
      </c>
      <c r="D3972" s="23"/>
      <c r="E3972" s="24">
        <v>1700000</v>
      </c>
      <c r="F3972" s="25" t="s">
        <v>900</v>
      </c>
      <c r="G3972" s="26">
        <v>400000</v>
      </c>
    </row>
    <row r="3973" spans="2:7">
      <c r="B3973" s="21" t="s">
        <v>5145</v>
      </c>
      <c r="C3973" s="22" t="s">
        <v>92</v>
      </c>
      <c r="D3973" s="23"/>
      <c r="E3973" s="24">
        <v>1700000</v>
      </c>
      <c r="F3973" s="25" t="s">
        <v>1390</v>
      </c>
      <c r="G3973" s="26">
        <v>400000</v>
      </c>
    </row>
    <row r="3974" spans="2:7">
      <c r="B3974" s="21" t="s">
        <v>4672</v>
      </c>
      <c r="C3974" s="22" t="s">
        <v>108</v>
      </c>
      <c r="D3974" s="23" t="s">
        <v>4671</v>
      </c>
      <c r="E3974" s="24">
        <v>1700000</v>
      </c>
      <c r="F3974" s="25" t="s">
        <v>4636</v>
      </c>
      <c r="G3974" s="26">
        <v>300000</v>
      </c>
    </row>
    <row r="3975" spans="2:7">
      <c r="B3975" s="21" t="s">
        <v>4670</v>
      </c>
      <c r="C3975" s="22" t="s">
        <v>92</v>
      </c>
      <c r="D3975" s="23"/>
      <c r="E3975" s="24">
        <v>1700000</v>
      </c>
      <c r="F3975" s="25" t="s">
        <v>1033</v>
      </c>
      <c r="G3975" s="26">
        <v>300000</v>
      </c>
    </row>
    <row r="3976" spans="2:7">
      <c r="B3976" s="21" t="s">
        <v>4669</v>
      </c>
      <c r="C3976" s="22" t="s">
        <v>92</v>
      </c>
      <c r="D3976" s="23" t="s">
        <v>4668</v>
      </c>
      <c r="E3976" s="24">
        <v>1700000</v>
      </c>
      <c r="F3976" s="25" t="s">
        <v>1928</v>
      </c>
      <c r="G3976" s="26">
        <v>300000</v>
      </c>
    </row>
    <row r="3977" spans="2:7">
      <c r="B3977" s="21" t="s">
        <v>4667</v>
      </c>
      <c r="C3977" s="22" t="s">
        <v>92</v>
      </c>
      <c r="D3977" s="23" t="s">
        <v>4666</v>
      </c>
      <c r="E3977" s="24">
        <v>1700000</v>
      </c>
      <c r="F3977" s="25" t="s">
        <v>911</v>
      </c>
      <c r="G3977" s="26">
        <v>300000</v>
      </c>
    </row>
    <row r="3978" spans="2:7">
      <c r="B3978" s="21" t="s">
        <v>4665</v>
      </c>
      <c r="C3978" s="22" t="s">
        <v>108</v>
      </c>
      <c r="D3978" s="23" t="s">
        <v>1926</v>
      </c>
      <c r="E3978" s="24">
        <v>1700000</v>
      </c>
      <c r="F3978" s="25" t="s">
        <v>971</v>
      </c>
      <c r="G3978" s="26">
        <v>300000</v>
      </c>
    </row>
    <row r="3979" spans="2:7">
      <c r="B3979" s="21" t="s">
        <v>4664</v>
      </c>
      <c r="C3979" s="22" t="s">
        <v>92</v>
      </c>
      <c r="D3979" s="23"/>
      <c r="E3979" s="24">
        <v>1700000</v>
      </c>
      <c r="F3979" s="25" t="s">
        <v>1284</v>
      </c>
      <c r="G3979" s="26">
        <v>300000</v>
      </c>
    </row>
    <row r="3980" spans="2:7">
      <c r="B3980" s="21" t="s">
        <v>4663</v>
      </c>
      <c r="C3980" s="22" t="s">
        <v>92</v>
      </c>
      <c r="D3980" s="23"/>
      <c r="E3980" s="24">
        <v>1700000</v>
      </c>
      <c r="F3980" s="25" t="s">
        <v>1023</v>
      </c>
      <c r="G3980" s="26">
        <v>300000</v>
      </c>
    </row>
    <row r="3981" spans="2:7">
      <c r="B3981" s="21" t="s">
        <v>4662</v>
      </c>
      <c r="C3981" s="22" t="s">
        <v>92</v>
      </c>
      <c r="D3981" s="23"/>
      <c r="E3981" s="24">
        <v>1700000</v>
      </c>
      <c r="F3981" s="25" t="s">
        <v>230</v>
      </c>
      <c r="G3981" s="26">
        <v>300000</v>
      </c>
    </row>
    <row r="3982" spans="2:7">
      <c r="B3982" s="21" t="s">
        <v>4661</v>
      </c>
      <c r="C3982" s="22" t="s">
        <v>92</v>
      </c>
      <c r="D3982" s="23"/>
      <c r="E3982" s="24">
        <v>1700000</v>
      </c>
      <c r="F3982" s="25" t="s">
        <v>1837</v>
      </c>
      <c r="G3982" s="26">
        <v>300000</v>
      </c>
    </row>
    <row r="3983" spans="2:7">
      <c r="B3983" s="21" t="s">
        <v>4660</v>
      </c>
      <c r="C3983" s="22" t="s">
        <v>108</v>
      </c>
      <c r="D3983" s="23" t="s">
        <v>4659</v>
      </c>
      <c r="E3983" s="24">
        <v>1700000</v>
      </c>
      <c r="F3983" s="25" t="s">
        <v>936</v>
      </c>
      <c r="G3983" s="26">
        <v>300000</v>
      </c>
    </row>
    <row r="3984" spans="2:7">
      <c r="B3984" s="21" t="s">
        <v>4658</v>
      </c>
      <c r="C3984" s="22" t="s">
        <v>92</v>
      </c>
      <c r="D3984" s="23"/>
      <c r="E3984" s="24">
        <v>1700000</v>
      </c>
      <c r="F3984" s="25" t="s">
        <v>979</v>
      </c>
      <c r="G3984" s="26">
        <v>300000</v>
      </c>
    </row>
    <row r="3985" spans="2:7">
      <c r="B3985" s="21" t="s">
        <v>4657</v>
      </c>
      <c r="C3985" s="22" t="s">
        <v>92</v>
      </c>
      <c r="D3985" s="23" t="s">
        <v>4656</v>
      </c>
      <c r="E3985" s="24">
        <v>1700000</v>
      </c>
      <c r="F3985" s="25" t="s">
        <v>1706</v>
      </c>
      <c r="G3985" s="26">
        <v>300000</v>
      </c>
    </row>
    <row r="3986" spans="2:7">
      <c r="B3986" s="21" t="s">
        <v>4655</v>
      </c>
      <c r="C3986" s="22" t="s">
        <v>92</v>
      </c>
      <c r="D3986" s="23"/>
      <c r="E3986" s="24">
        <v>1700000</v>
      </c>
      <c r="F3986" s="25" t="s">
        <v>873</v>
      </c>
      <c r="G3986" s="26">
        <v>300000</v>
      </c>
    </row>
    <row r="3987" spans="2:7">
      <c r="B3987" s="21" t="s">
        <v>4654</v>
      </c>
      <c r="C3987" s="22" t="s">
        <v>108</v>
      </c>
      <c r="D3987" s="23" t="s">
        <v>4501</v>
      </c>
      <c r="E3987" s="24">
        <v>1700000</v>
      </c>
      <c r="F3987" s="25" t="s">
        <v>1045</v>
      </c>
      <c r="G3987" s="26">
        <v>300000</v>
      </c>
    </row>
    <row r="3988" spans="2:7">
      <c r="B3988" s="21" t="s">
        <v>4653</v>
      </c>
      <c r="C3988" s="22" t="s">
        <v>108</v>
      </c>
      <c r="D3988" s="23" t="s">
        <v>4652</v>
      </c>
      <c r="E3988" s="24">
        <v>1700000</v>
      </c>
      <c r="F3988" s="25" t="s">
        <v>1448</v>
      </c>
      <c r="G3988" s="26">
        <v>300000</v>
      </c>
    </row>
    <row r="3989" spans="2:7">
      <c r="B3989" s="21" t="s">
        <v>4651</v>
      </c>
      <c r="C3989" s="22" t="s">
        <v>108</v>
      </c>
      <c r="D3989" s="23" t="s">
        <v>4650</v>
      </c>
      <c r="E3989" s="24">
        <v>1700000</v>
      </c>
      <c r="F3989" s="25" t="s">
        <v>1362</v>
      </c>
      <c r="G3989" s="26">
        <v>300000</v>
      </c>
    </row>
    <row r="3990" spans="2:7">
      <c r="B3990" s="21" t="s">
        <v>4649</v>
      </c>
      <c r="C3990" s="22" t="s">
        <v>92</v>
      </c>
      <c r="D3990" s="23" t="s">
        <v>4648</v>
      </c>
      <c r="E3990" s="24">
        <v>1700000</v>
      </c>
      <c r="F3990" s="25" t="s">
        <v>961</v>
      </c>
      <c r="G3990" s="26">
        <v>300000</v>
      </c>
    </row>
    <row r="3991" spans="2:7">
      <c r="B3991" s="21" t="s">
        <v>4647</v>
      </c>
      <c r="C3991" s="22" t="s">
        <v>108</v>
      </c>
      <c r="D3991" s="23" t="s">
        <v>4646</v>
      </c>
      <c r="E3991" s="24">
        <v>1700000</v>
      </c>
      <c r="F3991" s="25" t="s">
        <v>4568</v>
      </c>
      <c r="G3991" s="26">
        <v>300000</v>
      </c>
    </row>
    <row r="3992" spans="2:7">
      <c r="B3992" s="21" t="s">
        <v>3892</v>
      </c>
      <c r="C3992" s="22" t="s">
        <v>92</v>
      </c>
      <c r="D3992" s="23"/>
      <c r="E3992" s="24">
        <v>1700000</v>
      </c>
      <c r="F3992" s="25" t="s">
        <v>3891</v>
      </c>
      <c r="G3992" s="26">
        <v>200000</v>
      </c>
    </row>
    <row r="3993" spans="2:7">
      <c r="B3993" s="21" t="s">
        <v>3890</v>
      </c>
      <c r="C3993" s="22" t="s">
        <v>92</v>
      </c>
      <c r="D3993" s="23"/>
      <c r="E3993" s="24">
        <v>1700000</v>
      </c>
      <c r="F3993" s="25" t="s">
        <v>230</v>
      </c>
      <c r="G3993" s="26">
        <v>200000</v>
      </c>
    </row>
    <row r="3994" spans="2:7">
      <c r="B3994" s="21" t="s">
        <v>3889</v>
      </c>
      <c r="C3994" s="22" t="s">
        <v>92</v>
      </c>
      <c r="D3994" s="23"/>
      <c r="E3994" s="24">
        <v>1700000</v>
      </c>
      <c r="F3994" s="25" t="s">
        <v>1762</v>
      </c>
      <c r="G3994" s="26">
        <v>200000</v>
      </c>
    </row>
    <row r="3995" spans="2:7">
      <c r="B3995" s="21" t="s">
        <v>3888</v>
      </c>
      <c r="C3995" s="22" t="s">
        <v>92</v>
      </c>
      <c r="D3995" s="23"/>
      <c r="E3995" s="24">
        <v>1700000</v>
      </c>
      <c r="F3995" s="25" t="s">
        <v>2046</v>
      </c>
      <c r="G3995" s="26">
        <v>200000</v>
      </c>
    </row>
    <row r="3996" spans="2:7">
      <c r="B3996" s="21" t="s">
        <v>3887</v>
      </c>
      <c r="C3996" s="22" t="s">
        <v>92</v>
      </c>
      <c r="D3996" s="23"/>
      <c r="E3996" s="24">
        <v>1700000</v>
      </c>
      <c r="F3996" s="25" t="s">
        <v>1714</v>
      </c>
      <c r="G3996" s="26">
        <v>200000</v>
      </c>
    </row>
    <row r="3997" spans="2:7">
      <c r="B3997" s="21" t="s">
        <v>3886</v>
      </c>
      <c r="C3997" s="22" t="s">
        <v>92</v>
      </c>
      <c r="D3997" s="23" t="s">
        <v>3082</v>
      </c>
      <c r="E3997" s="24">
        <v>1700000</v>
      </c>
      <c r="F3997" s="25" t="s">
        <v>1328</v>
      </c>
      <c r="G3997" s="26">
        <v>200000</v>
      </c>
    </row>
    <row r="3998" spans="2:7">
      <c r="B3998" s="21" t="s">
        <v>3885</v>
      </c>
      <c r="C3998" s="22" t="s">
        <v>92</v>
      </c>
      <c r="D3998" s="23"/>
      <c r="E3998" s="24">
        <v>1700000</v>
      </c>
      <c r="F3998" s="25" t="s">
        <v>3884</v>
      </c>
      <c r="G3998" s="26">
        <v>200000</v>
      </c>
    </row>
    <row r="3999" spans="2:7">
      <c r="B3999" s="21" t="s">
        <v>3883</v>
      </c>
      <c r="C3999" s="22" t="s">
        <v>92</v>
      </c>
      <c r="D3999" s="23"/>
      <c r="E3999" s="24">
        <v>1700000</v>
      </c>
      <c r="F3999" s="25" t="s">
        <v>3882</v>
      </c>
      <c r="G3999" s="26">
        <v>200000</v>
      </c>
    </row>
    <row r="4000" spans="2:7">
      <c r="B4000" s="21" t="s">
        <v>3881</v>
      </c>
      <c r="C4000" s="22" t="s">
        <v>92</v>
      </c>
      <c r="D4000" s="23"/>
      <c r="E4000" s="24">
        <v>1700000</v>
      </c>
      <c r="F4000" s="25" t="s">
        <v>3880</v>
      </c>
      <c r="G4000" s="26">
        <v>200000</v>
      </c>
    </row>
    <row r="4001" spans="2:7">
      <c r="B4001" s="21" t="s">
        <v>3879</v>
      </c>
      <c r="C4001" s="22" t="s">
        <v>92</v>
      </c>
      <c r="D4001" s="23" t="s">
        <v>3878</v>
      </c>
      <c r="E4001" s="24">
        <v>1700000</v>
      </c>
      <c r="F4001" s="25" t="s">
        <v>2007</v>
      </c>
      <c r="G4001" s="26">
        <v>200000</v>
      </c>
    </row>
    <row r="4002" spans="2:7">
      <c r="B4002" s="21" t="s">
        <v>3877</v>
      </c>
      <c r="C4002" s="22" t="s">
        <v>92</v>
      </c>
      <c r="D4002" s="23"/>
      <c r="E4002" s="24">
        <v>1700000</v>
      </c>
      <c r="F4002" s="25" t="s">
        <v>2253</v>
      </c>
      <c r="G4002" s="26">
        <v>200000</v>
      </c>
    </row>
    <row r="4003" spans="2:7">
      <c r="B4003" s="21" t="s">
        <v>3876</v>
      </c>
      <c r="C4003" s="22" t="s">
        <v>92</v>
      </c>
      <c r="D4003" s="23"/>
      <c r="E4003" s="24">
        <v>1700000</v>
      </c>
      <c r="F4003" s="25" t="s">
        <v>1584</v>
      </c>
      <c r="G4003" s="26">
        <v>200000</v>
      </c>
    </row>
    <row r="4004" spans="2:7">
      <c r="B4004" s="21" t="s">
        <v>3875</v>
      </c>
      <c r="C4004" s="22" t="s">
        <v>92</v>
      </c>
      <c r="D4004" s="23"/>
      <c r="E4004" s="24">
        <v>1700000</v>
      </c>
      <c r="F4004" s="25" t="s">
        <v>3874</v>
      </c>
      <c r="G4004" s="26">
        <v>200000</v>
      </c>
    </row>
    <row r="4005" spans="2:7">
      <c r="B4005" s="21" t="s">
        <v>3873</v>
      </c>
      <c r="C4005" s="22" t="s">
        <v>92</v>
      </c>
      <c r="D4005" s="23"/>
      <c r="E4005" s="24">
        <v>1700000</v>
      </c>
      <c r="F4005" s="25" t="s">
        <v>1919</v>
      </c>
      <c r="G4005" s="26">
        <v>200000</v>
      </c>
    </row>
    <row r="4006" spans="2:7">
      <c r="B4006" s="21" t="s">
        <v>3872</v>
      </c>
      <c r="C4006" s="22" t="s">
        <v>92</v>
      </c>
      <c r="D4006" s="23"/>
      <c r="E4006" s="24">
        <v>1700000</v>
      </c>
      <c r="F4006" s="25" t="s">
        <v>2255</v>
      </c>
      <c r="G4006" s="26">
        <v>200000</v>
      </c>
    </row>
    <row r="4007" spans="2:7">
      <c r="B4007" s="21" t="s">
        <v>3871</v>
      </c>
      <c r="C4007" s="22" t="s">
        <v>92</v>
      </c>
      <c r="D4007" s="23"/>
      <c r="E4007" s="24">
        <v>1700000</v>
      </c>
      <c r="F4007" s="25" t="s">
        <v>1946</v>
      </c>
      <c r="G4007" s="26">
        <v>200000</v>
      </c>
    </row>
    <row r="4008" spans="2:7">
      <c r="B4008" s="21" t="s">
        <v>3870</v>
      </c>
      <c r="C4008" s="22" t="s">
        <v>92</v>
      </c>
      <c r="D4008" s="23"/>
      <c r="E4008" s="24">
        <v>1700000</v>
      </c>
      <c r="F4008" s="25" t="s">
        <v>1612</v>
      </c>
      <c r="G4008" s="26">
        <v>200000</v>
      </c>
    </row>
    <row r="4009" spans="2:7">
      <c r="B4009" s="21" t="s">
        <v>3869</v>
      </c>
      <c r="C4009" s="22" t="s">
        <v>92</v>
      </c>
      <c r="D4009" s="23"/>
      <c r="E4009" s="24">
        <v>1700000</v>
      </c>
      <c r="F4009" s="25" t="s">
        <v>1969</v>
      </c>
      <c r="G4009" s="26">
        <v>200000</v>
      </c>
    </row>
    <row r="4010" spans="2:7">
      <c r="B4010" s="21" t="s">
        <v>3868</v>
      </c>
      <c r="C4010" s="22" t="s">
        <v>92</v>
      </c>
      <c r="D4010" s="23"/>
      <c r="E4010" s="24">
        <v>1700000</v>
      </c>
      <c r="F4010" s="25" t="s">
        <v>2330</v>
      </c>
      <c r="G4010" s="26">
        <v>200000</v>
      </c>
    </row>
    <row r="4011" spans="2:7">
      <c r="B4011" s="21" t="s">
        <v>3867</v>
      </c>
      <c r="C4011" s="22" t="s">
        <v>108</v>
      </c>
      <c r="D4011" s="23" t="s">
        <v>903</v>
      </c>
      <c r="E4011" s="24">
        <v>1700000</v>
      </c>
      <c r="F4011" s="25" t="s">
        <v>2154</v>
      </c>
      <c r="G4011" s="26">
        <v>200000</v>
      </c>
    </row>
    <row r="4012" spans="2:7">
      <c r="B4012" s="21" t="s">
        <v>3866</v>
      </c>
      <c r="C4012" s="22" t="s">
        <v>92</v>
      </c>
      <c r="D4012" s="23"/>
      <c r="E4012" s="24">
        <v>1700000</v>
      </c>
      <c r="F4012" s="25" t="s">
        <v>2360</v>
      </c>
      <c r="G4012" s="26">
        <v>200000</v>
      </c>
    </row>
    <row r="4013" spans="2:7">
      <c r="B4013" s="21" t="s">
        <v>3865</v>
      </c>
      <c r="C4013" s="22" t="s">
        <v>92</v>
      </c>
      <c r="D4013" s="23" t="s">
        <v>3864</v>
      </c>
      <c r="E4013" s="24">
        <v>1700000</v>
      </c>
      <c r="F4013" s="25" t="s">
        <v>3863</v>
      </c>
      <c r="G4013" s="26">
        <v>200000</v>
      </c>
    </row>
    <row r="4014" spans="2:7">
      <c r="B4014" s="21" t="s">
        <v>3862</v>
      </c>
      <c r="C4014" s="22" t="s">
        <v>92</v>
      </c>
      <c r="D4014" s="23"/>
      <c r="E4014" s="24">
        <v>1700000</v>
      </c>
      <c r="F4014" s="25" t="s">
        <v>1687</v>
      </c>
      <c r="G4014" s="26">
        <v>200000</v>
      </c>
    </row>
    <row r="4015" spans="2:7">
      <c r="B4015" s="21" t="s">
        <v>3861</v>
      </c>
      <c r="C4015" s="22" t="s">
        <v>108</v>
      </c>
      <c r="D4015" s="23" t="s">
        <v>1437</v>
      </c>
      <c r="E4015" s="24">
        <v>1700000</v>
      </c>
      <c r="F4015" s="25" t="s">
        <v>1346</v>
      </c>
      <c r="G4015" s="26">
        <v>200000</v>
      </c>
    </row>
    <row r="4016" spans="2:7">
      <c r="B4016" s="21" t="s">
        <v>3860</v>
      </c>
      <c r="C4016" s="22" t="s">
        <v>92</v>
      </c>
      <c r="D4016" s="23"/>
      <c r="E4016" s="24">
        <v>1700000</v>
      </c>
      <c r="F4016" s="25" t="s">
        <v>1840</v>
      </c>
      <c r="G4016" s="26">
        <v>200000</v>
      </c>
    </row>
    <row r="4017" spans="2:7">
      <c r="B4017" s="21" t="s">
        <v>2699</v>
      </c>
      <c r="C4017" s="22" t="s">
        <v>92</v>
      </c>
      <c r="D4017" s="23"/>
      <c r="E4017" s="24">
        <v>1700000</v>
      </c>
      <c r="F4017" s="25" t="s">
        <v>2698</v>
      </c>
      <c r="G4017" s="26">
        <v>100000</v>
      </c>
    </row>
    <row r="4018" spans="2:7">
      <c r="B4018" s="21" t="s">
        <v>2697</v>
      </c>
      <c r="C4018" s="22" t="s">
        <v>108</v>
      </c>
      <c r="D4018" s="23" t="s">
        <v>2696</v>
      </c>
      <c r="E4018" s="24">
        <v>1700000</v>
      </c>
      <c r="F4018" s="25" t="s">
        <v>2581</v>
      </c>
      <c r="G4018" s="26">
        <v>100000</v>
      </c>
    </row>
    <row r="4019" spans="2:7">
      <c r="B4019" s="21" t="s">
        <v>2695</v>
      </c>
      <c r="C4019" s="22" t="s">
        <v>92</v>
      </c>
      <c r="D4019" s="23"/>
      <c r="E4019" s="24">
        <v>1700000</v>
      </c>
      <c r="F4019" s="25" t="s">
        <v>2595</v>
      </c>
      <c r="G4019" s="26">
        <v>100000</v>
      </c>
    </row>
    <row r="4020" spans="2:7">
      <c r="B4020" s="21" t="s">
        <v>2694</v>
      </c>
      <c r="C4020" s="22" t="s">
        <v>92</v>
      </c>
      <c r="D4020" s="23" t="s">
        <v>414</v>
      </c>
      <c r="E4020" s="24">
        <v>1700000</v>
      </c>
      <c r="F4020" s="25" t="s">
        <v>2693</v>
      </c>
      <c r="G4020" s="26">
        <v>100000</v>
      </c>
    </row>
    <row r="4021" spans="2:7">
      <c r="B4021" s="21" t="s">
        <v>2692</v>
      </c>
      <c r="C4021" s="22" t="s">
        <v>92</v>
      </c>
      <c r="D4021" s="23"/>
      <c r="E4021" s="24">
        <v>1700000</v>
      </c>
      <c r="F4021" s="25" t="s">
        <v>2691</v>
      </c>
      <c r="G4021" s="26">
        <v>100000</v>
      </c>
    </row>
    <row r="4022" spans="2:7">
      <c r="B4022" s="21" t="s">
        <v>2690</v>
      </c>
      <c r="C4022" s="22" t="s">
        <v>92</v>
      </c>
      <c r="D4022" s="23"/>
      <c r="E4022" s="24">
        <v>1700000</v>
      </c>
      <c r="F4022" s="25" t="s">
        <v>2689</v>
      </c>
      <c r="G4022" s="26">
        <v>100000</v>
      </c>
    </row>
    <row r="4023" spans="2:7">
      <c r="B4023" s="21" t="s">
        <v>2688</v>
      </c>
      <c r="C4023" s="22" t="s">
        <v>92</v>
      </c>
      <c r="D4023" s="23"/>
      <c r="E4023" s="24">
        <v>1700000</v>
      </c>
      <c r="F4023" s="25" t="s">
        <v>2687</v>
      </c>
      <c r="G4023" s="26">
        <v>100000</v>
      </c>
    </row>
    <row r="4024" spans="2:7">
      <c r="B4024" s="21" t="s">
        <v>2686</v>
      </c>
      <c r="C4024" s="22" t="s">
        <v>92</v>
      </c>
      <c r="D4024" s="23"/>
      <c r="E4024" s="24">
        <v>1700000</v>
      </c>
      <c r="F4024" s="25" t="s">
        <v>2685</v>
      </c>
      <c r="G4024" s="26">
        <v>100000</v>
      </c>
    </row>
    <row r="4025" spans="2:7">
      <c r="B4025" s="21" t="s">
        <v>2684</v>
      </c>
      <c r="C4025" s="22" t="s">
        <v>92</v>
      </c>
      <c r="D4025" s="23"/>
      <c r="E4025" s="24">
        <v>1700000</v>
      </c>
      <c r="F4025" s="25" t="s">
        <v>2683</v>
      </c>
      <c r="G4025" s="26">
        <v>100000</v>
      </c>
    </row>
    <row r="4026" spans="2:7">
      <c r="B4026" s="21" t="s">
        <v>2682</v>
      </c>
      <c r="C4026" s="22" t="s">
        <v>92</v>
      </c>
      <c r="D4026" s="23"/>
      <c r="E4026" s="24">
        <v>1700000</v>
      </c>
      <c r="F4026" s="25" t="s">
        <v>2681</v>
      </c>
      <c r="G4026" s="26">
        <v>100000</v>
      </c>
    </row>
    <row r="4027" spans="2:7">
      <c r="B4027" s="21" t="s">
        <v>2680</v>
      </c>
      <c r="C4027" s="22" t="s">
        <v>92</v>
      </c>
      <c r="D4027" s="23"/>
      <c r="E4027" s="24">
        <v>1700000</v>
      </c>
      <c r="F4027" s="25" t="s">
        <v>2679</v>
      </c>
      <c r="G4027" s="26">
        <v>100000</v>
      </c>
    </row>
    <row r="4028" spans="2:7">
      <c r="B4028" s="21" t="s">
        <v>2678</v>
      </c>
      <c r="C4028" s="22" t="s">
        <v>92</v>
      </c>
      <c r="D4028" s="23"/>
      <c r="E4028" s="24">
        <v>1700000</v>
      </c>
      <c r="F4028" s="25" t="s">
        <v>2677</v>
      </c>
      <c r="G4028" s="26">
        <v>100000</v>
      </c>
    </row>
    <row r="4029" spans="2:7">
      <c r="B4029" s="21" t="s">
        <v>2676</v>
      </c>
      <c r="C4029" s="22" t="s">
        <v>92</v>
      </c>
      <c r="D4029" s="23" t="s">
        <v>2675</v>
      </c>
      <c r="E4029" s="24">
        <v>1700000</v>
      </c>
      <c r="F4029" s="25" t="s">
        <v>2674</v>
      </c>
      <c r="G4029" s="26">
        <v>100000</v>
      </c>
    </row>
    <row r="4030" spans="2:7">
      <c r="B4030" s="21" t="s">
        <v>2673</v>
      </c>
      <c r="C4030" s="22" t="s">
        <v>92</v>
      </c>
      <c r="D4030" s="23"/>
      <c r="E4030" s="24">
        <v>1700000</v>
      </c>
      <c r="F4030" s="25" t="s">
        <v>2672</v>
      </c>
      <c r="G4030" s="26">
        <v>100000</v>
      </c>
    </row>
    <row r="4031" spans="2:7">
      <c r="B4031" s="21" t="s">
        <v>2671</v>
      </c>
      <c r="C4031" s="22" t="s">
        <v>92</v>
      </c>
      <c r="D4031" s="23"/>
      <c r="E4031" s="24">
        <v>1700000</v>
      </c>
      <c r="F4031" s="25" t="s">
        <v>2670</v>
      </c>
      <c r="G4031" s="26">
        <v>100000</v>
      </c>
    </row>
    <row r="4032" spans="2:7">
      <c r="B4032" s="21" t="s">
        <v>9335</v>
      </c>
      <c r="C4032" s="22" t="s">
        <v>108</v>
      </c>
      <c r="D4032" s="23" t="s">
        <v>7076</v>
      </c>
      <c r="E4032" s="24">
        <v>1600000</v>
      </c>
      <c r="F4032" s="25" t="s">
        <v>8607</v>
      </c>
      <c r="G4032" s="26">
        <v>5100000</v>
      </c>
    </row>
    <row r="4033" spans="2:7">
      <c r="B4033" s="21" t="s">
        <v>8332</v>
      </c>
      <c r="C4033" s="22" t="s">
        <v>92</v>
      </c>
      <c r="D4033" s="23" t="s">
        <v>8331</v>
      </c>
      <c r="E4033" s="24">
        <v>1600000</v>
      </c>
      <c r="F4033" s="25" t="s">
        <v>350</v>
      </c>
      <c r="G4033" s="26">
        <v>2100000</v>
      </c>
    </row>
    <row r="4034" spans="2:7">
      <c r="B4034" s="21" t="s">
        <v>7797</v>
      </c>
      <c r="C4034" s="22" t="s">
        <v>92</v>
      </c>
      <c r="D4034" s="23" t="s">
        <v>4420</v>
      </c>
      <c r="E4034" s="24">
        <v>1600000</v>
      </c>
      <c r="F4034" s="25" t="s">
        <v>91</v>
      </c>
      <c r="G4034" s="26">
        <v>1500000</v>
      </c>
    </row>
    <row r="4035" spans="2:7">
      <c r="B4035" s="21" t="s">
        <v>7796</v>
      </c>
      <c r="C4035" s="22" t="s">
        <v>92</v>
      </c>
      <c r="D4035" s="23" t="s">
        <v>7795</v>
      </c>
      <c r="E4035" s="24">
        <v>1600000</v>
      </c>
      <c r="F4035" s="25" t="s">
        <v>207</v>
      </c>
      <c r="G4035" s="26">
        <v>1500000</v>
      </c>
    </row>
    <row r="4036" spans="2:7">
      <c r="B4036" s="21" t="s">
        <v>7685</v>
      </c>
      <c r="C4036" s="22" t="s">
        <v>92</v>
      </c>
      <c r="D4036" s="23" t="s">
        <v>6192</v>
      </c>
      <c r="E4036" s="24">
        <v>1600000</v>
      </c>
      <c r="F4036" s="25" t="s">
        <v>263</v>
      </c>
      <c r="G4036" s="26">
        <v>1400000</v>
      </c>
    </row>
    <row r="4037" spans="2:7">
      <c r="B4037" s="21" t="s">
        <v>6573</v>
      </c>
      <c r="C4037" s="22" t="s">
        <v>108</v>
      </c>
      <c r="D4037" s="23" t="s">
        <v>3405</v>
      </c>
      <c r="E4037" s="24">
        <v>1600000</v>
      </c>
      <c r="F4037" s="25" t="s">
        <v>4311</v>
      </c>
      <c r="G4037" s="26">
        <v>800000</v>
      </c>
    </row>
    <row r="4038" spans="2:7">
      <c r="B4038" s="21" t="s">
        <v>6572</v>
      </c>
      <c r="C4038" s="22" t="s">
        <v>108</v>
      </c>
      <c r="D4038" s="23"/>
      <c r="E4038" s="24">
        <v>1600000</v>
      </c>
      <c r="F4038" s="25" t="s">
        <v>5543</v>
      </c>
      <c r="G4038" s="26">
        <v>800000</v>
      </c>
    </row>
    <row r="4039" spans="2:7">
      <c r="B4039" s="21" t="s">
        <v>6280</v>
      </c>
      <c r="C4039" s="22" t="s">
        <v>108</v>
      </c>
      <c r="D4039" s="23" t="s">
        <v>6279</v>
      </c>
      <c r="E4039" s="24">
        <v>1600000</v>
      </c>
      <c r="F4039" s="25" t="s">
        <v>1106</v>
      </c>
      <c r="G4039" s="26">
        <v>700000</v>
      </c>
    </row>
    <row r="4040" spans="2:7">
      <c r="B4040" s="21" t="s">
        <v>6278</v>
      </c>
      <c r="C4040" s="22" t="s">
        <v>92</v>
      </c>
      <c r="D4040" s="23"/>
      <c r="E4040" s="24">
        <v>1600000</v>
      </c>
      <c r="F4040" s="25" t="s">
        <v>714</v>
      </c>
      <c r="G4040" s="26">
        <v>700000</v>
      </c>
    </row>
    <row r="4041" spans="2:7">
      <c r="B4041" s="21" t="s">
        <v>6277</v>
      </c>
      <c r="C4041" s="22" t="s">
        <v>108</v>
      </c>
      <c r="D4041" s="23" t="s">
        <v>6276</v>
      </c>
      <c r="E4041" s="24">
        <v>1600000</v>
      </c>
      <c r="F4041" s="25" t="s">
        <v>1164</v>
      </c>
      <c r="G4041" s="26">
        <v>700000</v>
      </c>
    </row>
    <row r="4042" spans="2:7">
      <c r="B4042" s="21" t="s">
        <v>6275</v>
      </c>
      <c r="C4042" s="22" t="s">
        <v>108</v>
      </c>
      <c r="D4042" s="23" t="s">
        <v>1383</v>
      </c>
      <c r="E4042" s="24">
        <v>1600000</v>
      </c>
      <c r="F4042" s="25" t="s">
        <v>1164</v>
      </c>
      <c r="G4042" s="26">
        <v>700000</v>
      </c>
    </row>
    <row r="4043" spans="2:7">
      <c r="B4043" s="21" t="s">
        <v>5958</v>
      </c>
      <c r="C4043" s="22" t="s">
        <v>92</v>
      </c>
      <c r="D4043" s="23"/>
      <c r="E4043" s="24">
        <v>1600000</v>
      </c>
      <c r="F4043" s="25" t="s">
        <v>1186</v>
      </c>
      <c r="G4043" s="26">
        <v>600000</v>
      </c>
    </row>
    <row r="4044" spans="2:7">
      <c r="B4044" s="21" t="s">
        <v>5576</v>
      </c>
      <c r="C4044" s="22" t="s">
        <v>108</v>
      </c>
      <c r="D4044" s="23" t="s">
        <v>468</v>
      </c>
      <c r="E4044" s="24">
        <v>1600000</v>
      </c>
      <c r="F4044" s="25" t="s">
        <v>606</v>
      </c>
      <c r="G4044" s="26">
        <v>500000</v>
      </c>
    </row>
    <row r="4045" spans="2:7">
      <c r="B4045" s="21" t="s">
        <v>5575</v>
      </c>
      <c r="C4045" s="22" t="s">
        <v>92</v>
      </c>
      <c r="D4045" s="23"/>
      <c r="E4045" s="24">
        <v>1600000</v>
      </c>
      <c r="F4045" s="25" t="s">
        <v>551</v>
      </c>
      <c r="G4045" s="26">
        <v>500000</v>
      </c>
    </row>
    <row r="4046" spans="2:7">
      <c r="B4046" s="21" t="s">
        <v>5574</v>
      </c>
      <c r="C4046" s="22" t="s">
        <v>108</v>
      </c>
      <c r="D4046" s="23" t="s">
        <v>4354</v>
      </c>
      <c r="E4046" s="24">
        <v>1600000</v>
      </c>
      <c r="F4046" s="25" t="s">
        <v>695</v>
      </c>
      <c r="G4046" s="26">
        <v>500000</v>
      </c>
    </row>
    <row r="4047" spans="2:7">
      <c r="B4047" s="21" t="s">
        <v>5573</v>
      </c>
      <c r="C4047" s="22" t="s">
        <v>92</v>
      </c>
      <c r="D4047" s="23"/>
      <c r="E4047" s="24">
        <v>1600000</v>
      </c>
      <c r="F4047" s="25" t="s">
        <v>730</v>
      </c>
      <c r="G4047" s="26">
        <v>500000</v>
      </c>
    </row>
    <row r="4048" spans="2:7">
      <c r="B4048" s="21" t="s">
        <v>5572</v>
      </c>
      <c r="C4048" s="22" t="s">
        <v>108</v>
      </c>
      <c r="D4048" s="23" t="s">
        <v>5571</v>
      </c>
      <c r="E4048" s="24">
        <v>1600000</v>
      </c>
      <c r="F4048" s="25" t="s">
        <v>606</v>
      </c>
      <c r="G4048" s="26">
        <v>500000</v>
      </c>
    </row>
    <row r="4049" spans="2:7">
      <c r="B4049" s="21" t="s">
        <v>5144</v>
      </c>
      <c r="C4049" s="22" t="s">
        <v>108</v>
      </c>
      <c r="D4049" s="23" t="s">
        <v>5143</v>
      </c>
      <c r="E4049" s="24">
        <v>1600000</v>
      </c>
      <c r="F4049" s="25" t="s">
        <v>922</v>
      </c>
      <c r="G4049" s="26">
        <v>400000</v>
      </c>
    </row>
    <row r="4050" spans="2:7">
      <c r="B4050" s="21" t="s">
        <v>5142</v>
      </c>
      <c r="C4050" s="22" t="s">
        <v>108</v>
      </c>
      <c r="D4050" s="23" t="s">
        <v>867</v>
      </c>
      <c r="E4050" s="24">
        <v>1600000</v>
      </c>
      <c r="F4050" s="25" t="s">
        <v>776</v>
      </c>
      <c r="G4050" s="26">
        <v>400000</v>
      </c>
    </row>
    <row r="4051" spans="2:7">
      <c r="B4051" s="21" t="s">
        <v>5141</v>
      </c>
      <c r="C4051" s="22" t="s">
        <v>108</v>
      </c>
      <c r="D4051" s="23" t="s">
        <v>2987</v>
      </c>
      <c r="E4051" s="24">
        <v>1600000</v>
      </c>
      <c r="F4051" s="25" t="s">
        <v>883</v>
      </c>
      <c r="G4051" s="26">
        <v>400000</v>
      </c>
    </row>
    <row r="4052" spans="2:7">
      <c r="B4052" s="21" t="s">
        <v>5140</v>
      </c>
      <c r="C4052" s="22" t="s">
        <v>108</v>
      </c>
      <c r="D4052" s="23" t="s">
        <v>2042</v>
      </c>
      <c r="E4052" s="24">
        <v>1600000</v>
      </c>
      <c r="F4052" s="25" t="s">
        <v>493</v>
      </c>
      <c r="G4052" s="26">
        <v>400000</v>
      </c>
    </row>
    <row r="4053" spans="2:7">
      <c r="B4053" s="21" t="s">
        <v>5139</v>
      </c>
      <c r="C4053" s="22" t="s">
        <v>108</v>
      </c>
      <c r="D4053" s="23" t="s">
        <v>5138</v>
      </c>
      <c r="E4053" s="24">
        <v>1600000</v>
      </c>
      <c r="F4053" s="25" t="s">
        <v>1231</v>
      </c>
      <c r="G4053" s="26">
        <v>400000</v>
      </c>
    </row>
    <row r="4054" spans="2:7">
      <c r="B4054" s="21" t="s">
        <v>5137</v>
      </c>
      <c r="C4054" s="22" t="s">
        <v>108</v>
      </c>
      <c r="D4054" s="23" t="s">
        <v>3351</v>
      </c>
      <c r="E4054" s="24">
        <v>1600000</v>
      </c>
      <c r="F4054" s="25" t="s">
        <v>1231</v>
      </c>
      <c r="G4054" s="26">
        <v>400000</v>
      </c>
    </row>
    <row r="4055" spans="2:7">
      <c r="B4055" s="21" t="s">
        <v>5136</v>
      </c>
      <c r="C4055" s="22" t="s">
        <v>108</v>
      </c>
      <c r="D4055" s="23" t="s">
        <v>5135</v>
      </c>
      <c r="E4055" s="24">
        <v>1600000</v>
      </c>
      <c r="F4055" s="25" t="s">
        <v>1511</v>
      </c>
      <c r="G4055" s="26">
        <v>400000</v>
      </c>
    </row>
    <row r="4056" spans="2:7">
      <c r="B4056" s="21" t="s">
        <v>5134</v>
      </c>
      <c r="C4056" s="22" t="s">
        <v>108</v>
      </c>
      <c r="D4056" s="23" t="s">
        <v>3622</v>
      </c>
      <c r="E4056" s="24">
        <v>1600000</v>
      </c>
      <c r="F4056" s="25" t="s">
        <v>3386</v>
      </c>
      <c r="G4056" s="26">
        <v>400000</v>
      </c>
    </row>
    <row r="4057" spans="2:7">
      <c r="B4057" s="21" t="s">
        <v>5133</v>
      </c>
      <c r="C4057" s="22" t="s">
        <v>92</v>
      </c>
      <c r="D4057" s="23"/>
      <c r="E4057" s="24">
        <v>1600000</v>
      </c>
      <c r="F4057" s="25" t="s">
        <v>846</v>
      </c>
      <c r="G4057" s="26">
        <v>400000</v>
      </c>
    </row>
    <row r="4058" spans="2:7">
      <c r="B4058" s="21" t="s">
        <v>5132</v>
      </c>
      <c r="C4058" s="22" t="s">
        <v>92</v>
      </c>
      <c r="D4058" s="23" t="s">
        <v>986</v>
      </c>
      <c r="E4058" s="24">
        <v>1600000</v>
      </c>
      <c r="F4058" s="25" t="s">
        <v>1419</v>
      </c>
      <c r="G4058" s="26">
        <v>400000</v>
      </c>
    </row>
    <row r="4059" spans="2:7">
      <c r="B4059" s="21" t="s">
        <v>4645</v>
      </c>
      <c r="C4059" s="22" t="s">
        <v>108</v>
      </c>
      <c r="D4059" s="23" t="s">
        <v>1269</v>
      </c>
      <c r="E4059" s="24">
        <v>1600000</v>
      </c>
      <c r="F4059" s="25" t="s">
        <v>936</v>
      </c>
      <c r="G4059" s="26">
        <v>300000</v>
      </c>
    </row>
    <row r="4060" spans="2:7">
      <c r="B4060" s="21" t="s">
        <v>4644</v>
      </c>
      <c r="C4060" s="22" t="s">
        <v>92</v>
      </c>
      <c r="D4060" s="23"/>
      <c r="E4060" s="24">
        <v>1600000</v>
      </c>
      <c r="F4060" s="25" t="s">
        <v>961</v>
      </c>
      <c r="G4060" s="26">
        <v>300000</v>
      </c>
    </row>
    <row r="4061" spans="2:7">
      <c r="B4061" s="21" t="s">
        <v>4643</v>
      </c>
      <c r="C4061" s="22" t="s">
        <v>108</v>
      </c>
      <c r="D4061" s="23" t="s">
        <v>472</v>
      </c>
      <c r="E4061" s="24">
        <v>1600000</v>
      </c>
      <c r="F4061" s="25" t="s">
        <v>941</v>
      </c>
      <c r="G4061" s="26">
        <v>300000</v>
      </c>
    </row>
    <row r="4062" spans="2:7">
      <c r="B4062" s="21" t="s">
        <v>4642</v>
      </c>
      <c r="C4062" s="22" t="s">
        <v>108</v>
      </c>
      <c r="D4062" s="23"/>
      <c r="E4062" s="24">
        <v>1600000</v>
      </c>
      <c r="F4062" s="25" t="s">
        <v>1023</v>
      </c>
      <c r="G4062" s="26">
        <v>300000</v>
      </c>
    </row>
    <row r="4063" spans="2:7">
      <c r="B4063" s="21" t="s">
        <v>4641</v>
      </c>
      <c r="C4063" s="22" t="s">
        <v>92</v>
      </c>
      <c r="D4063" s="23"/>
      <c r="E4063" s="24">
        <v>1600000</v>
      </c>
      <c r="F4063" s="25" t="s">
        <v>938</v>
      </c>
      <c r="G4063" s="26">
        <v>300000</v>
      </c>
    </row>
    <row r="4064" spans="2:7">
      <c r="B4064" s="21" t="s">
        <v>4640</v>
      </c>
      <c r="C4064" s="22" t="s">
        <v>92</v>
      </c>
      <c r="D4064" s="23"/>
      <c r="E4064" s="24">
        <v>1600000</v>
      </c>
      <c r="F4064" s="25" t="s">
        <v>915</v>
      </c>
      <c r="G4064" s="26">
        <v>300000</v>
      </c>
    </row>
    <row r="4065" spans="2:7">
      <c r="B4065" s="21" t="s">
        <v>4639</v>
      </c>
      <c r="C4065" s="22" t="s">
        <v>92</v>
      </c>
      <c r="D4065" s="23"/>
      <c r="E4065" s="24">
        <v>1600000</v>
      </c>
      <c r="F4065" s="25" t="s">
        <v>1758</v>
      </c>
      <c r="G4065" s="26">
        <v>300000</v>
      </c>
    </row>
    <row r="4066" spans="2:7">
      <c r="B4066" s="21" t="s">
        <v>4638</v>
      </c>
      <c r="C4066" s="22" t="s">
        <v>108</v>
      </c>
      <c r="D4066" s="23" t="s">
        <v>4597</v>
      </c>
      <c r="E4066" s="24">
        <v>1600000</v>
      </c>
      <c r="F4066" s="25" t="s">
        <v>988</v>
      </c>
      <c r="G4066" s="26">
        <v>300000</v>
      </c>
    </row>
    <row r="4067" spans="2:7">
      <c r="B4067" s="21" t="s">
        <v>4637</v>
      </c>
      <c r="C4067" s="22" t="s">
        <v>92</v>
      </c>
      <c r="D4067" s="23"/>
      <c r="E4067" s="24">
        <v>1600000</v>
      </c>
      <c r="F4067" s="25" t="s">
        <v>4636</v>
      </c>
      <c r="G4067" s="26">
        <v>300000</v>
      </c>
    </row>
    <row r="4068" spans="2:7">
      <c r="B4068" s="21" t="s">
        <v>4635</v>
      </c>
      <c r="C4068" s="22" t="s">
        <v>92</v>
      </c>
      <c r="D4068" s="23"/>
      <c r="E4068" s="24">
        <v>1600000</v>
      </c>
      <c r="F4068" s="25" t="s">
        <v>1160</v>
      </c>
      <c r="G4068" s="26">
        <v>300000</v>
      </c>
    </row>
    <row r="4069" spans="2:7">
      <c r="B4069" s="21" t="s">
        <v>4634</v>
      </c>
      <c r="C4069" s="22" t="s">
        <v>92</v>
      </c>
      <c r="D4069" s="23"/>
      <c r="E4069" s="24">
        <v>1600000</v>
      </c>
      <c r="F4069" s="25" t="s">
        <v>1073</v>
      </c>
      <c r="G4069" s="26">
        <v>300000</v>
      </c>
    </row>
    <row r="4070" spans="2:7">
      <c r="B4070" s="21" t="s">
        <v>4633</v>
      </c>
      <c r="C4070" s="22" t="s">
        <v>92</v>
      </c>
      <c r="D4070" s="23" t="s">
        <v>4632</v>
      </c>
      <c r="E4070" s="24">
        <v>1600000</v>
      </c>
      <c r="F4070" s="25" t="s">
        <v>869</v>
      </c>
      <c r="G4070" s="26">
        <v>300000</v>
      </c>
    </row>
    <row r="4071" spans="2:7">
      <c r="B4071" s="21" t="s">
        <v>4631</v>
      </c>
      <c r="C4071" s="22" t="s">
        <v>108</v>
      </c>
      <c r="D4071" s="23" t="s">
        <v>1790</v>
      </c>
      <c r="E4071" s="24">
        <v>1600000</v>
      </c>
      <c r="F4071" s="25" t="s">
        <v>3590</v>
      </c>
      <c r="G4071" s="26">
        <v>300000</v>
      </c>
    </row>
    <row r="4072" spans="2:7">
      <c r="B4072" s="21" t="s">
        <v>4630</v>
      </c>
      <c r="C4072" s="22" t="s">
        <v>92</v>
      </c>
      <c r="D4072" s="23" t="s">
        <v>1747</v>
      </c>
      <c r="E4072" s="24">
        <v>1600000</v>
      </c>
      <c r="F4072" s="25" t="s">
        <v>1980</v>
      </c>
      <c r="G4072" s="26">
        <v>300000</v>
      </c>
    </row>
    <row r="4073" spans="2:7">
      <c r="B4073" s="21" t="s">
        <v>4629</v>
      </c>
      <c r="C4073" s="22" t="s">
        <v>108</v>
      </c>
      <c r="D4073" s="23" t="s">
        <v>4628</v>
      </c>
      <c r="E4073" s="24">
        <v>1600000</v>
      </c>
      <c r="F4073" s="25" t="s">
        <v>3690</v>
      </c>
      <c r="G4073" s="26">
        <v>300000</v>
      </c>
    </row>
    <row r="4074" spans="2:7">
      <c r="B4074" s="21" t="s">
        <v>4627</v>
      </c>
      <c r="C4074" s="22" t="s">
        <v>108</v>
      </c>
      <c r="D4074" s="23" t="s">
        <v>4626</v>
      </c>
      <c r="E4074" s="24">
        <v>1600000</v>
      </c>
      <c r="F4074" s="25" t="s">
        <v>1301</v>
      </c>
      <c r="G4074" s="26">
        <v>300000</v>
      </c>
    </row>
    <row r="4075" spans="2:7">
      <c r="B4075" s="21" t="s">
        <v>4625</v>
      </c>
      <c r="C4075" s="22" t="s">
        <v>108</v>
      </c>
      <c r="D4075" s="23" t="s">
        <v>4624</v>
      </c>
      <c r="E4075" s="24">
        <v>1600000</v>
      </c>
      <c r="F4075" s="25" t="s">
        <v>1662</v>
      </c>
      <c r="G4075" s="26">
        <v>300000</v>
      </c>
    </row>
    <row r="4076" spans="2:7">
      <c r="B4076" s="21" t="s">
        <v>4623</v>
      </c>
      <c r="C4076" s="22" t="s">
        <v>92</v>
      </c>
      <c r="D4076" s="23"/>
      <c r="E4076" s="24">
        <v>1600000</v>
      </c>
      <c r="F4076" s="25" t="s">
        <v>900</v>
      </c>
      <c r="G4076" s="26">
        <v>300000</v>
      </c>
    </row>
    <row r="4077" spans="2:7">
      <c r="B4077" s="21" t="s">
        <v>4622</v>
      </c>
      <c r="C4077" s="22" t="s">
        <v>108</v>
      </c>
      <c r="D4077" s="23" t="s">
        <v>2433</v>
      </c>
      <c r="E4077" s="24">
        <v>1600000</v>
      </c>
      <c r="F4077" s="25" t="s">
        <v>1620</v>
      </c>
      <c r="G4077" s="26">
        <v>300000</v>
      </c>
    </row>
    <row r="4078" spans="2:7">
      <c r="B4078" s="21" t="s">
        <v>4621</v>
      </c>
      <c r="C4078" s="22" t="s">
        <v>108</v>
      </c>
      <c r="D4078" s="23" t="s">
        <v>3338</v>
      </c>
      <c r="E4078" s="24">
        <v>1600000</v>
      </c>
      <c r="F4078" s="25" t="s">
        <v>1079</v>
      </c>
      <c r="G4078" s="26">
        <v>300000</v>
      </c>
    </row>
    <row r="4079" spans="2:7">
      <c r="B4079" s="21" t="s">
        <v>4620</v>
      </c>
      <c r="C4079" s="22" t="s">
        <v>108</v>
      </c>
      <c r="D4079" s="23" t="s">
        <v>4619</v>
      </c>
      <c r="E4079" s="24">
        <v>1600000</v>
      </c>
      <c r="F4079" s="25" t="s">
        <v>977</v>
      </c>
      <c r="G4079" s="26">
        <v>300000</v>
      </c>
    </row>
    <row r="4080" spans="2:7">
      <c r="B4080" s="21" t="s">
        <v>3859</v>
      </c>
      <c r="C4080" s="22" t="s">
        <v>92</v>
      </c>
      <c r="D4080" s="23"/>
      <c r="E4080" s="24">
        <v>1600000</v>
      </c>
      <c r="F4080" s="25" t="s">
        <v>3858</v>
      </c>
      <c r="G4080" s="26">
        <v>200000</v>
      </c>
    </row>
    <row r="4081" spans="2:7">
      <c r="B4081" s="21" t="s">
        <v>3857</v>
      </c>
      <c r="C4081" s="22" t="s">
        <v>92</v>
      </c>
      <c r="D4081" s="23"/>
      <c r="E4081" s="24">
        <v>1600000</v>
      </c>
      <c r="F4081" s="25" t="s">
        <v>1691</v>
      </c>
      <c r="G4081" s="26">
        <v>200000</v>
      </c>
    </row>
    <row r="4082" spans="2:7">
      <c r="B4082" s="21" t="s">
        <v>3856</v>
      </c>
      <c r="C4082" s="22" t="s">
        <v>92</v>
      </c>
      <c r="D4082" s="23"/>
      <c r="E4082" s="24">
        <v>1600000</v>
      </c>
      <c r="F4082" s="25" t="s">
        <v>2253</v>
      </c>
      <c r="G4082" s="26">
        <v>200000</v>
      </c>
    </row>
    <row r="4083" spans="2:7">
      <c r="B4083" s="21" t="s">
        <v>3855</v>
      </c>
      <c r="C4083" s="22" t="s">
        <v>92</v>
      </c>
      <c r="D4083" s="23"/>
      <c r="E4083" s="24">
        <v>1600000</v>
      </c>
      <c r="F4083" s="25" t="s">
        <v>1537</v>
      </c>
      <c r="G4083" s="26">
        <v>200000</v>
      </c>
    </row>
    <row r="4084" spans="2:7">
      <c r="B4084" s="21" t="s">
        <v>3854</v>
      </c>
      <c r="C4084" s="22" t="s">
        <v>92</v>
      </c>
      <c r="D4084" s="23" t="s">
        <v>3853</v>
      </c>
      <c r="E4084" s="24">
        <v>1600000</v>
      </c>
      <c r="F4084" s="25" t="s">
        <v>1631</v>
      </c>
      <c r="G4084" s="26">
        <v>200000</v>
      </c>
    </row>
    <row r="4085" spans="2:7">
      <c r="B4085" s="21" t="s">
        <v>3852</v>
      </c>
      <c r="C4085" s="22" t="s">
        <v>92</v>
      </c>
      <c r="D4085" s="23"/>
      <c r="E4085" s="24">
        <v>1600000</v>
      </c>
      <c r="F4085" s="25" t="s">
        <v>2070</v>
      </c>
      <c r="G4085" s="26">
        <v>200000</v>
      </c>
    </row>
    <row r="4086" spans="2:7">
      <c r="B4086" s="21" t="s">
        <v>3851</v>
      </c>
      <c r="C4086" s="22" t="s">
        <v>108</v>
      </c>
      <c r="D4086" s="23" t="s">
        <v>1122</v>
      </c>
      <c r="E4086" s="24">
        <v>1600000</v>
      </c>
      <c r="F4086" s="25" t="s">
        <v>1969</v>
      </c>
      <c r="G4086" s="26">
        <v>200000</v>
      </c>
    </row>
    <row r="4087" spans="2:7">
      <c r="B4087" s="21" t="s">
        <v>3850</v>
      </c>
      <c r="C4087" s="22" t="s">
        <v>92</v>
      </c>
      <c r="D4087" s="23"/>
      <c r="E4087" s="24">
        <v>1600000</v>
      </c>
      <c r="F4087" s="25" t="s">
        <v>2453</v>
      </c>
      <c r="G4087" s="26">
        <v>200000</v>
      </c>
    </row>
    <row r="4088" spans="2:7">
      <c r="B4088" s="21" t="s">
        <v>3849</v>
      </c>
      <c r="C4088" s="22" t="s">
        <v>92</v>
      </c>
      <c r="D4088" s="23"/>
      <c r="E4088" s="24">
        <v>1600000</v>
      </c>
      <c r="F4088" s="25" t="s">
        <v>1533</v>
      </c>
      <c r="G4088" s="26">
        <v>200000</v>
      </c>
    </row>
    <row r="4089" spans="2:7">
      <c r="B4089" s="21" t="s">
        <v>3848</v>
      </c>
      <c r="C4089" s="22" t="s">
        <v>92</v>
      </c>
      <c r="D4089" s="23"/>
      <c r="E4089" s="24">
        <v>1600000</v>
      </c>
      <c r="F4089" s="25" t="s">
        <v>1708</v>
      </c>
      <c r="G4089" s="26">
        <v>200000</v>
      </c>
    </row>
    <row r="4090" spans="2:7">
      <c r="B4090" s="21" t="s">
        <v>3847</v>
      </c>
      <c r="C4090" s="22" t="s">
        <v>92</v>
      </c>
      <c r="D4090" s="23" t="s">
        <v>1376</v>
      </c>
      <c r="E4090" s="24">
        <v>1600000</v>
      </c>
      <c r="F4090" s="25" t="s">
        <v>1631</v>
      </c>
      <c r="G4090" s="26">
        <v>200000</v>
      </c>
    </row>
    <row r="4091" spans="2:7">
      <c r="B4091" s="21" t="s">
        <v>3846</v>
      </c>
      <c r="C4091" s="22" t="s">
        <v>92</v>
      </c>
      <c r="D4091" s="23"/>
      <c r="E4091" s="24">
        <v>1600000</v>
      </c>
      <c r="F4091" s="25" t="s">
        <v>3845</v>
      </c>
      <c r="G4091" s="26">
        <v>200000</v>
      </c>
    </row>
    <row r="4092" spans="2:7">
      <c r="B4092" s="21" t="s">
        <v>3844</v>
      </c>
      <c r="C4092" s="22" t="s">
        <v>92</v>
      </c>
      <c r="D4092" s="23"/>
      <c r="E4092" s="24">
        <v>1600000</v>
      </c>
      <c r="F4092" s="25" t="s">
        <v>1919</v>
      </c>
      <c r="G4092" s="26">
        <v>200000</v>
      </c>
    </row>
    <row r="4093" spans="2:7">
      <c r="B4093" s="21" t="s">
        <v>3843</v>
      </c>
      <c r="C4093" s="22" t="s">
        <v>92</v>
      </c>
      <c r="D4093" s="23"/>
      <c r="E4093" s="24">
        <v>1600000</v>
      </c>
      <c r="F4093" s="25" t="s">
        <v>1946</v>
      </c>
      <c r="G4093" s="26">
        <v>200000</v>
      </c>
    </row>
    <row r="4094" spans="2:7">
      <c r="B4094" s="21" t="s">
        <v>3842</v>
      </c>
      <c r="C4094" s="22" t="s">
        <v>92</v>
      </c>
      <c r="D4094" s="23"/>
      <c r="E4094" s="24">
        <v>1600000</v>
      </c>
      <c r="F4094" s="25" t="s">
        <v>2224</v>
      </c>
      <c r="G4094" s="26">
        <v>200000</v>
      </c>
    </row>
    <row r="4095" spans="2:7">
      <c r="B4095" s="21" t="s">
        <v>3841</v>
      </c>
      <c r="C4095" s="22" t="s">
        <v>92</v>
      </c>
      <c r="D4095" s="23"/>
      <c r="E4095" s="24">
        <v>1600000</v>
      </c>
      <c r="F4095" s="25" t="s">
        <v>1691</v>
      </c>
      <c r="G4095" s="26">
        <v>200000</v>
      </c>
    </row>
    <row r="4096" spans="2:7">
      <c r="B4096" s="21" t="s">
        <v>3840</v>
      </c>
      <c r="C4096" s="22" t="s">
        <v>92</v>
      </c>
      <c r="D4096" s="23"/>
      <c r="E4096" s="24">
        <v>1600000</v>
      </c>
      <c r="F4096" s="25" t="s">
        <v>1529</v>
      </c>
      <c r="G4096" s="26">
        <v>200000</v>
      </c>
    </row>
    <row r="4097" spans="2:7">
      <c r="B4097" s="21" t="s">
        <v>3839</v>
      </c>
      <c r="C4097" s="22" t="s">
        <v>92</v>
      </c>
      <c r="D4097" s="23"/>
      <c r="E4097" s="24">
        <v>1600000</v>
      </c>
      <c r="F4097" s="25" t="s">
        <v>1642</v>
      </c>
      <c r="G4097" s="26">
        <v>200000</v>
      </c>
    </row>
    <row r="4098" spans="2:7">
      <c r="B4098" s="21" t="s">
        <v>3838</v>
      </c>
      <c r="C4098" s="22" t="s">
        <v>92</v>
      </c>
      <c r="D4098" s="23" t="s">
        <v>3837</v>
      </c>
      <c r="E4098" s="24">
        <v>1600000</v>
      </c>
      <c r="F4098" s="25" t="s">
        <v>1908</v>
      </c>
      <c r="G4098" s="26">
        <v>200000</v>
      </c>
    </row>
    <row r="4099" spans="2:7">
      <c r="B4099" s="21" t="s">
        <v>3836</v>
      </c>
      <c r="C4099" s="22" t="s">
        <v>92</v>
      </c>
      <c r="D4099" s="23"/>
      <c r="E4099" s="24">
        <v>1600000</v>
      </c>
      <c r="F4099" s="25" t="s">
        <v>230</v>
      </c>
      <c r="G4099" s="26">
        <v>200000</v>
      </c>
    </row>
    <row r="4100" spans="2:7">
      <c r="B4100" s="21" t="s">
        <v>2669</v>
      </c>
      <c r="C4100" s="22" t="s">
        <v>92</v>
      </c>
      <c r="D4100" s="23"/>
      <c r="E4100" s="24">
        <v>1600000</v>
      </c>
      <c r="F4100" s="25" t="s">
        <v>2668</v>
      </c>
      <c r="G4100" s="26">
        <v>100000</v>
      </c>
    </row>
    <row r="4101" spans="2:7">
      <c r="B4101" s="21" t="s">
        <v>2667</v>
      </c>
      <c r="C4101" s="22" t="s">
        <v>108</v>
      </c>
      <c r="D4101" s="23"/>
      <c r="E4101" s="24">
        <v>1600000</v>
      </c>
      <c r="F4101" s="25" t="s">
        <v>2666</v>
      </c>
      <c r="G4101" s="26">
        <v>100000</v>
      </c>
    </row>
    <row r="4102" spans="2:7">
      <c r="B4102" s="21" t="s">
        <v>2665</v>
      </c>
      <c r="C4102" s="22" t="s">
        <v>92</v>
      </c>
      <c r="D4102" s="23"/>
      <c r="E4102" s="24">
        <v>1600000</v>
      </c>
      <c r="F4102" s="25" t="s">
        <v>2664</v>
      </c>
      <c r="G4102" s="26">
        <v>100000</v>
      </c>
    </row>
    <row r="4103" spans="2:7">
      <c r="B4103" s="21" t="s">
        <v>2663</v>
      </c>
      <c r="C4103" s="22" t="s">
        <v>92</v>
      </c>
      <c r="D4103" s="23"/>
      <c r="E4103" s="24">
        <v>1600000</v>
      </c>
      <c r="F4103" s="25" t="s">
        <v>2662</v>
      </c>
      <c r="G4103" s="26">
        <v>100000</v>
      </c>
    </row>
    <row r="4104" spans="2:7">
      <c r="B4104" s="21" t="s">
        <v>2661</v>
      </c>
      <c r="C4104" s="22" t="s">
        <v>92</v>
      </c>
      <c r="D4104" s="23"/>
      <c r="E4104" s="24">
        <v>1600000</v>
      </c>
      <c r="F4104" s="25" t="s">
        <v>2660</v>
      </c>
      <c r="G4104" s="26">
        <v>100000</v>
      </c>
    </row>
    <row r="4105" spans="2:7">
      <c r="B4105" s="21" t="s">
        <v>2659</v>
      </c>
      <c r="C4105" s="22" t="s">
        <v>92</v>
      </c>
      <c r="D4105" s="23"/>
      <c r="E4105" s="24">
        <v>1600000</v>
      </c>
      <c r="F4105" s="25" t="s">
        <v>2658</v>
      </c>
      <c r="G4105" s="26">
        <v>100000</v>
      </c>
    </row>
    <row r="4106" spans="2:7">
      <c r="B4106" s="21" t="s">
        <v>2657</v>
      </c>
      <c r="C4106" s="22" t="s">
        <v>92</v>
      </c>
      <c r="D4106" s="23"/>
      <c r="E4106" s="24">
        <v>1600000</v>
      </c>
      <c r="F4106" s="25" t="s">
        <v>2417</v>
      </c>
      <c r="G4106" s="26">
        <v>100000</v>
      </c>
    </row>
    <row r="4107" spans="2:7">
      <c r="B4107" s="21" t="s">
        <v>2656</v>
      </c>
      <c r="C4107" s="22" t="s">
        <v>92</v>
      </c>
      <c r="D4107" s="23"/>
      <c r="E4107" s="24">
        <v>1600000</v>
      </c>
      <c r="F4107" s="25" t="s">
        <v>2655</v>
      </c>
      <c r="G4107" s="26">
        <v>100000</v>
      </c>
    </row>
    <row r="4108" spans="2:7">
      <c r="B4108" s="21" t="s">
        <v>2654</v>
      </c>
      <c r="C4108" s="22" t="s">
        <v>92</v>
      </c>
      <c r="D4108" s="23"/>
      <c r="E4108" s="24">
        <v>1600000</v>
      </c>
      <c r="F4108" s="25" t="s">
        <v>2653</v>
      </c>
      <c r="G4108" s="26">
        <v>100000</v>
      </c>
    </row>
    <row r="4109" spans="2:7">
      <c r="B4109" s="21" t="s">
        <v>2652</v>
      </c>
      <c r="C4109" s="22" t="s">
        <v>92</v>
      </c>
      <c r="D4109" s="23"/>
      <c r="E4109" s="24">
        <v>1600000</v>
      </c>
      <c r="F4109" s="25" t="s">
        <v>2651</v>
      </c>
      <c r="G4109" s="26">
        <v>100000</v>
      </c>
    </row>
    <row r="4110" spans="2:7">
      <c r="B4110" s="21" t="s">
        <v>2650</v>
      </c>
      <c r="C4110" s="22" t="s">
        <v>92</v>
      </c>
      <c r="D4110" s="23"/>
      <c r="E4110" s="24">
        <v>1600000</v>
      </c>
      <c r="F4110" s="25" t="s">
        <v>230</v>
      </c>
      <c r="G4110" s="26">
        <v>100000</v>
      </c>
    </row>
    <row r="4111" spans="2:7">
      <c r="B4111" s="21" t="s">
        <v>2649</v>
      </c>
      <c r="C4111" s="22" t="s">
        <v>92</v>
      </c>
      <c r="D4111" s="23"/>
      <c r="E4111" s="24">
        <v>1600000</v>
      </c>
      <c r="F4111" s="25" t="s">
        <v>2648</v>
      </c>
      <c r="G4111" s="26">
        <v>100000</v>
      </c>
    </row>
    <row r="4112" spans="2:7">
      <c r="B4112" s="21" t="s">
        <v>2647</v>
      </c>
      <c r="C4112" s="22" t="s">
        <v>92</v>
      </c>
      <c r="D4112" s="23"/>
      <c r="E4112" s="24">
        <v>1600000</v>
      </c>
      <c r="F4112" s="25" t="s">
        <v>2646</v>
      </c>
      <c r="G4112" s="26">
        <v>100000</v>
      </c>
    </row>
    <row r="4113" spans="2:7">
      <c r="B4113" s="21" t="s">
        <v>2645</v>
      </c>
      <c r="C4113" s="22" t="s">
        <v>92</v>
      </c>
      <c r="D4113" s="23"/>
      <c r="E4113" s="24">
        <v>1600000</v>
      </c>
      <c r="F4113" s="25" t="s">
        <v>2528</v>
      </c>
      <c r="G4113" s="26">
        <v>100000</v>
      </c>
    </row>
    <row r="4114" spans="2:7">
      <c r="B4114" s="21" t="s">
        <v>2644</v>
      </c>
      <c r="C4114" s="22" t="s">
        <v>92</v>
      </c>
      <c r="D4114" s="23"/>
      <c r="E4114" s="24">
        <v>1600000</v>
      </c>
      <c r="F4114" s="25" t="s">
        <v>2643</v>
      </c>
      <c r="G4114" s="26">
        <v>100000</v>
      </c>
    </row>
    <row r="4115" spans="2:7">
      <c r="B4115" s="21" t="s">
        <v>2642</v>
      </c>
      <c r="C4115" s="22" t="s">
        <v>92</v>
      </c>
      <c r="D4115" s="23"/>
      <c r="E4115" s="24">
        <v>1600000</v>
      </c>
      <c r="F4115" s="25" t="s">
        <v>230</v>
      </c>
      <c r="G4115" s="26">
        <v>100000</v>
      </c>
    </row>
    <row r="4116" spans="2:7">
      <c r="B4116" s="21" t="s">
        <v>2641</v>
      </c>
      <c r="C4116" s="22" t="s">
        <v>92</v>
      </c>
      <c r="D4116" s="23"/>
      <c r="E4116" s="24">
        <v>1600000</v>
      </c>
      <c r="F4116" s="25" t="s">
        <v>2640</v>
      </c>
      <c r="G4116" s="26">
        <v>100000</v>
      </c>
    </row>
    <row r="4117" spans="2:7">
      <c r="B4117" s="21" t="s">
        <v>2639</v>
      </c>
      <c r="C4117" s="22" t="s">
        <v>92</v>
      </c>
      <c r="D4117" s="23"/>
      <c r="E4117" s="24">
        <v>1600000</v>
      </c>
      <c r="F4117" s="25" t="s">
        <v>2638</v>
      </c>
      <c r="G4117" s="26">
        <v>100000</v>
      </c>
    </row>
    <row r="4118" spans="2:7">
      <c r="B4118" s="21" t="s">
        <v>2637</v>
      </c>
      <c r="C4118" s="22" t="s">
        <v>92</v>
      </c>
      <c r="D4118" s="23"/>
      <c r="E4118" s="24">
        <v>1600000</v>
      </c>
      <c r="F4118" s="25" t="s">
        <v>2636</v>
      </c>
      <c r="G4118" s="26">
        <v>100000</v>
      </c>
    </row>
    <row r="4119" spans="2:7">
      <c r="B4119" s="21" t="s">
        <v>2635</v>
      </c>
      <c r="C4119" s="22" t="s">
        <v>92</v>
      </c>
      <c r="D4119" s="23"/>
      <c r="E4119" s="24">
        <v>1600000</v>
      </c>
      <c r="F4119" s="25" t="s">
        <v>2634</v>
      </c>
      <c r="G4119" s="26">
        <v>100000</v>
      </c>
    </row>
    <row r="4120" spans="2:7">
      <c r="B4120" s="21" t="s">
        <v>2633</v>
      </c>
      <c r="C4120" s="22" t="s">
        <v>92</v>
      </c>
      <c r="D4120" s="23"/>
      <c r="E4120" s="24">
        <v>1600000</v>
      </c>
      <c r="F4120" s="25" t="s">
        <v>2632</v>
      </c>
      <c r="G4120" s="26">
        <v>100000</v>
      </c>
    </row>
    <row r="4121" spans="2:7">
      <c r="B4121" s="21" t="s">
        <v>8414</v>
      </c>
      <c r="C4121" s="22" t="s">
        <v>92</v>
      </c>
      <c r="D4121" s="23" t="s">
        <v>8413</v>
      </c>
      <c r="E4121" s="24">
        <v>1500000</v>
      </c>
      <c r="F4121" s="25" t="s">
        <v>4235</v>
      </c>
      <c r="G4121" s="26">
        <v>2200000</v>
      </c>
    </row>
    <row r="4122" spans="2:7">
      <c r="B4122" s="21" t="s">
        <v>8253</v>
      </c>
      <c r="C4122" s="22" t="s">
        <v>108</v>
      </c>
      <c r="D4122" s="23" t="s">
        <v>4516</v>
      </c>
      <c r="E4122" s="24">
        <v>1500000</v>
      </c>
      <c r="F4122" s="25" t="s">
        <v>4986</v>
      </c>
      <c r="G4122" s="26">
        <v>2000000</v>
      </c>
    </row>
    <row r="4123" spans="2:7">
      <c r="B4123" s="21" t="s">
        <v>7398</v>
      </c>
      <c r="C4123" s="22" t="s">
        <v>92</v>
      </c>
      <c r="D4123" s="23"/>
      <c r="E4123" s="24">
        <v>1500000</v>
      </c>
      <c r="F4123" s="25" t="s">
        <v>326</v>
      </c>
      <c r="G4123" s="26">
        <v>1200000</v>
      </c>
    </row>
    <row r="4124" spans="2:7">
      <c r="B4124" s="21" t="s">
        <v>7031</v>
      </c>
      <c r="C4124" s="22" t="s">
        <v>108</v>
      </c>
      <c r="D4124" s="23" t="s">
        <v>5759</v>
      </c>
      <c r="E4124" s="24">
        <v>1500000</v>
      </c>
      <c r="F4124" s="25" t="s">
        <v>223</v>
      </c>
      <c r="G4124" s="26">
        <v>1000000</v>
      </c>
    </row>
    <row r="4125" spans="2:7">
      <c r="B4125" s="21" t="s">
        <v>6571</v>
      </c>
      <c r="C4125" s="22" t="s">
        <v>92</v>
      </c>
      <c r="D4125" s="23"/>
      <c r="E4125" s="24">
        <v>1500000</v>
      </c>
      <c r="F4125" s="25" t="s">
        <v>413</v>
      </c>
      <c r="G4125" s="26">
        <v>800000</v>
      </c>
    </row>
    <row r="4126" spans="2:7">
      <c r="B4126" s="21" t="s">
        <v>6570</v>
      </c>
      <c r="C4126" s="22" t="s">
        <v>108</v>
      </c>
      <c r="D4126" s="23" t="s">
        <v>6055</v>
      </c>
      <c r="E4126" s="24">
        <v>1500000</v>
      </c>
      <c r="F4126" s="25" t="s">
        <v>3098</v>
      </c>
      <c r="G4126" s="26">
        <v>800000</v>
      </c>
    </row>
    <row r="4127" spans="2:7">
      <c r="B4127" s="21" t="s">
        <v>5957</v>
      </c>
      <c r="C4127" s="22" t="s">
        <v>92</v>
      </c>
      <c r="D4127" s="23" t="s">
        <v>3783</v>
      </c>
      <c r="E4127" s="24">
        <v>1500000</v>
      </c>
      <c r="F4127" s="25" t="s">
        <v>512</v>
      </c>
      <c r="G4127" s="26">
        <v>600000</v>
      </c>
    </row>
    <row r="4128" spans="2:7">
      <c r="B4128" s="21" t="s">
        <v>5956</v>
      </c>
      <c r="C4128" s="22" t="s">
        <v>92</v>
      </c>
      <c r="D4128" s="23" t="s">
        <v>3507</v>
      </c>
      <c r="E4128" s="24">
        <v>1500000</v>
      </c>
      <c r="F4128" s="25" t="s">
        <v>649</v>
      </c>
      <c r="G4128" s="26">
        <v>600000</v>
      </c>
    </row>
    <row r="4129" spans="2:7">
      <c r="B4129" s="21" t="s">
        <v>5955</v>
      </c>
      <c r="C4129" s="22" t="s">
        <v>92</v>
      </c>
      <c r="D4129" s="23" t="s">
        <v>3161</v>
      </c>
      <c r="E4129" s="24">
        <v>1500000</v>
      </c>
      <c r="F4129" s="25" t="s">
        <v>3211</v>
      </c>
      <c r="G4129" s="26">
        <v>600000</v>
      </c>
    </row>
    <row r="4130" spans="2:7">
      <c r="B4130" s="21" t="s">
        <v>5954</v>
      </c>
      <c r="C4130" s="22" t="s">
        <v>108</v>
      </c>
      <c r="D4130" s="23" t="s">
        <v>802</v>
      </c>
      <c r="E4130" s="24">
        <v>1500000</v>
      </c>
      <c r="F4130" s="25" t="s">
        <v>629</v>
      </c>
      <c r="G4130" s="26">
        <v>600000</v>
      </c>
    </row>
    <row r="4131" spans="2:7">
      <c r="B4131" s="21" t="s">
        <v>5953</v>
      </c>
      <c r="C4131" s="22" t="s">
        <v>92</v>
      </c>
      <c r="D4131" s="23" t="s">
        <v>5952</v>
      </c>
      <c r="E4131" s="24">
        <v>1500000</v>
      </c>
      <c r="F4131" s="25" t="s">
        <v>745</v>
      </c>
      <c r="G4131" s="26">
        <v>600000</v>
      </c>
    </row>
    <row r="4132" spans="2:7">
      <c r="B4132" s="21" t="s">
        <v>5570</v>
      </c>
      <c r="C4132" s="22" t="s">
        <v>108</v>
      </c>
      <c r="D4132" s="23" t="s">
        <v>5569</v>
      </c>
      <c r="E4132" s="24">
        <v>1500000</v>
      </c>
      <c r="F4132" s="25" t="s">
        <v>490</v>
      </c>
      <c r="G4132" s="26">
        <v>500000</v>
      </c>
    </row>
    <row r="4133" spans="2:7">
      <c r="B4133" s="21" t="s">
        <v>5568</v>
      </c>
      <c r="C4133" s="22" t="s">
        <v>92</v>
      </c>
      <c r="D4133" s="23"/>
      <c r="E4133" s="24">
        <v>1500000</v>
      </c>
      <c r="F4133" s="25" t="s">
        <v>754</v>
      </c>
      <c r="G4133" s="26">
        <v>500000</v>
      </c>
    </row>
    <row r="4134" spans="2:7">
      <c r="B4134" s="21" t="s">
        <v>5567</v>
      </c>
      <c r="C4134" s="22" t="s">
        <v>92</v>
      </c>
      <c r="D4134" s="23"/>
      <c r="E4134" s="24">
        <v>1500000</v>
      </c>
      <c r="F4134" s="25" t="s">
        <v>656</v>
      </c>
      <c r="G4134" s="26">
        <v>500000</v>
      </c>
    </row>
    <row r="4135" spans="2:7">
      <c r="B4135" s="21" t="s">
        <v>5566</v>
      </c>
      <c r="C4135" s="22" t="s">
        <v>108</v>
      </c>
      <c r="D4135" s="23"/>
      <c r="E4135" s="24">
        <v>1500000</v>
      </c>
      <c r="F4135" s="25" t="s">
        <v>638</v>
      </c>
      <c r="G4135" s="26">
        <v>500000</v>
      </c>
    </row>
    <row r="4136" spans="2:7">
      <c r="B4136" s="21" t="s">
        <v>5131</v>
      </c>
      <c r="C4136" s="22" t="s">
        <v>108</v>
      </c>
      <c r="D4136" s="23" t="s">
        <v>4563</v>
      </c>
      <c r="E4136" s="24">
        <v>1500000</v>
      </c>
      <c r="F4136" s="25" t="s">
        <v>505</v>
      </c>
      <c r="G4136" s="26">
        <v>400000</v>
      </c>
    </row>
    <row r="4137" spans="2:7">
      <c r="B4137" s="21" t="s">
        <v>5130</v>
      </c>
      <c r="C4137" s="22" t="s">
        <v>92</v>
      </c>
      <c r="D4137" s="23" t="s">
        <v>2076</v>
      </c>
      <c r="E4137" s="24">
        <v>1500000</v>
      </c>
      <c r="F4137" s="25" t="s">
        <v>758</v>
      </c>
      <c r="G4137" s="26">
        <v>400000</v>
      </c>
    </row>
    <row r="4138" spans="2:7">
      <c r="B4138" s="21" t="s">
        <v>5129</v>
      </c>
      <c r="C4138" s="22" t="s">
        <v>92</v>
      </c>
      <c r="D4138" s="23"/>
      <c r="E4138" s="24">
        <v>1500000</v>
      </c>
      <c r="F4138" s="25" t="s">
        <v>1128</v>
      </c>
      <c r="G4138" s="26">
        <v>400000</v>
      </c>
    </row>
    <row r="4139" spans="2:7">
      <c r="B4139" s="21" t="s">
        <v>5128</v>
      </c>
      <c r="C4139" s="22" t="s">
        <v>108</v>
      </c>
      <c r="D4139" s="23" t="s">
        <v>2076</v>
      </c>
      <c r="E4139" s="24">
        <v>1500000</v>
      </c>
      <c r="F4139" s="25" t="s">
        <v>1231</v>
      </c>
      <c r="G4139" s="26">
        <v>400000</v>
      </c>
    </row>
    <row r="4140" spans="2:7">
      <c r="B4140" s="21" t="s">
        <v>5127</v>
      </c>
      <c r="C4140" s="22" t="s">
        <v>92</v>
      </c>
      <c r="D4140" s="23" t="s">
        <v>5126</v>
      </c>
      <c r="E4140" s="24">
        <v>1500000</v>
      </c>
      <c r="F4140" s="25" t="s">
        <v>1136</v>
      </c>
      <c r="G4140" s="26">
        <v>400000</v>
      </c>
    </row>
    <row r="4141" spans="2:7">
      <c r="B4141" s="21" t="s">
        <v>5125</v>
      </c>
      <c r="C4141" s="22" t="s">
        <v>92</v>
      </c>
      <c r="D4141" s="23" t="s">
        <v>1167</v>
      </c>
      <c r="E4141" s="24">
        <v>1500000</v>
      </c>
      <c r="F4141" s="25" t="s">
        <v>505</v>
      </c>
      <c r="G4141" s="26">
        <v>400000</v>
      </c>
    </row>
    <row r="4142" spans="2:7">
      <c r="B4142" s="21" t="s">
        <v>5124</v>
      </c>
      <c r="C4142" s="22" t="s">
        <v>108</v>
      </c>
      <c r="D4142" s="23" t="s">
        <v>5044</v>
      </c>
      <c r="E4142" s="24">
        <v>1500000</v>
      </c>
      <c r="F4142" s="25" t="s">
        <v>573</v>
      </c>
      <c r="G4142" s="26">
        <v>400000</v>
      </c>
    </row>
    <row r="4143" spans="2:7">
      <c r="B4143" s="21" t="s">
        <v>5123</v>
      </c>
      <c r="C4143" s="22" t="s">
        <v>92</v>
      </c>
      <c r="D4143" s="23" t="s">
        <v>404</v>
      </c>
      <c r="E4143" s="24">
        <v>1500000</v>
      </c>
      <c r="F4143" s="25" t="s">
        <v>610</v>
      </c>
      <c r="G4143" s="26">
        <v>400000</v>
      </c>
    </row>
    <row r="4144" spans="2:7">
      <c r="B4144" s="21" t="s">
        <v>5122</v>
      </c>
      <c r="C4144" s="22" t="s">
        <v>108</v>
      </c>
      <c r="D4144" s="23" t="s">
        <v>5121</v>
      </c>
      <c r="E4144" s="24">
        <v>1500000</v>
      </c>
      <c r="F4144" s="25" t="s">
        <v>488</v>
      </c>
      <c r="G4144" s="26">
        <v>400000</v>
      </c>
    </row>
    <row r="4145" spans="2:7">
      <c r="B4145" s="21" t="s">
        <v>5120</v>
      </c>
      <c r="C4145" s="22" t="s">
        <v>92</v>
      </c>
      <c r="D4145" s="23"/>
      <c r="E4145" s="24">
        <v>1500000</v>
      </c>
      <c r="F4145" s="25" t="s">
        <v>820</v>
      </c>
      <c r="G4145" s="26">
        <v>400000</v>
      </c>
    </row>
    <row r="4146" spans="2:7">
      <c r="B4146" s="21" t="s">
        <v>5119</v>
      </c>
      <c r="C4146" s="22" t="s">
        <v>108</v>
      </c>
      <c r="D4146" s="23" t="s">
        <v>5118</v>
      </c>
      <c r="E4146" s="24">
        <v>1500000</v>
      </c>
      <c r="F4146" s="25" t="s">
        <v>514</v>
      </c>
      <c r="G4146" s="26">
        <v>400000</v>
      </c>
    </row>
    <row r="4147" spans="2:7">
      <c r="B4147" s="21" t="s">
        <v>5117</v>
      </c>
      <c r="C4147" s="22" t="s">
        <v>92</v>
      </c>
      <c r="D4147" s="23" t="s">
        <v>5116</v>
      </c>
      <c r="E4147" s="24">
        <v>1500000</v>
      </c>
      <c r="F4147" s="25" t="s">
        <v>3389</v>
      </c>
      <c r="G4147" s="26">
        <v>400000</v>
      </c>
    </row>
    <row r="4148" spans="2:7">
      <c r="B4148" s="21" t="s">
        <v>4618</v>
      </c>
      <c r="C4148" s="22" t="s">
        <v>108</v>
      </c>
      <c r="D4148" s="23" t="s">
        <v>4617</v>
      </c>
      <c r="E4148" s="24">
        <v>1500000</v>
      </c>
      <c r="F4148" s="25" t="s">
        <v>1132</v>
      </c>
      <c r="G4148" s="26">
        <v>300000</v>
      </c>
    </row>
    <row r="4149" spans="2:7">
      <c r="B4149" s="21" t="s">
        <v>4616</v>
      </c>
      <c r="C4149" s="22" t="s">
        <v>108</v>
      </c>
      <c r="D4149" s="23" t="s">
        <v>3602</v>
      </c>
      <c r="E4149" s="24">
        <v>1500000</v>
      </c>
      <c r="F4149" s="25" t="s">
        <v>1073</v>
      </c>
      <c r="G4149" s="26">
        <v>300000</v>
      </c>
    </row>
    <row r="4150" spans="2:7">
      <c r="B4150" s="21" t="s">
        <v>4615</v>
      </c>
      <c r="C4150" s="22" t="s">
        <v>92</v>
      </c>
      <c r="D4150" s="23" t="s">
        <v>924</v>
      </c>
      <c r="E4150" s="24">
        <v>1500000</v>
      </c>
      <c r="F4150" s="25" t="s">
        <v>869</v>
      </c>
      <c r="G4150" s="26">
        <v>300000</v>
      </c>
    </row>
    <row r="4151" spans="2:7">
      <c r="B4151" s="21" t="s">
        <v>4614</v>
      </c>
      <c r="C4151" s="22" t="s">
        <v>92</v>
      </c>
      <c r="D4151" s="23"/>
      <c r="E4151" s="24">
        <v>1500000</v>
      </c>
      <c r="F4151" s="25" t="s">
        <v>230</v>
      </c>
      <c r="G4151" s="26">
        <v>300000</v>
      </c>
    </row>
    <row r="4152" spans="2:7">
      <c r="B4152" s="21" t="s">
        <v>4613</v>
      </c>
      <c r="C4152" s="22" t="s">
        <v>108</v>
      </c>
      <c r="D4152" s="23" t="s">
        <v>4612</v>
      </c>
      <c r="E4152" s="24">
        <v>1500000</v>
      </c>
      <c r="F4152" s="25" t="s">
        <v>917</v>
      </c>
      <c r="G4152" s="26">
        <v>300000</v>
      </c>
    </row>
    <row r="4153" spans="2:7">
      <c r="B4153" s="21" t="s">
        <v>4611</v>
      </c>
      <c r="C4153" s="22" t="s">
        <v>92</v>
      </c>
      <c r="D4153" s="23"/>
      <c r="E4153" s="24">
        <v>1500000</v>
      </c>
      <c r="F4153" s="25" t="s">
        <v>975</v>
      </c>
      <c r="G4153" s="26">
        <v>300000</v>
      </c>
    </row>
    <row r="4154" spans="2:7">
      <c r="B4154" s="21" t="s">
        <v>4610</v>
      </c>
      <c r="C4154" s="22" t="s">
        <v>92</v>
      </c>
      <c r="D4154" s="23" t="s">
        <v>3578</v>
      </c>
      <c r="E4154" s="24">
        <v>1500000</v>
      </c>
      <c r="F4154" s="25" t="s">
        <v>1091</v>
      </c>
      <c r="G4154" s="26">
        <v>300000</v>
      </c>
    </row>
    <row r="4155" spans="2:7">
      <c r="B4155" s="21" t="s">
        <v>4609</v>
      </c>
      <c r="C4155" s="22" t="s">
        <v>92</v>
      </c>
      <c r="D4155" s="23"/>
      <c r="E4155" s="24">
        <v>1500000</v>
      </c>
      <c r="F4155" s="25" t="s">
        <v>950</v>
      </c>
      <c r="G4155" s="26">
        <v>300000</v>
      </c>
    </row>
    <row r="4156" spans="2:7">
      <c r="B4156" s="21" t="s">
        <v>4608</v>
      </c>
      <c r="C4156" s="22" t="s">
        <v>108</v>
      </c>
      <c r="D4156" s="23" t="s">
        <v>1148</v>
      </c>
      <c r="E4156" s="24">
        <v>1500000</v>
      </c>
      <c r="F4156" s="25" t="s">
        <v>852</v>
      </c>
      <c r="G4156" s="26">
        <v>300000</v>
      </c>
    </row>
    <row r="4157" spans="2:7">
      <c r="B4157" s="21" t="s">
        <v>4607</v>
      </c>
      <c r="C4157" s="22" t="s">
        <v>108</v>
      </c>
      <c r="D4157" s="23" t="s">
        <v>4606</v>
      </c>
      <c r="E4157" s="24">
        <v>1500000</v>
      </c>
      <c r="F4157" s="25" t="s">
        <v>1049</v>
      </c>
      <c r="G4157" s="26">
        <v>300000</v>
      </c>
    </row>
    <row r="4158" spans="2:7">
      <c r="B4158" s="21" t="s">
        <v>4605</v>
      </c>
      <c r="C4158" s="22" t="s">
        <v>108</v>
      </c>
      <c r="D4158" s="23" t="s">
        <v>4450</v>
      </c>
      <c r="E4158" s="24">
        <v>1500000</v>
      </c>
      <c r="F4158" s="25" t="s">
        <v>1091</v>
      </c>
      <c r="G4158" s="26">
        <v>300000</v>
      </c>
    </row>
    <row r="4159" spans="2:7">
      <c r="B4159" s="21" t="s">
        <v>4604</v>
      </c>
      <c r="C4159" s="22" t="s">
        <v>92</v>
      </c>
      <c r="D4159" s="23"/>
      <c r="E4159" s="24">
        <v>1500000</v>
      </c>
      <c r="F4159" s="25" t="s">
        <v>230</v>
      </c>
      <c r="G4159" s="26">
        <v>300000</v>
      </c>
    </row>
    <row r="4160" spans="2:7">
      <c r="B4160" s="21" t="s">
        <v>4603</v>
      </c>
      <c r="C4160" s="22" t="s">
        <v>92</v>
      </c>
      <c r="D4160" s="23" t="s">
        <v>4602</v>
      </c>
      <c r="E4160" s="24">
        <v>1500000</v>
      </c>
      <c r="F4160" s="25" t="s">
        <v>1648</v>
      </c>
      <c r="G4160" s="26">
        <v>300000</v>
      </c>
    </row>
    <row r="4161" spans="2:7">
      <c r="B4161" s="21" t="s">
        <v>4601</v>
      </c>
      <c r="C4161" s="22" t="s">
        <v>92</v>
      </c>
      <c r="D4161" s="23"/>
      <c r="E4161" s="24">
        <v>1500000</v>
      </c>
      <c r="F4161" s="25" t="s">
        <v>4484</v>
      </c>
      <c r="G4161" s="26">
        <v>300000</v>
      </c>
    </row>
    <row r="4162" spans="2:7">
      <c r="B4162" s="21" t="s">
        <v>4600</v>
      </c>
      <c r="C4162" s="22" t="s">
        <v>92</v>
      </c>
      <c r="D4162" s="23"/>
      <c r="E4162" s="24">
        <v>1500000</v>
      </c>
      <c r="F4162" s="25" t="s">
        <v>1023</v>
      </c>
      <c r="G4162" s="26">
        <v>300000</v>
      </c>
    </row>
    <row r="4163" spans="2:7">
      <c r="B4163" s="21" t="s">
        <v>4599</v>
      </c>
      <c r="C4163" s="22" t="s">
        <v>92</v>
      </c>
      <c r="D4163" s="23"/>
      <c r="E4163" s="24">
        <v>1500000</v>
      </c>
      <c r="F4163" s="25" t="s">
        <v>922</v>
      </c>
      <c r="G4163" s="26">
        <v>300000</v>
      </c>
    </row>
    <row r="4164" spans="2:7">
      <c r="B4164" s="21" t="s">
        <v>4598</v>
      </c>
      <c r="C4164" s="22" t="s">
        <v>108</v>
      </c>
      <c r="D4164" s="23" t="s">
        <v>4597</v>
      </c>
      <c r="E4164" s="24">
        <v>1500000</v>
      </c>
      <c r="F4164" s="25" t="s">
        <v>1567</v>
      </c>
      <c r="G4164" s="26">
        <v>300000</v>
      </c>
    </row>
    <row r="4165" spans="2:7">
      <c r="B4165" s="21" t="s">
        <v>4596</v>
      </c>
      <c r="C4165" s="22" t="s">
        <v>92</v>
      </c>
      <c r="D4165" s="23"/>
      <c r="E4165" s="24">
        <v>1500000</v>
      </c>
      <c r="F4165" s="25" t="s">
        <v>1889</v>
      </c>
      <c r="G4165" s="26">
        <v>300000</v>
      </c>
    </row>
    <row r="4166" spans="2:7">
      <c r="B4166" s="21" t="s">
        <v>4595</v>
      </c>
      <c r="C4166" s="22" t="s">
        <v>92</v>
      </c>
      <c r="D4166" s="23"/>
      <c r="E4166" s="24">
        <v>1500000</v>
      </c>
      <c r="F4166" s="25" t="s">
        <v>1348</v>
      </c>
      <c r="G4166" s="26">
        <v>300000</v>
      </c>
    </row>
    <row r="4167" spans="2:7">
      <c r="B4167" s="21" t="s">
        <v>4594</v>
      </c>
      <c r="C4167" s="22" t="s">
        <v>92</v>
      </c>
      <c r="D4167" s="23"/>
      <c r="E4167" s="24">
        <v>1500000</v>
      </c>
      <c r="F4167" s="25" t="s">
        <v>1091</v>
      </c>
      <c r="G4167" s="26">
        <v>300000</v>
      </c>
    </row>
    <row r="4168" spans="2:7">
      <c r="B4168" s="21" t="s">
        <v>4593</v>
      </c>
      <c r="C4168" s="22" t="s">
        <v>108</v>
      </c>
      <c r="D4168" s="23" t="s">
        <v>1712</v>
      </c>
      <c r="E4168" s="24">
        <v>1500000</v>
      </c>
      <c r="F4168" s="25" t="s">
        <v>1604</v>
      </c>
      <c r="G4168" s="26">
        <v>300000</v>
      </c>
    </row>
    <row r="4169" spans="2:7">
      <c r="B4169" s="21" t="s">
        <v>4592</v>
      </c>
      <c r="C4169" s="22" t="s">
        <v>92</v>
      </c>
      <c r="D4169" s="23"/>
      <c r="E4169" s="24">
        <v>1500000</v>
      </c>
      <c r="F4169" s="25" t="s">
        <v>1089</v>
      </c>
      <c r="G4169" s="26">
        <v>300000</v>
      </c>
    </row>
    <row r="4170" spans="2:7">
      <c r="B4170" s="21" t="s">
        <v>4591</v>
      </c>
      <c r="C4170" s="22" t="s">
        <v>92</v>
      </c>
      <c r="D4170" s="23"/>
      <c r="E4170" s="24">
        <v>1500000</v>
      </c>
      <c r="F4170" s="25" t="s">
        <v>900</v>
      </c>
      <c r="G4170" s="26">
        <v>300000</v>
      </c>
    </row>
    <row r="4171" spans="2:7">
      <c r="B4171" s="21" t="s">
        <v>4590</v>
      </c>
      <c r="C4171" s="22" t="s">
        <v>92</v>
      </c>
      <c r="D4171" s="23"/>
      <c r="E4171" s="24">
        <v>1500000</v>
      </c>
      <c r="F4171" s="25" t="s">
        <v>900</v>
      </c>
      <c r="G4171" s="26">
        <v>300000</v>
      </c>
    </row>
    <row r="4172" spans="2:7">
      <c r="B4172" s="21" t="s">
        <v>4589</v>
      </c>
      <c r="C4172" s="22" t="s">
        <v>92</v>
      </c>
      <c r="D4172" s="23"/>
      <c r="E4172" s="24">
        <v>1500000</v>
      </c>
      <c r="F4172" s="25" t="s">
        <v>900</v>
      </c>
      <c r="G4172" s="26">
        <v>300000</v>
      </c>
    </row>
    <row r="4173" spans="2:7">
      <c r="B4173" s="21" t="s">
        <v>4588</v>
      </c>
      <c r="C4173" s="22" t="s">
        <v>108</v>
      </c>
      <c r="D4173" s="23"/>
      <c r="E4173" s="24">
        <v>1500000</v>
      </c>
      <c r="F4173" s="25" t="s">
        <v>1166</v>
      </c>
      <c r="G4173" s="26">
        <v>300000</v>
      </c>
    </row>
    <row r="4174" spans="2:7">
      <c r="B4174" s="21" t="s">
        <v>4587</v>
      </c>
      <c r="C4174" s="22" t="s">
        <v>92</v>
      </c>
      <c r="D4174" s="23"/>
      <c r="E4174" s="24">
        <v>1500000</v>
      </c>
      <c r="F4174" s="25" t="s">
        <v>973</v>
      </c>
      <c r="G4174" s="26">
        <v>300000</v>
      </c>
    </row>
    <row r="4175" spans="2:7">
      <c r="B4175" s="21" t="s">
        <v>4586</v>
      </c>
      <c r="C4175" s="22" t="s">
        <v>92</v>
      </c>
      <c r="D4175" s="23" t="s">
        <v>4585</v>
      </c>
      <c r="E4175" s="24">
        <v>1500000</v>
      </c>
      <c r="F4175" s="25" t="s">
        <v>915</v>
      </c>
      <c r="G4175" s="26">
        <v>300000</v>
      </c>
    </row>
    <row r="4176" spans="2:7">
      <c r="B4176" s="21" t="s">
        <v>3835</v>
      </c>
      <c r="C4176" s="22" t="s">
        <v>92</v>
      </c>
      <c r="D4176" s="23"/>
      <c r="E4176" s="24">
        <v>1500000</v>
      </c>
      <c r="F4176" s="25" t="s">
        <v>3834</v>
      </c>
      <c r="G4176" s="26">
        <v>200000</v>
      </c>
    </row>
    <row r="4177" spans="2:7">
      <c r="B4177" s="21" t="s">
        <v>3833</v>
      </c>
      <c r="C4177" s="22" t="s">
        <v>92</v>
      </c>
      <c r="D4177" s="23"/>
      <c r="E4177" s="24">
        <v>1500000</v>
      </c>
      <c r="F4177" s="25" t="s">
        <v>2520</v>
      </c>
      <c r="G4177" s="26">
        <v>200000</v>
      </c>
    </row>
    <row r="4178" spans="2:7">
      <c r="B4178" s="21" t="s">
        <v>3832</v>
      </c>
      <c r="C4178" s="22" t="s">
        <v>92</v>
      </c>
      <c r="D4178" s="23" t="s">
        <v>3831</v>
      </c>
      <c r="E4178" s="24">
        <v>1500000</v>
      </c>
      <c r="F4178" s="25" t="s">
        <v>3830</v>
      </c>
      <c r="G4178" s="26">
        <v>200000</v>
      </c>
    </row>
    <row r="4179" spans="2:7">
      <c r="B4179" s="21" t="s">
        <v>3829</v>
      </c>
      <c r="C4179" s="22" t="s">
        <v>92</v>
      </c>
      <c r="D4179" s="23" t="s">
        <v>567</v>
      </c>
      <c r="E4179" s="24">
        <v>1500000</v>
      </c>
      <c r="F4179" s="25" t="s">
        <v>1631</v>
      </c>
      <c r="G4179" s="26">
        <v>200000</v>
      </c>
    </row>
    <row r="4180" spans="2:7">
      <c r="B4180" s="21" t="s">
        <v>3828</v>
      </c>
      <c r="C4180" s="22" t="s">
        <v>92</v>
      </c>
      <c r="D4180" s="23"/>
      <c r="E4180" s="24">
        <v>1500000</v>
      </c>
      <c r="F4180" s="25" t="s">
        <v>3827</v>
      </c>
      <c r="G4180" s="26">
        <v>200000</v>
      </c>
    </row>
    <row r="4181" spans="2:7">
      <c r="B4181" s="21" t="s">
        <v>3826</v>
      </c>
      <c r="C4181" s="22" t="s">
        <v>108</v>
      </c>
      <c r="D4181" s="23" t="s">
        <v>1376</v>
      </c>
      <c r="E4181" s="24">
        <v>1500000</v>
      </c>
      <c r="F4181" s="25" t="s">
        <v>2154</v>
      </c>
      <c r="G4181" s="26">
        <v>200000</v>
      </c>
    </row>
    <row r="4182" spans="2:7">
      <c r="B4182" s="21" t="s">
        <v>3825</v>
      </c>
      <c r="C4182" s="22" t="s">
        <v>92</v>
      </c>
      <c r="D4182" s="23"/>
      <c r="E4182" s="24">
        <v>1500000</v>
      </c>
      <c r="F4182" s="25" t="s">
        <v>2068</v>
      </c>
      <c r="G4182" s="26">
        <v>200000</v>
      </c>
    </row>
    <row r="4183" spans="2:7">
      <c r="B4183" s="21" t="s">
        <v>3824</v>
      </c>
      <c r="C4183" s="22" t="s">
        <v>108</v>
      </c>
      <c r="D4183" s="23" t="s">
        <v>3823</v>
      </c>
      <c r="E4183" s="24">
        <v>1500000</v>
      </c>
      <c r="F4183" s="25" t="s">
        <v>1755</v>
      </c>
      <c r="G4183" s="26">
        <v>200000</v>
      </c>
    </row>
    <row r="4184" spans="2:7">
      <c r="B4184" s="21" t="s">
        <v>3822</v>
      </c>
      <c r="C4184" s="22" t="s">
        <v>92</v>
      </c>
      <c r="D4184" s="23"/>
      <c r="E4184" s="24">
        <v>1500000</v>
      </c>
      <c r="F4184" s="25" t="s">
        <v>3821</v>
      </c>
      <c r="G4184" s="26">
        <v>200000</v>
      </c>
    </row>
    <row r="4185" spans="2:7">
      <c r="B4185" s="21" t="s">
        <v>3820</v>
      </c>
      <c r="C4185" s="22" t="s">
        <v>92</v>
      </c>
      <c r="D4185" s="23"/>
      <c r="E4185" s="24">
        <v>1500000</v>
      </c>
      <c r="F4185" s="25" t="s">
        <v>1667</v>
      </c>
      <c r="G4185" s="26">
        <v>200000</v>
      </c>
    </row>
    <row r="4186" spans="2:7">
      <c r="B4186" s="21" t="s">
        <v>3819</v>
      </c>
      <c r="C4186" s="22" t="s">
        <v>92</v>
      </c>
      <c r="D4186" s="23"/>
      <c r="E4186" s="24">
        <v>1500000</v>
      </c>
      <c r="F4186" s="25" t="s">
        <v>2330</v>
      </c>
      <c r="G4186" s="26">
        <v>200000</v>
      </c>
    </row>
    <row r="4187" spans="2:7">
      <c r="B4187" s="21" t="s">
        <v>3818</v>
      </c>
      <c r="C4187" s="22" t="s">
        <v>108</v>
      </c>
      <c r="D4187" s="23" t="s">
        <v>3817</v>
      </c>
      <c r="E4187" s="24">
        <v>1500000</v>
      </c>
      <c r="F4187" s="25" t="s">
        <v>3816</v>
      </c>
      <c r="G4187" s="26">
        <v>200000</v>
      </c>
    </row>
    <row r="4188" spans="2:7">
      <c r="B4188" s="21" t="s">
        <v>3815</v>
      </c>
      <c r="C4188" s="22" t="s">
        <v>92</v>
      </c>
      <c r="D4188" s="23"/>
      <c r="E4188" s="24">
        <v>1500000</v>
      </c>
      <c r="F4188" s="25" t="s">
        <v>2421</v>
      </c>
      <c r="G4188" s="26">
        <v>200000</v>
      </c>
    </row>
    <row r="4189" spans="2:7">
      <c r="B4189" s="21" t="s">
        <v>3814</v>
      </c>
      <c r="C4189" s="22" t="s">
        <v>92</v>
      </c>
      <c r="D4189" s="23"/>
      <c r="E4189" s="24">
        <v>1500000</v>
      </c>
      <c r="F4189" s="25" t="s">
        <v>2154</v>
      </c>
      <c r="G4189" s="26">
        <v>200000</v>
      </c>
    </row>
    <row r="4190" spans="2:7">
      <c r="B4190" s="21" t="s">
        <v>3813</v>
      </c>
      <c r="C4190" s="22" t="s">
        <v>92</v>
      </c>
      <c r="D4190" s="23"/>
      <c r="E4190" s="24">
        <v>1500000</v>
      </c>
      <c r="F4190" s="25" t="s">
        <v>3749</v>
      </c>
      <c r="G4190" s="26">
        <v>200000</v>
      </c>
    </row>
    <row r="4191" spans="2:7">
      <c r="B4191" s="21" t="s">
        <v>3812</v>
      </c>
      <c r="C4191" s="22" t="s">
        <v>92</v>
      </c>
      <c r="D4191" s="23"/>
      <c r="E4191" s="24">
        <v>1500000</v>
      </c>
      <c r="F4191" s="25" t="s">
        <v>3749</v>
      </c>
      <c r="G4191" s="26">
        <v>200000</v>
      </c>
    </row>
    <row r="4192" spans="2:7">
      <c r="B4192" s="21" t="s">
        <v>3811</v>
      </c>
      <c r="C4192" s="22" t="s">
        <v>92</v>
      </c>
      <c r="D4192" s="23"/>
      <c r="E4192" s="24">
        <v>1500000</v>
      </c>
      <c r="F4192" s="25" t="s">
        <v>3787</v>
      </c>
      <c r="G4192" s="26">
        <v>200000</v>
      </c>
    </row>
    <row r="4193" spans="2:7">
      <c r="B4193" s="21" t="s">
        <v>3810</v>
      </c>
      <c r="C4193" s="22" t="s">
        <v>92</v>
      </c>
      <c r="D4193" s="23"/>
      <c r="E4193" s="24">
        <v>1500000</v>
      </c>
      <c r="F4193" s="25" t="s">
        <v>2046</v>
      </c>
      <c r="G4193" s="26">
        <v>200000</v>
      </c>
    </row>
    <row r="4194" spans="2:7">
      <c r="B4194" s="21" t="s">
        <v>3809</v>
      </c>
      <c r="C4194" s="22" t="s">
        <v>92</v>
      </c>
      <c r="D4194" s="23"/>
      <c r="E4194" s="24">
        <v>1500000</v>
      </c>
      <c r="F4194" s="25" t="s">
        <v>2421</v>
      </c>
      <c r="G4194" s="26">
        <v>200000</v>
      </c>
    </row>
    <row r="4195" spans="2:7">
      <c r="B4195" s="21" t="s">
        <v>3808</v>
      </c>
      <c r="C4195" s="22" t="s">
        <v>92</v>
      </c>
      <c r="D4195" s="23" t="s">
        <v>3236</v>
      </c>
      <c r="E4195" s="24">
        <v>1500000</v>
      </c>
      <c r="F4195" s="25" t="s">
        <v>1855</v>
      </c>
      <c r="G4195" s="26">
        <v>200000</v>
      </c>
    </row>
    <row r="4196" spans="2:7">
      <c r="B4196" s="21" t="s">
        <v>3807</v>
      </c>
      <c r="C4196" s="22" t="s">
        <v>92</v>
      </c>
      <c r="D4196" s="23" t="s">
        <v>3806</v>
      </c>
      <c r="E4196" s="24">
        <v>1500000</v>
      </c>
      <c r="F4196" s="25" t="s">
        <v>3805</v>
      </c>
      <c r="G4196" s="26">
        <v>200000</v>
      </c>
    </row>
    <row r="4197" spans="2:7">
      <c r="B4197" s="21" t="s">
        <v>3804</v>
      </c>
      <c r="C4197" s="22" t="s">
        <v>92</v>
      </c>
      <c r="D4197" s="23"/>
      <c r="E4197" s="24">
        <v>1500000</v>
      </c>
      <c r="F4197" s="25" t="s">
        <v>2118</v>
      </c>
      <c r="G4197" s="26">
        <v>200000</v>
      </c>
    </row>
    <row r="4198" spans="2:7">
      <c r="B4198" s="21" t="s">
        <v>3803</v>
      </c>
      <c r="C4198" s="22" t="s">
        <v>92</v>
      </c>
      <c r="D4198" s="23"/>
      <c r="E4198" s="24">
        <v>1500000</v>
      </c>
      <c r="F4198" s="25" t="s">
        <v>2158</v>
      </c>
      <c r="G4198" s="26">
        <v>200000</v>
      </c>
    </row>
    <row r="4199" spans="2:7">
      <c r="B4199" s="21" t="s">
        <v>3802</v>
      </c>
      <c r="C4199" s="22" t="s">
        <v>108</v>
      </c>
      <c r="D4199" s="23" t="s">
        <v>3801</v>
      </c>
      <c r="E4199" s="24">
        <v>1500000</v>
      </c>
      <c r="F4199" s="25" t="s">
        <v>3800</v>
      </c>
      <c r="G4199" s="26">
        <v>200000</v>
      </c>
    </row>
    <row r="4200" spans="2:7">
      <c r="B4200" s="21" t="s">
        <v>3799</v>
      </c>
      <c r="C4200" s="22" t="s">
        <v>92</v>
      </c>
      <c r="D4200" s="23" t="s">
        <v>3798</v>
      </c>
      <c r="E4200" s="24">
        <v>1500000</v>
      </c>
      <c r="F4200" s="25" t="s">
        <v>1691</v>
      </c>
      <c r="G4200" s="26">
        <v>200000</v>
      </c>
    </row>
    <row r="4201" spans="2:7">
      <c r="B4201" s="21" t="s">
        <v>3797</v>
      </c>
      <c r="C4201" s="22" t="s">
        <v>92</v>
      </c>
      <c r="D4201" s="23"/>
      <c r="E4201" s="24">
        <v>1500000</v>
      </c>
      <c r="F4201" s="25" t="s">
        <v>3787</v>
      </c>
      <c r="G4201" s="26">
        <v>200000</v>
      </c>
    </row>
    <row r="4202" spans="2:7">
      <c r="B4202" s="21" t="s">
        <v>3796</v>
      </c>
      <c r="C4202" s="22" t="s">
        <v>92</v>
      </c>
      <c r="D4202" s="23" t="s">
        <v>3795</v>
      </c>
      <c r="E4202" s="24">
        <v>1500000</v>
      </c>
      <c r="F4202" s="25" t="s">
        <v>1233</v>
      </c>
      <c r="G4202" s="26">
        <v>200000</v>
      </c>
    </row>
    <row r="4203" spans="2:7">
      <c r="B4203" s="21" t="s">
        <v>2631</v>
      </c>
      <c r="C4203" s="22" t="s">
        <v>92</v>
      </c>
      <c r="D4203" s="23"/>
      <c r="E4203" s="24">
        <v>1500000</v>
      </c>
      <c r="F4203" s="25" t="s">
        <v>2630</v>
      </c>
      <c r="G4203" s="26">
        <v>100000</v>
      </c>
    </row>
    <row r="4204" spans="2:7">
      <c r="B4204" s="21" t="s">
        <v>2629</v>
      </c>
      <c r="C4204" s="22" t="s">
        <v>108</v>
      </c>
      <c r="D4204" s="23"/>
      <c r="E4204" s="24">
        <v>1500000</v>
      </c>
      <c r="F4204" s="25" t="s">
        <v>2628</v>
      </c>
      <c r="G4204" s="26">
        <v>100000</v>
      </c>
    </row>
    <row r="4205" spans="2:7">
      <c r="B4205" s="21" t="s">
        <v>2627</v>
      </c>
      <c r="C4205" s="22" t="s">
        <v>92</v>
      </c>
      <c r="D4205" s="23"/>
      <c r="E4205" s="24">
        <v>1500000</v>
      </c>
      <c r="F4205" s="25" t="s">
        <v>2542</v>
      </c>
      <c r="G4205" s="26">
        <v>100000</v>
      </c>
    </row>
    <row r="4206" spans="2:7">
      <c r="B4206" s="21" t="s">
        <v>2626</v>
      </c>
      <c r="C4206" s="22" t="s">
        <v>92</v>
      </c>
      <c r="D4206" s="23"/>
      <c r="E4206" s="24">
        <v>1500000</v>
      </c>
      <c r="F4206" s="25" t="s">
        <v>2625</v>
      </c>
      <c r="G4206" s="26">
        <v>100000</v>
      </c>
    </row>
    <row r="4207" spans="2:7">
      <c r="B4207" s="21" t="s">
        <v>2624</v>
      </c>
      <c r="C4207" s="22" t="s">
        <v>92</v>
      </c>
      <c r="D4207" s="23"/>
      <c r="E4207" s="24">
        <v>1500000</v>
      </c>
      <c r="F4207" s="25" t="s">
        <v>230</v>
      </c>
      <c r="G4207" s="26">
        <v>100000</v>
      </c>
    </row>
    <row r="4208" spans="2:7">
      <c r="B4208" s="21" t="s">
        <v>2623</v>
      </c>
      <c r="C4208" s="22" t="s">
        <v>92</v>
      </c>
      <c r="D4208" s="23"/>
      <c r="E4208" s="24">
        <v>1500000</v>
      </c>
      <c r="F4208" s="25" t="s">
        <v>2622</v>
      </c>
      <c r="G4208" s="26">
        <v>100000</v>
      </c>
    </row>
    <row r="4209" spans="2:7">
      <c r="B4209" s="21" t="s">
        <v>2621</v>
      </c>
      <c r="C4209" s="22" t="s">
        <v>92</v>
      </c>
      <c r="D4209" s="23"/>
      <c r="E4209" s="24">
        <v>1500000</v>
      </c>
      <c r="F4209" s="25" t="s">
        <v>2403</v>
      </c>
      <c r="G4209" s="26">
        <v>100000</v>
      </c>
    </row>
    <row r="4210" spans="2:7">
      <c r="B4210" s="21" t="s">
        <v>2620</v>
      </c>
      <c r="C4210" s="22" t="s">
        <v>92</v>
      </c>
      <c r="D4210" s="23"/>
      <c r="E4210" s="24">
        <v>1500000</v>
      </c>
      <c r="F4210" s="25" t="s">
        <v>2619</v>
      </c>
      <c r="G4210" s="26">
        <v>100000</v>
      </c>
    </row>
    <row r="4211" spans="2:7">
      <c r="B4211" s="21" t="s">
        <v>2618</v>
      </c>
      <c r="C4211" s="22" t="s">
        <v>92</v>
      </c>
      <c r="D4211" s="23" t="s">
        <v>2617</v>
      </c>
      <c r="E4211" s="24">
        <v>1500000</v>
      </c>
      <c r="F4211" s="25" t="s">
        <v>2616</v>
      </c>
      <c r="G4211" s="26">
        <v>100000</v>
      </c>
    </row>
    <row r="4212" spans="2:7">
      <c r="B4212" s="21" t="s">
        <v>2615</v>
      </c>
      <c r="C4212" s="22" t="s">
        <v>92</v>
      </c>
      <c r="D4212" s="23"/>
      <c r="E4212" s="24">
        <v>1500000</v>
      </c>
      <c r="F4212" s="25" t="s">
        <v>2614</v>
      </c>
      <c r="G4212" s="26">
        <v>100000</v>
      </c>
    </row>
    <row r="4213" spans="2:7">
      <c r="B4213" s="21" t="s">
        <v>2613</v>
      </c>
      <c r="C4213" s="22" t="s">
        <v>92</v>
      </c>
      <c r="D4213" s="23"/>
      <c r="E4213" s="24">
        <v>1500000</v>
      </c>
      <c r="F4213" s="25" t="s">
        <v>2178</v>
      </c>
      <c r="G4213" s="26">
        <v>100000</v>
      </c>
    </row>
    <row r="4214" spans="2:7">
      <c r="B4214" s="21" t="s">
        <v>2612</v>
      </c>
      <c r="C4214" s="22" t="s">
        <v>92</v>
      </c>
      <c r="D4214" s="23"/>
      <c r="E4214" s="24">
        <v>1500000</v>
      </c>
      <c r="F4214" s="25" t="s">
        <v>2611</v>
      </c>
      <c r="G4214" s="26">
        <v>100000</v>
      </c>
    </row>
    <row r="4215" spans="2:7">
      <c r="B4215" s="21" t="s">
        <v>2610</v>
      </c>
      <c r="C4215" s="22" t="s">
        <v>92</v>
      </c>
      <c r="D4215" s="23"/>
      <c r="E4215" s="24">
        <v>1500000</v>
      </c>
      <c r="F4215" s="25" t="s">
        <v>230</v>
      </c>
      <c r="G4215" s="26">
        <v>100000</v>
      </c>
    </row>
    <row r="4216" spans="2:7">
      <c r="B4216" s="21" t="s">
        <v>2609</v>
      </c>
      <c r="C4216" s="22" t="s">
        <v>92</v>
      </c>
      <c r="D4216" s="23"/>
      <c r="E4216" s="24">
        <v>1500000</v>
      </c>
      <c r="F4216" s="25" t="s">
        <v>2415</v>
      </c>
      <c r="G4216" s="26">
        <v>100000</v>
      </c>
    </row>
    <row r="4217" spans="2:7">
      <c r="B4217" s="21" t="s">
        <v>2608</v>
      </c>
      <c r="C4217" s="22" t="s">
        <v>92</v>
      </c>
      <c r="D4217" s="23"/>
      <c r="E4217" s="24">
        <v>1500000</v>
      </c>
      <c r="F4217" s="25" t="s">
        <v>2607</v>
      </c>
      <c r="G4217" s="26">
        <v>100000</v>
      </c>
    </row>
    <row r="4218" spans="2:7">
      <c r="B4218" s="21" t="s">
        <v>2606</v>
      </c>
      <c r="C4218" s="22" t="s">
        <v>92</v>
      </c>
      <c r="D4218" s="23"/>
      <c r="E4218" s="24">
        <v>1500000</v>
      </c>
      <c r="F4218" s="25" t="s">
        <v>2605</v>
      </c>
      <c r="G4218" s="26">
        <v>100000</v>
      </c>
    </row>
    <row r="4219" spans="2:7">
      <c r="B4219" s="21" t="s">
        <v>2604</v>
      </c>
      <c r="C4219" s="22" t="s">
        <v>92</v>
      </c>
      <c r="D4219" s="23" t="s">
        <v>2603</v>
      </c>
      <c r="E4219" s="24">
        <v>1500000</v>
      </c>
      <c r="F4219" s="25" t="s">
        <v>2602</v>
      </c>
      <c r="G4219" s="26">
        <v>100000</v>
      </c>
    </row>
    <row r="4220" spans="2:7">
      <c r="B4220" s="21" t="s">
        <v>2601</v>
      </c>
      <c r="C4220" s="22" t="s">
        <v>92</v>
      </c>
      <c r="D4220" s="23"/>
      <c r="E4220" s="24">
        <v>1500000</v>
      </c>
      <c r="F4220" s="25" t="s">
        <v>2600</v>
      </c>
      <c r="G4220" s="26">
        <v>100000</v>
      </c>
    </row>
    <row r="4221" spans="2:7">
      <c r="B4221" s="21" t="s">
        <v>2599</v>
      </c>
      <c r="C4221" s="22" t="s">
        <v>108</v>
      </c>
      <c r="D4221" s="23"/>
      <c r="E4221" s="24">
        <v>1500000</v>
      </c>
      <c r="F4221" s="25" t="s">
        <v>2598</v>
      </c>
      <c r="G4221" s="26">
        <v>100000</v>
      </c>
    </row>
    <row r="4222" spans="2:7">
      <c r="B4222" s="21" t="s">
        <v>2597</v>
      </c>
      <c r="C4222" s="22" t="s">
        <v>108</v>
      </c>
      <c r="D4222" s="23"/>
      <c r="E4222" s="24">
        <v>1500000</v>
      </c>
      <c r="F4222" s="25" t="s">
        <v>1885</v>
      </c>
      <c r="G4222" s="26">
        <v>100000</v>
      </c>
    </row>
    <row r="4223" spans="2:7">
      <c r="B4223" s="21" t="s">
        <v>2596</v>
      </c>
      <c r="C4223" s="22" t="s">
        <v>92</v>
      </c>
      <c r="D4223" s="23"/>
      <c r="E4223" s="24">
        <v>1500000</v>
      </c>
      <c r="F4223" s="25" t="s">
        <v>2595</v>
      </c>
      <c r="G4223" s="26">
        <v>100000</v>
      </c>
    </row>
    <row r="4224" spans="2:7">
      <c r="B4224" s="21" t="s">
        <v>2594</v>
      </c>
      <c r="C4224" s="22" t="s">
        <v>92</v>
      </c>
      <c r="D4224" s="23"/>
      <c r="E4224" s="24">
        <v>1500000</v>
      </c>
      <c r="F4224" s="25" t="s">
        <v>2593</v>
      </c>
      <c r="G4224" s="26">
        <v>100000</v>
      </c>
    </row>
    <row r="4225" spans="2:7">
      <c r="B4225" s="21" t="s">
        <v>9096</v>
      </c>
      <c r="C4225" s="22" t="s">
        <v>92</v>
      </c>
      <c r="D4225" s="23"/>
      <c r="E4225" s="24">
        <v>1400000</v>
      </c>
      <c r="F4225" s="25" t="s">
        <v>7677</v>
      </c>
      <c r="G4225" s="26">
        <v>3800000</v>
      </c>
    </row>
    <row r="4226" spans="2:7">
      <c r="B4226" s="21" t="s">
        <v>7684</v>
      </c>
      <c r="C4226" s="22" t="s">
        <v>92</v>
      </c>
      <c r="D4226" s="23" t="s">
        <v>7683</v>
      </c>
      <c r="E4226" s="24">
        <v>1400000</v>
      </c>
      <c r="F4226" s="25" t="s">
        <v>182</v>
      </c>
      <c r="G4226" s="26">
        <v>1400000</v>
      </c>
    </row>
    <row r="4227" spans="2:7">
      <c r="B4227" s="21" t="s">
        <v>7682</v>
      </c>
      <c r="C4227" s="22" t="s">
        <v>92</v>
      </c>
      <c r="D4227" s="23" t="s">
        <v>3135</v>
      </c>
      <c r="E4227" s="24">
        <v>1400000</v>
      </c>
      <c r="F4227" s="25" t="s">
        <v>182</v>
      </c>
      <c r="G4227" s="26">
        <v>1400000</v>
      </c>
    </row>
    <row r="4228" spans="2:7">
      <c r="B4228" s="21" t="s">
        <v>7397</v>
      </c>
      <c r="C4228" s="22" t="s">
        <v>92</v>
      </c>
      <c r="D4228" s="23" t="s">
        <v>7396</v>
      </c>
      <c r="E4228" s="24">
        <v>1400000</v>
      </c>
      <c r="F4228" s="25" t="s">
        <v>167</v>
      </c>
      <c r="G4228" s="26">
        <v>1200000</v>
      </c>
    </row>
    <row r="4229" spans="2:7">
      <c r="B4229" s="21" t="s">
        <v>7219</v>
      </c>
      <c r="C4229" s="22" t="s">
        <v>92</v>
      </c>
      <c r="D4229" s="23"/>
      <c r="E4229" s="24">
        <v>1400000</v>
      </c>
      <c r="F4229" s="25" t="s">
        <v>282</v>
      </c>
      <c r="G4229" s="26">
        <v>1100000</v>
      </c>
    </row>
    <row r="4230" spans="2:7">
      <c r="B4230" s="21" t="s">
        <v>5951</v>
      </c>
      <c r="C4230" s="22" t="s">
        <v>92</v>
      </c>
      <c r="D4230" s="23" t="s">
        <v>5950</v>
      </c>
      <c r="E4230" s="24">
        <v>1400000</v>
      </c>
      <c r="F4230" s="25" t="s">
        <v>1106</v>
      </c>
      <c r="G4230" s="26">
        <v>600000</v>
      </c>
    </row>
    <row r="4231" spans="2:7">
      <c r="B4231" s="21" t="s">
        <v>5949</v>
      </c>
      <c r="C4231" s="22" t="s">
        <v>108</v>
      </c>
      <c r="D4231" s="23" t="s">
        <v>1747</v>
      </c>
      <c r="E4231" s="24">
        <v>1400000</v>
      </c>
      <c r="F4231" s="25" t="s">
        <v>512</v>
      </c>
      <c r="G4231" s="26">
        <v>600000</v>
      </c>
    </row>
    <row r="4232" spans="2:7">
      <c r="B4232" s="21" t="s">
        <v>5948</v>
      </c>
      <c r="C4232" s="22" t="s">
        <v>92</v>
      </c>
      <c r="D4232" s="23"/>
      <c r="E4232" s="24">
        <v>1400000</v>
      </c>
      <c r="F4232" s="25" t="s">
        <v>714</v>
      </c>
      <c r="G4232" s="26">
        <v>600000</v>
      </c>
    </row>
    <row r="4233" spans="2:7">
      <c r="B4233" s="21" t="s">
        <v>5947</v>
      </c>
      <c r="C4233" s="22" t="s">
        <v>108</v>
      </c>
      <c r="D4233" s="23" t="s">
        <v>1525</v>
      </c>
      <c r="E4233" s="24">
        <v>1400000</v>
      </c>
      <c r="F4233" s="25" t="s">
        <v>1186</v>
      </c>
      <c r="G4233" s="26">
        <v>600000</v>
      </c>
    </row>
    <row r="4234" spans="2:7">
      <c r="B4234" s="21" t="s">
        <v>5565</v>
      </c>
      <c r="C4234" s="22" t="s">
        <v>108</v>
      </c>
      <c r="D4234" s="23" t="s">
        <v>3178</v>
      </c>
      <c r="E4234" s="24">
        <v>1400000</v>
      </c>
      <c r="F4234" s="25" t="s">
        <v>533</v>
      </c>
      <c r="G4234" s="26">
        <v>500000</v>
      </c>
    </row>
    <row r="4235" spans="2:7">
      <c r="B4235" s="21" t="s">
        <v>5564</v>
      </c>
      <c r="C4235" s="22" t="s">
        <v>108</v>
      </c>
      <c r="D4235" s="23" t="s">
        <v>1108</v>
      </c>
      <c r="E4235" s="24">
        <v>1400000</v>
      </c>
      <c r="F4235" s="25" t="s">
        <v>1058</v>
      </c>
      <c r="G4235" s="26">
        <v>500000</v>
      </c>
    </row>
    <row r="4236" spans="2:7">
      <c r="B4236" s="21" t="s">
        <v>5563</v>
      </c>
      <c r="C4236" s="22" t="s">
        <v>92</v>
      </c>
      <c r="D4236" s="23"/>
      <c r="E4236" s="24">
        <v>1400000</v>
      </c>
      <c r="F4236" s="25" t="s">
        <v>571</v>
      </c>
      <c r="G4236" s="26">
        <v>500000</v>
      </c>
    </row>
    <row r="4237" spans="2:7">
      <c r="B4237" s="21" t="s">
        <v>5562</v>
      </c>
      <c r="C4237" s="22" t="s">
        <v>92</v>
      </c>
      <c r="D4237" s="23"/>
      <c r="E4237" s="24">
        <v>1400000</v>
      </c>
      <c r="F4237" s="25" t="s">
        <v>1053</v>
      </c>
      <c r="G4237" s="26">
        <v>500000</v>
      </c>
    </row>
    <row r="4238" spans="2:7">
      <c r="B4238" s="21" t="s">
        <v>5561</v>
      </c>
      <c r="C4238" s="22" t="s">
        <v>108</v>
      </c>
      <c r="D4238" s="23"/>
      <c r="E4238" s="24">
        <v>1400000</v>
      </c>
      <c r="F4238" s="25" t="s">
        <v>783</v>
      </c>
      <c r="G4238" s="26">
        <v>500000</v>
      </c>
    </row>
    <row r="4239" spans="2:7">
      <c r="B4239" s="21" t="s">
        <v>5560</v>
      </c>
      <c r="C4239" s="22" t="s">
        <v>108</v>
      </c>
      <c r="D4239" s="23" t="s">
        <v>4413</v>
      </c>
      <c r="E4239" s="24">
        <v>1400000</v>
      </c>
      <c r="F4239" s="25" t="s">
        <v>5053</v>
      </c>
      <c r="G4239" s="26">
        <v>500000</v>
      </c>
    </row>
    <row r="4240" spans="2:7">
      <c r="B4240" s="21" t="s">
        <v>5115</v>
      </c>
      <c r="C4240" s="22" t="s">
        <v>108</v>
      </c>
      <c r="D4240" s="23"/>
      <c r="E4240" s="24">
        <v>1400000</v>
      </c>
      <c r="F4240" s="25" t="s">
        <v>888</v>
      </c>
      <c r="G4240" s="26">
        <v>400000</v>
      </c>
    </row>
    <row r="4241" spans="2:7">
      <c r="B4241" s="21" t="s">
        <v>5114</v>
      </c>
      <c r="C4241" s="22" t="s">
        <v>108</v>
      </c>
      <c r="D4241" s="23" t="s">
        <v>484</v>
      </c>
      <c r="E4241" s="24">
        <v>1400000</v>
      </c>
      <c r="F4241" s="25" t="s">
        <v>490</v>
      </c>
      <c r="G4241" s="26">
        <v>400000</v>
      </c>
    </row>
    <row r="4242" spans="2:7">
      <c r="B4242" s="21" t="s">
        <v>5113</v>
      </c>
      <c r="C4242" s="22" t="s">
        <v>108</v>
      </c>
      <c r="D4242" s="23" t="s">
        <v>3744</v>
      </c>
      <c r="E4242" s="24">
        <v>1400000</v>
      </c>
      <c r="F4242" s="25" t="s">
        <v>490</v>
      </c>
      <c r="G4242" s="26">
        <v>400000</v>
      </c>
    </row>
    <row r="4243" spans="2:7">
      <c r="B4243" s="21" t="s">
        <v>5112</v>
      </c>
      <c r="C4243" s="22" t="s">
        <v>108</v>
      </c>
      <c r="D4243" s="23" t="s">
        <v>639</v>
      </c>
      <c r="E4243" s="24">
        <v>1400000</v>
      </c>
      <c r="F4243" s="25" t="s">
        <v>860</v>
      </c>
      <c r="G4243" s="26">
        <v>400000</v>
      </c>
    </row>
    <row r="4244" spans="2:7">
      <c r="B4244" s="21" t="s">
        <v>5111</v>
      </c>
      <c r="C4244" s="22" t="s">
        <v>108</v>
      </c>
      <c r="D4244" s="23" t="s">
        <v>2076</v>
      </c>
      <c r="E4244" s="24">
        <v>1400000</v>
      </c>
      <c r="F4244" s="25" t="s">
        <v>665</v>
      </c>
      <c r="G4244" s="26">
        <v>400000</v>
      </c>
    </row>
    <row r="4245" spans="2:7">
      <c r="B4245" s="21" t="s">
        <v>4584</v>
      </c>
      <c r="C4245" s="22" t="s">
        <v>108</v>
      </c>
      <c r="D4245" s="23" t="s">
        <v>1745</v>
      </c>
      <c r="E4245" s="24">
        <v>1400000</v>
      </c>
      <c r="F4245" s="25" t="s">
        <v>900</v>
      </c>
      <c r="G4245" s="26">
        <v>300000</v>
      </c>
    </row>
    <row r="4246" spans="2:7">
      <c r="B4246" s="21" t="s">
        <v>4583</v>
      </c>
      <c r="C4246" s="22" t="s">
        <v>92</v>
      </c>
      <c r="D4246" s="23"/>
      <c r="E4246" s="24">
        <v>1400000</v>
      </c>
      <c r="F4246" s="25" t="s">
        <v>1325</v>
      </c>
      <c r="G4246" s="26">
        <v>300000</v>
      </c>
    </row>
    <row r="4247" spans="2:7">
      <c r="B4247" s="21" t="s">
        <v>4582</v>
      </c>
      <c r="C4247" s="22" t="s">
        <v>92</v>
      </c>
      <c r="D4247" s="23"/>
      <c r="E4247" s="24">
        <v>1400000</v>
      </c>
      <c r="F4247" s="25" t="s">
        <v>900</v>
      </c>
      <c r="G4247" s="26">
        <v>300000</v>
      </c>
    </row>
    <row r="4248" spans="2:7">
      <c r="B4248" s="21" t="s">
        <v>4581</v>
      </c>
      <c r="C4248" s="22" t="s">
        <v>92</v>
      </c>
      <c r="D4248" s="23"/>
      <c r="E4248" s="24">
        <v>1400000</v>
      </c>
      <c r="F4248" s="25" t="s">
        <v>938</v>
      </c>
      <c r="G4248" s="26">
        <v>300000</v>
      </c>
    </row>
    <row r="4249" spans="2:7">
      <c r="B4249" s="21" t="s">
        <v>4580</v>
      </c>
      <c r="C4249" s="22" t="s">
        <v>108</v>
      </c>
      <c r="D4249" s="23" t="s">
        <v>4579</v>
      </c>
      <c r="E4249" s="24">
        <v>1400000</v>
      </c>
      <c r="F4249" s="25" t="s">
        <v>1511</v>
      </c>
      <c r="G4249" s="26">
        <v>300000</v>
      </c>
    </row>
    <row r="4250" spans="2:7">
      <c r="B4250" s="21" t="s">
        <v>4578</v>
      </c>
      <c r="C4250" s="22" t="s">
        <v>92</v>
      </c>
      <c r="D4250" s="23"/>
      <c r="E4250" s="24">
        <v>1400000</v>
      </c>
      <c r="F4250" s="25" t="s">
        <v>900</v>
      </c>
      <c r="G4250" s="26">
        <v>300000</v>
      </c>
    </row>
    <row r="4251" spans="2:7">
      <c r="B4251" s="21" t="s">
        <v>4577</v>
      </c>
      <c r="C4251" s="22" t="s">
        <v>108</v>
      </c>
      <c r="D4251" s="23" t="s">
        <v>561</v>
      </c>
      <c r="E4251" s="24">
        <v>1400000</v>
      </c>
      <c r="F4251" s="25" t="s">
        <v>1219</v>
      </c>
      <c r="G4251" s="26">
        <v>300000</v>
      </c>
    </row>
    <row r="4252" spans="2:7">
      <c r="B4252" s="21" t="s">
        <v>4576</v>
      </c>
      <c r="C4252" s="22" t="s">
        <v>92</v>
      </c>
      <c r="D4252" s="23"/>
      <c r="E4252" s="24">
        <v>1400000</v>
      </c>
      <c r="F4252" s="25" t="s">
        <v>926</v>
      </c>
      <c r="G4252" s="26">
        <v>300000</v>
      </c>
    </row>
    <row r="4253" spans="2:7">
      <c r="B4253" s="21" t="s">
        <v>4575</v>
      </c>
      <c r="C4253" s="22" t="s">
        <v>92</v>
      </c>
      <c r="D4253" s="23" t="s">
        <v>3943</v>
      </c>
      <c r="E4253" s="24">
        <v>1400000</v>
      </c>
      <c r="F4253" s="25" t="s">
        <v>1213</v>
      </c>
      <c r="G4253" s="26">
        <v>300000</v>
      </c>
    </row>
    <row r="4254" spans="2:7">
      <c r="B4254" s="21" t="s">
        <v>4574</v>
      </c>
      <c r="C4254" s="22" t="s">
        <v>108</v>
      </c>
      <c r="D4254" s="23" t="s">
        <v>4573</v>
      </c>
      <c r="E4254" s="24">
        <v>1400000</v>
      </c>
      <c r="F4254" s="25" t="s">
        <v>862</v>
      </c>
      <c r="G4254" s="26">
        <v>300000</v>
      </c>
    </row>
    <row r="4255" spans="2:7">
      <c r="B4255" s="21" t="s">
        <v>4572</v>
      </c>
      <c r="C4255" s="22" t="s">
        <v>92</v>
      </c>
      <c r="D4255" s="23"/>
      <c r="E4255" s="24">
        <v>1400000</v>
      </c>
      <c r="F4255" s="25" t="s">
        <v>1085</v>
      </c>
      <c r="G4255" s="26">
        <v>300000</v>
      </c>
    </row>
    <row r="4256" spans="2:7">
      <c r="B4256" s="21" t="s">
        <v>4571</v>
      </c>
      <c r="C4256" s="22" t="s">
        <v>92</v>
      </c>
      <c r="D4256" s="23"/>
      <c r="E4256" s="24">
        <v>1400000</v>
      </c>
      <c r="F4256" s="25" t="s">
        <v>938</v>
      </c>
      <c r="G4256" s="26">
        <v>300000</v>
      </c>
    </row>
    <row r="4257" spans="2:7">
      <c r="B4257" s="21" t="s">
        <v>4570</v>
      </c>
      <c r="C4257" s="22" t="s">
        <v>92</v>
      </c>
      <c r="D4257" s="23" t="s">
        <v>4569</v>
      </c>
      <c r="E4257" s="24">
        <v>1400000</v>
      </c>
      <c r="F4257" s="25" t="s">
        <v>4568</v>
      </c>
      <c r="G4257" s="26">
        <v>300000</v>
      </c>
    </row>
    <row r="4258" spans="2:7">
      <c r="B4258" s="21" t="s">
        <v>4567</v>
      </c>
      <c r="C4258" s="22" t="s">
        <v>92</v>
      </c>
      <c r="D4258" s="23"/>
      <c r="E4258" s="24">
        <v>1400000</v>
      </c>
      <c r="F4258" s="25" t="s">
        <v>1083</v>
      </c>
      <c r="G4258" s="26">
        <v>300000</v>
      </c>
    </row>
    <row r="4259" spans="2:7">
      <c r="B4259" s="21" t="s">
        <v>4566</v>
      </c>
      <c r="C4259" s="22" t="s">
        <v>92</v>
      </c>
      <c r="D4259" s="23" t="s">
        <v>3701</v>
      </c>
      <c r="E4259" s="24">
        <v>1400000</v>
      </c>
      <c r="F4259" s="25" t="s">
        <v>961</v>
      </c>
      <c r="G4259" s="26">
        <v>300000</v>
      </c>
    </row>
    <row r="4260" spans="2:7">
      <c r="B4260" s="21" t="s">
        <v>4565</v>
      </c>
      <c r="C4260" s="22" t="s">
        <v>92</v>
      </c>
      <c r="D4260" s="23"/>
      <c r="E4260" s="24">
        <v>1400000</v>
      </c>
      <c r="F4260" s="25" t="s">
        <v>938</v>
      </c>
      <c r="G4260" s="26">
        <v>300000</v>
      </c>
    </row>
    <row r="4261" spans="2:7">
      <c r="B4261" s="21" t="s">
        <v>4564</v>
      </c>
      <c r="C4261" s="22" t="s">
        <v>92</v>
      </c>
      <c r="D4261" s="23" t="s">
        <v>4563</v>
      </c>
      <c r="E4261" s="24">
        <v>1400000</v>
      </c>
      <c r="F4261" s="25" t="s">
        <v>862</v>
      </c>
      <c r="G4261" s="26">
        <v>300000</v>
      </c>
    </row>
    <row r="4262" spans="2:7">
      <c r="B4262" s="21" t="s">
        <v>4562</v>
      </c>
      <c r="C4262" s="22" t="s">
        <v>108</v>
      </c>
      <c r="D4262" s="23" t="s">
        <v>4561</v>
      </c>
      <c r="E4262" s="24">
        <v>1400000</v>
      </c>
      <c r="F4262" s="25" t="s">
        <v>1033</v>
      </c>
      <c r="G4262" s="26">
        <v>300000</v>
      </c>
    </row>
    <row r="4263" spans="2:7">
      <c r="B4263" s="21" t="s">
        <v>4560</v>
      </c>
      <c r="C4263" s="22" t="s">
        <v>92</v>
      </c>
      <c r="D4263" s="23"/>
      <c r="E4263" s="24">
        <v>1400000</v>
      </c>
      <c r="F4263" s="25" t="s">
        <v>900</v>
      </c>
      <c r="G4263" s="26">
        <v>300000</v>
      </c>
    </row>
    <row r="4264" spans="2:7">
      <c r="B4264" s="21" t="s">
        <v>4559</v>
      </c>
      <c r="C4264" s="22" t="s">
        <v>108</v>
      </c>
      <c r="D4264" s="23" t="s">
        <v>4558</v>
      </c>
      <c r="E4264" s="24">
        <v>1400000</v>
      </c>
      <c r="F4264" s="25" t="s">
        <v>1171</v>
      </c>
      <c r="G4264" s="26">
        <v>300000</v>
      </c>
    </row>
    <row r="4265" spans="2:7">
      <c r="B4265" s="21" t="s">
        <v>4557</v>
      </c>
      <c r="C4265" s="22" t="s">
        <v>108</v>
      </c>
      <c r="D4265" s="23" t="s">
        <v>1293</v>
      </c>
      <c r="E4265" s="24">
        <v>1400000</v>
      </c>
      <c r="F4265" s="25" t="s">
        <v>880</v>
      </c>
      <c r="G4265" s="26">
        <v>300000</v>
      </c>
    </row>
    <row r="4266" spans="2:7">
      <c r="B4266" s="21" t="s">
        <v>4556</v>
      </c>
      <c r="C4266" s="22" t="s">
        <v>108</v>
      </c>
      <c r="D4266" s="23" t="s">
        <v>4555</v>
      </c>
      <c r="E4266" s="24">
        <v>1400000</v>
      </c>
      <c r="F4266" s="25" t="s">
        <v>1292</v>
      </c>
      <c r="G4266" s="26">
        <v>300000</v>
      </c>
    </row>
    <row r="4267" spans="2:7">
      <c r="B4267" s="21" t="s">
        <v>4554</v>
      </c>
      <c r="C4267" s="22" t="s">
        <v>92</v>
      </c>
      <c r="D4267" s="23"/>
      <c r="E4267" s="24">
        <v>1400000</v>
      </c>
      <c r="F4267" s="25" t="s">
        <v>3386</v>
      </c>
      <c r="G4267" s="26">
        <v>300000</v>
      </c>
    </row>
    <row r="4268" spans="2:7">
      <c r="B4268" s="21" t="s">
        <v>4553</v>
      </c>
      <c r="C4268" s="22" t="s">
        <v>92</v>
      </c>
      <c r="D4268" s="23"/>
      <c r="E4268" s="24">
        <v>1400000</v>
      </c>
      <c r="F4268" s="25" t="s">
        <v>1231</v>
      </c>
      <c r="G4268" s="26">
        <v>300000</v>
      </c>
    </row>
    <row r="4269" spans="2:7">
      <c r="B4269" s="21" t="s">
        <v>4552</v>
      </c>
      <c r="C4269" s="22" t="s">
        <v>92</v>
      </c>
      <c r="D4269" s="23" t="s">
        <v>4551</v>
      </c>
      <c r="E4269" s="24">
        <v>1400000</v>
      </c>
      <c r="F4269" s="25" t="s">
        <v>1288</v>
      </c>
      <c r="G4269" s="26">
        <v>300000</v>
      </c>
    </row>
    <row r="4270" spans="2:7">
      <c r="B4270" s="21" t="s">
        <v>4550</v>
      </c>
      <c r="C4270" s="22" t="s">
        <v>92</v>
      </c>
      <c r="D4270" s="23" t="s">
        <v>1167</v>
      </c>
      <c r="E4270" s="24">
        <v>1400000</v>
      </c>
      <c r="F4270" s="25" t="s">
        <v>944</v>
      </c>
      <c r="G4270" s="26">
        <v>300000</v>
      </c>
    </row>
    <row r="4271" spans="2:7">
      <c r="B4271" s="21" t="s">
        <v>4549</v>
      </c>
      <c r="C4271" s="22" t="s">
        <v>108</v>
      </c>
      <c r="D4271" s="23" t="s">
        <v>4548</v>
      </c>
      <c r="E4271" s="24">
        <v>1400000</v>
      </c>
      <c r="F4271" s="25" t="s">
        <v>950</v>
      </c>
      <c r="G4271" s="26">
        <v>300000</v>
      </c>
    </row>
    <row r="4272" spans="2:7">
      <c r="B4272" s="21" t="s">
        <v>4547</v>
      </c>
      <c r="C4272" s="22" t="s">
        <v>92</v>
      </c>
      <c r="D4272" s="23"/>
      <c r="E4272" s="24">
        <v>1400000</v>
      </c>
      <c r="F4272" s="25" t="s">
        <v>230</v>
      </c>
      <c r="G4272" s="26">
        <v>300000</v>
      </c>
    </row>
    <row r="4273" spans="2:7">
      <c r="B4273" s="21" t="s">
        <v>4546</v>
      </c>
      <c r="C4273" s="22" t="s">
        <v>92</v>
      </c>
      <c r="D4273" s="23" t="s">
        <v>4545</v>
      </c>
      <c r="E4273" s="24">
        <v>1400000</v>
      </c>
      <c r="F4273" s="25" t="s">
        <v>1184</v>
      </c>
      <c r="G4273" s="26">
        <v>300000</v>
      </c>
    </row>
    <row r="4274" spans="2:7">
      <c r="B4274" s="21" t="s">
        <v>3794</v>
      </c>
      <c r="C4274" s="22" t="s">
        <v>92</v>
      </c>
      <c r="D4274" s="23"/>
      <c r="E4274" s="24">
        <v>1400000</v>
      </c>
      <c r="F4274" s="25" t="s">
        <v>2246</v>
      </c>
      <c r="G4274" s="26">
        <v>200000</v>
      </c>
    </row>
    <row r="4275" spans="2:7">
      <c r="B4275" s="21" t="s">
        <v>3793</v>
      </c>
      <c r="C4275" s="22" t="s">
        <v>92</v>
      </c>
      <c r="D4275" s="23"/>
      <c r="E4275" s="24">
        <v>1400000</v>
      </c>
      <c r="F4275" s="25" t="s">
        <v>1662</v>
      </c>
      <c r="G4275" s="26">
        <v>200000</v>
      </c>
    </row>
    <row r="4276" spans="2:7">
      <c r="B4276" s="21" t="s">
        <v>3792</v>
      </c>
      <c r="C4276" s="22" t="s">
        <v>108</v>
      </c>
      <c r="D4276" s="23" t="s">
        <v>3791</v>
      </c>
      <c r="E4276" s="24">
        <v>1400000</v>
      </c>
      <c r="F4276" s="25" t="s">
        <v>3790</v>
      </c>
      <c r="G4276" s="26">
        <v>200000</v>
      </c>
    </row>
    <row r="4277" spans="2:7">
      <c r="B4277" s="21" t="s">
        <v>3789</v>
      </c>
      <c r="C4277" s="22" t="s">
        <v>92</v>
      </c>
      <c r="D4277" s="23"/>
      <c r="E4277" s="24">
        <v>1400000</v>
      </c>
      <c r="F4277" s="25" t="s">
        <v>1562</v>
      </c>
      <c r="G4277" s="26">
        <v>200000</v>
      </c>
    </row>
    <row r="4278" spans="2:7">
      <c r="B4278" s="21" t="s">
        <v>3788</v>
      </c>
      <c r="C4278" s="22" t="s">
        <v>92</v>
      </c>
      <c r="D4278" s="23"/>
      <c r="E4278" s="24">
        <v>1400000</v>
      </c>
      <c r="F4278" s="25" t="s">
        <v>3787</v>
      </c>
      <c r="G4278" s="26">
        <v>200000</v>
      </c>
    </row>
    <row r="4279" spans="2:7">
      <c r="B4279" s="21" t="s">
        <v>3786</v>
      </c>
      <c r="C4279" s="22" t="s">
        <v>108</v>
      </c>
      <c r="D4279" s="23" t="s">
        <v>1112</v>
      </c>
      <c r="E4279" s="24">
        <v>1400000</v>
      </c>
      <c r="F4279" s="25" t="s">
        <v>1486</v>
      </c>
      <c r="G4279" s="26">
        <v>200000</v>
      </c>
    </row>
    <row r="4280" spans="2:7">
      <c r="B4280" s="21" t="s">
        <v>3785</v>
      </c>
      <c r="C4280" s="22" t="s">
        <v>92</v>
      </c>
      <c r="D4280" s="23"/>
      <c r="E4280" s="24">
        <v>1400000</v>
      </c>
      <c r="F4280" s="25" t="s">
        <v>2246</v>
      </c>
      <c r="G4280" s="26">
        <v>200000</v>
      </c>
    </row>
    <row r="4281" spans="2:7">
      <c r="B4281" s="21" t="s">
        <v>3784</v>
      </c>
      <c r="C4281" s="22" t="s">
        <v>92</v>
      </c>
      <c r="D4281" s="23" t="s">
        <v>3783</v>
      </c>
      <c r="E4281" s="24">
        <v>1400000</v>
      </c>
      <c r="F4281" s="25" t="s">
        <v>3782</v>
      </c>
      <c r="G4281" s="26">
        <v>200000</v>
      </c>
    </row>
    <row r="4282" spans="2:7">
      <c r="B4282" s="21" t="s">
        <v>3781</v>
      </c>
      <c r="C4282" s="22" t="s">
        <v>108</v>
      </c>
      <c r="D4282" s="23" t="s">
        <v>3466</v>
      </c>
      <c r="E4282" s="24">
        <v>1400000</v>
      </c>
      <c r="F4282" s="25" t="s">
        <v>973</v>
      </c>
      <c r="G4282" s="26">
        <v>200000</v>
      </c>
    </row>
    <row r="4283" spans="2:7">
      <c r="B4283" s="21" t="s">
        <v>3780</v>
      </c>
      <c r="C4283" s="22" t="s">
        <v>92</v>
      </c>
      <c r="D4283" s="23" t="s">
        <v>3779</v>
      </c>
      <c r="E4283" s="24">
        <v>1400000</v>
      </c>
      <c r="F4283" s="25" t="s">
        <v>1758</v>
      </c>
      <c r="G4283" s="26">
        <v>200000</v>
      </c>
    </row>
    <row r="4284" spans="2:7">
      <c r="B4284" s="21" t="s">
        <v>3778</v>
      </c>
      <c r="C4284" s="22" t="s">
        <v>108</v>
      </c>
      <c r="D4284" s="23" t="s">
        <v>687</v>
      </c>
      <c r="E4284" s="24">
        <v>1400000</v>
      </c>
      <c r="F4284" s="25" t="s">
        <v>2112</v>
      </c>
      <c r="G4284" s="26">
        <v>200000</v>
      </c>
    </row>
    <row r="4285" spans="2:7">
      <c r="B4285" s="21" t="s">
        <v>3777</v>
      </c>
      <c r="C4285" s="22" t="s">
        <v>92</v>
      </c>
      <c r="D4285" s="23"/>
      <c r="E4285" s="24">
        <v>1400000</v>
      </c>
      <c r="F4285" s="25" t="s">
        <v>1708</v>
      </c>
      <c r="G4285" s="26">
        <v>200000</v>
      </c>
    </row>
    <row r="4286" spans="2:7">
      <c r="B4286" s="21" t="s">
        <v>3776</v>
      </c>
      <c r="C4286" s="22" t="s">
        <v>92</v>
      </c>
      <c r="D4286" s="23" t="s">
        <v>3775</v>
      </c>
      <c r="E4286" s="24">
        <v>1400000</v>
      </c>
      <c r="F4286" s="25" t="s">
        <v>1672</v>
      </c>
      <c r="G4286" s="26">
        <v>200000</v>
      </c>
    </row>
    <row r="4287" spans="2:7">
      <c r="B4287" s="21" t="s">
        <v>3774</v>
      </c>
      <c r="C4287" s="22" t="s">
        <v>92</v>
      </c>
      <c r="D4287" s="23"/>
      <c r="E4287" s="24">
        <v>1400000</v>
      </c>
      <c r="F4287" s="25" t="s">
        <v>1919</v>
      </c>
      <c r="G4287" s="26">
        <v>200000</v>
      </c>
    </row>
    <row r="4288" spans="2:7">
      <c r="B4288" s="21" t="s">
        <v>3773</v>
      </c>
      <c r="C4288" s="22" t="s">
        <v>92</v>
      </c>
      <c r="D4288" s="23"/>
      <c r="E4288" s="24">
        <v>1400000</v>
      </c>
      <c r="F4288" s="25" t="s">
        <v>1691</v>
      </c>
      <c r="G4288" s="26">
        <v>200000</v>
      </c>
    </row>
    <row r="4289" spans="2:7">
      <c r="B4289" s="21" t="s">
        <v>3772</v>
      </c>
      <c r="C4289" s="22" t="s">
        <v>92</v>
      </c>
      <c r="D4289" s="23" t="s">
        <v>3218</v>
      </c>
      <c r="E4289" s="24">
        <v>1400000</v>
      </c>
      <c r="F4289" s="25" t="s">
        <v>1855</v>
      </c>
      <c r="G4289" s="26">
        <v>200000</v>
      </c>
    </row>
    <row r="4290" spans="2:7">
      <c r="B4290" s="21" t="s">
        <v>3771</v>
      </c>
      <c r="C4290" s="22" t="s">
        <v>92</v>
      </c>
      <c r="D4290" s="23"/>
      <c r="E4290" s="24">
        <v>1400000</v>
      </c>
      <c r="F4290" s="25" t="s">
        <v>973</v>
      </c>
      <c r="G4290" s="26">
        <v>200000</v>
      </c>
    </row>
    <row r="4291" spans="2:7">
      <c r="B4291" s="21" t="s">
        <v>3770</v>
      </c>
      <c r="C4291" s="22" t="s">
        <v>92</v>
      </c>
      <c r="D4291" s="23"/>
      <c r="E4291" s="24">
        <v>1400000</v>
      </c>
      <c r="F4291" s="25" t="s">
        <v>2352</v>
      </c>
      <c r="G4291" s="26">
        <v>200000</v>
      </c>
    </row>
    <row r="4292" spans="2:7">
      <c r="B4292" s="21" t="s">
        <v>3769</v>
      </c>
      <c r="C4292" s="22" t="s">
        <v>92</v>
      </c>
      <c r="D4292" s="23"/>
      <c r="E4292" s="24">
        <v>1400000</v>
      </c>
      <c r="F4292" s="25" t="s">
        <v>2368</v>
      </c>
      <c r="G4292" s="26">
        <v>200000</v>
      </c>
    </row>
    <row r="4293" spans="2:7">
      <c r="B4293" s="21" t="s">
        <v>3768</v>
      </c>
      <c r="C4293" s="22" t="s">
        <v>92</v>
      </c>
      <c r="D4293" s="23"/>
      <c r="E4293" s="24">
        <v>1400000</v>
      </c>
      <c r="F4293" s="25" t="s">
        <v>1277</v>
      </c>
      <c r="G4293" s="26">
        <v>200000</v>
      </c>
    </row>
    <row r="4294" spans="2:7">
      <c r="B4294" s="21" t="s">
        <v>3767</v>
      </c>
      <c r="C4294" s="22" t="s">
        <v>108</v>
      </c>
      <c r="D4294" s="23" t="s">
        <v>3259</v>
      </c>
      <c r="E4294" s="24">
        <v>1400000</v>
      </c>
      <c r="F4294" s="25" t="s">
        <v>3766</v>
      </c>
      <c r="G4294" s="26">
        <v>200000</v>
      </c>
    </row>
    <row r="4295" spans="2:7">
      <c r="B4295" s="21" t="s">
        <v>3765</v>
      </c>
      <c r="C4295" s="22" t="s">
        <v>92</v>
      </c>
      <c r="D4295" s="23"/>
      <c r="E4295" s="24">
        <v>1400000</v>
      </c>
      <c r="F4295" s="25" t="s">
        <v>2435</v>
      </c>
      <c r="G4295" s="26">
        <v>200000</v>
      </c>
    </row>
    <row r="4296" spans="2:7">
      <c r="B4296" s="21" t="s">
        <v>3764</v>
      </c>
      <c r="C4296" s="22" t="s">
        <v>92</v>
      </c>
      <c r="D4296" s="23" t="s">
        <v>2191</v>
      </c>
      <c r="E4296" s="24">
        <v>1400000</v>
      </c>
      <c r="F4296" s="25" t="s">
        <v>3763</v>
      </c>
      <c r="G4296" s="26">
        <v>200000</v>
      </c>
    </row>
    <row r="4297" spans="2:7">
      <c r="B4297" s="21" t="s">
        <v>3762</v>
      </c>
      <c r="C4297" s="22" t="s">
        <v>92</v>
      </c>
      <c r="D4297" s="23"/>
      <c r="E4297" s="24">
        <v>1400000</v>
      </c>
      <c r="F4297" s="25" t="s">
        <v>2451</v>
      </c>
      <c r="G4297" s="26">
        <v>200000</v>
      </c>
    </row>
    <row r="4298" spans="2:7">
      <c r="B4298" s="21" t="s">
        <v>2592</v>
      </c>
      <c r="C4298" s="22" t="s">
        <v>92</v>
      </c>
      <c r="D4298" s="23"/>
      <c r="E4298" s="24">
        <v>1400000</v>
      </c>
      <c r="F4298" s="25" t="s">
        <v>2591</v>
      </c>
      <c r="G4298" s="26">
        <v>100000</v>
      </c>
    </row>
    <row r="4299" spans="2:7">
      <c r="B4299" s="21" t="s">
        <v>2590</v>
      </c>
      <c r="C4299" s="22" t="s">
        <v>92</v>
      </c>
      <c r="D4299" s="23"/>
      <c r="E4299" s="24">
        <v>1400000</v>
      </c>
      <c r="F4299" s="25" t="s">
        <v>230</v>
      </c>
      <c r="G4299" s="26">
        <v>100000</v>
      </c>
    </row>
    <row r="4300" spans="2:7">
      <c r="B4300" s="21" t="s">
        <v>2589</v>
      </c>
      <c r="C4300" s="22" t="s">
        <v>92</v>
      </c>
      <c r="D4300" s="23"/>
      <c r="E4300" s="24">
        <v>1400000</v>
      </c>
      <c r="F4300" s="25" t="s">
        <v>2588</v>
      </c>
      <c r="G4300" s="26">
        <v>100000</v>
      </c>
    </row>
    <row r="4301" spans="2:7">
      <c r="B4301" s="21" t="s">
        <v>2587</v>
      </c>
      <c r="C4301" s="22" t="s">
        <v>92</v>
      </c>
      <c r="D4301" s="23"/>
      <c r="E4301" s="24">
        <v>1400000</v>
      </c>
      <c r="F4301" s="25" t="s">
        <v>2586</v>
      </c>
      <c r="G4301" s="26">
        <v>100000</v>
      </c>
    </row>
    <row r="4302" spans="2:7">
      <c r="B4302" s="21" t="s">
        <v>2585</v>
      </c>
      <c r="C4302" s="22" t="s">
        <v>108</v>
      </c>
      <c r="D4302" s="23"/>
      <c r="E4302" s="24">
        <v>1400000</v>
      </c>
      <c r="F4302" s="25" t="s">
        <v>2584</v>
      </c>
      <c r="G4302" s="26">
        <v>100000</v>
      </c>
    </row>
    <row r="4303" spans="2:7">
      <c r="B4303" s="21" t="s">
        <v>2583</v>
      </c>
      <c r="C4303" s="22" t="s">
        <v>92</v>
      </c>
      <c r="D4303" s="23"/>
      <c r="E4303" s="24">
        <v>1400000</v>
      </c>
      <c r="F4303" s="25" t="s">
        <v>230</v>
      </c>
      <c r="G4303" s="26">
        <v>100000</v>
      </c>
    </row>
    <row r="4304" spans="2:7">
      <c r="B4304" s="21" t="s">
        <v>2582</v>
      </c>
      <c r="C4304" s="22" t="s">
        <v>92</v>
      </c>
      <c r="D4304" s="23"/>
      <c r="E4304" s="24">
        <v>1400000</v>
      </c>
      <c r="F4304" s="25" t="s">
        <v>2581</v>
      </c>
      <c r="G4304" s="26">
        <v>100000</v>
      </c>
    </row>
    <row r="4305" spans="2:7">
      <c r="B4305" s="21" t="s">
        <v>2580</v>
      </c>
      <c r="C4305" s="22" t="s">
        <v>92</v>
      </c>
      <c r="D4305" s="23"/>
      <c r="E4305" s="24">
        <v>1400000</v>
      </c>
      <c r="F4305" s="25" t="s">
        <v>2579</v>
      </c>
      <c r="G4305" s="26">
        <v>100000</v>
      </c>
    </row>
    <row r="4306" spans="2:7">
      <c r="B4306" s="21" t="s">
        <v>2578</v>
      </c>
      <c r="C4306" s="22" t="s">
        <v>92</v>
      </c>
      <c r="D4306" s="23"/>
      <c r="E4306" s="24">
        <v>1400000</v>
      </c>
      <c r="F4306" s="25" t="s">
        <v>2577</v>
      </c>
      <c r="G4306" s="26">
        <v>100000</v>
      </c>
    </row>
    <row r="4307" spans="2:7">
      <c r="B4307" s="21" t="s">
        <v>2576</v>
      </c>
      <c r="C4307" s="22" t="s">
        <v>92</v>
      </c>
      <c r="D4307" s="23"/>
      <c r="E4307" s="24">
        <v>1400000</v>
      </c>
      <c r="F4307" s="25" t="s">
        <v>1872</v>
      </c>
      <c r="G4307" s="26">
        <v>100000</v>
      </c>
    </row>
    <row r="4308" spans="2:7">
      <c r="B4308" s="21" t="s">
        <v>2575</v>
      </c>
      <c r="C4308" s="22" t="s">
        <v>92</v>
      </c>
      <c r="D4308" s="23"/>
      <c r="E4308" s="24">
        <v>1400000</v>
      </c>
      <c r="F4308" s="25" t="s">
        <v>1942</v>
      </c>
      <c r="G4308" s="26">
        <v>100000</v>
      </c>
    </row>
    <row r="4309" spans="2:7">
      <c r="B4309" s="21" t="s">
        <v>2574</v>
      </c>
      <c r="C4309" s="22" t="s">
        <v>92</v>
      </c>
      <c r="D4309" s="23"/>
      <c r="E4309" s="24">
        <v>1400000</v>
      </c>
      <c r="F4309" s="25" t="s">
        <v>2573</v>
      </c>
      <c r="G4309" s="26">
        <v>100000</v>
      </c>
    </row>
    <row r="4310" spans="2:7">
      <c r="B4310" s="21" t="s">
        <v>2572</v>
      </c>
      <c r="C4310" s="22" t="s">
        <v>92</v>
      </c>
      <c r="D4310" s="23"/>
      <c r="E4310" s="24">
        <v>1400000</v>
      </c>
      <c r="F4310" s="25" t="s">
        <v>1820</v>
      </c>
      <c r="G4310" s="26">
        <v>100000</v>
      </c>
    </row>
    <row r="4311" spans="2:7">
      <c r="B4311" s="21" t="s">
        <v>2571</v>
      </c>
      <c r="C4311" s="22" t="s">
        <v>92</v>
      </c>
      <c r="D4311" s="23"/>
      <c r="E4311" s="24">
        <v>1400000</v>
      </c>
      <c r="F4311" s="25" t="s">
        <v>2570</v>
      </c>
      <c r="G4311" s="26">
        <v>100000</v>
      </c>
    </row>
    <row r="4312" spans="2:7">
      <c r="B4312" s="21" t="s">
        <v>2569</v>
      </c>
      <c r="C4312" s="22" t="s">
        <v>92</v>
      </c>
      <c r="D4312" s="23"/>
      <c r="E4312" s="24">
        <v>1400000</v>
      </c>
      <c r="F4312" s="25" t="s">
        <v>2568</v>
      </c>
      <c r="G4312" s="26">
        <v>100000</v>
      </c>
    </row>
    <row r="4313" spans="2:7">
      <c r="B4313" s="21" t="s">
        <v>2567</v>
      </c>
      <c r="C4313" s="22" t="s">
        <v>92</v>
      </c>
      <c r="D4313" s="23"/>
      <c r="E4313" s="24">
        <v>1400000</v>
      </c>
      <c r="F4313" s="25" t="s">
        <v>2255</v>
      </c>
      <c r="G4313" s="26">
        <v>100000</v>
      </c>
    </row>
    <row r="4314" spans="2:7">
      <c r="B4314" s="21" t="s">
        <v>2566</v>
      </c>
      <c r="C4314" s="22" t="s">
        <v>108</v>
      </c>
      <c r="D4314" s="23"/>
      <c r="E4314" s="24">
        <v>1400000</v>
      </c>
      <c r="F4314" s="25" t="s">
        <v>2565</v>
      </c>
      <c r="G4314" s="26">
        <v>100000</v>
      </c>
    </row>
    <row r="4315" spans="2:7">
      <c r="B4315" s="21" t="s">
        <v>2564</v>
      </c>
      <c r="C4315" s="22" t="s">
        <v>92</v>
      </c>
      <c r="D4315" s="23"/>
      <c r="E4315" s="24">
        <v>1400000</v>
      </c>
      <c r="F4315" s="25" t="s">
        <v>2563</v>
      </c>
      <c r="G4315" s="26">
        <v>100000</v>
      </c>
    </row>
    <row r="4316" spans="2:7">
      <c r="B4316" s="21" t="s">
        <v>2562</v>
      </c>
      <c r="C4316" s="22" t="s">
        <v>92</v>
      </c>
      <c r="D4316" s="23" t="s">
        <v>2561</v>
      </c>
      <c r="E4316" s="24">
        <v>1400000</v>
      </c>
      <c r="F4316" s="25" t="s">
        <v>2560</v>
      </c>
      <c r="G4316" s="26">
        <v>100000</v>
      </c>
    </row>
    <row r="4317" spans="2:7">
      <c r="B4317" s="21" t="s">
        <v>2559</v>
      </c>
      <c r="C4317" s="22" t="s">
        <v>92</v>
      </c>
      <c r="D4317" s="23"/>
      <c r="E4317" s="24">
        <v>1400000</v>
      </c>
      <c r="F4317" s="25" t="s">
        <v>2558</v>
      </c>
      <c r="G4317" s="26">
        <v>100000</v>
      </c>
    </row>
    <row r="4318" spans="2:7">
      <c r="B4318" s="21" t="s">
        <v>2557</v>
      </c>
      <c r="C4318" s="22" t="s">
        <v>108</v>
      </c>
      <c r="D4318" s="23"/>
      <c r="E4318" s="24">
        <v>1400000</v>
      </c>
      <c r="F4318" s="25" t="s">
        <v>2556</v>
      </c>
      <c r="G4318" s="26">
        <v>100000</v>
      </c>
    </row>
    <row r="4319" spans="2:7">
      <c r="B4319" s="21" t="s">
        <v>2555</v>
      </c>
      <c r="C4319" s="22" t="s">
        <v>92</v>
      </c>
      <c r="D4319" s="23"/>
      <c r="E4319" s="24">
        <v>1400000</v>
      </c>
      <c r="F4319" s="25" t="s">
        <v>2554</v>
      </c>
      <c r="G4319" s="26">
        <v>100000</v>
      </c>
    </row>
    <row r="4320" spans="2:7">
      <c r="B4320" s="21" t="s">
        <v>2553</v>
      </c>
      <c r="C4320" s="22" t="s">
        <v>92</v>
      </c>
      <c r="D4320" s="23"/>
      <c r="E4320" s="24">
        <v>1400000</v>
      </c>
      <c r="F4320" s="25" t="s">
        <v>230</v>
      </c>
      <c r="G4320" s="26">
        <v>100000</v>
      </c>
    </row>
    <row r="4321" spans="2:7">
      <c r="B4321" s="21" t="s">
        <v>9025</v>
      </c>
      <c r="C4321" s="22" t="s">
        <v>92</v>
      </c>
      <c r="D4321" s="23"/>
      <c r="E4321" s="24">
        <v>1300000</v>
      </c>
      <c r="F4321" s="25" t="s">
        <v>7677</v>
      </c>
      <c r="G4321" s="26">
        <v>3500000</v>
      </c>
    </row>
    <row r="4322" spans="2:7">
      <c r="B4322" s="21" t="s">
        <v>8172</v>
      </c>
      <c r="C4322" s="22" t="s">
        <v>92</v>
      </c>
      <c r="D4322" s="23" t="s">
        <v>8171</v>
      </c>
      <c r="E4322" s="24">
        <v>1300000</v>
      </c>
      <c r="F4322" s="25" t="s">
        <v>4235</v>
      </c>
      <c r="G4322" s="26">
        <v>1900000</v>
      </c>
    </row>
    <row r="4323" spans="2:7">
      <c r="B4323" s="21" t="s">
        <v>7905</v>
      </c>
      <c r="C4323" s="22" t="s">
        <v>108</v>
      </c>
      <c r="D4323" s="23" t="s">
        <v>7904</v>
      </c>
      <c r="E4323" s="24">
        <v>1300000</v>
      </c>
      <c r="F4323" s="25" t="s">
        <v>136</v>
      </c>
      <c r="G4323" s="26">
        <v>1600000</v>
      </c>
    </row>
    <row r="4324" spans="2:7">
      <c r="B4324" s="21" t="s">
        <v>7395</v>
      </c>
      <c r="C4324" s="22" t="s">
        <v>92</v>
      </c>
      <c r="D4324" s="23"/>
      <c r="E4324" s="24">
        <v>1300000</v>
      </c>
      <c r="F4324" s="25" t="s">
        <v>185</v>
      </c>
      <c r="G4324" s="26">
        <v>1200000</v>
      </c>
    </row>
    <row r="4325" spans="2:7">
      <c r="B4325" s="21" t="s">
        <v>7218</v>
      </c>
      <c r="C4325" s="22" t="s">
        <v>92</v>
      </c>
      <c r="D4325" s="23" t="s">
        <v>7217</v>
      </c>
      <c r="E4325" s="24">
        <v>1300000</v>
      </c>
      <c r="F4325" s="25" t="s">
        <v>282</v>
      </c>
      <c r="G4325" s="26">
        <v>1100000</v>
      </c>
    </row>
    <row r="4326" spans="2:7">
      <c r="B4326" s="21" t="s">
        <v>6274</v>
      </c>
      <c r="C4326" s="22" t="s">
        <v>92</v>
      </c>
      <c r="D4326" s="23"/>
      <c r="E4326" s="24">
        <v>1300000</v>
      </c>
      <c r="F4326" s="25" t="s">
        <v>5031</v>
      </c>
      <c r="G4326" s="26">
        <v>700000</v>
      </c>
    </row>
    <row r="4327" spans="2:7">
      <c r="B4327" s="21" t="s">
        <v>6273</v>
      </c>
      <c r="C4327" s="22" t="s">
        <v>108</v>
      </c>
      <c r="D4327" s="23" t="s">
        <v>1512</v>
      </c>
      <c r="E4327" s="24">
        <v>1300000</v>
      </c>
      <c r="F4327" s="25" t="s">
        <v>131</v>
      </c>
      <c r="G4327" s="26">
        <v>700000</v>
      </c>
    </row>
    <row r="4328" spans="2:7">
      <c r="B4328" s="21" t="s">
        <v>6272</v>
      </c>
      <c r="C4328" s="22" t="s">
        <v>108</v>
      </c>
      <c r="D4328" s="23" t="s">
        <v>6271</v>
      </c>
      <c r="E4328" s="24">
        <v>1300000</v>
      </c>
      <c r="F4328" s="25" t="s">
        <v>131</v>
      </c>
      <c r="G4328" s="26">
        <v>700000</v>
      </c>
    </row>
    <row r="4329" spans="2:7">
      <c r="B4329" s="21" t="s">
        <v>5946</v>
      </c>
      <c r="C4329" s="22" t="s">
        <v>92</v>
      </c>
      <c r="D4329" s="23" t="s">
        <v>1342</v>
      </c>
      <c r="E4329" s="24">
        <v>1300000</v>
      </c>
      <c r="F4329" s="25" t="s">
        <v>598</v>
      </c>
      <c r="G4329" s="26">
        <v>600000</v>
      </c>
    </row>
    <row r="4330" spans="2:7">
      <c r="B4330" s="21" t="s">
        <v>5945</v>
      </c>
      <c r="C4330" s="22" t="s">
        <v>108</v>
      </c>
      <c r="D4330" s="23" t="s">
        <v>1260</v>
      </c>
      <c r="E4330" s="24">
        <v>1300000</v>
      </c>
      <c r="F4330" s="25" t="s">
        <v>1103</v>
      </c>
      <c r="G4330" s="26">
        <v>600000</v>
      </c>
    </row>
    <row r="4331" spans="2:7">
      <c r="B4331" s="21" t="s">
        <v>5944</v>
      </c>
      <c r="C4331" s="22" t="s">
        <v>108</v>
      </c>
      <c r="D4331" s="23" t="s">
        <v>5943</v>
      </c>
      <c r="E4331" s="24">
        <v>1300000</v>
      </c>
      <c r="F4331" s="25" t="s">
        <v>4306</v>
      </c>
      <c r="G4331" s="26">
        <v>600000</v>
      </c>
    </row>
    <row r="4332" spans="2:7">
      <c r="B4332" s="21" t="s">
        <v>5942</v>
      </c>
      <c r="C4332" s="22" t="s">
        <v>108</v>
      </c>
      <c r="D4332" s="23" t="s">
        <v>5109</v>
      </c>
      <c r="E4332" s="24">
        <v>1300000</v>
      </c>
      <c r="F4332" s="25" t="s">
        <v>4306</v>
      </c>
      <c r="G4332" s="26">
        <v>600000</v>
      </c>
    </row>
    <row r="4333" spans="2:7">
      <c r="B4333" s="21" t="s">
        <v>5559</v>
      </c>
      <c r="C4333" s="22" t="s">
        <v>108</v>
      </c>
      <c r="D4333" s="23" t="s">
        <v>1613</v>
      </c>
      <c r="E4333" s="24">
        <v>1300000</v>
      </c>
      <c r="F4333" s="25" t="s">
        <v>629</v>
      </c>
      <c r="G4333" s="26">
        <v>500000</v>
      </c>
    </row>
    <row r="4334" spans="2:7">
      <c r="B4334" s="21" t="s">
        <v>5558</v>
      </c>
      <c r="C4334" s="22" t="s">
        <v>92</v>
      </c>
      <c r="D4334" s="23" t="s">
        <v>3622</v>
      </c>
      <c r="E4334" s="24">
        <v>1300000</v>
      </c>
      <c r="F4334" s="25" t="s">
        <v>3194</v>
      </c>
      <c r="G4334" s="26">
        <v>500000</v>
      </c>
    </row>
    <row r="4335" spans="2:7">
      <c r="B4335" s="21" t="s">
        <v>5557</v>
      </c>
      <c r="C4335" s="22" t="s">
        <v>108</v>
      </c>
      <c r="D4335" s="23" t="s">
        <v>5556</v>
      </c>
      <c r="E4335" s="24">
        <v>1300000</v>
      </c>
      <c r="F4335" s="25" t="s">
        <v>931</v>
      </c>
      <c r="G4335" s="26">
        <v>500000</v>
      </c>
    </row>
    <row r="4336" spans="2:7">
      <c r="B4336" s="21" t="s">
        <v>5555</v>
      </c>
      <c r="C4336" s="22" t="s">
        <v>108</v>
      </c>
      <c r="D4336" s="23" t="s">
        <v>5554</v>
      </c>
      <c r="E4336" s="24">
        <v>1300000</v>
      </c>
      <c r="F4336" s="25" t="s">
        <v>727</v>
      </c>
      <c r="G4336" s="26">
        <v>500000</v>
      </c>
    </row>
    <row r="4337" spans="2:7">
      <c r="B4337" s="21" t="s">
        <v>5110</v>
      </c>
      <c r="C4337" s="22" t="s">
        <v>108</v>
      </c>
      <c r="D4337" s="23" t="s">
        <v>5109</v>
      </c>
      <c r="E4337" s="24">
        <v>1300000</v>
      </c>
      <c r="F4337" s="25" t="s">
        <v>595</v>
      </c>
      <c r="G4337" s="26">
        <v>400000</v>
      </c>
    </row>
    <row r="4338" spans="2:7">
      <c r="B4338" s="21" t="s">
        <v>5108</v>
      </c>
      <c r="C4338" s="22" t="s">
        <v>108</v>
      </c>
      <c r="D4338" s="23" t="s">
        <v>5107</v>
      </c>
      <c r="E4338" s="24">
        <v>1300000</v>
      </c>
      <c r="F4338" s="25" t="s">
        <v>754</v>
      </c>
      <c r="G4338" s="26">
        <v>400000</v>
      </c>
    </row>
    <row r="4339" spans="2:7">
      <c r="B4339" s="21" t="s">
        <v>5106</v>
      </c>
      <c r="C4339" s="22" t="s">
        <v>108</v>
      </c>
      <c r="D4339" s="23" t="s">
        <v>3133</v>
      </c>
      <c r="E4339" s="24">
        <v>1300000</v>
      </c>
      <c r="F4339" s="25" t="s">
        <v>860</v>
      </c>
      <c r="G4339" s="26">
        <v>400000</v>
      </c>
    </row>
    <row r="4340" spans="2:7">
      <c r="B4340" s="21" t="s">
        <v>5105</v>
      </c>
      <c r="C4340" s="22" t="s">
        <v>108</v>
      </c>
      <c r="D4340" s="23" t="s">
        <v>4612</v>
      </c>
      <c r="E4340" s="24">
        <v>1300000</v>
      </c>
      <c r="F4340" s="25" t="s">
        <v>490</v>
      </c>
      <c r="G4340" s="26">
        <v>400000</v>
      </c>
    </row>
    <row r="4341" spans="2:7">
      <c r="B4341" s="21" t="s">
        <v>5104</v>
      </c>
      <c r="C4341" s="22" t="s">
        <v>92</v>
      </c>
      <c r="D4341" s="23"/>
      <c r="E4341" s="24">
        <v>1300000</v>
      </c>
      <c r="F4341" s="25" t="s">
        <v>656</v>
      </c>
      <c r="G4341" s="26">
        <v>400000</v>
      </c>
    </row>
    <row r="4342" spans="2:7">
      <c r="B4342" s="21" t="s">
        <v>5103</v>
      </c>
      <c r="C4342" s="22" t="s">
        <v>92</v>
      </c>
      <c r="D4342" s="23"/>
      <c r="E4342" s="24">
        <v>1300000</v>
      </c>
      <c r="F4342" s="25" t="s">
        <v>754</v>
      </c>
      <c r="G4342" s="26">
        <v>400000</v>
      </c>
    </row>
    <row r="4343" spans="2:7">
      <c r="B4343" s="21" t="s">
        <v>5102</v>
      </c>
      <c r="C4343" s="22" t="s">
        <v>108</v>
      </c>
      <c r="D4343" s="23" t="s">
        <v>5101</v>
      </c>
      <c r="E4343" s="24">
        <v>1300000</v>
      </c>
      <c r="F4343" s="25" t="s">
        <v>788</v>
      </c>
      <c r="G4343" s="26">
        <v>400000</v>
      </c>
    </row>
    <row r="4344" spans="2:7">
      <c r="B4344" s="21" t="s">
        <v>5100</v>
      </c>
      <c r="C4344" s="22" t="s">
        <v>108</v>
      </c>
      <c r="D4344" s="23" t="s">
        <v>5099</v>
      </c>
      <c r="E4344" s="24">
        <v>1300000</v>
      </c>
      <c r="F4344" s="25" t="s">
        <v>730</v>
      </c>
      <c r="G4344" s="26">
        <v>400000</v>
      </c>
    </row>
    <row r="4345" spans="2:7">
      <c r="B4345" s="21" t="s">
        <v>5098</v>
      </c>
      <c r="C4345" s="22" t="s">
        <v>108</v>
      </c>
      <c r="D4345" s="23" t="s">
        <v>5097</v>
      </c>
      <c r="E4345" s="24">
        <v>1300000</v>
      </c>
      <c r="F4345" s="25" t="s">
        <v>801</v>
      </c>
      <c r="G4345" s="26">
        <v>400000</v>
      </c>
    </row>
    <row r="4346" spans="2:7">
      <c r="B4346" s="21" t="s">
        <v>4544</v>
      </c>
      <c r="C4346" s="22" t="s">
        <v>92</v>
      </c>
      <c r="D4346" s="23"/>
      <c r="E4346" s="24">
        <v>1300000</v>
      </c>
      <c r="F4346" s="25" t="s">
        <v>3401</v>
      </c>
      <c r="G4346" s="26">
        <v>300000</v>
      </c>
    </row>
    <row r="4347" spans="2:7">
      <c r="B4347" s="21" t="s">
        <v>4543</v>
      </c>
      <c r="C4347" s="22" t="s">
        <v>108</v>
      </c>
      <c r="D4347" s="23" t="s">
        <v>3361</v>
      </c>
      <c r="E4347" s="24">
        <v>1300000</v>
      </c>
      <c r="F4347" s="25" t="s">
        <v>831</v>
      </c>
      <c r="G4347" s="26">
        <v>300000</v>
      </c>
    </row>
    <row r="4348" spans="2:7">
      <c r="B4348" s="21" t="s">
        <v>4542</v>
      </c>
      <c r="C4348" s="22" t="s">
        <v>92</v>
      </c>
      <c r="D4348" s="23"/>
      <c r="E4348" s="24">
        <v>1300000</v>
      </c>
      <c r="F4348" s="25" t="s">
        <v>3389</v>
      </c>
      <c r="G4348" s="26">
        <v>300000</v>
      </c>
    </row>
    <row r="4349" spans="2:7">
      <c r="B4349" s="21" t="s">
        <v>4541</v>
      </c>
      <c r="C4349" s="22" t="s">
        <v>108</v>
      </c>
      <c r="D4349" s="23" t="s">
        <v>404</v>
      </c>
      <c r="E4349" s="24">
        <v>1300000</v>
      </c>
      <c r="F4349" s="25" t="s">
        <v>1012</v>
      </c>
      <c r="G4349" s="26">
        <v>300000</v>
      </c>
    </row>
    <row r="4350" spans="2:7">
      <c r="B4350" s="21" t="s">
        <v>4540</v>
      </c>
      <c r="C4350" s="22" t="s">
        <v>92</v>
      </c>
      <c r="D4350" s="23" t="s">
        <v>4539</v>
      </c>
      <c r="E4350" s="24">
        <v>1300000</v>
      </c>
      <c r="F4350" s="25" t="s">
        <v>722</v>
      </c>
      <c r="G4350" s="26">
        <v>300000</v>
      </c>
    </row>
    <row r="4351" spans="2:7">
      <c r="B4351" s="21" t="s">
        <v>4538</v>
      </c>
      <c r="C4351" s="22" t="s">
        <v>108</v>
      </c>
      <c r="D4351" s="23" t="s">
        <v>1181</v>
      </c>
      <c r="E4351" s="24">
        <v>1300000</v>
      </c>
      <c r="F4351" s="25" t="s">
        <v>1213</v>
      </c>
      <c r="G4351" s="26">
        <v>300000</v>
      </c>
    </row>
    <row r="4352" spans="2:7">
      <c r="B4352" s="21" t="s">
        <v>4537</v>
      </c>
      <c r="C4352" s="22" t="s">
        <v>108</v>
      </c>
      <c r="D4352" s="23" t="s">
        <v>574</v>
      </c>
      <c r="E4352" s="24">
        <v>1300000</v>
      </c>
      <c r="F4352" s="25" t="s">
        <v>1292</v>
      </c>
      <c r="G4352" s="26">
        <v>300000</v>
      </c>
    </row>
    <row r="4353" spans="2:7">
      <c r="B4353" s="21" t="s">
        <v>4536</v>
      </c>
      <c r="C4353" s="22" t="s">
        <v>108</v>
      </c>
      <c r="D4353" s="23" t="s">
        <v>4535</v>
      </c>
      <c r="E4353" s="24">
        <v>1300000</v>
      </c>
      <c r="F4353" s="25" t="s">
        <v>1224</v>
      </c>
      <c r="G4353" s="26">
        <v>300000</v>
      </c>
    </row>
    <row r="4354" spans="2:7">
      <c r="B4354" s="21" t="s">
        <v>4534</v>
      </c>
      <c r="C4354" s="22" t="s">
        <v>92</v>
      </c>
      <c r="D4354" s="23"/>
      <c r="E4354" s="24">
        <v>1300000</v>
      </c>
      <c r="F4354" s="25" t="s">
        <v>827</v>
      </c>
      <c r="G4354" s="26">
        <v>300000</v>
      </c>
    </row>
    <row r="4355" spans="2:7">
      <c r="B4355" s="21" t="s">
        <v>4533</v>
      </c>
      <c r="C4355" s="22" t="s">
        <v>108</v>
      </c>
      <c r="D4355" s="23" t="s">
        <v>639</v>
      </c>
      <c r="E4355" s="24">
        <v>1300000</v>
      </c>
      <c r="F4355" s="25" t="s">
        <v>1136</v>
      </c>
      <c r="G4355" s="26">
        <v>300000</v>
      </c>
    </row>
    <row r="4356" spans="2:7">
      <c r="B4356" s="21" t="s">
        <v>4532</v>
      </c>
      <c r="C4356" s="22" t="s">
        <v>92</v>
      </c>
      <c r="D4356" s="23" t="s">
        <v>687</v>
      </c>
      <c r="E4356" s="24">
        <v>1300000</v>
      </c>
      <c r="F4356" s="25" t="s">
        <v>961</v>
      </c>
      <c r="G4356" s="26">
        <v>300000</v>
      </c>
    </row>
    <row r="4357" spans="2:7">
      <c r="B4357" s="21" t="s">
        <v>4531</v>
      </c>
      <c r="C4357" s="22" t="s">
        <v>108</v>
      </c>
      <c r="D4357" s="23" t="s">
        <v>4530</v>
      </c>
      <c r="E4357" s="24">
        <v>1300000</v>
      </c>
      <c r="F4357" s="25" t="s">
        <v>1231</v>
      </c>
      <c r="G4357" s="26">
        <v>300000</v>
      </c>
    </row>
    <row r="4358" spans="2:7">
      <c r="B4358" s="21" t="s">
        <v>4529</v>
      </c>
      <c r="C4358" s="22" t="s">
        <v>108</v>
      </c>
      <c r="D4358" s="23" t="s">
        <v>3318</v>
      </c>
      <c r="E4358" s="24">
        <v>1300000</v>
      </c>
      <c r="F4358" s="25" t="s">
        <v>1184</v>
      </c>
      <c r="G4358" s="26">
        <v>300000</v>
      </c>
    </row>
    <row r="4359" spans="2:7">
      <c r="B4359" s="21" t="s">
        <v>4528</v>
      </c>
      <c r="C4359" s="22" t="s">
        <v>92</v>
      </c>
      <c r="D4359" s="23"/>
      <c r="E4359" s="24">
        <v>1300000</v>
      </c>
      <c r="F4359" s="25" t="s">
        <v>1136</v>
      </c>
      <c r="G4359" s="26">
        <v>300000</v>
      </c>
    </row>
    <row r="4360" spans="2:7">
      <c r="B4360" s="21" t="s">
        <v>4527</v>
      </c>
      <c r="C4360" s="22" t="s">
        <v>92</v>
      </c>
      <c r="D4360" s="23"/>
      <c r="E4360" s="24">
        <v>1300000</v>
      </c>
      <c r="F4360" s="25" t="s">
        <v>827</v>
      </c>
      <c r="G4360" s="26">
        <v>300000</v>
      </c>
    </row>
    <row r="4361" spans="2:7">
      <c r="B4361" s="21" t="s">
        <v>4526</v>
      </c>
      <c r="C4361" s="22" t="s">
        <v>92</v>
      </c>
      <c r="D4361" s="23" t="s">
        <v>4362</v>
      </c>
      <c r="E4361" s="24">
        <v>1300000</v>
      </c>
      <c r="F4361" s="25" t="s">
        <v>1889</v>
      </c>
      <c r="G4361" s="26">
        <v>300000</v>
      </c>
    </row>
    <row r="4362" spans="2:7">
      <c r="B4362" s="21" t="s">
        <v>4525</v>
      </c>
      <c r="C4362" s="22" t="s">
        <v>92</v>
      </c>
      <c r="D4362" s="23"/>
      <c r="E4362" s="24">
        <v>1300000</v>
      </c>
      <c r="F4362" s="25" t="s">
        <v>834</v>
      </c>
      <c r="G4362" s="26">
        <v>300000</v>
      </c>
    </row>
    <row r="4363" spans="2:7">
      <c r="B4363" s="21" t="s">
        <v>4524</v>
      </c>
      <c r="C4363" s="22" t="s">
        <v>92</v>
      </c>
      <c r="D4363" s="23"/>
      <c r="E4363" s="24">
        <v>1300000</v>
      </c>
      <c r="F4363" s="25" t="s">
        <v>902</v>
      </c>
      <c r="G4363" s="26">
        <v>300000</v>
      </c>
    </row>
    <row r="4364" spans="2:7">
      <c r="B4364" s="21" t="s">
        <v>4523</v>
      </c>
      <c r="C4364" s="22" t="s">
        <v>92</v>
      </c>
      <c r="D4364" s="23" t="s">
        <v>4522</v>
      </c>
      <c r="E4364" s="24">
        <v>1300000</v>
      </c>
      <c r="F4364" s="25" t="s">
        <v>890</v>
      </c>
      <c r="G4364" s="26">
        <v>300000</v>
      </c>
    </row>
    <row r="4365" spans="2:7">
      <c r="B4365" s="21" t="s">
        <v>4521</v>
      </c>
      <c r="C4365" s="22" t="s">
        <v>92</v>
      </c>
      <c r="D4365" s="23" t="s">
        <v>4520</v>
      </c>
      <c r="E4365" s="24">
        <v>1300000</v>
      </c>
      <c r="F4365" s="25" t="s">
        <v>827</v>
      </c>
      <c r="G4365" s="26">
        <v>300000</v>
      </c>
    </row>
    <row r="4366" spans="2:7">
      <c r="B4366" s="21" t="s">
        <v>4519</v>
      </c>
      <c r="C4366" s="22" t="s">
        <v>92</v>
      </c>
      <c r="D4366" s="23" t="s">
        <v>3178</v>
      </c>
      <c r="E4366" s="24">
        <v>1300000</v>
      </c>
      <c r="F4366" s="25" t="s">
        <v>938</v>
      </c>
      <c r="G4366" s="26">
        <v>300000</v>
      </c>
    </row>
    <row r="4367" spans="2:7">
      <c r="B4367" s="21" t="s">
        <v>4518</v>
      </c>
      <c r="C4367" s="22" t="s">
        <v>92</v>
      </c>
      <c r="D4367" s="23"/>
      <c r="E4367" s="24">
        <v>1300000</v>
      </c>
      <c r="F4367" s="25" t="s">
        <v>900</v>
      </c>
      <c r="G4367" s="26">
        <v>300000</v>
      </c>
    </row>
    <row r="4368" spans="2:7">
      <c r="B4368" s="21" t="s">
        <v>4517</v>
      </c>
      <c r="C4368" s="22" t="s">
        <v>108</v>
      </c>
      <c r="D4368" s="23" t="s">
        <v>4516</v>
      </c>
      <c r="E4368" s="24">
        <v>1300000</v>
      </c>
      <c r="F4368" s="25" t="s">
        <v>573</v>
      </c>
      <c r="G4368" s="26">
        <v>300000</v>
      </c>
    </row>
    <row r="4369" spans="2:7">
      <c r="B4369" s="21" t="s">
        <v>4515</v>
      </c>
      <c r="C4369" s="22" t="s">
        <v>92</v>
      </c>
      <c r="D4369" s="23" t="s">
        <v>4514</v>
      </c>
      <c r="E4369" s="24">
        <v>1300000</v>
      </c>
      <c r="F4369" s="25" t="s">
        <v>1081</v>
      </c>
      <c r="G4369" s="26">
        <v>300000</v>
      </c>
    </row>
    <row r="4370" spans="2:7">
      <c r="B4370" s="21" t="s">
        <v>4513</v>
      </c>
      <c r="C4370" s="22" t="s">
        <v>108</v>
      </c>
      <c r="D4370" s="23" t="s">
        <v>4512</v>
      </c>
      <c r="E4370" s="24">
        <v>1300000</v>
      </c>
      <c r="F4370" s="25" t="s">
        <v>836</v>
      </c>
      <c r="G4370" s="26">
        <v>300000</v>
      </c>
    </row>
    <row r="4371" spans="2:7">
      <c r="B4371" s="21" t="s">
        <v>4511</v>
      </c>
      <c r="C4371" s="22" t="s">
        <v>108</v>
      </c>
      <c r="D4371" s="23" t="s">
        <v>4510</v>
      </c>
      <c r="E4371" s="24">
        <v>1300000</v>
      </c>
      <c r="F4371" s="25" t="s">
        <v>900</v>
      </c>
      <c r="G4371" s="26">
        <v>300000</v>
      </c>
    </row>
    <row r="4372" spans="2:7">
      <c r="B4372" s="21" t="s">
        <v>4509</v>
      </c>
      <c r="C4372" s="22" t="s">
        <v>92</v>
      </c>
      <c r="D4372" s="23"/>
      <c r="E4372" s="24">
        <v>1300000</v>
      </c>
      <c r="F4372" s="25" t="s">
        <v>1419</v>
      </c>
      <c r="G4372" s="26">
        <v>300000</v>
      </c>
    </row>
    <row r="4373" spans="2:7">
      <c r="B4373" s="21" t="s">
        <v>4508</v>
      </c>
      <c r="C4373" s="22" t="s">
        <v>108</v>
      </c>
      <c r="D4373" s="23" t="s">
        <v>105</v>
      </c>
      <c r="E4373" s="24">
        <v>1300000</v>
      </c>
      <c r="F4373" s="25" t="s">
        <v>926</v>
      </c>
      <c r="G4373" s="26">
        <v>300000</v>
      </c>
    </row>
    <row r="4374" spans="2:7">
      <c r="B4374" s="21" t="s">
        <v>4507</v>
      </c>
      <c r="C4374" s="22" t="s">
        <v>108</v>
      </c>
      <c r="D4374" s="23" t="s">
        <v>4506</v>
      </c>
      <c r="E4374" s="24">
        <v>1300000</v>
      </c>
      <c r="F4374" s="25" t="s">
        <v>827</v>
      </c>
      <c r="G4374" s="26">
        <v>300000</v>
      </c>
    </row>
    <row r="4375" spans="2:7">
      <c r="B4375" s="21" t="s">
        <v>4505</v>
      </c>
      <c r="C4375" s="22" t="s">
        <v>92</v>
      </c>
      <c r="D4375" s="23"/>
      <c r="E4375" s="24">
        <v>1300000</v>
      </c>
      <c r="F4375" s="25" t="s">
        <v>900</v>
      </c>
      <c r="G4375" s="26">
        <v>300000</v>
      </c>
    </row>
    <row r="4376" spans="2:7">
      <c r="B4376" s="21" t="s">
        <v>4504</v>
      </c>
      <c r="C4376" s="22" t="s">
        <v>92</v>
      </c>
      <c r="D4376" s="23"/>
      <c r="E4376" s="24">
        <v>1300000</v>
      </c>
      <c r="F4376" s="25" t="s">
        <v>950</v>
      </c>
      <c r="G4376" s="26">
        <v>300000</v>
      </c>
    </row>
    <row r="4377" spans="2:7">
      <c r="B4377" s="21" t="s">
        <v>4503</v>
      </c>
      <c r="C4377" s="22" t="s">
        <v>108</v>
      </c>
      <c r="D4377" s="23" t="s">
        <v>791</v>
      </c>
      <c r="E4377" s="24">
        <v>1300000</v>
      </c>
      <c r="F4377" s="25" t="s">
        <v>820</v>
      </c>
      <c r="G4377" s="26">
        <v>300000</v>
      </c>
    </row>
    <row r="4378" spans="2:7">
      <c r="B4378" s="21" t="s">
        <v>4502</v>
      </c>
      <c r="C4378" s="22" t="s">
        <v>108</v>
      </c>
      <c r="D4378" s="23" t="s">
        <v>4501</v>
      </c>
      <c r="E4378" s="24">
        <v>1300000</v>
      </c>
      <c r="F4378" s="25" t="s">
        <v>1511</v>
      </c>
      <c r="G4378" s="26">
        <v>300000</v>
      </c>
    </row>
    <row r="4379" spans="2:7">
      <c r="B4379" s="21" t="s">
        <v>4500</v>
      </c>
      <c r="C4379" s="22" t="s">
        <v>92</v>
      </c>
      <c r="D4379" s="23"/>
      <c r="E4379" s="24">
        <v>1300000</v>
      </c>
      <c r="F4379" s="25" t="s">
        <v>1224</v>
      </c>
      <c r="G4379" s="26">
        <v>300000</v>
      </c>
    </row>
    <row r="4380" spans="2:7">
      <c r="B4380" s="21" t="s">
        <v>3761</v>
      </c>
      <c r="C4380" s="22" t="s">
        <v>92</v>
      </c>
      <c r="D4380" s="23" t="s">
        <v>886</v>
      </c>
      <c r="E4380" s="24">
        <v>1300000</v>
      </c>
      <c r="F4380" s="25" t="s">
        <v>1662</v>
      </c>
      <c r="G4380" s="26">
        <v>200000</v>
      </c>
    </row>
    <row r="4381" spans="2:7">
      <c r="B4381" s="21" t="s">
        <v>3760</v>
      </c>
      <c r="C4381" s="22" t="s">
        <v>92</v>
      </c>
      <c r="D4381" s="23"/>
      <c r="E4381" s="24">
        <v>1300000</v>
      </c>
      <c r="F4381" s="25" t="s">
        <v>230</v>
      </c>
      <c r="G4381" s="26">
        <v>200000</v>
      </c>
    </row>
    <row r="4382" spans="2:7">
      <c r="B4382" s="21" t="s">
        <v>3759</v>
      </c>
      <c r="C4382" s="22" t="s">
        <v>92</v>
      </c>
      <c r="D4382" s="23"/>
      <c r="E4382" s="24">
        <v>1300000</v>
      </c>
      <c r="F4382" s="25" t="s">
        <v>2193</v>
      </c>
      <c r="G4382" s="26">
        <v>200000</v>
      </c>
    </row>
    <row r="4383" spans="2:7">
      <c r="B4383" s="21" t="s">
        <v>3758</v>
      </c>
      <c r="C4383" s="22" t="s">
        <v>92</v>
      </c>
      <c r="D4383" s="23"/>
      <c r="E4383" s="24">
        <v>1300000</v>
      </c>
      <c r="F4383" s="25" t="s">
        <v>2118</v>
      </c>
      <c r="G4383" s="26">
        <v>200000</v>
      </c>
    </row>
    <row r="4384" spans="2:7">
      <c r="B4384" s="21" t="s">
        <v>3757</v>
      </c>
      <c r="C4384" s="22" t="s">
        <v>92</v>
      </c>
      <c r="D4384" s="23" t="s">
        <v>1094</v>
      </c>
      <c r="E4384" s="24">
        <v>1300000</v>
      </c>
      <c r="F4384" s="25" t="s">
        <v>948</v>
      </c>
      <c r="G4384" s="26">
        <v>200000</v>
      </c>
    </row>
    <row r="4385" spans="2:7">
      <c r="B4385" s="21" t="s">
        <v>3756</v>
      </c>
      <c r="C4385" s="22" t="s">
        <v>92</v>
      </c>
      <c r="D4385" s="23"/>
      <c r="E4385" s="24">
        <v>1300000</v>
      </c>
      <c r="F4385" s="25" t="s">
        <v>2385</v>
      </c>
      <c r="G4385" s="26">
        <v>200000</v>
      </c>
    </row>
    <row r="4386" spans="2:7">
      <c r="B4386" s="21" t="s">
        <v>3755</v>
      </c>
      <c r="C4386" s="22" t="s">
        <v>92</v>
      </c>
      <c r="D4386" s="23" t="s">
        <v>3181</v>
      </c>
      <c r="E4386" s="24">
        <v>1300000</v>
      </c>
      <c r="F4386" s="25" t="s">
        <v>1191</v>
      </c>
      <c r="G4386" s="26">
        <v>200000</v>
      </c>
    </row>
    <row r="4387" spans="2:7">
      <c r="B4387" s="21" t="s">
        <v>3754</v>
      </c>
      <c r="C4387" s="22" t="s">
        <v>108</v>
      </c>
      <c r="D4387" s="23" t="s">
        <v>3753</v>
      </c>
      <c r="E4387" s="24">
        <v>1300000</v>
      </c>
      <c r="F4387" s="25" t="s">
        <v>1152</v>
      </c>
      <c r="G4387" s="26">
        <v>200000</v>
      </c>
    </row>
    <row r="4388" spans="2:7">
      <c r="B4388" s="21" t="s">
        <v>3752</v>
      </c>
      <c r="C4388" s="22" t="s">
        <v>92</v>
      </c>
      <c r="D4388" s="23"/>
      <c r="E4388" s="24">
        <v>1300000</v>
      </c>
      <c r="F4388" s="25" t="s">
        <v>2089</v>
      </c>
      <c r="G4388" s="26">
        <v>200000</v>
      </c>
    </row>
    <row r="4389" spans="2:7">
      <c r="B4389" s="21" t="s">
        <v>3751</v>
      </c>
      <c r="C4389" s="22" t="s">
        <v>92</v>
      </c>
      <c r="D4389" s="23"/>
      <c r="E4389" s="24">
        <v>1300000</v>
      </c>
      <c r="F4389" s="25" t="s">
        <v>1346</v>
      </c>
      <c r="G4389" s="26">
        <v>200000</v>
      </c>
    </row>
    <row r="4390" spans="2:7">
      <c r="B4390" s="21" t="s">
        <v>3750</v>
      </c>
      <c r="C4390" s="22" t="s">
        <v>92</v>
      </c>
      <c r="D4390" s="23"/>
      <c r="E4390" s="24">
        <v>1300000</v>
      </c>
      <c r="F4390" s="25" t="s">
        <v>3749</v>
      </c>
      <c r="G4390" s="26">
        <v>200000</v>
      </c>
    </row>
    <row r="4391" spans="2:7">
      <c r="B4391" s="21" t="s">
        <v>3748</v>
      </c>
      <c r="C4391" s="22" t="s">
        <v>92</v>
      </c>
      <c r="D4391" s="23"/>
      <c r="E4391" s="24">
        <v>1300000</v>
      </c>
      <c r="F4391" s="25" t="s">
        <v>1089</v>
      </c>
      <c r="G4391" s="26">
        <v>200000</v>
      </c>
    </row>
    <row r="4392" spans="2:7">
      <c r="B4392" s="21" t="s">
        <v>3747</v>
      </c>
      <c r="C4392" s="22" t="s">
        <v>92</v>
      </c>
      <c r="D4392" s="23"/>
      <c r="E4392" s="24">
        <v>1300000</v>
      </c>
      <c r="F4392" s="25" t="s">
        <v>2453</v>
      </c>
      <c r="G4392" s="26">
        <v>200000</v>
      </c>
    </row>
    <row r="4393" spans="2:7">
      <c r="B4393" s="21" t="s">
        <v>3746</v>
      </c>
      <c r="C4393" s="22" t="s">
        <v>92</v>
      </c>
      <c r="D4393" s="23"/>
      <c r="E4393" s="24">
        <v>1300000</v>
      </c>
      <c r="F4393" s="25" t="s">
        <v>1346</v>
      </c>
      <c r="G4393" s="26">
        <v>200000</v>
      </c>
    </row>
    <row r="4394" spans="2:7">
      <c r="B4394" s="21" t="s">
        <v>3745</v>
      </c>
      <c r="C4394" s="22" t="s">
        <v>108</v>
      </c>
      <c r="D4394" s="23" t="s">
        <v>3744</v>
      </c>
      <c r="E4394" s="24">
        <v>1300000</v>
      </c>
      <c r="F4394" s="25" t="s">
        <v>1387</v>
      </c>
      <c r="G4394" s="26">
        <v>200000</v>
      </c>
    </row>
    <row r="4395" spans="2:7">
      <c r="B4395" s="21" t="s">
        <v>3743</v>
      </c>
      <c r="C4395" s="22" t="s">
        <v>92</v>
      </c>
      <c r="D4395" s="23"/>
      <c r="E4395" s="24">
        <v>1300000</v>
      </c>
      <c r="F4395" s="25" t="s">
        <v>1579</v>
      </c>
      <c r="G4395" s="26">
        <v>200000</v>
      </c>
    </row>
    <row r="4396" spans="2:7">
      <c r="B4396" s="21" t="s">
        <v>3742</v>
      </c>
      <c r="C4396" s="22" t="s">
        <v>92</v>
      </c>
      <c r="D4396" s="23"/>
      <c r="E4396" s="24">
        <v>1300000</v>
      </c>
      <c r="F4396" s="25" t="s">
        <v>1043</v>
      </c>
      <c r="G4396" s="26">
        <v>200000</v>
      </c>
    </row>
    <row r="4397" spans="2:7">
      <c r="B4397" s="21" t="s">
        <v>3741</v>
      </c>
      <c r="C4397" s="22" t="s">
        <v>108</v>
      </c>
      <c r="D4397" s="23" t="s">
        <v>3740</v>
      </c>
      <c r="E4397" s="24">
        <v>1300000</v>
      </c>
      <c r="F4397" s="25" t="s">
        <v>2089</v>
      </c>
      <c r="G4397" s="26">
        <v>200000</v>
      </c>
    </row>
    <row r="4398" spans="2:7">
      <c r="B4398" s="21" t="s">
        <v>3739</v>
      </c>
      <c r="C4398" s="22" t="s">
        <v>92</v>
      </c>
      <c r="D4398" s="23" t="s">
        <v>3738</v>
      </c>
      <c r="E4398" s="24">
        <v>1300000</v>
      </c>
      <c r="F4398" s="25" t="s">
        <v>1809</v>
      </c>
      <c r="G4398" s="26">
        <v>200000</v>
      </c>
    </row>
    <row r="4399" spans="2:7">
      <c r="B4399" s="21" t="s">
        <v>3737</v>
      </c>
      <c r="C4399" s="22" t="s">
        <v>92</v>
      </c>
      <c r="D4399" s="23"/>
      <c r="E4399" s="24">
        <v>1300000</v>
      </c>
      <c r="F4399" s="25" t="s">
        <v>971</v>
      </c>
      <c r="G4399" s="26">
        <v>200000</v>
      </c>
    </row>
    <row r="4400" spans="2:7">
      <c r="B4400" s="21" t="s">
        <v>3736</v>
      </c>
      <c r="C4400" s="22" t="s">
        <v>92</v>
      </c>
      <c r="D4400" s="23"/>
      <c r="E4400" s="24">
        <v>1300000</v>
      </c>
      <c r="F4400" s="25" t="s">
        <v>1928</v>
      </c>
      <c r="G4400" s="26">
        <v>200000</v>
      </c>
    </row>
    <row r="4401" spans="2:7">
      <c r="B4401" s="21" t="s">
        <v>3735</v>
      </c>
      <c r="C4401" s="22" t="s">
        <v>108</v>
      </c>
      <c r="D4401" s="23" t="s">
        <v>3734</v>
      </c>
      <c r="E4401" s="24">
        <v>1300000</v>
      </c>
      <c r="F4401" s="25" t="s">
        <v>3733</v>
      </c>
      <c r="G4401" s="26">
        <v>200000</v>
      </c>
    </row>
    <row r="4402" spans="2:7">
      <c r="B4402" s="21" t="s">
        <v>3732</v>
      </c>
      <c r="C4402" s="22" t="s">
        <v>108</v>
      </c>
      <c r="D4402" s="23" t="s">
        <v>884</v>
      </c>
      <c r="E4402" s="24">
        <v>1300000</v>
      </c>
      <c r="F4402" s="25" t="s">
        <v>1928</v>
      </c>
      <c r="G4402" s="26">
        <v>200000</v>
      </c>
    </row>
    <row r="4403" spans="2:7">
      <c r="B4403" s="21" t="s">
        <v>3731</v>
      </c>
      <c r="C4403" s="22" t="s">
        <v>92</v>
      </c>
      <c r="D4403" s="23"/>
      <c r="E4403" s="24">
        <v>1300000</v>
      </c>
      <c r="F4403" s="25" t="s">
        <v>2305</v>
      </c>
      <c r="G4403" s="26">
        <v>200000</v>
      </c>
    </row>
    <row r="4404" spans="2:7">
      <c r="B4404" s="21" t="s">
        <v>3730</v>
      </c>
      <c r="C4404" s="22" t="s">
        <v>92</v>
      </c>
      <c r="D4404" s="23" t="s">
        <v>3729</v>
      </c>
      <c r="E4404" s="24">
        <v>1300000</v>
      </c>
      <c r="F4404" s="25" t="s">
        <v>1252</v>
      </c>
      <c r="G4404" s="26">
        <v>200000</v>
      </c>
    </row>
    <row r="4405" spans="2:7">
      <c r="B4405" s="21" t="s">
        <v>3728</v>
      </c>
      <c r="C4405" s="22" t="s">
        <v>92</v>
      </c>
      <c r="D4405" s="23"/>
      <c r="E4405" s="24">
        <v>1300000</v>
      </c>
      <c r="F4405" s="25" t="s">
        <v>3727</v>
      </c>
      <c r="G4405" s="26">
        <v>200000</v>
      </c>
    </row>
    <row r="4406" spans="2:7">
      <c r="B4406" s="21" t="s">
        <v>3726</v>
      </c>
      <c r="C4406" s="22" t="s">
        <v>108</v>
      </c>
      <c r="D4406" s="23" t="s">
        <v>425</v>
      </c>
      <c r="E4406" s="24">
        <v>1300000</v>
      </c>
      <c r="F4406" s="25" t="s">
        <v>3725</v>
      </c>
      <c r="G4406" s="26">
        <v>200000</v>
      </c>
    </row>
    <row r="4407" spans="2:7">
      <c r="B4407" s="21" t="s">
        <v>2552</v>
      </c>
      <c r="C4407" s="22" t="s">
        <v>92</v>
      </c>
      <c r="D4407" s="23"/>
      <c r="E4407" s="24">
        <v>1300000</v>
      </c>
      <c r="F4407" s="25" t="s">
        <v>2551</v>
      </c>
      <c r="G4407" s="26">
        <v>100000</v>
      </c>
    </row>
    <row r="4408" spans="2:7">
      <c r="B4408" s="21" t="s">
        <v>2550</v>
      </c>
      <c r="C4408" s="22" t="s">
        <v>92</v>
      </c>
      <c r="D4408" s="23"/>
      <c r="E4408" s="24">
        <v>1300000</v>
      </c>
      <c r="F4408" s="25" t="s">
        <v>1667</v>
      </c>
      <c r="G4408" s="26">
        <v>100000</v>
      </c>
    </row>
    <row r="4409" spans="2:7">
      <c r="B4409" s="21" t="s">
        <v>2549</v>
      </c>
      <c r="C4409" s="22" t="s">
        <v>92</v>
      </c>
      <c r="D4409" s="23"/>
      <c r="E4409" s="24">
        <v>1300000</v>
      </c>
      <c r="F4409" s="25" t="s">
        <v>2310</v>
      </c>
      <c r="G4409" s="26">
        <v>100000</v>
      </c>
    </row>
    <row r="4410" spans="2:7">
      <c r="B4410" s="21" t="s">
        <v>2548</v>
      </c>
      <c r="C4410" s="22" t="s">
        <v>108</v>
      </c>
      <c r="D4410" s="23"/>
      <c r="E4410" s="24">
        <v>1300000</v>
      </c>
      <c r="F4410" s="25" t="s">
        <v>2547</v>
      </c>
      <c r="G4410" s="26">
        <v>100000</v>
      </c>
    </row>
    <row r="4411" spans="2:7">
      <c r="B4411" s="21" t="s">
        <v>2546</v>
      </c>
      <c r="C4411" s="22" t="s">
        <v>92</v>
      </c>
      <c r="D4411" s="23"/>
      <c r="E4411" s="24">
        <v>1300000</v>
      </c>
      <c r="F4411" s="25" t="s">
        <v>2139</v>
      </c>
      <c r="G4411" s="26">
        <v>100000</v>
      </c>
    </row>
    <row r="4412" spans="2:7">
      <c r="B4412" s="21" t="s">
        <v>2545</v>
      </c>
      <c r="C4412" s="22" t="s">
        <v>92</v>
      </c>
      <c r="D4412" s="23"/>
      <c r="E4412" s="24">
        <v>1300000</v>
      </c>
      <c r="F4412" s="25" t="s">
        <v>2544</v>
      </c>
      <c r="G4412" s="26">
        <v>100000</v>
      </c>
    </row>
    <row r="4413" spans="2:7">
      <c r="B4413" s="21" t="s">
        <v>2543</v>
      </c>
      <c r="C4413" s="22" t="s">
        <v>92</v>
      </c>
      <c r="D4413" s="23"/>
      <c r="E4413" s="24">
        <v>1300000</v>
      </c>
      <c r="F4413" s="25" t="s">
        <v>2542</v>
      </c>
      <c r="G4413" s="26">
        <v>100000</v>
      </c>
    </row>
    <row r="4414" spans="2:7">
      <c r="B4414" s="21" t="s">
        <v>2541</v>
      </c>
      <c r="C4414" s="22" t="s">
        <v>92</v>
      </c>
      <c r="D4414" s="23"/>
      <c r="E4414" s="24">
        <v>1300000</v>
      </c>
      <c r="F4414" s="25" t="s">
        <v>2540</v>
      </c>
      <c r="G4414" s="26">
        <v>100000</v>
      </c>
    </row>
    <row r="4415" spans="2:7">
      <c r="B4415" s="21" t="s">
        <v>2539</v>
      </c>
      <c r="C4415" s="22" t="s">
        <v>92</v>
      </c>
      <c r="D4415" s="23"/>
      <c r="E4415" s="24">
        <v>1300000</v>
      </c>
      <c r="F4415" s="25" t="s">
        <v>2538</v>
      </c>
      <c r="G4415" s="26">
        <v>100000</v>
      </c>
    </row>
    <row r="4416" spans="2:7">
      <c r="B4416" s="21" t="s">
        <v>2537</v>
      </c>
      <c r="C4416" s="22" t="s">
        <v>92</v>
      </c>
      <c r="D4416" s="23"/>
      <c r="E4416" s="24">
        <v>1300000</v>
      </c>
      <c r="F4416" s="25" t="s">
        <v>1783</v>
      </c>
      <c r="G4416" s="26">
        <v>100000</v>
      </c>
    </row>
    <row r="4417" spans="2:7">
      <c r="B4417" s="21" t="s">
        <v>2536</v>
      </c>
      <c r="C4417" s="22" t="s">
        <v>92</v>
      </c>
      <c r="D4417" s="23"/>
      <c r="E4417" s="24">
        <v>1300000</v>
      </c>
      <c r="F4417" s="25" t="s">
        <v>2423</v>
      </c>
      <c r="G4417" s="26">
        <v>100000</v>
      </c>
    </row>
    <row r="4418" spans="2:7">
      <c r="B4418" s="21" t="s">
        <v>2535</v>
      </c>
      <c r="C4418" s="22" t="s">
        <v>92</v>
      </c>
      <c r="D4418" s="23"/>
      <c r="E4418" s="24">
        <v>1300000</v>
      </c>
      <c r="F4418" s="25" t="s">
        <v>2534</v>
      </c>
      <c r="G4418" s="26">
        <v>100000</v>
      </c>
    </row>
    <row r="4419" spans="2:7">
      <c r="B4419" s="21" t="s">
        <v>2533</v>
      </c>
      <c r="C4419" s="22" t="s">
        <v>92</v>
      </c>
      <c r="D4419" s="23"/>
      <c r="E4419" s="24">
        <v>1300000</v>
      </c>
      <c r="F4419" s="25" t="s">
        <v>1963</v>
      </c>
      <c r="G4419" s="26">
        <v>100000</v>
      </c>
    </row>
    <row r="4420" spans="2:7">
      <c r="B4420" s="21" t="s">
        <v>2532</v>
      </c>
      <c r="C4420" s="22" t="s">
        <v>92</v>
      </c>
      <c r="D4420" s="23"/>
      <c r="E4420" s="24">
        <v>1300000</v>
      </c>
      <c r="F4420" s="25" t="s">
        <v>2447</v>
      </c>
      <c r="G4420" s="26">
        <v>100000</v>
      </c>
    </row>
    <row r="4421" spans="2:7">
      <c r="B4421" s="21" t="s">
        <v>2531</v>
      </c>
      <c r="C4421" s="22" t="s">
        <v>92</v>
      </c>
      <c r="D4421" s="23"/>
      <c r="E4421" s="24">
        <v>1300000</v>
      </c>
      <c r="F4421" s="25" t="s">
        <v>2528</v>
      </c>
      <c r="G4421" s="26">
        <v>100000</v>
      </c>
    </row>
    <row r="4422" spans="2:7">
      <c r="B4422" s="21" t="s">
        <v>2530</v>
      </c>
      <c r="C4422" s="22" t="s">
        <v>92</v>
      </c>
      <c r="D4422" s="23"/>
      <c r="E4422" s="24">
        <v>1300000</v>
      </c>
      <c r="F4422" s="25" t="s">
        <v>2415</v>
      </c>
      <c r="G4422" s="26">
        <v>100000</v>
      </c>
    </row>
    <row r="4423" spans="2:7">
      <c r="B4423" s="21" t="s">
        <v>2529</v>
      </c>
      <c r="C4423" s="22" t="s">
        <v>92</v>
      </c>
      <c r="D4423" s="23"/>
      <c r="E4423" s="24">
        <v>1300000</v>
      </c>
      <c r="F4423" s="25" t="s">
        <v>2528</v>
      </c>
      <c r="G4423" s="26">
        <v>100000</v>
      </c>
    </row>
    <row r="4424" spans="2:7">
      <c r="B4424" s="21" t="s">
        <v>2527</v>
      </c>
      <c r="C4424" s="22" t="s">
        <v>92</v>
      </c>
      <c r="D4424" s="23"/>
      <c r="E4424" s="24">
        <v>1300000</v>
      </c>
      <c r="F4424" s="25" t="s">
        <v>2526</v>
      </c>
      <c r="G4424" s="26">
        <v>100000</v>
      </c>
    </row>
    <row r="4425" spans="2:7">
      <c r="B4425" s="21" t="s">
        <v>2525</v>
      </c>
      <c r="C4425" s="22" t="s">
        <v>92</v>
      </c>
      <c r="D4425" s="23"/>
      <c r="E4425" s="24">
        <v>1300000</v>
      </c>
      <c r="F4425" s="25" t="s">
        <v>2524</v>
      </c>
      <c r="G4425" s="26">
        <v>100000</v>
      </c>
    </row>
    <row r="4426" spans="2:7">
      <c r="B4426" s="21" t="s">
        <v>2523</v>
      </c>
      <c r="C4426" s="22" t="s">
        <v>92</v>
      </c>
      <c r="D4426" s="23" t="s">
        <v>2522</v>
      </c>
      <c r="E4426" s="24">
        <v>1300000</v>
      </c>
      <c r="F4426" s="25" t="s">
        <v>1533</v>
      </c>
      <c r="G4426" s="26">
        <v>100000</v>
      </c>
    </row>
    <row r="4427" spans="2:7">
      <c r="B4427" s="21" t="s">
        <v>2521</v>
      </c>
      <c r="C4427" s="22" t="s">
        <v>92</v>
      </c>
      <c r="D4427" s="23" t="s">
        <v>645</v>
      </c>
      <c r="E4427" s="24">
        <v>1300000</v>
      </c>
      <c r="F4427" s="25" t="s">
        <v>2520</v>
      </c>
      <c r="G4427" s="26">
        <v>100000</v>
      </c>
    </row>
    <row r="4428" spans="2:7">
      <c r="B4428" s="21" t="s">
        <v>2519</v>
      </c>
      <c r="C4428" s="22" t="s">
        <v>92</v>
      </c>
      <c r="D4428" s="23"/>
      <c r="E4428" s="24">
        <v>1300000</v>
      </c>
      <c r="F4428" s="25" t="s">
        <v>2518</v>
      </c>
      <c r="G4428" s="26">
        <v>100000</v>
      </c>
    </row>
    <row r="4429" spans="2:7">
      <c r="B4429" s="21" t="s">
        <v>2517</v>
      </c>
      <c r="C4429" s="22" t="s">
        <v>92</v>
      </c>
      <c r="D4429" s="23"/>
      <c r="E4429" s="24">
        <v>1300000</v>
      </c>
      <c r="F4429" s="25" t="s">
        <v>2516</v>
      </c>
      <c r="G4429" s="26">
        <v>100000</v>
      </c>
    </row>
    <row r="4430" spans="2:7">
      <c r="B4430" s="21" t="s">
        <v>2515</v>
      </c>
      <c r="C4430" s="22" t="s">
        <v>92</v>
      </c>
      <c r="D4430" s="23"/>
      <c r="E4430" s="24">
        <v>1300000</v>
      </c>
      <c r="F4430" s="25" t="s">
        <v>230</v>
      </c>
      <c r="G4430" s="26">
        <v>100000</v>
      </c>
    </row>
    <row r="4431" spans="2:7">
      <c r="B4431" s="21" t="s">
        <v>2514</v>
      </c>
      <c r="C4431" s="22" t="s">
        <v>92</v>
      </c>
      <c r="D4431" s="23"/>
      <c r="E4431" s="24">
        <v>1300000</v>
      </c>
      <c r="F4431" s="25" t="s">
        <v>230</v>
      </c>
      <c r="G4431" s="26">
        <v>100000</v>
      </c>
    </row>
    <row r="4432" spans="2:7">
      <c r="B4432" s="21" t="s">
        <v>2513</v>
      </c>
      <c r="C4432" s="22" t="s">
        <v>92</v>
      </c>
      <c r="D4432" s="23"/>
      <c r="E4432" s="24">
        <v>1300000</v>
      </c>
      <c r="F4432" s="25" t="s">
        <v>2512</v>
      </c>
      <c r="G4432" s="26">
        <v>100000</v>
      </c>
    </row>
    <row r="4433" spans="2:7">
      <c r="B4433" s="21" t="s">
        <v>2511</v>
      </c>
      <c r="C4433" s="22" t="s">
        <v>92</v>
      </c>
      <c r="D4433" s="23"/>
      <c r="E4433" s="24">
        <v>1300000</v>
      </c>
      <c r="F4433" s="25" t="s">
        <v>2510</v>
      </c>
      <c r="G4433" s="26">
        <v>100000</v>
      </c>
    </row>
    <row r="4434" spans="2:7">
      <c r="B4434" s="21" t="s">
        <v>2509</v>
      </c>
      <c r="C4434" s="22" t="s">
        <v>92</v>
      </c>
      <c r="D4434" s="23"/>
      <c r="E4434" s="24">
        <v>1300000</v>
      </c>
      <c r="F4434" s="25" t="s">
        <v>2508</v>
      </c>
      <c r="G4434" s="26">
        <v>100000</v>
      </c>
    </row>
    <row r="4435" spans="2:7">
      <c r="B4435" s="21" t="s">
        <v>2507</v>
      </c>
      <c r="C4435" s="22" t="s">
        <v>92</v>
      </c>
      <c r="D4435" s="23"/>
      <c r="E4435" s="24">
        <v>1300000</v>
      </c>
      <c r="F4435" s="25" t="s">
        <v>1702</v>
      </c>
      <c r="G4435" s="26">
        <v>100000</v>
      </c>
    </row>
    <row r="4436" spans="2:7">
      <c r="B4436" s="21" t="s">
        <v>2506</v>
      </c>
      <c r="C4436" s="22" t="s">
        <v>92</v>
      </c>
      <c r="D4436" s="23"/>
      <c r="E4436" s="24">
        <v>1300000</v>
      </c>
      <c r="F4436" s="25" t="s">
        <v>2505</v>
      </c>
      <c r="G4436" s="26">
        <v>100000</v>
      </c>
    </row>
    <row r="4437" spans="2:7">
      <c r="B4437" s="21" t="s">
        <v>2504</v>
      </c>
      <c r="C4437" s="22" t="s">
        <v>92</v>
      </c>
      <c r="D4437" s="23"/>
      <c r="E4437" s="24">
        <v>1300000</v>
      </c>
      <c r="F4437" s="25" t="s">
        <v>2503</v>
      </c>
      <c r="G4437" s="26">
        <v>100000</v>
      </c>
    </row>
    <row r="4438" spans="2:7">
      <c r="B4438" s="21" t="s">
        <v>2502</v>
      </c>
      <c r="C4438" s="22" t="s">
        <v>92</v>
      </c>
      <c r="D4438" s="23"/>
      <c r="E4438" s="24">
        <v>1300000</v>
      </c>
      <c r="F4438" s="25" t="s">
        <v>2501</v>
      </c>
      <c r="G4438" s="26">
        <v>100000</v>
      </c>
    </row>
    <row r="4439" spans="2:7">
      <c r="B4439" s="21" t="s">
        <v>2500</v>
      </c>
      <c r="C4439" s="22" t="s">
        <v>92</v>
      </c>
      <c r="D4439" s="23"/>
      <c r="E4439" s="24">
        <v>1300000</v>
      </c>
      <c r="F4439" s="25" t="s">
        <v>2499</v>
      </c>
      <c r="G4439" s="26">
        <v>100000</v>
      </c>
    </row>
    <row r="4440" spans="2:7">
      <c r="B4440" s="21" t="s">
        <v>2498</v>
      </c>
      <c r="C4440" s="22" t="s">
        <v>92</v>
      </c>
      <c r="D4440" s="23"/>
      <c r="E4440" s="24">
        <v>1300000</v>
      </c>
      <c r="F4440" s="25" t="s">
        <v>2497</v>
      </c>
      <c r="G4440" s="26">
        <v>100000</v>
      </c>
    </row>
    <row r="4441" spans="2:7">
      <c r="B4441" s="21" t="s">
        <v>2496</v>
      </c>
      <c r="C4441" s="22" t="s">
        <v>92</v>
      </c>
      <c r="D4441" s="23"/>
      <c r="E4441" s="24">
        <v>1300000</v>
      </c>
      <c r="F4441" s="25" t="s">
        <v>230</v>
      </c>
      <c r="G4441" s="26">
        <v>100000</v>
      </c>
    </row>
    <row r="4442" spans="2:7">
      <c r="B4442" s="21" t="s">
        <v>2495</v>
      </c>
      <c r="C4442" s="22" t="s">
        <v>92</v>
      </c>
      <c r="D4442" s="23"/>
      <c r="E4442" s="24">
        <v>1300000</v>
      </c>
      <c r="F4442" s="25" t="s">
        <v>2189</v>
      </c>
      <c r="G4442" s="26">
        <v>100000</v>
      </c>
    </row>
    <row r="4443" spans="2:7">
      <c r="B4443" s="21" t="s">
        <v>7394</v>
      </c>
      <c r="C4443" s="22" t="s">
        <v>92</v>
      </c>
      <c r="D4443" s="23" t="s">
        <v>4563</v>
      </c>
      <c r="E4443" s="24">
        <v>1200000</v>
      </c>
      <c r="F4443" s="25" t="s">
        <v>116</v>
      </c>
      <c r="G4443" s="26">
        <v>1200000</v>
      </c>
    </row>
    <row r="4444" spans="2:7">
      <c r="B4444" s="21" t="s">
        <v>7216</v>
      </c>
      <c r="C4444" s="22" t="s">
        <v>92</v>
      </c>
      <c r="D4444" s="23"/>
      <c r="E4444" s="24">
        <v>1200000</v>
      </c>
      <c r="F4444" s="25" t="s">
        <v>91</v>
      </c>
      <c r="G4444" s="26">
        <v>1100000</v>
      </c>
    </row>
    <row r="4445" spans="2:7">
      <c r="B4445" s="21" t="s">
        <v>7030</v>
      </c>
      <c r="C4445" s="22" t="s">
        <v>92</v>
      </c>
      <c r="D4445" s="23" t="s">
        <v>7029</v>
      </c>
      <c r="E4445" s="24">
        <v>1200000</v>
      </c>
      <c r="F4445" s="25" t="s">
        <v>329</v>
      </c>
      <c r="G4445" s="26">
        <v>1000000</v>
      </c>
    </row>
    <row r="4446" spans="2:7">
      <c r="B4446" s="21" t="s">
        <v>7028</v>
      </c>
      <c r="C4446" s="22" t="s">
        <v>92</v>
      </c>
      <c r="D4446" s="23" t="s">
        <v>1887</v>
      </c>
      <c r="E4446" s="24">
        <v>1200000</v>
      </c>
      <c r="F4446" s="25" t="s">
        <v>141</v>
      </c>
      <c r="G4446" s="26">
        <v>1000000</v>
      </c>
    </row>
    <row r="4447" spans="2:7">
      <c r="B4447" s="21" t="s">
        <v>6818</v>
      </c>
      <c r="C4447" s="22" t="s">
        <v>92</v>
      </c>
      <c r="D4447" s="23" t="s">
        <v>6000</v>
      </c>
      <c r="E4447" s="24">
        <v>1200000</v>
      </c>
      <c r="F4447" s="25" t="s">
        <v>324</v>
      </c>
      <c r="G4447" s="26">
        <v>900000</v>
      </c>
    </row>
    <row r="4448" spans="2:7">
      <c r="B4448" s="21" t="s">
        <v>6270</v>
      </c>
      <c r="C4448" s="22" t="s">
        <v>92</v>
      </c>
      <c r="D4448" s="23"/>
      <c r="E4448" s="24">
        <v>1200000</v>
      </c>
      <c r="F4448" s="25" t="s">
        <v>102</v>
      </c>
      <c r="G4448" s="26">
        <v>700000</v>
      </c>
    </row>
    <row r="4449" spans="2:7">
      <c r="B4449" s="21" t="s">
        <v>6269</v>
      </c>
      <c r="C4449" s="22" t="s">
        <v>108</v>
      </c>
      <c r="D4449" s="23" t="s">
        <v>3338</v>
      </c>
      <c r="E4449" s="24">
        <v>1200000</v>
      </c>
      <c r="F4449" s="25" t="s">
        <v>156</v>
      </c>
      <c r="G4449" s="26">
        <v>700000</v>
      </c>
    </row>
    <row r="4450" spans="2:7">
      <c r="B4450" s="21" t="s">
        <v>6268</v>
      </c>
      <c r="C4450" s="22" t="s">
        <v>92</v>
      </c>
      <c r="D4450" s="23"/>
      <c r="E4450" s="24">
        <v>1200000</v>
      </c>
      <c r="F4450" s="25" t="s">
        <v>107</v>
      </c>
      <c r="G4450" s="26">
        <v>700000</v>
      </c>
    </row>
    <row r="4451" spans="2:7">
      <c r="B4451" s="21" t="s">
        <v>5941</v>
      </c>
      <c r="C4451" s="22" t="s">
        <v>108</v>
      </c>
      <c r="D4451" s="23" t="s">
        <v>750</v>
      </c>
      <c r="E4451" s="24">
        <v>1200000</v>
      </c>
      <c r="F4451" s="25" t="s">
        <v>3098</v>
      </c>
      <c r="G4451" s="26">
        <v>600000</v>
      </c>
    </row>
    <row r="4452" spans="2:7">
      <c r="B4452" s="21" t="s">
        <v>5940</v>
      </c>
      <c r="C4452" s="22" t="s">
        <v>108</v>
      </c>
      <c r="D4452" s="23" t="s">
        <v>2981</v>
      </c>
      <c r="E4452" s="24">
        <v>1200000</v>
      </c>
      <c r="F4452" s="25" t="s">
        <v>427</v>
      </c>
      <c r="G4452" s="26">
        <v>600000</v>
      </c>
    </row>
    <row r="4453" spans="2:7">
      <c r="B4453" s="21" t="s">
        <v>5939</v>
      </c>
      <c r="C4453" s="22" t="s">
        <v>108</v>
      </c>
      <c r="D4453" s="23" t="s">
        <v>494</v>
      </c>
      <c r="E4453" s="24">
        <v>1200000</v>
      </c>
      <c r="F4453" s="25" t="s">
        <v>4311</v>
      </c>
      <c r="G4453" s="26">
        <v>600000</v>
      </c>
    </row>
    <row r="4454" spans="2:7">
      <c r="B4454" s="21" t="s">
        <v>5938</v>
      </c>
      <c r="C4454" s="22" t="s">
        <v>92</v>
      </c>
      <c r="D4454" s="23"/>
      <c r="E4454" s="24">
        <v>1200000</v>
      </c>
      <c r="F4454" s="25" t="s">
        <v>711</v>
      </c>
      <c r="G4454" s="26">
        <v>600000</v>
      </c>
    </row>
    <row r="4455" spans="2:7">
      <c r="B4455" s="21" t="s">
        <v>5937</v>
      </c>
      <c r="C4455" s="22" t="s">
        <v>108</v>
      </c>
      <c r="D4455" s="23" t="s">
        <v>4328</v>
      </c>
      <c r="E4455" s="24">
        <v>1200000</v>
      </c>
      <c r="F4455" s="25" t="s">
        <v>703</v>
      </c>
      <c r="G4455" s="26">
        <v>600000</v>
      </c>
    </row>
    <row r="4456" spans="2:7">
      <c r="B4456" s="21" t="s">
        <v>5553</v>
      </c>
      <c r="C4456" s="22" t="s">
        <v>108</v>
      </c>
      <c r="D4456" s="23" t="s">
        <v>5552</v>
      </c>
      <c r="E4456" s="24">
        <v>1200000</v>
      </c>
      <c r="F4456" s="25" t="s">
        <v>682</v>
      </c>
      <c r="G4456" s="26">
        <v>500000</v>
      </c>
    </row>
    <row r="4457" spans="2:7">
      <c r="B4457" s="21" t="s">
        <v>5551</v>
      </c>
      <c r="C4457" s="22" t="s">
        <v>108</v>
      </c>
      <c r="D4457" s="23" t="s">
        <v>1929</v>
      </c>
      <c r="E4457" s="24">
        <v>1200000</v>
      </c>
      <c r="F4457" s="25" t="s">
        <v>601</v>
      </c>
      <c r="G4457" s="26">
        <v>500000</v>
      </c>
    </row>
    <row r="4458" spans="2:7">
      <c r="B4458" s="21" t="s">
        <v>5550</v>
      </c>
      <c r="C4458" s="22" t="s">
        <v>92</v>
      </c>
      <c r="D4458" s="23" t="s">
        <v>515</v>
      </c>
      <c r="E4458" s="24">
        <v>1200000</v>
      </c>
      <c r="F4458" s="25" t="s">
        <v>714</v>
      </c>
      <c r="G4458" s="26">
        <v>500000</v>
      </c>
    </row>
    <row r="4459" spans="2:7">
      <c r="B4459" s="21" t="s">
        <v>5549</v>
      </c>
      <c r="C4459" s="22" t="s">
        <v>92</v>
      </c>
      <c r="D4459" s="23"/>
      <c r="E4459" s="24">
        <v>1200000</v>
      </c>
      <c r="F4459" s="25" t="s">
        <v>780</v>
      </c>
      <c r="G4459" s="26">
        <v>500000</v>
      </c>
    </row>
    <row r="4460" spans="2:7">
      <c r="B4460" s="21" t="s">
        <v>5096</v>
      </c>
      <c r="C4460" s="22" t="s">
        <v>108</v>
      </c>
      <c r="D4460" s="23" t="s">
        <v>5095</v>
      </c>
      <c r="E4460" s="24">
        <v>1200000</v>
      </c>
      <c r="F4460" s="25" t="s">
        <v>5053</v>
      </c>
      <c r="G4460" s="26">
        <v>400000</v>
      </c>
    </row>
    <row r="4461" spans="2:7">
      <c r="B4461" s="21" t="s">
        <v>5094</v>
      </c>
      <c r="C4461" s="22" t="s">
        <v>108</v>
      </c>
      <c r="D4461" s="23" t="s">
        <v>5093</v>
      </c>
      <c r="E4461" s="24">
        <v>1200000</v>
      </c>
      <c r="F4461" s="25" t="s">
        <v>766</v>
      </c>
      <c r="G4461" s="26">
        <v>400000</v>
      </c>
    </row>
    <row r="4462" spans="2:7">
      <c r="B4462" s="21" t="s">
        <v>5092</v>
      </c>
      <c r="C4462" s="22" t="s">
        <v>108</v>
      </c>
      <c r="D4462" s="23" t="s">
        <v>5091</v>
      </c>
      <c r="E4462" s="24">
        <v>1200000</v>
      </c>
      <c r="F4462" s="25" t="s">
        <v>551</v>
      </c>
      <c r="G4462" s="26">
        <v>400000</v>
      </c>
    </row>
    <row r="4463" spans="2:7">
      <c r="B4463" s="21" t="s">
        <v>5090</v>
      </c>
      <c r="C4463" s="22" t="s">
        <v>92</v>
      </c>
      <c r="D4463" s="23"/>
      <c r="E4463" s="24">
        <v>1200000</v>
      </c>
      <c r="F4463" s="25" t="s">
        <v>691</v>
      </c>
      <c r="G4463" s="26">
        <v>400000</v>
      </c>
    </row>
    <row r="4464" spans="2:7">
      <c r="B4464" s="21" t="s">
        <v>5089</v>
      </c>
      <c r="C4464" s="22" t="s">
        <v>108</v>
      </c>
      <c r="D4464" s="23" t="s">
        <v>884</v>
      </c>
      <c r="E4464" s="24">
        <v>1200000</v>
      </c>
      <c r="F4464" s="25" t="s">
        <v>788</v>
      </c>
      <c r="G4464" s="26">
        <v>400000</v>
      </c>
    </row>
    <row r="4465" spans="2:7">
      <c r="B4465" s="21" t="s">
        <v>5088</v>
      </c>
      <c r="C4465" s="22" t="s">
        <v>108</v>
      </c>
      <c r="D4465" s="23" t="s">
        <v>5087</v>
      </c>
      <c r="E4465" s="24">
        <v>1200000</v>
      </c>
      <c r="F4465" s="25" t="s">
        <v>766</v>
      </c>
      <c r="G4465" s="26">
        <v>400000</v>
      </c>
    </row>
    <row r="4466" spans="2:7">
      <c r="B4466" s="21" t="s">
        <v>5086</v>
      </c>
      <c r="C4466" s="22" t="s">
        <v>108</v>
      </c>
      <c r="D4466" s="23"/>
      <c r="E4466" s="24">
        <v>1200000</v>
      </c>
      <c r="F4466" s="25" t="s">
        <v>860</v>
      </c>
      <c r="G4466" s="26">
        <v>400000</v>
      </c>
    </row>
    <row r="4467" spans="2:7">
      <c r="B4467" s="21" t="s">
        <v>5085</v>
      </c>
      <c r="C4467" s="22" t="s">
        <v>108</v>
      </c>
      <c r="D4467" s="23" t="s">
        <v>5084</v>
      </c>
      <c r="E4467" s="24">
        <v>1200000</v>
      </c>
      <c r="F4467" s="25" t="s">
        <v>551</v>
      </c>
      <c r="G4467" s="26">
        <v>400000</v>
      </c>
    </row>
    <row r="4468" spans="2:7">
      <c r="B4468" s="21" t="s">
        <v>5083</v>
      </c>
      <c r="C4468" s="22" t="s">
        <v>108</v>
      </c>
      <c r="D4468" s="23" t="s">
        <v>5082</v>
      </c>
      <c r="E4468" s="24">
        <v>1200000</v>
      </c>
      <c r="F4468" s="25" t="s">
        <v>725</v>
      </c>
      <c r="G4468" s="26">
        <v>400000</v>
      </c>
    </row>
    <row r="4469" spans="2:7">
      <c r="B4469" s="21" t="s">
        <v>5081</v>
      </c>
      <c r="C4469" s="22" t="s">
        <v>108</v>
      </c>
      <c r="D4469" s="23" t="s">
        <v>1372</v>
      </c>
      <c r="E4469" s="24">
        <v>1200000</v>
      </c>
      <c r="F4469" s="25" t="s">
        <v>801</v>
      </c>
      <c r="G4469" s="26">
        <v>400000</v>
      </c>
    </row>
    <row r="4470" spans="2:7">
      <c r="B4470" s="21" t="s">
        <v>5080</v>
      </c>
      <c r="C4470" s="22" t="s">
        <v>92</v>
      </c>
      <c r="D4470" s="23"/>
      <c r="E4470" s="24">
        <v>1200000</v>
      </c>
      <c r="F4470" s="25" t="s">
        <v>522</v>
      </c>
      <c r="G4470" s="26">
        <v>400000</v>
      </c>
    </row>
    <row r="4471" spans="2:7">
      <c r="B4471" s="21" t="s">
        <v>5079</v>
      </c>
      <c r="C4471" s="22" t="s">
        <v>92</v>
      </c>
      <c r="D4471" s="23"/>
      <c r="E4471" s="24">
        <v>1200000</v>
      </c>
      <c r="F4471" s="25" t="s">
        <v>691</v>
      </c>
      <c r="G4471" s="26">
        <v>400000</v>
      </c>
    </row>
    <row r="4472" spans="2:7">
      <c r="B4472" s="21" t="s">
        <v>5078</v>
      </c>
      <c r="C4472" s="22" t="s">
        <v>108</v>
      </c>
      <c r="D4472" s="23"/>
      <c r="E4472" s="24">
        <v>1200000</v>
      </c>
      <c r="F4472" s="25" t="s">
        <v>525</v>
      </c>
      <c r="G4472" s="26">
        <v>400000</v>
      </c>
    </row>
    <row r="4473" spans="2:7">
      <c r="B4473" s="21" t="s">
        <v>5077</v>
      </c>
      <c r="C4473" s="22" t="s">
        <v>108</v>
      </c>
      <c r="D4473" s="23" t="s">
        <v>5076</v>
      </c>
      <c r="E4473" s="24">
        <v>1200000</v>
      </c>
      <c r="F4473" s="25" t="s">
        <v>525</v>
      </c>
      <c r="G4473" s="26">
        <v>400000</v>
      </c>
    </row>
    <row r="4474" spans="2:7">
      <c r="B4474" s="21" t="s">
        <v>5075</v>
      </c>
      <c r="C4474" s="22" t="s">
        <v>92</v>
      </c>
      <c r="D4474" s="23"/>
      <c r="E4474" s="24">
        <v>1200000</v>
      </c>
      <c r="F4474" s="25" t="s">
        <v>490</v>
      </c>
      <c r="G4474" s="26">
        <v>400000</v>
      </c>
    </row>
    <row r="4475" spans="2:7">
      <c r="B4475" s="21" t="s">
        <v>4499</v>
      </c>
      <c r="C4475" s="22" t="s">
        <v>108</v>
      </c>
      <c r="D4475" s="23"/>
      <c r="E4475" s="24">
        <v>1200000</v>
      </c>
      <c r="F4475" s="25" t="s">
        <v>1601</v>
      </c>
      <c r="G4475" s="26">
        <v>300000</v>
      </c>
    </row>
    <row r="4476" spans="2:7">
      <c r="B4476" s="21" t="s">
        <v>4498</v>
      </c>
      <c r="C4476" s="22" t="s">
        <v>108</v>
      </c>
      <c r="D4476" s="23" t="s">
        <v>1120</v>
      </c>
      <c r="E4476" s="24">
        <v>1200000</v>
      </c>
      <c r="F4476" s="25" t="s">
        <v>900</v>
      </c>
      <c r="G4476" s="26">
        <v>300000</v>
      </c>
    </row>
    <row r="4477" spans="2:7">
      <c r="B4477" s="21" t="s">
        <v>4497</v>
      </c>
      <c r="C4477" s="22" t="s">
        <v>92</v>
      </c>
      <c r="D4477" s="23" t="s">
        <v>274</v>
      </c>
      <c r="E4477" s="24">
        <v>1200000</v>
      </c>
      <c r="F4477" s="25" t="s">
        <v>1039</v>
      </c>
      <c r="G4477" s="26">
        <v>300000</v>
      </c>
    </row>
    <row r="4478" spans="2:7">
      <c r="B4478" s="21" t="s">
        <v>4496</v>
      </c>
      <c r="C4478" s="22" t="s">
        <v>108</v>
      </c>
      <c r="D4478" s="23" t="s">
        <v>4495</v>
      </c>
      <c r="E4478" s="24">
        <v>1200000</v>
      </c>
      <c r="F4478" s="25" t="s">
        <v>1141</v>
      </c>
      <c r="G4478" s="26">
        <v>300000</v>
      </c>
    </row>
    <row r="4479" spans="2:7">
      <c r="B4479" s="21" t="s">
        <v>4494</v>
      </c>
      <c r="C4479" s="22" t="s">
        <v>108</v>
      </c>
      <c r="D4479" s="23" t="s">
        <v>278</v>
      </c>
      <c r="E4479" s="24">
        <v>1200000</v>
      </c>
      <c r="F4479" s="25" t="s">
        <v>758</v>
      </c>
      <c r="G4479" s="26">
        <v>300000</v>
      </c>
    </row>
    <row r="4480" spans="2:7">
      <c r="B4480" s="21" t="s">
        <v>4493</v>
      </c>
      <c r="C4480" s="22" t="s">
        <v>92</v>
      </c>
      <c r="D4480" s="23"/>
      <c r="E4480" s="24">
        <v>1200000</v>
      </c>
      <c r="F4480" s="25" t="s">
        <v>1378</v>
      </c>
      <c r="G4480" s="26">
        <v>300000</v>
      </c>
    </row>
    <row r="4481" spans="2:7">
      <c r="B4481" s="21" t="s">
        <v>4492</v>
      </c>
      <c r="C4481" s="22" t="s">
        <v>92</v>
      </c>
      <c r="D4481" s="23"/>
      <c r="E4481" s="24">
        <v>1200000</v>
      </c>
      <c r="F4481" s="25" t="s">
        <v>1160</v>
      </c>
      <c r="G4481" s="26">
        <v>300000</v>
      </c>
    </row>
    <row r="4482" spans="2:7">
      <c r="B4482" s="21" t="s">
        <v>4491</v>
      </c>
      <c r="C4482" s="22" t="s">
        <v>92</v>
      </c>
      <c r="D4482" s="23" t="s">
        <v>3390</v>
      </c>
      <c r="E4482" s="24">
        <v>1200000</v>
      </c>
      <c r="F4482" s="25" t="s">
        <v>1098</v>
      </c>
      <c r="G4482" s="26">
        <v>300000</v>
      </c>
    </row>
    <row r="4483" spans="2:7">
      <c r="B4483" s="21" t="s">
        <v>4490</v>
      </c>
      <c r="C4483" s="22" t="s">
        <v>92</v>
      </c>
      <c r="D4483" s="23" t="s">
        <v>1010</v>
      </c>
      <c r="E4483" s="24">
        <v>1200000</v>
      </c>
      <c r="F4483" s="25" t="s">
        <v>595</v>
      </c>
      <c r="G4483" s="26">
        <v>300000</v>
      </c>
    </row>
    <row r="4484" spans="2:7">
      <c r="B4484" s="21" t="s">
        <v>4489</v>
      </c>
      <c r="C4484" s="22" t="s">
        <v>108</v>
      </c>
      <c r="D4484" s="23" t="s">
        <v>4488</v>
      </c>
      <c r="E4484" s="24">
        <v>1200000</v>
      </c>
      <c r="F4484" s="25" t="s">
        <v>488</v>
      </c>
      <c r="G4484" s="26">
        <v>300000</v>
      </c>
    </row>
    <row r="4485" spans="2:7">
      <c r="B4485" s="21" t="s">
        <v>4487</v>
      </c>
      <c r="C4485" s="22" t="s">
        <v>92</v>
      </c>
      <c r="D4485" s="23"/>
      <c r="E4485" s="24">
        <v>1200000</v>
      </c>
      <c r="F4485" s="25" t="s">
        <v>1083</v>
      </c>
      <c r="G4485" s="26">
        <v>300000</v>
      </c>
    </row>
    <row r="4486" spans="2:7">
      <c r="B4486" s="21" t="s">
        <v>4486</v>
      </c>
      <c r="C4486" s="22" t="s">
        <v>92</v>
      </c>
      <c r="D4486" s="23"/>
      <c r="E4486" s="24">
        <v>1200000</v>
      </c>
      <c r="F4486" s="25" t="s">
        <v>1087</v>
      </c>
      <c r="G4486" s="26">
        <v>300000</v>
      </c>
    </row>
    <row r="4487" spans="2:7">
      <c r="B4487" s="21" t="s">
        <v>4485</v>
      </c>
      <c r="C4487" s="22" t="s">
        <v>92</v>
      </c>
      <c r="D4487" s="23" t="s">
        <v>3263</v>
      </c>
      <c r="E4487" s="24">
        <v>1200000</v>
      </c>
      <c r="F4487" s="25" t="s">
        <v>4484</v>
      </c>
      <c r="G4487" s="26">
        <v>300000</v>
      </c>
    </row>
    <row r="4488" spans="2:7">
      <c r="B4488" s="21" t="s">
        <v>4483</v>
      </c>
      <c r="C4488" s="22" t="s">
        <v>108</v>
      </c>
      <c r="D4488" s="23" t="s">
        <v>3129</v>
      </c>
      <c r="E4488" s="24">
        <v>1200000</v>
      </c>
      <c r="F4488" s="25" t="s">
        <v>1652</v>
      </c>
      <c r="G4488" s="26">
        <v>300000</v>
      </c>
    </row>
    <row r="4489" spans="2:7">
      <c r="B4489" s="21" t="s">
        <v>4482</v>
      </c>
      <c r="C4489" s="22" t="s">
        <v>92</v>
      </c>
      <c r="D4489" s="23"/>
      <c r="E4489" s="24">
        <v>1200000</v>
      </c>
      <c r="F4489" s="25" t="s">
        <v>900</v>
      </c>
      <c r="G4489" s="26">
        <v>300000</v>
      </c>
    </row>
    <row r="4490" spans="2:7">
      <c r="B4490" s="21" t="s">
        <v>4481</v>
      </c>
      <c r="C4490" s="22" t="s">
        <v>92</v>
      </c>
      <c r="D4490" s="23"/>
      <c r="E4490" s="24">
        <v>1200000</v>
      </c>
      <c r="F4490" s="25" t="s">
        <v>890</v>
      </c>
      <c r="G4490" s="26">
        <v>300000</v>
      </c>
    </row>
    <row r="4491" spans="2:7">
      <c r="B4491" s="21" t="s">
        <v>3724</v>
      </c>
      <c r="C4491" s="22" t="s">
        <v>92</v>
      </c>
      <c r="D4491" s="23" t="s">
        <v>3723</v>
      </c>
      <c r="E4491" s="24">
        <v>1200000</v>
      </c>
      <c r="F4491" s="25" t="s">
        <v>1674</v>
      </c>
      <c r="G4491" s="26">
        <v>200000</v>
      </c>
    </row>
    <row r="4492" spans="2:7">
      <c r="B4492" s="21" t="s">
        <v>3722</v>
      </c>
      <c r="C4492" s="22" t="s">
        <v>92</v>
      </c>
      <c r="D4492" s="23"/>
      <c r="E4492" s="24">
        <v>1200000</v>
      </c>
      <c r="F4492" s="25" t="s">
        <v>1901</v>
      </c>
      <c r="G4492" s="26">
        <v>200000</v>
      </c>
    </row>
    <row r="4493" spans="2:7">
      <c r="B4493" s="21" t="s">
        <v>3721</v>
      </c>
      <c r="C4493" s="22" t="s">
        <v>108</v>
      </c>
      <c r="D4493" s="23" t="s">
        <v>3720</v>
      </c>
      <c r="E4493" s="24">
        <v>1200000</v>
      </c>
      <c r="F4493" s="25" t="s">
        <v>944</v>
      </c>
      <c r="G4493" s="26">
        <v>200000</v>
      </c>
    </row>
    <row r="4494" spans="2:7">
      <c r="B4494" s="21" t="s">
        <v>3719</v>
      </c>
      <c r="C4494" s="22" t="s">
        <v>92</v>
      </c>
      <c r="D4494" s="23"/>
      <c r="E4494" s="24">
        <v>1200000</v>
      </c>
      <c r="F4494" s="25" t="s">
        <v>1152</v>
      </c>
      <c r="G4494" s="26">
        <v>200000</v>
      </c>
    </row>
    <row r="4495" spans="2:7">
      <c r="B4495" s="21" t="s">
        <v>3718</v>
      </c>
      <c r="C4495" s="22" t="s">
        <v>92</v>
      </c>
      <c r="D4495" s="23"/>
      <c r="E4495" s="24">
        <v>1200000</v>
      </c>
      <c r="F4495" s="25" t="s">
        <v>1245</v>
      </c>
      <c r="G4495" s="26">
        <v>200000</v>
      </c>
    </row>
    <row r="4496" spans="2:7">
      <c r="B4496" s="21" t="s">
        <v>3717</v>
      </c>
      <c r="C4496" s="22" t="s">
        <v>92</v>
      </c>
      <c r="D4496" s="23" t="s">
        <v>2433</v>
      </c>
      <c r="E4496" s="24">
        <v>1200000</v>
      </c>
      <c r="F4496" s="25" t="s">
        <v>873</v>
      </c>
      <c r="G4496" s="26">
        <v>200000</v>
      </c>
    </row>
    <row r="4497" spans="2:7">
      <c r="B4497" s="21" t="s">
        <v>3716</v>
      </c>
      <c r="C4497" s="22" t="s">
        <v>92</v>
      </c>
      <c r="D4497" s="23" t="s">
        <v>599</v>
      </c>
      <c r="E4497" s="24">
        <v>1200000</v>
      </c>
      <c r="F4497" s="25" t="s">
        <v>1674</v>
      </c>
      <c r="G4497" s="26">
        <v>200000</v>
      </c>
    </row>
    <row r="4498" spans="2:7">
      <c r="B4498" s="21" t="s">
        <v>3715</v>
      </c>
      <c r="C4498" s="22" t="s">
        <v>92</v>
      </c>
      <c r="D4498" s="23"/>
      <c r="E4498" s="24">
        <v>1200000</v>
      </c>
      <c r="F4498" s="25" t="s">
        <v>909</v>
      </c>
      <c r="G4498" s="26">
        <v>200000</v>
      </c>
    </row>
    <row r="4499" spans="2:7">
      <c r="B4499" s="21" t="s">
        <v>3714</v>
      </c>
      <c r="C4499" s="22" t="s">
        <v>108</v>
      </c>
      <c r="D4499" s="23" t="s">
        <v>687</v>
      </c>
      <c r="E4499" s="24">
        <v>1200000</v>
      </c>
      <c r="F4499" s="25" t="s">
        <v>988</v>
      </c>
      <c r="G4499" s="26">
        <v>200000</v>
      </c>
    </row>
    <row r="4500" spans="2:7">
      <c r="B4500" s="21" t="s">
        <v>3713</v>
      </c>
      <c r="C4500" s="22" t="s">
        <v>92</v>
      </c>
      <c r="D4500" s="23"/>
      <c r="E4500" s="24">
        <v>1200000</v>
      </c>
      <c r="F4500" s="25" t="s">
        <v>1672</v>
      </c>
      <c r="G4500" s="26">
        <v>200000</v>
      </c>
    </row>
    <row r="4501" spans="2:7">
      <c r="B4501" s="21" t="s">
        <v>3712</v>
      </c>
      <c r="C4501" s="22" t="s">
        <v>108</v>
      </c>
      <c r="D4501" s="23" t="s">
        <v>3226</v>
      </c>
      <c r="E4501" s="24">
        <v>1200000</v>
      </c>
      <c r="F4501" s="25" t="s">
        <v>1531</v>
      </c>
      <c r="G4501" s="26">
        <v>200000</v>
      </c>
    </row>
    <row r="4502" spans="2:7">
      <c r="B4502" s="21" t="s">
        <v>3711</v>
      </c>
      <c r="C4502" s="22" t="s">
        <v>92</v>
      </c>
      <c r="D4502" s="23"/>
      <c r="E4502" s="24">
        <v>1200000</v>
      </c>
      <c r="F4502" s="25" t="s">
        <v>1036</v>
      </c>
      <c r="G4502" s="26">
        <v>200000</v>
      </c>
    </row>
    <row r="4503" spans="2:7">
      <c r="B4503" s="21" t="s">
        <v>3710</v>
      </c>
      <c r="C4503" s="22" t="s">
        <v>92</v>
      </c>
      <c r="D4503" s="23"/>
      <c r="E4503" s="24">
        <v>1200000</v>
      </c>
      <c r="F4503" s="25" t="s">
        <v>2007</v>
      </c>
      <c r="G4503" s="26">
        <v>200000</v>
      </c>
    </row>
    <row r="4504" spans="2:7">
      <c r="B4504" s="21" t="s">
        <v>3709</v>
      </c>
      <c r="C4504" s="22" t="s">
        <v>108</v>
      </c>
      <c r="D4504" s="23" t="s">
        <v>3708</v>
      </c>
      <c r="E4504" s="24">
        <v>1200000</v>
      </c>
      <c r="F4504" s="25" t="s">
        <v>3553</v>
      </c>
      <c r="G4504" s="26">
        <v>200000</v>
      </c>
    </row>
    <row r="4505" spans="2:7">
      <c r="B4505" s="21" t="s">
        <v>3707</v>
      </c>
      <c r="C4505" s="22" t="s">
        <v>92</v>
      </c>
      <c r="D4505" s="23"/>
      <c r="E4505" s="24">
        <v>1200000</v>
      </c>
      <c r="F4505" s="25" t="s">
        <v>1691</v>
      </c>
      <c r="G4505" s="26">
        <v>200000</v>
      </c>
    </row>
    <row r="4506" spans="2:7">
      <c r="B4506" s="21" t="s">
        <v>3706</v>
      </c>
      <c r="C4506" s="22" t="s">
        <v>92</v>
      </c>
      <c r="D4506" s="23" t="s">
        <v>3427</v>
      </c>
      <c r="E4506" s="24">
        <v>1200000</v>
      </c>
      <c r="F4506" s="25" t="s">
        <v>1404</v>
      </c>
      <c r="G4506" s="26">
        <v>200000</v>
      </c>
    </row>
    <row r="4507" spans="2:7">
      <c r="B4507" s="21" t="s">
        <v>3705</v>
      </c>
      <c r="C4507" s="22" t="s">
        <v>92</v>
      </c>
      <c r="D4507" s="23"/>
      <c r="E4507" s="24">
        <v>1200000</v>
      </c>
      <c r="F4507" s="25" t="s">
        <v>1397</v>
      </c>
      <c r="G4507" s="26">
        <v>200000</v>
      </c>
    </row>
    <row r="4508" spans="2:7">
      <c r="B4508" s="21" t="s">
        <v>3704</v>
      </c>
      <c r="C4508" s="22" t="s">
        <v>92</v>
      </c>
      <c r="D4508" s="23"/>
      <c r="E4508" s="24">
        <v>1200000</v>
      </c>
      <c r="F4508" s="25" t="s">
        <v>897</v>
      </c>
      <c r="G4508" s="26">
        <v>200000</v>
      </c>
    </row>
    <row r="4509" spans="2:7">
      <c r="B4509" s="21" t="s">
        <v>3703</v>
      </c>
      <c r="C4509" s="22" t="s">
        <v>92</v>
      </c>
      <c r="D4509" s="23"/>
      <c r="E4509" s="24">
        <v>1200000</v>
      </c>
      <c r="F4509" s="25" t="s">
        <v>897</v>
      </c>
      <c r="G4509" s="26">
        <v>200000</v>
      </c>
    </row>
    <row r="4510" spans="2:7">
      <c r="B4510" s="21" t="s">
        <v>3702</v>
      </c>
      <c r="C4510" s="22" t="s">
        <v>108</v>
      </c>
      <c r="D4510" s="23" t="s">
        <v>3701</v>
      </c>
      <c r="E4510" s="24">
        <v>1200000</v>
      </c>
      <c r="F4510" s="25" t="s">
        <v>1827</v>
      </c>
      <c r="G4510" s="26">
        <v>200000</v>
      </c>
    </row>
    <row r="4511" spans="2:7">
      <c r="B4511" s="21" t="s">
        <v>3700</v>
      </c>
      <c r="C4511" s="22" t="s">
        <v>92</v>
      </c>
      <c r="D4511" s="23" t="s">
        <v>3699</v>
      </c>
      <c r="E4511" s="24">
        <v>1200000</v>
      </c>
      <c r="F4511" s="25" t="s">
        <v>907</v>
      </c>
      <c r="G4511" s="26">
        <v>200000</v>
      </c>
    </row>
    <row r="4512" spans="2:7">
      <c r="B4512" s="21" t="s">
        <v>3698</v>
      </c>
      <c r="C4512" s="22" t="s">
        <v>92</v>
      </c>
      <c r="D4512" s="23"/>
      <c r="E4512" s="24">
        <v>1200000</v>
      </c>
      <c r="F4512" s="25" t="s">
        <v>2334</v>
      </c>
      <c r="G4512" s="26">
        <v>200000</v>
      </c>
    </row>
    <row r="4513" spans="2:7">
      <c r="B4513" s="21" t="s">
        <v>3697</v>
      </c>
      <c r="C4513" s="22" t="s">
        <v>92</v>
      </c>
      <c r="D4513" s="23" t="s">
        <v>2365</v>
      </c>
      <c r="E4513" s="24">
        <v>1200000</v>
      </c>
      <c r="F4513" s="25" t="s">
        <v>3553</v>
      </c>
      <c r="G4513" s="26">
        <v>200000</v>
      </c>
    </row>
    <row r="4514" spans="2:7">
      <c r="B4514" s="21" t="s">
        <v>3696</v>
      </c>
      <c r="C4514" s="22" t="s">
        <v>92</v>
      </c>
      <c r="D4514" s="23" t="s">
        <v>3695</v>
      </c>
      <c r="E4514" s="24">
        <v>1200000</v>
      </c>
      <c r="F4514" s="25" t="s">
        <v>1333</v>
      </c>
      <c r="G4514" s="26">
        <v>200000</v>
      </c>
    </row>
    <row r="4515" spans="2:7">
      <c r="B4515" s="21" t="s">
        <v>3694</v>
      </c>
      <c r="C4515" s="22" t="s">
        <v>108</v>
      </c>
      <c r="D4515" s="23" t="s">
        <v>3693</v>
      </c>
      <c r="E4515" s="24">
        <v>1200000</v>
      </c>
      <c r="F4515" s="25" t="s">
        <v>1604</v>
      </c>
      <c r="G4515" s="26">
        <v>200000</v>
      </c>
    </row>
    <row r="4516" spans="2:7">
      <c r="B4516" s="21" t="s">
        <v>3692</v>
      </c>
      <c r="C4516" s="22" t="s">
        <v>92</v>
      </c>
      <c r="D4516" s="23"/>
      <c r="E4516" s="24">
        <v>1200000</v>
      </c>
      <c r="F4516" s="25" t="s">
        <v>973</v>
      </c>
      <c r="G4516" s="26">
        <v>200000</v>
      </c>
    </row>
    <row r="4517" spans="2:7">
      <c r="B4517" s="21" t="s">
        <v>3691</v>
      </c>
      <c r="C4517" s="22" t="s">
        <v>92</v>
      </c>
      <c r="D4517" s="23"/>
      <c r="E4517" s="24">
        <v>1200000</v>
      </c>
      <c r="F4517" s="25" t="s">
        <v>3690</v>
      </c>
      <c r="G4517" s="26">
        <v>200000</v>
      </c>
    </row>
    <row r="4518" spans="2:7">
      <c r="B4518" s="21" t="s">
        <v>3689</v>
      </c>
      <c r="C4518" s="22" t="s">
        <v>108</v>
      </c>
      <c r="D4518" s="23" t="s">
        <v>3688</v>
      </c>
      <c r="E4518" s="24">
        <v>1200000</v>
      </c>
      <c r="F4518" s="25" t="s">
        <v>936</v>
      </c>
      <c r="G4518" s="26">
        <v>200000</v>
      </c>
    </row>
    <row r="4519" spans="2:7">
      <c r="B4519" s="21" t="s">
        <v>3687</v>
      </c>
      <c r="C4519" s="22" t="s">
        <v>108</v>
      </c>
      <c r="D4519" s="23" t="s">
        <v>3686</v>
      </c>
      <c r="E4519" s="24">
        <v>1200000</v>
      </c>
      <c r="F4519" s="25" t="s">
        <v>1827</v>
      </c>
      <c r="G4519" s="26">
        <v>200000</v>
      </c>
    </row>
    <row r="4520" spans="2:7">
      <c r="B4520" s="21" t="s">
        <v>3685</v>
      </c>
      <c r="C4520" s="22" t="s">
        <v>92</v>
      </c>
      <c r="D4520" s="23"/>
      <c r="E4520" s="24">
        <v>1200000</v>
      </c>
      <c r="F4520" s="25" t="s">
        <v>2121</v>
      </c>
      <c r="G4520" s="26">
        <v>200000</v>
      </c>
    </row>
    <row r="4521" spans="2:7">
      <c r="B4521" s="21" t="s">
        <v>3684</v>
      </c>
      <c r="C4521" s="22" t="s">
        <v>92</v>
      </c>
      <c r="D4521" s="23"/>
      <c r="E4521" s="24">
        <v>1200000</v>
      </c>
      <c r="F4521" s="25" t="s">
        <v>1271</v>
      </c>
      <c r="G4521" s="26">
        <v>200000</v>
      </c>
    </row>
    <row r="4522" spans="2:7">
      <c r="B4522" s="21" t="s">
        <v>3683</v>
      </c>
      <c r="C4522" s="22" t="s">
        <v>92</v>
      </c>
      <c r="D4522" s="23" t="s">
        <v>3682</v>
      </c>
      <c r="E4522" s="24">
        <v>1200000</v>
      </c>
      <c r="F4522" s="25" t="s">
        <v>961</v>
      </c>
      <c r="G4522" s="26">
        <v>200000</v>
      </c>
    </row>
    <row r="4523" spans="2:7">
      <c r="B4523" s="21" t="s">
        <v>3681</v>
      </c>
      <c r="C4523" s="22" t="s">
        <v>92</v>
      </c>
      <c r="D4523" s="23"/>
      <c r="E4523" s="24">
        <v>1200000</v>
      </c>
      <c r="F4523" s="25" t="s">
        <v>836</v>
      </c>
      <c r="G4523" s="26">
        <v>200000</v>
      </c>
    </row>
    <row r="4524" spans="2:7">
      <c r="B4524" s="21" t="s">
        <v>3680</v>
      </c>
      <c r="C4524" s="22" t="s">
        <v>92</v>
      </c>
      <c r="D4524" s="23" t="s">
        <v>3679</v>
      </c>
      <c r="E4524" s="24">
        <v>1200000</v>
      </c>
      <c r="F4524" s="25" t="s">
        <v>1928</v>
      </c>
      <c r="G4524" s="26">
        <v>200000</v>
      </c>
    </row>
    <row r="4525" spans="2:7">
      <c r="B4525" s="21" t="s">
        <v>3678</v>
      </c>
      <c r="C4525" s="22" t="s">
        <v>92</v>
      </c>
      <c r="D4525" s="23"/>
      <c r="E4525" s="24">
        <v>1200000</v>
      </c>
      <c r="F4525" s="25" t="s">
        <v>913</v>
      </c>
      <c r="G4525" s="26">
        <v>200000</v>
      </c>
    </row>
    <row r="4526" spans="2:7">
      <c r="B4526" s="21" t="s">
        <v>3677</v>
      </c>
      <c r="C4526" s="22" t="s">
        <v>92</v>
      </c>
      <c r="D4526" s="23"/>
      <c r="E4526" s="24">
        <v>1200000</v>
      </c>
      <c r="F4526" s="25" t="s">
        <v>1397</v>
      </c>
      <c r="G4526" s="26">
        <v>200000</v>
      </c>
    </row>
    <row r="4527" spans="2:7">
      <c r="B4527" s="21" t="s">
        <v>3676</v>
      </c>
      <c r="C4527" s="22" t="s">
        <v>92</v>
      </c>
      <c r="D4527" s="23"/>
      <c r="E4527" s="24">
        <v>1200000</v>
      </c>
      <c r="F4527" s="25" t="s">
        <v>1166</v>
      </c>
      <c r="G4527" s="26">
        <v>200000</v>
      </c>
    </row>
    <row r="4528" spans="2:7">
      <c r="B4528" s="21" t="s">
        <v>3675</v>
      </c>
      <c r="C4528" s="22" t="s">
        <v>92</v>
      </c>
      <c r="D4528" s="23" t="s">
        <v>3674</v>
      </c>
      <c r="E4528" s="24">
        <v>1200000</v>
      </c>
      <c r="F4528" s="25" t="s">
        <v>1245</v>
      </c>
      <c r="G4528" s="26">
        <v>200000</v>
      </c>
    </row>
    <row r="4529" spans="2:7">
      <c r="B4529" s="21" t="s">
        <v>3673</v>
      </c>
      <c r="C4529" s="22" t="s">
        <v>108</v>
      </c>
      <c r="D4529" s="23" t="s">
        <v>3672</v>
      </c>
      <c r="E4529" s="24">
        <v>1200000</v>
      </c>
      <c r="F4529" s="25" t="s">
        <v>836</v>
      </c>
      <c r="G4529" s="26">
        <v>200000</v>
      </c>
    </row>
    <row r="4530" spans="2:7">
      <c r="B4530" s="21" t="s">
        <v>3671</v>
      </c>
      <c r="C4530" s="22" t="s">
        <v>92</v>
      </c>
      <c r="D4530" s="23"/>
      <c r="E4530" s="24">
        <v>1200000</v>
      </c>
      <c r="F4530" s="25" t="s">
        <v>950</v>
      </c>
      <c r="G4530" s="26">
        <v>200000</v>
      </c>
    </row>
    <row r="4531" spans="2:7">
      <c r="B4531" s="21" t="s">
        <v>3670</v>
      </c>
      <c r="C4531" s="22" t="s">
        <v>108</v>
      </c>
      <c r="D4531" s="23" t="s">
        <v>472</v>
      </c>
      <c r="E4531" s="24">
        <v>1200000</v>
      </c>
      <c r="F4531" s="25" t="s">
        <v>1704</v>
      </c>
      <c r="G4531" s="26">
        <v>200000</v>
      </c>
    </row>
    <row r="4532" spans="2:7">
      <c r="B4532" s="21" t="s">
        <v>3669</v>
      </c>
      <c r="C4532" s="22" t="s">
        <v>108</v>
      </c>
      <c r="D4532" s="23" t="s">
        <v>3668</v>
      </c>
      <c r="E4532" s="24">
        <v>1200000</v>
      </c>
      <c r="F4532" s="25" t="s">
        <v>2176</v>
      </c>
      <c r="G4532" s="26">
        <v>200000</v>
      </c>
    </row>
    <row r="4533" spans="2:7">
      <c r="B4533" s="21" t="s">
        <v>3667</v>
      </c>
      <c r="C4533" s="22" t="s">
        <v>92</v>
      </c>
      <c r="D4533" s="23" t="s">
        <v>1112</v>
      </c>
      <c r="E4533" s="24">
        <v>1200000</v>
      </c>
      <c r="F4533" s="25" t="s">
        <v>1033</v>
      </c>
      <c r="G4533" s="26">
        <v>200000</v>
      </c>
    </row>
    <row r="4534" spans="2:7">
      <c r="B4534" s="21" t="s">
        <v>2494</v>
      </c>
      <c r="C4534" s="22" t="s">
        <v>92</v>
      </c>
      <c r="D4534" s="23"/>
      <c r="E4534" s="24">
        <v>1200000</v>
      </c>
      <c r="F4534" s="25" t="s">
        <v>2493</v>
      </c>
      <c r="G4534" s="26">
        <v>100000</v>
      </c>
    </row>
    <row r="4535" spans="2:7">
      <c r="B4535" s="21" t="s">
        <v>2492</v>
      </c>
      <c r="C4535" s="22" t="s">
        <v>92</v>
      </c>
      <c r="D4535" s="23"/>
      <c r="E4535" s="24">
        <v>1200000</v>
      </c>
      <c r="F4535" s="25" t="s">
        <v>2491</v>
      </c>
      <c r="G4535" s="26">
        <v>100000</v>
      </c>
    </row>
    <row r="4536" spans="2:7">
      <c r="B4536" s="21" t="s">
        <v>2490</v>
      </c>
      <c r="C4536" s="22" t="s">
        <v>92</v>
      </c>
      <c r="D4536" s="23"/>
      <c r="E4536" s="24">
        <v>1200000</v>
      </c>
      <c r="F4536" s="25" t="s">
        <v>2489</v>
      </c>
      <c r="G4536" s="26">
        <v>100000</v>
      </c>
    </row>
    <row r="4537" spans="2:7">
      <c r="B4537" s="21" t="s">
        <v>2488</v>
      </c>
      <c r="C4537" s="22" t="s">
        <v>92</v>
      </c>
      <c r="D4537" s="23"/>
      <c r="E4537" s="24">
        <v>1200000</v>
      </c>
      <c r="F4537" s="25" t="s">
        <v>2267</v>
      </c>
      <c r="G4537" s="26">
        <v>100000</v>
      </c>
    </row>
    <row r="4538" spans="2:7">
      <c r="B4538" s="21" t="s">
        <v>2487</v>
      </c>
      <c r="C4538" s="22" t="s">
        <v>92</v>
      </c>
      <c r="D4538" s="23"/>
      <c r="E4538" s="24">
        <v>1200000</v>
      </c>
      <c r="F4538" s="25" t="s">
        <v>1628</v>
      </c>
      <c r="G4538" s="26">
        <v>100000</v>
      </c>
    </row>
    <row r="4539" spans="2:7">
      <c r="B4539" s="21" t="s">
        <v>2486</v>
      </c>
      <c r="C4539" s="22" t="s">
        <v>92</v>
      </c>
      <c r="D4539" s="23"/>
      <c r="E4539" s="24">
        <v>1200000</v>
      </c>
      <c r="F4539" s="25" t="s">
        <v>2485</v>
      </c>
      <c r="G4539" s="26">
        <v>100000</v>
      </c>
    </row>
    <row r="4540" spans="2:7">
      <c r="B4540" s="21" t="s">
        <v>2484</v>
      </c>
      <c r="C4540" s="22" t="s">
        <v>92</v>
      </c>
      <c r="D4540" s="23"/>
      <c r="E4540" s="24">
        <v>1200000</v>
      </c>
      <c r="F4540" s="25" t="s">
        <v>2483</v>
      </c>
      <c r="G4540" s="26">
        <v>100000</v>
      </c>
    </row>
    <row r="4541" spans="2:7">
      <c r="B4541" s="21" t="s">
        <v>2482</v>
      </c>
      <c r="C4541" s="22" t="s">
        <v>92</v>
      </c>
      <c r="D4541" s="23"/>
      <c r="E4541" s="24">
        <v>1200000</v>
      </c>
      <c r="F4541" s="25" t="s">
        <v>2481</v>
      </c>
      <c r="G4541" s="26">
        <v>100000</v>
      </c>
    </row>
    <row r="4542" spans="2:7">
      <c r="B4542" s="21" t="s">
        <v>2480</v>
      </c>
      <c r="C4542" s="22" t="s">
        <v>92</v>
      </c>
      <c r="D4542" s="23"/>
      <c r="E4542" s="24">
        <v>1200000</v>
      </c>
      <c r="F4542" s="25" t="s">
        <v>2479</v>
      </c>
      <c r="G4542" s="26">
        <v>100000</v>
      </c>
    </row>
    <row r="4543" spans="2:7">
      <c r="B4543" s="21" t="s">
        <v>2478</v>
      </c>
      <c r="C4543" s="22" t="s">
        <v>92</v>
      </c>
      <c r="D4543" s="23"/>
      <c r="E4543" s="24">
        <v>1200000</v>
      </c>
      <c r="F4543" s="25" t="s">
        <v>2477</v>
      </c>
      <c r="G4543" s="26">
        <v>100000</v>
      </c>
    </row>
    <row r="4544" spans="2:7">
      <c r="B4544" s="21" t="s">
        <v>2476</v>
      </c>
      <c r="C4544" s="22" t="s">
        <v>92</v>
      </c>
      <c r="D4544" s="23"/>
      <c r="E4544" s="24">
        <v>1200000</v>
      </c>
      <c r="F4544" s="25" t="s">
        <v>2475</v>
      </c>
      <c r="G4544" s="26">
        <v>100000</v>
      </c>
    </row>
    <row r="4545" spans="2:7">
      <c r="B4545" s="21" t="s">
        <v>2474</v>
      </c>
      <c r="C4545" s="22" t="s">
        <v>92</v>
      </c>
      <c r="D4545" s="23"/>
      <c r="E4545" s="24">
        <v>1200000</v>
      </c>
      <c r="F4545" s="25" t="s">
        <v>2279</v>
      </c>
      <c r="G4545" s="26">
        <v>100000</v>
      </c>
    </row>
    <row r="4546" spans="2:7">
      <c r="B4546" s="21" t="s">
        <v>2473</v>
      </c>
      <c r="C4546" s="22" t="s">
        <v>92</v>
      </c>
      <c r="D4546" s="23"/>
      <c r="E4546" s="24">
        <v>1200000</v>
      </c>
      <c r="F4546" s="25" t="s">
        <v>2472</v>
      </c>
      <c r="G4546" s="26">
        <v>100000</v>
      </c>
    </row>
    <row r="4547" spans="2:7">
      <c r="B4547" s="21" t="s">
        <v>2471</v>
      </c>
      <c r="C4547" s="22" t="s">
        <v>108</v>
      </c>
      <c r="D4547" s="23" t="s">
        <v>2470</v>
      </c>
      <c r="E4547" s="24">
        <v>1200000</v>
      </c>
      <c r="F4547" s="25" t="s">
        <v>1554</v>
      </c>
      <c r="G4547" s="26">
        <v>100000</v>
      </c>
    </row>
    <row r="4548" spans="2:7">
      <c r="B4548" s="21" t="s">
        <v>2469</v>
      </c>
      <c r="C4548" s="22" t="s">
        <v>108</v>
      </c>
      <c r="D4548" s="23" t="s">
        <v>2468</v>
      </c>
      <c r="E4548" s="24">
        <v>1200000</v>
      </c>
      <c r="F4548" s="25" t="s">
        <v>2212</v>
      </c>
      <c r="G4548" s="26">
        <v>100000</v>
      </c>
    </row>
    <row r="4549" spans="2:7">
      <c r="B4549" s="21" t="s">
        <v>2467</v>
      </c>
      <c r="C4549" s="22" t="s">
        <v>92</v>
      </c>
      <c r="D4549" s="23"/>
      <c r="E4549" s="24">
        <v>1200000</v>
      </c>
      <c r="F4549" s="25" t="s">
        <v>2466</v>
      </c>
      <c r="G4549" s="26">
        <v>100000</v>
      </c>
    </row>
    <row r="4550" spans="2:7">
      <c r="B4550" s="21" t="s">
        <v>2465</v>
      </c>
      <c r="C4550" s="22" t="s">
        <v>92</v>
      </c>
      <c r="D4550" s="23"/>
      <c r="E4550" s="24">
        <v>1200000</v>
      </c>
      <c r="F4550" s="25" t="s">
        <v>1702</v>
      </c>
      <c r="G4550" s="26">
        <v>100000</v>
      </c>
    </row>
    <row r="4551" spans="2:7">
      <c r="B4551" s="21" t="s">
        <v>2464</v>
      </c>
      <c r="C4551" s="22" t="s">
        <v>92</v>
      </c>
      <c r="D4551" s="23"/>
      <c r="E4551" s="24">
        <v>1200000</v>
      </c>
      <c r="F4551" s="25" t="s">
        <v>2463</v>
      </c>
      <c r="G4551" s="26">
        <v>100000</v>
      </c>
    </row>
    <row r="4552" spans="2:7">
      <c r="B4552" s="21" t="s">
        <v>2462</v>
      </c>
      <c r="C4552" s="22" t="s">
        <v>92</v>
      </c>
      <c r="D4552" s="23"/>
      <c r="E4552" s="24">
        <v>1200000</v>
      </c>
      <c r="F4552" s="25" t="s">
        <v>2461</v>
      </c>
      <c r="G4552" s="26">
        <v>100000</v>
      </c>
    </row>
    <row r="4553" spans="2:7">
      <c r="B4553" s="21" t="s">
        <v>2460</v>
      </c>
      <c r="C4553" s="22" t="s">
        <v>92</v>
      </c>
      <c r="D4553" s="23"/>
      <c r="E4553" s="24">
        <v>1200000</v>
      </c>
      <c r="F4553" s="25" t="s">
        <v>2139</v>
      </c>
      <c r="G4553" s="26">
        <v>100000</v>
      </c>
    </row>
    <row r="4554" spans="2:7">
      <c r="B4554" s="21" t="s">
        <v>2459</v>
      </c>
      <c r="C4554" s="22" t="s">
        <v>92</v>
      </c>
      <c r="D4554" s="23"/>
      <c r="E4554" s="24">
        <v>1200000</v>
      </c>
      <c r="F4554" s="25" t="s">
        <v>230</v>
      </c>
      <c r="G4554" s="26">
        <v>100000</v>
      </c>
    </row>
    <row r="4555" spans="2:7">
      <c r="B4555" s="21" t="s">
        <v>2458</v>
      </c>
      <c r="C4555" s="22" t="s">
        <v>92</v>
      </c>
      <c r="D4555" s="23"/>
      <c r="E4555" s="24">
        <v>1200000</v>
      </c>
      <c r="F4555" s="25" t="s">
        <v>2154</v>
      </c>
      <c r="G4555" s="26">
        <v>100000</v>
      </c>
    </row>
    <row r="4556" spans="2:7">
      <c r="B4556" s="21" t="s">
        <v>2457</v>
      </c>
      <c r="C4556" s="22" t="s">
        <v>92</v>
      </c>
      <c r="D4556" s="23"/>
      <c r="E4556" s="24">
        <v>1200000</v>
      </c>
      <c r="F4556" s="25" t="s">
        <v>2456</v>
      </c>
      <c r="G4556" s="26">
        <v>100000</v>
      </c>
    </row>
    <row r="4557" spans="2:7">
      <c r="B4557" s="21" t="s">
        <v>2455</v>
      </c>
      <c r="C4557" s="22" t="s">
        <v>92</v>
      </c>
      <c r="D4557" s="23"/>
      <c r="E4557" s="24">
        <v>1200000</v>
      </c>
      <c r="F4557" s="25" t="s">
        <v>2269</v>
      </c>
      <c r="G4557" s="26">
        <v>100000</v>
      </c>
    </row>
    <row r="4558" spans="2:7">
      <c r="B4558" s="21" t="s">
        <v>2454</v>
      </c>
      <c r="C4558" s="22" t="s">
        <v>92</v>
      </c>
      <c r="D4558" s="23"/>
      <c r="E4558" s="24">
        <v>1200000</v>
      </c>
      <c r="F4558" s="25" t="s">
        <v>2453</v>
      </c>
      <c r="G4558" s="26">
        <v>100000</v>
      </c>
    </row>
    <row r="4559" spans="2:7">
      <c r="B4559" s="21" t="s">
        <v>2452</v>
      </c>
      <c r="C4559" s="22" t="s">
        <v>108</v>
      </c>
      <c r="D4559" s="23" t="s">
        <v>1269</v>
      </c>
      <c r="E4559" s="24">
        <v>1200000</v>
      </c>
      <c r="F4559" s="25" t="s">
        <v>2451</v>
      </c>
      <c r="G4559" s="26">
        <v>100000</v>
      </c>
    </row>
    <row r="4560" spans="2:7">
      <c r="B4560" s="21" t="s">
        <v>2450</v>
      </c>
      <c r="C4560" s="22" t="s">
        <v>92</v>
      </c>
      <c r="D4560" s="23"/>
      <c r="E4560" s="24">
        <v>1200000</v>
      </c>
      <c r="F4560" s="25" t="s">
        <v>1797</v>
      </c>
      <c r="G4560" s="26">
        <v>100000</v>
      </c>
    </row>
    <row r="4561" spans="2:7">
      <c r="B4561" s="21" t="s">
        <v>2449</v>
      </c>
      <c r="C4561" s="22" t="s">
        <v>92</v>
      </c>
      <c r="D4561" s="23"/>
      <c r="E4561" s="24">
        <v>1200000</v>
      </c>
      <c r="F4561" s="25" t="s">
        <v>1983</v>
      </c>
      <c r="G4561" s="26">
        <v>100000</v>
      </c>
    </row>
    <row r="4562" spans="2:7">
      <c r="B4562" s="21" t="s">
        <v>2448</v>
      </c>
      <c r="C4562" s="22" t="s">
        <v>92</v>
      </c>
      <c r="D4562" s="23"/>
      <c r="E4562" s="24">
        <v>1200000</v>
      </c>
      <c r="F4562" s="25" t="s">
        <v>2447</v>
      </c>
      <c r="G4562" s="26">
        <v>100000</v>
      </c>
    </row>
    <row r="4563" spans="2:7">
      <c r="B4563" s="21" t="s">
        <v>2446</v>
      </c>
      <c r="C4563" s="22" t="s">
        <v>92</v>
      </c>
      <c r="D4563" s="23"/>
      <c r="E4563" s="24">
        <v>1200000</v>
      </c>
      <c r="F4563" s="25" t="s">
        <v>1969</v>
      </c>
      <c r="G4563" s="26">
        <v>100000</v>
      </c>
    </row>
    <row r="4564" spans="2:7">
      <c r="B4564" s="21" t="s">
        <v>2445</v>
      </c>
      <c r="C4564" s="22" t="s">
        <v>92</v>
      </c>
      <c r="D4564" s="23"/>
      <c r="E4564" s="24">
        <v>1200000</v>
      </c>
      <c r="F4564" s="25" t="s">
        <v>2444</v>
      </c>
      <c r="G4564" s="26">
        <v>100000</v>
      </c>
    </row>
    <row r="4565" spans="2:7">
      <c r="B4565" s="21" t="s">
        <v>2443</v>
      </c>
      <c r="C4565" s="22" t="s">
        <v>92</v>
      </c>
      <c r="D4565" s="23"/>
      <c r="E4565" s="24">
        <v>1200000</v>
      </c>
      <c r="F4565" s="25" t="s">
        <v>2246</v>
      </c>
      <c r="G4565" s="26">
        <v>100000</v>
      </c>
    </row>
    <row r="4566" spans="2:7">
      <c r="B4566" s="21" t="s">
        <v>7681</v>
      </c>
      <c r="C4566" s="22" t="s">
        <v>92</v>
      </c>
      <c r="D4566" s="23"/>
      <c r="E4566" s="24">
        <v>1100000</v>
      </c>
      <c r="F4566" s="25" t="s">
        <v>4984</v>
      </c>
      <c r="G4566" s="26">
        <v>1400000</v>
      </c>
    </row>
    <row r="4567" spans="2:7">
      <c r="B4567" s="21" t="s">
        <v>7680</v>
      </c>
      <c r="C4567" s="22" t="s">
        <v>92</v>
      </c>
      <c r="D4567" s="23"/>
      <c r="E4567" s="24">
        <v>1100000</v>
      </c>
      <c r="F4567" s="25" t="s">
        <v>4984</v>
      </c>
      <c r="G4567" s="26">
        <v>1400000</v>
      </c>
    </row>
    <row r="4568" spans="2:7">
      <c r="B4568" s="21" t="s">
        <v>7393</v>
      </c>
      <c r="C4568" s="22" t="s">
        <v>92</v>
      </c>
      <c r="D4568" s="23" t="s">
        <v>7392</v>
      </c>
      <c r="E4568" s="24">
        <v>1100000</v>
      </c>
      <c r="F4568" s="25" t="s">
        <v>234</v>
      </c>
      <c r="G4568" s="26">
        <v>1200000</v>
      </c>
    </row>
    <row r="4569" spans="2:7">
      <c r="B4569" s="21" t="s">
        <v>7215</v>
      </c>
      <c r="C4569" s="22" t="s">
        <v>92</v>
      </c>
      <c r="D4569" s="23" t="s">
        <v>7214</v>
      </c>
      <c r="E4569" s="24">
        <v>1100000</v>
      </c>
      <c r="F4569" s="25" t="s">
        <v>104</v>
      </c>
      <c r="G4569" s="26">
        <v>1100000</v>
      </c>
    </row>
    <row r="4570" spans="2:7">
      <c r="B4570" s="21" t="s">
        <v>7213</v>
      </c>
      <c r="C4570" s="22" t="s">
        <v>92</v>
      </c>
      <c r="D4570" s="23"/>
      <c r="E4570" s="24">
        <v>1100000</v>
      </c>
      <c r="F4570" s="25" t="s">
        <v>122</v>
      </c>
      <c r="G4570" s="26">
        <v>1100000</v>
      </c>
    </row>
    <row r="4571" spans="2:7">
      <c r="B4571" s="21" t="s">
        <v>7212</v>
      </c>
      <c r="C4571" s="22" t="s">
        <v>92</v>
      </c>
      <c r="D4571" s="23" t="s">
        <v>7211</v>
      </c>
      <c r="E4571" s="24">
        <v>1100000</v>
      </c>
      <c r="F4571" s="25" t="s">
        <v>122</v>
      </c>
      <c r="G4571" s="26">
        <v>1100000</v>
      </c>
    </row>
    <row r="4572" spans="2:7">
      <c r="B4572" s="21" t="s">
        <v>7210</v>
      </c>
      <c r="C4572" s="22" t="s">
        <v>92</v>
      </c>
      <c r="D4572" s="23" t="s">
        <v>7209</v>
      </c>
      <c r="E4572" s="24">
        <v>1100000</v>
      </c>
      <c r="F4572" s="25" t="s">
        <v>182</v>
      </c>
      <c r="G4572" s="26">
        <v>1100000</v>
      </c>
    </row>
    <row r="4573" spans="2:7">
      <c r="B4573" s="21" t="s">
        <v>7208</v>
      </c>
      <c r="C4573" s="22" t="s">
        <v>92</v>
      </c>
      <c r="D4573" s="23" t="s">
        <v>7207</v>
      </c>
      <c r="E4573" s="24">
        <v>1100000</v>
      </c>
      <c r="F4573" s="25" t="s">
        <v>116</v>
      </c>
      <c r="G4573" s="26">
        <v>1100000</v>
      </c>
    </row>
    <row r="4574" spans="2:7">
      <c r="B4574" s="21" t="s">
        <v>6569</v>
      </c>
      <c r="C4574" s="22" t="s">
        <v>108</v>
      </c>
      <c r="D4574" s="23"/>
      <c r="E4574" s="24">
        <v>1100000</v>
      </c>
      <c r="F4574" s="25" t="s">
        <v>668</v>
      </c>
      <c r="G4574" s="26">
        <v>800000</v>
      </c>
    </row>
    <row r="4575" spans="2:7">
      <c r="B4575" s="21" t="s">
        <v>6568</v>
      </c>
      <c r="C4575" s="22" t="s">
        <v>92</v>
      </c>
      <c r="D4575" s="23" t="s">
        <v>6567</v>
      </c>
      <c r="E4575" s="24">
        <v>1100000</v>
      </c>
      <c r="F4575" s="25" t="s">
        <v>335</v>
      </c>
      <c r="G4575" s="26">
        <v>800000</v>
      </c>
    </row>
    <row r="4576" spans="2:7">
      <c r="B4576" s="21" t="s">
        <v>5936</v>
      </c>
      <c r="C4576" s="22" t="s">
        <v>92</v>
      </c>
      <c r="D4576" s="23" t="s">
        <v>5935</v>
      </c>
      <c r="E4576" s="24">
        <v>1100000</v>
      </c>
      <c r="F4576" s="25" t="s">
        <v>413</v>
      </c>
      <c r="G4576" s="26">
        <v>600000</v>
      </c>
    </row>
    <row r="4577" spans="2:7">
      <c r="B4577" s="21" t="s">
        <v>5548</v>
      </c>
      <c r="C4577" s="22" t="s">
        <v>92</v>
      </c>
      <c r="D4577" s="23"/>
      <c r="E4577" s="24">
        <v>1100000</v>
      </c>
      <c r="F4577" s="25" t="s">
        <v>601</v>
      </c>
      <c r="G4577" s="26">
        <v>500000</v>
      </c>
    </row>
    <row r="4578" spans="2:7">
      <c r="B4578" s="21" t="s">
        <v>5547</v>
      </c>
      <c r="C4578" s="22" t="s">
        <v>108</v>
      </c>
      <c r="D4578" s="23"/>
      <c r="E4578" s="24">
        <v>1100000</v>
      </c>
      <c r="F4578" s="25" t="s">
        <v>598</v>
      </c>
      <c r="G4578" s="26">
        <v>500000</v>
      </c>
    </row>
    <row r="4579" spans="2:7">
      <c r="B4579" s="21" t="s">
        <v>5546</v>
      </c>
      <c r="C4579" s="22" t="s">
        <v>108</v>
      </c>
      <c r="D4579" s="23" t="s">
        <v>3415</v>
      </c>
      <c r="E4579" s="24">
        <v>1100000</v>
      </c>
      <c r="F4579" s="25" t="s">
        <v>1106</v>
      </c>
      <c r="G4579" s="26">
        <v>500000</v>
      </c>
    </row>
    <row r="4580" spans="2:7">
      <c r="B4580" s="21" t="s">
        <v>5545</v>
      </c>
      <c r="C4580" s="22" t="s">
        <v>108</v>
      </c>
      <c r="D4580" s="23" t="s">
        <v>1258</v>
      </c>
      <c r="E4580" s="24">
        <v>1100000</v>
      </c>
      <c r="F4580" s="25" t="s">
        <v>649</v>
      </c>
      <c r="G4580" s="26">
        <v>500000</v>
      </c>
    </row>
    <row r="4581" spans="2:7">
      <c r="B4581" s="21" t="s">
        <v>5544</v>
      </c>
      <c r="C4581" s="22" t="s">
        <v>108</v>
      </c>
      <c r="D4581" s="23"/>
      <c r="E4581" s="24">
        <v>1100000</v>
      </c>
      <c r="F4581" s="25" t="s">
        <v>5543</v>
      </c>
      <c r="G4581" s="26">
        <v>500000</v>
      </c>
    </row>
    <row r="4582" spans="2:7">
      <c r="B4582" s="21" t="s">
        <v>5542</v>
      </c>
      <c r="C4582" s="22" t="s">
        <v>108</v>
      </c>
      <c r="D4582" s="23" t="s">
        <v>549</v>
      </c>
      <c r="E4582" s="24">
        <v>1100000</v>
      </c>
      <c r="F4582" s="25" t="s">
        <v>780</v>
      </c>
      <c r="G4582" s="26">
        <v>500000</v>
      </c>
    </row>
    <row r="4583" spans="2:7">
      <c r="B4583" s="21" t="s">
        <v>5541</v>
      </c>
      <c r="C4583" s="22" t="s">
        <v>92</v>
      </c>
      <c r="D4583" s="23"/>
      <c r="E4583" s="24">
        <v>1100000</v>
      </c>
      <c r="F4583" s="25" t="s">
        <v>780</v>
      </c>
      <c r="G4583" s="26">
        <v>500000</v>
      </c>
    </row>
    <row r="4584" spans="2:7">
      <c r="B4584" s="21" t="s">
        <v>5540</v>
      </c>
      <c r="C4584" s="22" t="s">
        <v>108</v>
      </c>
      <c r="D4584" s="23" t="s">
        <v>1256</v>
      </c>
      <c r="E4584" s="24">
        <v>1100000</v>
      </c>
      <c r="F4584" s="25" t="s">
        <v>629</v>
      </c>
      <c r="G4584" s="26">
        <v>500000</v>
      </c>
    </row>
    <row r="4585" spans="2:7">
      <c r="B4585" s="21" t="s">
        <v>5539</v>
      </c>
      <c r="C4585" s="22" t="s">
        <v>108</v>
      </c>
      <c r="D4585" s="23" t="s">
        <v>1985</v>
      </c>
      <c r="E4585" s="24">
        <v>1100000</v>
      </c>
      <c r="F4585" s="25" t="s">
        <v>512</v>
      </c>
      <c r="G4585" s="26">
        <v>500000</v>
      </c>
    </row>
    <row r="4586" spans="2:7">
      <c r="B4586" s="21" t="s">
        <v>5074</v>
      </c>
      <c r="C4586" s="22" t="s">
        <v>92</v>
      </c>
      <c r="D4586" s="23"/>
      <c r="E4586" s="24">
        <v>1100000</v>
      </c>
      <c r="F4586" s="25" t="s">
        <v>651</v>
      </c>
      <c r="G4586" s="26">
        <v>400000</v>
      </c>
    </row>
    <row r="4587" spans="2:7">
      <c r="B4587" s="21" t="s">
        <v>5073</v>
      </c>
      <c r="C4587" s="22" t="s">
        <v>92</v>
      </c>
      <c r="D4587" s="23" t="s">
        <v>5072</v>
      </c>
      <c r="E4587" s="24">
        <v>1100000</v>
      </c>
      <c r="F4587" s="25" t="s">
        <v>5071</v>
      </c>
      <c r="G4587" s="26">
        <v>400000</v>
      </c>
    </row>
    <row r="4588" spans="2:7">
      <c r="B4588" s="21" t="s">
        <v>5070</v>
      </c>
      <c r="C4588" s="22" t="s">
        <v>92</v>
      </c>
      <c r="D4588" s="23" t="s">
        <v>5069</v>
      </c>
      <c r="E4588" s="24">
        <v>1100000</v>
      </c>
      <c r="F4588" s="25" t="s">
        <v>622</v>
      </c>
      <c r="G4588" s="26">
        <v>400000</v>
      </c>
    </row>
    <row r="4589" spans="2:7">
      <c r="B4589" s="21" t="s">
        <v>5068</v>
      </c>
      <c r="C4589" s="22" t="s">
        <v>92</v>
      </c>
      <c r="D4589" s="23" t="s">
        <v>4628</v>
      </c>
      <c r="E4589" s="24">
        <v>1100000</v>
      </c>
      <c r="F4589" s="25" t="s">
        <v>733</v>
      </c>
      <c r="G4589" s="26">
        <v>400000</v>
      </c>
    </row>
    <row r="4590" spans="2:7">
      <c r="B4590" s="21" t="s">
        <v>5067</v>
      </c>
      <c r="C4590" s="22" t="s">
        <v>108</v>
      </c>
      <c r="D4590" s="23"/>
      <c r="E4590" s="24">
        <v>1100000</v>
      </c>
      <c r="F4590" s="25" t="s">
        <v>754</v>
      </c>
      <c r="G4590" s="26">
        <v>400000</v>
      </c>
    </row>
    <row r="4591" spans="2:7">
      <c r="B4591" s="21" t="s">
        <v>5066</v>
      </c>
      <c r="C4591" s="22" t="s">
        <v>92</v>
      </c>
      <c r="D4591" s="23"/>
      <c r="E4591" s="24">
        <v>1100000</v>
      </c>
      <c r="F4591" s="25" t="s">
        <v>691</v>
      </c>
      <c r="G4591" s="26">
        <v>400000</v>
      </c>
    </row>
    <row r="4592" spans="2:7">
      <c r="B4592" s="21" t="s">
        <v>5065</v>
      </c>
      <c r="C4592" s="22" t="s">
        <v>108</v>
      </c>
      <c r="D4592" s="23" t="s">
        <v>946</v>
      </c>
      <c r="E4592" s="24">
        <v>1100000</v>
      </c>
      <c r="F4592" s="25" t="s">
        <v>584</v>
      </c>
      <c r="G4592" s="26">
        <v>400000</v>
      </c>
    </row>
    <row r="4593" spans="2:7">
      <c r="B4593" s="21" t="s">
        <v>5064</v>
      </c>
      <c r="C4593" s="22" t="s">
        <v>92</v>
      </c>
      <c r="D4593" s="23"/>
      <c r="E4593" s="24">
        <v>1100000</v>
      </c>
      <c r="F4593" s="25" t="s">
        <v>654</v>
      </c>
      <c r="G4593" s="26">
        <v>400000</v>
      </c>
    </row>
    <row r="4594" spans="2:7">
      <c r="B4594" s="21" t="s">
        <v>5063</v>
      </c>
      <c r="C4594" s="22" t="s">
        <v>92</v>
      </c>
      <c r="D4594" s="23"/>
      <c r="E4594" s="24">
        <v>1100000</v>
      </c>
      <c r="F4594" s="25" t="s">
        <v>772</v>
      </c>
      <c r="G4594" s="26">
        <v>400000</v>
      </c>
    </row>
    <row r="4595" spans="2:7">
      <c r="B4595" s="21" t="s">
        <v>5062</v>
      </c>
      <c r="C4595" s="22" t="s">
        <v>108</v>
      </c>
      <c r="D4595" s="23" t="s">
        <v>5061</v>
      </c>
      <c r="E4595" s="24">
        <v>1100000</v>
      </c>
      <c r="F4595" s="25" t="s">
        <v>622</v>
      </c>
      <c r="G4595" s="26">
        <v>400000</v>
      </c>
    </row>
    <row r="4596" spans="2:7">
      <c r="B4596" s="21" t="s">
        <v>5060</v>
      </c>
      <c r="C4596" s="22" t="s">
        <v>92</v>
      </c>
      <c r="D4596" s="23"/>
      <c r="E4596" s="24">
        <v>1100000</v>
      </c>
      <c r="F4596" s="25" t="s">
        <v>662</v>
      </c>
      <c r="G4596" s="26">
        <v>400000</v>
      </c>
    </row>
    <row r="4597" spans="2:7">
      <c r="B4597" s="21" t="s">
        <v>5059</v>
      </c>
      <c r="C4597" s="22" t="s">
        <v>108</v>
      </c>
      <c r="D4597" s="23" t="s">
        <v>5057</v>
      </c>
      <c r="E4597" s="24">
        <v>1100000</v>
      </c>
      <c r="F4597" s="25" t="s">
        <v>716</v>
      </c>
      <c r="G4597" s="26">
        <v>400000</v>
      </c>
    </row>
    <row r="4598" spans="2:7">
      <c r="B4598" s="21" t="s">
        <v>5058</v>
      </c>
      <c r="C4598" s="22" t="s">
        <v>108</v>
      </c>
      <c r="D4598" s="23" t="s">
        <v>5057</v>
      </c>
      <c r="E4598" s="24">
        <v>1100000</v>
      </c>
      <c r="F4598" s="25" t="s">
        <v>1058</v>
      </c>
      <c r="G4598" s="26">
        <v>400000</v>
      </c>
    </row>
    <row r="4599" spans="2:7">
      <c r="B4599" s="21" t="s">
        <v>5056</v>
      </c>
      <c r="C4599" s="22" t="s">
        <v>108</v>
      </c>
      <c r="D4599" s="23" t="s">
        <v>5055</v>
      </c>
      <c r="E4599" s="24">
        <v>1100000</v>
      </c>
      <c r="F4599" s="25" t="s">
        <v>656</v>
      </c>
      <c r="G4599" s="26">
        <v>400000</v>
      </c>
    </row>
    <row r="4600" spans="2:7">
      <c r="B4600" s="21" t="s">
        <v>4480</v>
      </c>
      <c r="C4600" s="22" t="s">
        <v>92</v>
      </c>
      <c r="D4600" s="23"/>
      <c r="E4600" s="24">
        <v>1100000</v>
      </c>
      <c r="F4600" s="25" t="s">
        <v>919</v>
      </c>
      <c r="G4600" s="26">
        <v>300000</v>
      </c>
    </row>
    <row r="4601" spans="2:7">
      <c r="B4601" s="21" t="s">
        <v>4479</v>
      </c>
      <c r="C4601" s="22" t="s">
        <v>92</v>
      </c>
      <c r="D4601" s="23" t="s">
        <v>2957</v>
      </c>
      <c r="E4601" s="24">
        <v>1100000</v>
      </c>
      <c r="F4601" s="25" t="s">
        <v>676</v>
      </c>
      <c r="G4601" s="26">
        <v>300000</v>
      </c>
    </row>
    <row r="4602" spans="2:7">
      <c r="B4602" s="21" t="s">
        <v>4478</v>
      </c>
      <c r="C4602" s="22" t="s">
        <v>108</v>
      </c>
      <c r="D4602" s="23" t="s">
        <v>4477</v>
      </c>
      <c r="E4602" s="24">
        <v>1100000</v>
      </c>
      <c r="F4602" s="25" t="s">
        <v>860</v>
      </c>
      <c r="G4602" s="26">
        <v>300000</v>
      </c>
    </row>
    <row r="4603" spans="2:7">
      <c r="B4603" s="21" t="s">
        <v>4476</v>
      </c>
      <c r="C4603" s="22" t="s">
        <v>108</v>
      </c>
      <c r="D4603" s="23" t="s">
        <v>4475</v>
      </c>
      <c r="E4603" s="24">
        <v>1100000</v>
      </c>
      <c r="F4603" s="25" t="s">
        <v>1076</v>
      </c>
      <c r="G4603" s="26">
        <v>300000</v>
      </c>
    </row>
    <row r="4604" spans="2:7">
      <c r="B4604" s="21" t="s">
        <v>4474</v>
      </c>
      <c r="C4604" s="22" t="s">
        <v>108</v>
      </c>
      <c r="D4604" s="23" t="s">
        <v>458</v>
      </c>
      <c r="E4604" s="24">
        <v>1100000</v>
      </c>
      <c r="F4604" s="25" t="s">
        <v>1652</v>
      </c>
      <c r="G4604" s="26">
        <v>300000</v>
      </c>
    </row>
    <row r="4605" spans="2:7">
      <c r="B4605" s="21" t="s">
        <v>4473</v>
      </c>
      <c r="C4605" s="22" t="s">
        <v>108</v>
      </c>
      <c r="D4605" s="23" t="s">
        <v>2129</v>
      </c>
      <c r="E4605" s="24">
        <v>1100000</v>
      </c>
      <c r="F4605" s="25" t="s">
        <v>919</v>
      </c>
      <c r="G4605" s="26">
        <v>300000</v>
      </c>
    </row>
    <row r="4606" spans="2:7">
      <c r="B4606" s="21" t="s">
        <v>4472</v>
      </c>
      <c r="C4606" s="22" t="s">
        <v>92</v>
      </c>
      <c r="D4606" s="23"/>
      <c r="E4606" s="24">
        <v>1100000</v>
      </c>
      <c r="F4606" s="25" t="s">
        <v>3401</v>
      </c>
      <c r="G4606" s="26">
        <v>300000</v>
      </c>
    </row>
    <row r="4607" spans="2:7">
      <c r="B4607" s="21" t="s">
        <v>4471</v>
      </c>
      <c r="C4607" s="22" t="s">
        <v>108</v>
      </c>
      <c r="D4607" s="23" t="s">
        <v>1021</v>
      </c>
      <c r="E4607" s="24">
        <v>1100000</v>
      </c>
      <c r="F4607" s="25" t="s">
        <v>638</v>
      </c>
      <c r="G4607" s="26">
        <v>300000</v>
      </c>
    </row>
    <row r="4608" spans="2:7">
      <c r="B4608" s="21" t="s">
        <v>4470</v>
      </c>
      <c r="C4608" s="22" t="s">
        <v>108</v>
      </c>
      <c r="D4608" s="23"/>
      <c r="E4608" s="24">
        <v>1100000</v>
      </c>
      <c r="F4608" s="25" t="s">
        <v>812</v>
      </c>
      <c r="G4608" s="26">
        <v>300000</v>
      </c>
    </row>
    <row r="4609" spans="2:7">
      <c r="B4609" s="21" t="s">
        <v>4469</v>
      </c>
      <c r="C4609" s="22" t="s">
        <v>92</v>
      </c>
      <c r="D4609" s="23" t="s">
        <v>4468</v>
      </c>
      <c r="E4609" s="24">
        <v>1100000</v>
      </c>
      <c r="F4609" s="25" t="s">
        <v>665</v>
      </c>
      <c r="G4609" s="26">
        <v>300000</v>
      </c>
    </row>
    <row r="4610" spans="2:7">
      <c r="B4610" s="21" t="s">
        <v>4467</v>
      </c>
      <c r="C4610" s="22" t="s">
        <v>108</v>
      </c>
      <c r="D4610" s="23" t="s">
        <v>472</v>
      </c>
      <c r="E4610" s="24">
        <v>1100000</v>
      </c>
      <c r="F4610" s="25" t="s">
        <v>3401</v>
      </c>
      <c r="G4610" s="26">
        <v>300000</v>
      </c>
    </row>
    <row r="4611" spans="2:7">
      <c r="B4611" s="21" t="s">
        <v>4466</v>
      </c>
      <c r="C4611" s="22" t="s">
        <v>92</v>
      </c>
      <c r="D4611" s="23" t="s">
        <v>4271</v>
      </c>
      <c r="E4611" s="24">
        <v>1100000</v>
      </c>
      <c r="F4611" s="25" t="s">
        <v>697</v>
      </c>
      <c r="G4611" s="26">
        <v>300000</v>
      </c>
    </row>
    <row r="4612" spans="2:7">
      <c r="B4612" s="21" t="s">
        <v>4465</v>
      </c>
      <c r="C4612" s="22" t="s">
        <v>92</v>
      </c>
      <c r="D4612" s="23" t="s">
        <v>4464</v>
      </c>
      <c r="E4612" s="24">
        <v>1100000</v>
      </c>
      <c r="F4612" s="25" t="s">
        <v>1224</v>
      </c>
      <c r="G4612" s="26">
        <v>300000</v>
      </c>
    </row>
    <row r="4613" spans="2:7">
      <c r="B4613" s="21" t="s">
        <v>4463</v>
      </c>
      <c r="C4613" s="22" t="s">
        <v>108</v>
      </c>
      <c r="D4613" s="23" t="s">
        <v>4462</v>
      </c>
      <c r="E4613" s="24">
        <v>1100000</v>
      </c>
      <c r="F4613" s="25" t="s">
        <v>573</v>
      </c>
      <c r="G4613" s="26">
        <v>300000</v>
      </c>
    </row>
    <row r="4614" spans="2:7">
      <c r="B4614" s="21" t="s">
        <v>4461</v>
      </c>
      <c r="C4614" s="22" t="s">
        <v>108</v>
      </c>
      <c r="D4614" s="23" t="s">
        <v>3247</v>
      </c>
      <c r="E4614" s="24">
        <v>1100000</v>
      </c>
      <c r="F4614" s="25" t="s">
        <v>665</v>
      </c>
      <c r="G4614" s="26">
        <v>300000</v>
      </c>
    </row>
    <row r="4615" spans="2:7">
      <c r="B4615" s="21" t="s">
        <v>4460</v>
      </c>
      <c r="C4615" s="22" t="s">
        <v>92</v>
      </c>
      <c r="D4615" s="23"/>
      <c r="E4615" s="24">
        <v>1100000</v>
      </c>
      <c r="F4615" s="25" t="s">
        <v>827</v>
      </c>
      <c r="G4615" s="26">
        <v>300000</v>
      </c>
    </row>
    <row r="4616" spans="2:7">
      <c r="B4616" s="21" t="s">
        <v>4459</v>
      </c>
      <c r="C4616" s="22" t="s">
        <v>92</v>
      </c>
      <c r="D4616" s="23"/>
      <c r="E4616" s="24">
        <v>1100000</v>
      </c>
      <c r="F4616" s="25" t="s">
        <v>676</v>
      </c>
      <c r="G4616" s="26">
        <v>300000</v>
      </c>
    </row>
    <row r="4617" spans="2:7">
      <c r="B4617" s="21" t="s">
        <v>3666</v>
      </c>
      <c r="C4617" s="22" t="s">
        <v>92</v>
      </c>
      <c r="D4617" s="23"/>
      <c r="E4617" s="24">
        <v>1100000</v>
      </c>
      <c r="F4617" s="25" t="s">
        <v>1043</v>
      </c>
      <c r="G4617" s="26">
        <v>200000</v>
      </c>
    </row>
    <row r="4618" spans="2:7">
      <c r="B4618" s="21" t="s">
        <v>3665</v>
      </c>
      <c r="C4618" s="22" t="s">
        <v>92</v>
      </c>
      <c r="D4618" s="23"/>
      <c r="E4618" s="24">
        <v>1100000</v>
      </c>
      <c r="F4618" s="25" t="s">
        <v>1098</v>
      </c>
      <c r="G4618" s="26">
        <v>200000</v>
      </c>
    </row>
    <row r="4619" spans="2:7">
      <c r="B4619" s="21" t="s">
        <v>3664</v>
      </c>
      <c r="C4619" s="22" t="s">
        <v>92</v>
      </c>
      <c r="D4619" s="23"/>
      <c r="E4619" s="24">
        <v>1100000</v>
      </c>
      <c r="F4619" s="25" t="s">
        <v>900</v>
      </c>
      <c r="G4619" s="26">
        <v>200000</v>
      </c>
    </row>
    <row r="4620" spans="2:7">
      <c r="B4620" s="21" t="s">
        <v>3663</v>
      </c>
      <c r="C4620" s="22" t="s">
        <v>92</v>
      </c>
      <c r="D4620" s="23"/>
      <c r="E4620" s="24">
        <v>1100000</v>
      </c>
      <c r="F4620" s="25" t="s">
        <v>230</v>
      </c>
      <c r="G4620" s="26">
        <v>200000</v>
      </c>
    </row>
    <row r="4621" spans="2:7">
      <c r="B4621" s="21" t="s">
        <v>3662</v>
      </c>
      <c r="C4621" s="22" t="s">
        <v>108</v>
      </c>
      <c r="D4621" s="23" t="s">
        <v>3120</v>
      </c>
      <c r="E4621" s="24">
        <v>1100000</v>
      </c>
      <c r="F4621" s="25" t="s">
        <v>1087</v>
      </c>
      <c r="G4621" s="26">
        <v>200000</v>
      </c>
    </row>
    <row r="4622" spans="2:7">
      <c r="B4622" s="21" t="s">
        <v>3661</v>
      </c>
      <c r="C4622" s="22" t="s">
        <v>92</v>
      </c>
      <c r="D4622" s="23" t="s">
        <v>1521</v>
      </c>
      <c r="E4622" s="24">
        <v>1100000</v>
      </c>
      <c r="F4622" s="25" t="s">
        <v>900</v>
      </c>
      <c r="G4622" s="26">
        <v>200000</v>
      </c>
    </row>
    <row r="4623" spans="2:7">
      <c r="B4623" s="21" t="s">
        <v>3660</v>
      </c>
      <c r="C4623" s="22" t="s">
        <v>92</v>
      </c>
      <c r="D4623" s="23"/>
      <c r="E4623" s="24">
        <v>1100000</v>
      </c>
      <c r="F4623" s="25" t="s">
        <v>1889</v>
      </c>
      <c r="G4623" s="26">
        <v>200000</v>
      </c>
    </row>
    <row r="4624" spans="2:7">
      <c r="B4624" s="21" t="s">
        <v>3659</v>
      </c>
      <c r="C4624" s="22" t="s">
        <v>92</v>
      </c>
      <c r="D4624" s="23"/>
      <c r="E4624" s="24">
        <v>1100000</v>
      </c>
      <c r="F4624" s="25" t="s">
        <v>1085</v>
      </c>
      <c r="G4624" s="26">
        <v>200000</v>
      </c>
    </row>
    <row r="4625" spans="2:7">
      <c r="B4625" s="21" t="s">
        <v>3658</v>
      </c>
      <c r="C4625" s="22" t="s">
        <v>108</v>
      </c>
      <c r="D4625" s="23" t="s">
        <v>3657</v>
      </c>
      <c r="E4625" s="24">
        <v>1100000</v>
      </c>
      <c r="F4625" s="25" t="s">
        <v>1511</v>
      </c>
      <c r="G4625" s="26">
        <v>200000</v>
      </c>
    </row>
    <row r="4626" spans="2:7">
      <c r="B4626" s="21" t="s">
        <v>3656</v>
      </c>
      <c r="C4626" s="22" t="s">
        <v>92</v>
      </c>
      <c r="D4626" s="23"/>
      <c r="E4626" s="24">
        <v>1100000</v>
      </c>
      <c r="F4626" s="25" t="s">
        <v>1840</v>
      </c>
      <c r="G4626" s="26">
        <v>200000</v>
      </c>
    </row>
    <row r="4627" spans="2:7">
      <c r="B4627" s="21" t="s">
        <v>3655</v>
      </c>
      <c r="C4627" s="22" t="s">
        <v>92</v>
      </c>
      <c r="D4627" s="23"/>
      <c r="E4627" s="24">
        <v>1100000</v>
      </c>
      <c r="F4627" s="25" t="s">
        <v>862</v>
      </c>
      <c r="G4627" s="26">
        <v>200000</v>
      </c>
    </row>
    <row r="4628" spans="2:7">
      <c r="B4628" s="21" t="s">
        <v>3654</v>
      </c>
      <c r="C4628" s="22" t="s">
        <v>92</v>
      </c>
      <c r="D4628" s="23"/>
      <c r="E4628" s="24">
        <v>1100000</v>
      </c>
      <c r="F4628" s="25" t="s">
        <v>944</v>
      </c>
      <c r="G4628" s="26">
        <v>200000</v>
      </c>
    </row>
    <row r="4629" spans="2:7">
      <c r="B4629" s="21" t="s">
        <v>3653</v>
      </c>
      <c r="C4629" s="22" t="s">
        <v>92</v>
      </c>
      <c r="D4629" s="23" t="s">
        <v>700</v>
      </c>
      <c r="E4629" s="24">
        <v>1100000</v>
      </c>
      <c r="F4629" s="25" t="s">
        <v>961</v>
      </c>
      <c r="G4629" s="26">
        <v>200000</v>
      </c>
    </row>
    <row r="4630" spans="2:7">
      <c r="B4630" s="21" t="s">
        <v>3652</v>
      </c>
      <c r="C4630" s="22" t="s">
        <v>92</v>
      </c>
      <c r="D4630" s="23"/>
      <c r="E4630" s="24">
        <v>1100000</v>
      </c>
      <c r="F4630" s="25" t="s">
        <v>1870</v>
      </c>
      <c r="G4630" s="26">
        <v>200000</v>
      </c>
    </row>
    <row r="4631" spans="2:7">
      <c r="B4631" s="21" t="s">
        <v>3651</v>
      </c>
      <c r="C4631" s="22" t="s">
        <v>92</v>
      </c>
      <c r="D4631" s="23"/>
      <c r="E4631" s="24">
        <v>1100000</v>
      </c>
      <c r="F4631" s="25" t="s">
        <v>1177</v>
      </c>
      <c r="G4631" s="26">
        <v>200000</v>
      </c>
    </row>
    <row r="4632" spans="2:7">
      <c r="B4632" s="21" t="s">
        <v>3650</v>
      </c>
      <c r="C4632" s="22" t="s">
        <v>92</v>
      </c>
      <c r="D4632" s="23"/>
      <c r="E4632" s="24">
        <v>1100000</v>
      </c>
      <c r="F4632" s="25" t="s">
        <v>1018</v>
      </c>
      <c r="G4632" s="26">
        <v>200000</v>
      </c>
    </row>
    <row r="4633" spans="2:7">
      <c r="B4633" s="21" t="s">
        <v>3649</v>
      </c>
      <c r="C4633" s="22" t="s">
        <v>108</v>
      </c>
      <c r="D4633" s="23" t="s">
        <v>3648</v>
      </c>
      <c r="E4633" s="24">
        <v>1100000</v>
      </c>
      <c r="F4633" s="25" t="s">
        <v>3647</v>
      </c>
      <c r="G4633" s="26">
        <v>200000</v>
      </c>
    </row>
    <row r="4634" spans="2:7">
      <c r="B4634" s="21" t="s">
        <v>3646</v>
      </c>
      <c r="C4634" s="22" t="s">
        <v>92</v>
      </c>
      <c r="D4634" s="23"/>
      <c r="E4634" s="24">
        <v>1100000</v>
      </c>
      <c r="F4634" s="25" t="s">
        <v>1448</v>
      </c>
      <c r="G4634" s="26">
        <v>200000</v>
      </c>
    </row>
    <row r="4635" spans="2:7">
      <c r="B4635" s="21" t="s">
        <v>3645</v>
      </c>
      <c r="C4635" s="22" t="s">
        <v>92</v>
      </c>
      <c r="D4635" s="23"/>
      <c r="E4635" s="24">
        <v>1100000</v>
      </c>
      <c r="F4635" s="25" t="s">
        <v>1687</v>
      </c>
      <c r="G4635" s="26">
        <v>200000</v>
      </c>
    </row>
    <row r="4636" spans="2:7">
      <c r="B4636" s="21" t="s">
        <v>3644</v>
      </c>
      <c r="C4636" s="22" t="s">
        <v>108</v>
      </c>
      <c r="D4636" s="23" t="s">
        <v>3643</v>
      </c>
      <c r="E4636" s="24">
        <v>1100000</v>
      </c>
      <c r="F4636" s="25" t="s">
        <v>988</v>
      </c>
      <c r="G4636" s="26">
        <v>200000</v>
      </c>
    </row>
    <row r="4637" spans="2:7">
      <c r="B4637" s="21" t="s">
        <v>3642</v>
      </c>
      <c r="C4637" s="22" t="s">
        <v>92</v>
      </c>
      <c r="D4637" s="23"/>
      <c r="E4637" s="24">
        <v>1100000</v>
      </c>
      <c r="F4637" s="25" t="s">
        <v>975</v>
      </c>
      <c r="G4637" s="26">
        <v>200000</v>
      </c>
    </row>
    <row r="4638" spans="2:7">
      <c r="B4638" s="21" t="s">
        <v>3641</v>
      </c>
      <c r="C4638" s="22" t="s">
        <v>92</v>
      </c>
      <c r="D4638" s="23" t="s">
        <v>2292</v>
      </c>
      <c r="E4638" s="24">
        <v>1100000</v>
      </c>
      <c r="F4638" s="25" t="s">
        <v>1495</v>
      </c>
      <c r="G4638" s="26">
        <v>200000</v>
      </c>
    </row>
    <row r="4639" spans="2:7">
      <c r="B4639" s="21" t="s">
        <v>3640</v>
      </c>
      <c r="C4639" s="22" t="s">
        <v>108</v>
      </c>
      <c r="D4639" s="23" t="s">
        <v>666</v>
      </c>
      <c r="E4639" s="24">
        <v>1100000</v>
      </c>
      <c r="F4639" s="25" t="s">
        <v>890</v>
      </c>
      <c r="G4639" s="26">
        <v>200000</v>
      </c>
    </row>
    <row r="4640" spans="2:7">
      <c r="B4640" s="21" t="s">
        <v>3639</v>
      </c>
      <c r="C4640" s="22" t="s">
        <v>92</v>
      </c>
      <c r="D4640" s="23"/>
      <c r="E4640" s="24">
        <v>1100000</v>
      </c>
      <c r="F4640" s="25" t="s">
        <v>979</v>
      </c>
      <c r="G4640" s="26">
        <v>200000</v>
      </c>
    </row>
    <row r="4641" spans="2:7">
      <c r="B4641" s="21" t="s">
        <v>3638</v>
      </c>
      <c r="C4641" s="22" t="s">
        <v>92</v>
      </c>
      <c r="D4641" s="23"/>
      <c r="E4641" s="24">
        <v>1100000</v>
      </c>
      <c r="F4641" s="25" t="s">
        <v>1800</v>
      </c>
      <c r="G4641" s="26">
        <v>200000</v>
      </c>
    </row>
    <row r="4642" spans="2:7">
      <c r="B4642" s="21" t="s">
        <v>3637</v>
      </c>
      <c r="C4642" s="22" t="s">
        <v>92</v>
      </c>
      <c r="D4642" s="23"/>
      <c r="E4642" s="24">
        <v>1100000</v>
      </c>
      <c r="F4642" s="25" t="s">
        <v>909</v>
      </c>
      <c r="G4642" s="26">
        <v>200000</v>
      </c>
    </row>
    <row r="4643" spans="2:7">
      <c r="B4643" s="21" t="s">
        <v>3636</v>
      </c>
      <c r="C4643" s="22" t="s">
        <v>92</v>
      </c>
      <c r="D4643" s="23"/>
      <c r="E4643" s="24">
        <v>1100000</v>
      </c>
      <c r="F4643" s="25" t="s">
        <v>900</v>
      </c>
      <c r="G4643" s="26">
        <v>200000</v>
      </c>
    </row>
    <row r="4644" spans="2:7">
      <c r="B4644" s="21" t="s">
        <v>3635</v>
      </c>
      <c r="C4644" s="22" t="s">
        <v>108</v>
      </c>
      <c r="D4644" s="23" t="s">
        <v>3634</v>
      </c>
      <c r="E4644" s="24">
        <v>1100000</v>
      </c>
      <c r="F4644" s="25" t="s">
        <v>1043</v>
      </c>
      <c r="G4644" s="26">
        <v>200000</v>
      </c>
    </row>
    <row r="4645" spans="2:7">
      <c r="B4645" s="21" t="s">
        <v>3633</v>
      </c>
      <c r="C4645" s="22" t="s">
        <v>108</v>
      </c>
      <c r="D4645" s="23" t="s">
        <v>3427</v>
      </c>
      <c r="E4645" s="24">
        <v>1100000</v>
      </c>
      <c r="F4645" s="25" t="s">
        <v>3632</v>
      </c>
      <c r="G4645" s="26">
        <v>200000</v>
      </c>
    </row>
    <row r="4646" spans="2:7">
      <c r="B4646" s="21" t="s">
        <v>3631</v>
      </c>
      <c r="C4646" s="22" t="s">
        <v>92</v>
      </c>
      <c r="D4646" s="23" t="s">
        <v>3630</v>
      </c>
      <c r="E4646" s="24">
        <v>1100000</v>
      </c>
      <c r="F4646" s="25" t="s">
        <v>1840</v>
      </c>
      <c r="G4646" s="26">
        <v>200000</v>
      </c>
    </row>
    <row r="4647" spans="2:7">
      <c r="B4647" s="21" t="s">
        <v>3629</v>
      </c>
      <c r="C4647" s="22" t="s">
        <v>92</v>
      </c>
      <c r="D4647" s="23"/>
      <c r="E4647" s="24">
        <v>1100000</v>
      </c>
      <c r="F4647" s="25" t="s">
        <v>2217</v>
      </c>
      <c r="G4647" s="26">
        <v>200000</v>
      </c>
    </row>
    <row r="4648" spans="2:7">
      <c r="B4648" s="21" t="s">
        <v>3628</v>
      </c>
      <c r="C4648" s="22" t="s">
        <v>92</v>
      </c>
      <c r="D4648" s="23" t="s">
        <v>1527</v>
      </c>
      <c r="E4648" s="24">
        <v>1100000</v>
      </c>
      <c r="F4648" s="25" t="s">
        <v>1333</v>
      </c>
      <c r="G4648" s="26">
        <v>200000</v>
      </c>
    </row>
    <row r="4649" spans="2:7">
      <c r="B4649" s="21" t="s">
        <v>3627</v>
      </c>
      <c r="C4649" s="22" t="s">
        <v>92</v>
      </c>
      <c r="D4649" s="23"/>
      <c r="E4649" s="24">
        <v>1100000</v>
      </c>
      <c r="F4649" s="25" t="s">
        <v>3626</v>
      </c>
      <c r="G4649" s="26">
        <v>200000</v>
      </c>
    </row>
    <row r="4650" spans="2:7">
      <c r="B4650" s="21" t="s">
        <v>3625</v>
      </c>
      <c r="C4650" s="22" t="s">
        <v>92</v>
      </c>
      <c r="D4650" s="23"/>
      <c r="E4650" s="24">
        <v>1100000</v>
      </c>
      <c r="F4650" s="25" t="s">
        <v>938</v>
      </c>
      <c r="G4650" s="26">
        <v>200000</v>
      </c>
    </row>
    <row r="4651" spans="2:7">
      <c r="B4651" s="21" t="s">
        <v>3624</v>
      </c>
      <c r="C4651" s="22" t="s">
        <v>92</v>
      </c>
      <c r="D4651" s="23"/>
      <c r="E4651" s="24">
        <v>1100000</v>
      </c>
      <c r="F4651" s="25" t="s">
        <v>900</v>
      </c>
      <c r="G4651" s="26">
        <v>200000</v>
      </c>
    </row>
    <row r="4652" spans="2:7">
      <c r="B4652" s="21" t="s">
        <v>3623</v>
      </c>
      <c r="C4652" s="22" t="s">
        <v>108</v>
      </c>
      <c r="D4652" s="23" t="s">
        <v>3622</v>
      </c>
      <c r="E4652" s="24">
        <v>1100000</v>
      </c>
      <c r="F4652" s="25" t="s">
        <v>2121</v>
      </c>
      <c r="G4652" s="26">
        <v>200000</v>
      </c>
    </row>
    <row r="4653" spans="2:7">
      <c r="B4653" s="21" t="s">
        <v>3621</v>
      </c>
      <c r="C4653" s="22" t="s">
        <v>92</v>
      </c>
      <c r="D4653" s="23"/>
      <c r="E4653" s="24">
        <v>1100000</v>
      </c>
      <c r="F4653" s="25" t="s">
        <v>900</v>
      </c>
      <c r="G4653" s="26">
        <v>200000</v>
      </c>
    </row>
    <row r="4654" spans="2:7">
      <c r="B4654" s="21" t="s">
        <v>3620</v>
      </c>
      <c r="C4654" s="22" t="s">
        <v>92</v>
      </c>
      <c r="D4654" s="23" t="s">
        <v>3619</v>
      </c>
      <c r="E4654" s="24">
        <v>1100000</v>
      </c>
      <c r="F4654" s="25" t="s">
        <v>1085</v>
      </c>
      <c r="G4654" s="26">
        <v>200000</v>
      </c>
    </row>
    <row r="4655" spans="2:7">
      <c r="B4655" s="21" t="s">
        <v>3618</v>
      </c>
      <c r="C4655" s="22" t="s">
        <v>92</v>
      </c>
      <c r="D4655" s="23"/>
      <c r="E4655" s="24">
        <v>1100000</v>
      </c>
      <c r="F4655" s="25" t="s">
        <v>1313</v>
      </c>
      <c r="G4655" s="26">
        <v>200000</v>
      </c>
    </row>
    <row r="4656" spans="2:7">
      <c r="B4656" s="21" t="s">
        <v>3617</v>
      </c>
      <c r="C4656" s="22" t="s">
        <v>108</v>
      </c>
      <c r="D4656" s="23" t="s">
        <v>404</v>
      </c>
      <c r="E4656" s="24">
        <v>1100000</v>
      </c>
      <c r="F4656" s="25" t="s">
        <v>961</v>
      </c>
      <c r="G4656" s="26">
        <v>200000</v>
      </c>
    </row>
    <row r="4657" spans="2:7">
      <c r="B4657" s="21" t="s">
        <v>3616</v>
      </c>
      <c r="C4657" s="22" t="s">
        <v>108</v>
      </c>
      <c r="D4657" s="23" t="s">
        <v>355</v>
      </c>
      <c r="E4657" s="24">
        <v>1100000</v>
      </c>
      <c r="F4657" s="25" t="s">
        <v>1397</v>
      </c>
      <c r="G4657" s="26">
        <v>200000</v>
      </c>
    </row>
    <row r="4658" spans="2:7">
      <c r="B4658" s="21" t="s">
        <v>2442</v>
      </c>
      <c r="C4658" s="22" t="s">
        <v>92</v>
      </c>
      <c r="D4658" s="23"/>
      <c r="E4658" s="24">
        <v>1100000</v>
      </c>
      <c r="F4658" s="25" t="s">
        <v>1628</v>
      </c>
      <c r="G4658" s="26">
        <v>100000</v>
      </c>
    </row>
    <row r="4659" spans="2:7">
      <c r="B4659" s="21" t="s">
        <v>2441</v>
      </c>
      <c r="C4659" s="22" t="s">
        <v>92</v>
      </c>
      <c r="D4659" s="23"/>
      <c r="E4659" s="24">
        <v>1100000</v>
      </c>
      <c r="F4659" s="25" t="s">
        <v>2440</v>
      </c>
      <c r="G4659" s="26">
        <v>100000</v>
      </c>
    </row>
    <row r="4660" spans="2:7">
      <c r="B4660" s="21" t="s">
        <v>2439</v>
      </c>
      <c r="C4660" s="22" t="s">
        <v>92</v>
      </c>
      <c r="D4660" s="23"/>
      <c r="E4660" s="24">
        <v>1100000</v>
      </c>
      <c r="F4660" s="25" t="s">
        <v>1769</v>
      </c>
      <c r="G4660" s="26">
        <v>100000</v>
      </c>
    </row>
    <row r="4661" spans="2:7">
      <c r="B4661" s="21" t="s">
        <v>2438</v>
      </c>
      <c r="C4661" s="22" t="s">
        <v>92</v>
      </c>
      <c r="D4661" s="23"/>
      <c r="E4661" s="24">
        <v>1100000</v>
      </c>
      <c r="F4661" s="25" t="s">
        <v>2204</v>
      </c>
      <c r="G4661" s="26">
        <v>100000</v>
      </c>
    </row>
    <row r="4662" spans="2:7">
      <c r="B4662" s="21" t="s">
        <v>2437</v>
      </c>
      <c r="C4662" s="22" t="s">
        <v>92</v>
      </c>
      <c r="D4662" s="23"/>
      <c r="E4662" s="24">
        <v>1100000</v>
      </c>
      <c r="F4662" s="25" t="s">
        <v>2141</v>
      </c>
      <c r="G4662" s="26">
        <v>100000</v>
      </c>
    </row>
    <row r="4663" spans="2:7">
      <c r="B4663" s="21" t="s">
        <v>2436</v>
      </c>
      <c r="C4663" s="22" t="s">
        <v>92</v>
      </c>
      <c r="D4663" s="23"/>
      <c r="E4663" s="24">
        <v>1100000</v>
      </c>
      <c r="F4663" s="25" t="s">
        <v>2435</v>
      </c>
      <c r="G4663" s="26">
        <v>100000</v>
      </c>
    </row>
    <row r="4664" spans="2:7">
      <c r="B4664" s="21" t="s">
        <v>2434</v>
      </c>
      <c r="C4664" s="22" t="s">
        <v>108</v>
      </c>
      <c r="D4664" s="23" t="s">
        <v>2433</v>
      </c>
      <c r="E4664" s="24">
        <v>1100000</v>
      </c>
      <c r="F4664" s="25" t="s">
        <v>2432</v>
      </c>
      <c r="G4664" s="26">
        <v>100000</v>
      </c>
    </row>
    <row r="4665" spans="2:7">
      <c r="B4665" s="21" t="s">
        <v>2431</v>
      </c>
      <c r="C4665" s="22" t="s">
        <v>92</v>
      </c>
      <c r="D4665" s="23"/>
      <c r="E4665" s="24">
        <v>1100000</v>
      </c>
      <c r="F4665" s="25" t="s">
        <v>2199</v>
      </c>
      <c r="G4665" s="26">
        <v>100000</v>
      </c>
    </row>
    <row r="4666" spans="2:7">
      <c r="B4666" s="21" t="s">
        <v>2430</v>
      </c>
      <c r="C4666" s="22" t="s">
        <v>92</v>
      </c>
      <c r="D4666" s="23"/>
      <c r="E4666" s="24">
        <v>1100000</v>
      </c>
      <c r="F4666" s="25" t="s">
        <v>2429</v>
      </c>
      <c r="G4666" s="26">
        <v>100000</v>
      </c>
    </row>
    <row r="4667" spans="2:7">
      <c r="B4667" s="21" t="s">
        <v>2428</v>
      </c>
      <c r="C4667" s="22" t="s">
        <v>92</v>
      </c>
      <c r="D4667" s="23"/>
      <c r="E4667" s="24">
        <v>1100000</v>
      </c>
      <c r="F4667" s="25" t="s">
        <v>2427</v>
      </c>
      <c r="G4667" s="26">
        <v>100000</v>
      </c>
    </row>
    <row r="4668" spans="2:7">
      <c r="B4668" s="21" t="s">
        <v>2426</v>
      </c>
      <c r="C4668" s="22" t="s">
        <v>92</v>
      </c>
      <c r="D4668" s="23"/>
      <c r="E4668" s="24">
        <v>1100000</v>
      </c>
      <c r="F4668" s="25" t="s">
        <v>2425</v>
      </c>
      <c r="G4668" s="26">
        <v>100000</v>
      </c>
    </row>
    <row r="4669" spans="2:7">
      <c r="B4669" s="21" t="s">
        <v>2424</v>
      </c>
      <c r="C4669" s="22" t="s">
        <v>92</v>
      </c>
      <c r="D4669" s="23"/>
      <c r="E4669" s="24">
        <v>1100000</v>
      </c>
      <c r="F4669" s="25" t="s">
        <v>2423</v>
      </c>
      <c r="G4669" s="26">
        <v>100000</v>
      </c>
    </row>
    <row r="4670" spans="2:7">
      <c r="B4670" s="21" t="s">
        <v>2422</v>
      </c>
      <c r="C4670" s="22" t="s">
        <v>108</v>
      </c>
      <c r="D4670" s="23" t="s">
        <v>298</v>
      </c>
      <c r="E4670" s="24">
        <v>1100000</v>
      </c>
      <c r="F4670" s="25" t="s">
        <v>2421</v>
      </c>
      <c r="G4670" s="26">
        <v>100000</v>
      </c>
    </row>
    <row r="4671" spans="2:7">
      <c r="B4671" s="21" t="s">
        <v>2420</v>
      </c>
      <c r="C4671" s="22" t="s">
        <v>92</v>
      </c>
      <c r="D4671" s="23"/>
      <c r="E4671" s="24">
        <v>1100000</v>
      </c>
      <c r="F4671" s="25" t="s">
        <v>1637</v>
      </c>
      <c r="G4671" s="26">
        <v>100000</v>
      </c>
    </row>
    <row r="4672" spans="2:7">
      <c r="B4672" s="21" t="s">
        <v>2419</v>
      </c>
      <c r="C4672" s="22" t="s">
        <v>92</v>
      </c>
      <c r="D4672" s="23"/>
      <c r="E4672" s="24">
        <v>1100000</v>
      </c>
      <c r="F4672" s="25" t="s">
        <v>2233</v>
      </c>
      <c r="G4672" s="26">
        <v>100000</v>
      </c>
    </row>
    <row r="4673" spans="2:7">
      <c r="B4673" s="21" t="s">
        <v>2418</v>
      </c>
      <c r="C4673" s="22" t="s">
        <v>92</v>
      </c>
      <c r="D4673" s="23"/>
      <c r="E4673" s="24">
        <v>1100000</v>
      </c>
      <c r="F4673" s="25" t="s">
        <v>2417</v>
      </c>
      <c r="G4673" s="26">
        <v>100000</v>
      </c>
    </row>
    <row r="4674" spans="2:7">
      <c r="B4674" s="21" t="s">
        <v>2416</v>
      </c>
      <c r="C4674" s="22" t="s">
        <v>92</v>
      </c>
      <c r="D4674" s="23"/>
      <c r="E4674" s="24">
        <v>1100000</v>
      </c>
      <c r="F4674" s="25" t="s">
        <v>2415</v>
      </c>
      <c r="G4674" s="26">
        <v>100000</v>
      </c>
    </row>
    <row r="4675" spans="2:7">
      <c r="B4675" s="21" t="s">
        <v>2414</v>
      </c>
      <c r="C4675" s="22" t="s">
        <v>92</v>
      </c>
      <c r="D4675" s="23"/>
      <c r="E4675" s="24">
        <v>1100000</v>
      </c>
      <c r="F4675" s="25" t="s">
        <v>2413</v>
      </c>
      <c r="G4675" s="26">
        <v>100000</v>
      </c>
    </row>
    <row r="4676" spans="2:7">
      <c r="B4676" s="21" t="s">
        <v>2412</v>
      </c>
      <c r="C4676" s="22" t="s">
        <v>92</v>
      </c>
      <c r="D4676" s="23" t="s">
        <v>2411</v>
      </c>
      <c r="E4676" s="24">
        <v>1100000</v>
      </c>
      <c r="F4676" s="25" t="s">
        <v>1491</v>
      </c>
      <c r="G4676" s="26">
        <v>100000</v>
      </c>
    </row>
    <row r="4677" spans="2:7">
      <c r="B4677" s="21" t="s">
        <v>2410</v>
      </c>
      <c r="C4677" s="22" t="s">
        <v>92</v>
      </c>
      <c r="D4677" s="23"/>
      <c r="E4677" s="24">
        <v>1100000</v>
      </c>
      <c r="F4677" s="25" t="s">
        <v>2409</v>
      </c>
      <c r="G4677" s="26">
        <v>100000</v>
      </c>
    </row>
    <row r="4678" spans="2:7">
      <c r="B4678" s="21" t="s">
        <v>2408</v>
      </c>
      <c r="C4678" s="22" t="s">
        <v>108</v>
      </c>
      <c r="D4678" s="23" t="s">
        <v>2407</v>
      </c>
      <c r="E4678" s="24">
        <v>1100000</v>
      </c>
      <c r="F4678" s="25" t="s">
        <v>2174</v>
      </c>
      <c r="G4678" s="26">
        <v>100000</v>
      </c>
    </row>
    <row r="4679" spans="2:7">
      <c r="B4679" s="21" t="s">
        <v>2406</v>
      </c>
      <c r="C4679" s="22" t="s">
        <v>92</v>
      </c>
      <c r="D4679" s="23"/>
      <c r="E4679" s="24">
        <v>1100000</v>
      </c>
      <c r="F4679" s="25" t="s">
        <v>2405</v>
      </c>
      <c r="G4679" s="26">
        <v>100000</v>
      </c>
    </row>
    <row r="4680" spans="2:7">
      <c r="B4680" s="21" t="s">
        <v>2404</v>
      </c>
      <c r="C4680" s="22" t="s">
        <v>92</v>
      </c>
      <c r="D4680" s="23"/>
      <c r="E4680" s="24">
        <v>1100000</v>
      </c>
      <c r="F4680" s="25" t="s">
        <v>2403</v>
      </c>
      <c r="G4680" s="26">
        <v>100000</v>
      </c>
    </row>
    <row r="4681" spans="2:7">
      <c r="B4681" s="21" t="s">
        <v>2402</v>
      </c>
      <c r="C4681" s="22" t="s">
        <v>92</v>
      </c>
      <c r="D4681" s="23"/>
      <c r="E4681" s="24">
        <v>1100000</v>
      </c>
      <c r="F4681" s="25" t="s">
        <v>2401</v>
      </c>
      <c r="G4681" s="26">
        <v>100000</v>
      </c>
    </row>
    <row r="4682" spans="2:7">
      <c r="B4682" s="21" t="s">
        <v>2400</v>
      </c>
      <c r="C4682" s="22" t="s">
        <v>92</v>
      </c>
      <c r="D4682" s="23" t="s">
        <v>2399</v>
      </c>
      <c r="E4682" s="24">
        <v>1100000</v>
      </c>
      <c r="F4682" s="25" t="s">
        <v>1993</v>
      </c>
      <c r="G4682" s="26">
        <v>100000</v>
      </c>
    </row>
    <row r="4683" spans="2:7">
      <c r="B4683" s="21" t="s">
        <v>2398</v>
      </c>
      <c r="C4683" s="22" t="s">
        <v>92</v>
      </c>
      <c r="D4683" s="23"/>
      <c r="E4683" s="24">
        <v>1100000</v>
      </c>
      <c r="F4683" s="25" t="s">
        <v>2397</v>
      </c>
      <c r="G4683" s="26">
        <v>100000</v>
      </c>
    </row>
    <row r="4684" spans="2:7">
      <c r="B4684" s="21" t="s">
        <v>2396</v>
      </c>
      <c r="C4684" s="22" t="s">
        <v>92</v>
      </c>
      <c r="D4684" s="23" t="s">
        <v>1435</v>
      </c>
      <c r="E4684" s="24">
        <v>1100000</v>
      </c>
      <c r="F4684" s="25" t="s">
        <v>2046</v>
      </c>
      <c r="G4684" s="26">
        <v>100000</v>
      </c>
    </row>
    <row r="4685" spans="2:7">
      <c r="B4685" s="21" t="s">
        <v>2395</v>
      </c>
      <c r="C4685" s="22" t="s">
        <v>92</v>
      </c>
      <c r="D4685" s="23"/>
      <c r="E4685" s="24">
        <v>1100000</v>
      </c>
      <c r="F4685" s="25" t="s">
        <v>2224</v>
      </c>
      <c r="G4685" s="26">
        <v>100000</v>
      </c>
    </row>
    <row r="4686" spans="2:7">
      <c r="B4686" s="21" t="s">
        <v>2394</v>
      </c>
      <c r="C4686" s="22" t="s">
        <v>92</v>
      </c>
      <c r="D4686" s="23"/>
      <c r="E4686" s="24">
        <v>1100000</v>
      </c>
      <c r="F4686" s="25" t="s">
        <v>2316</v>
      </c>
      <c r="G4686" s="26">
        <v>100000</v>
      </c>
    </row>
    <row r="4687" spans="2:7">
      <c r="B4687" s="21" t="s">
        <v>2393</v>
      </c>
      <c r="C4687" s="22" t="s">
        <v>92</v>
      </c>
      <c r="D4687" s="23"/>
      <c r="E4687" s="24">
        <v>1100000</v>
      </c>
      <c r="F4687" s="25" t="s">
        <v>2392</v>
      </c>
      <c r="G4687" s="26">
        <v>100000</v>
      </c>
    </row>
    <row r="4688" spans="2:7">
      <c r="B4688" s="21" t="s">
        <v>2391</v>
      </c>
      <c r="C4688" s="22" t="s">
        <v>92</v>
      </c>
      <c r="D4688" s="23"/>
      <c r="E4688" s="24">
        <v>1100000</v>
      </c>
      <c r="F4688" s="25" t="s">
        <v>1491</v>
      </c>
      <c r="G4688" s="26">
        <v>100000</v>
      </c>
    </row>
    <row r="4689" spans="2:7">
      <c r="B4689" s="21" t="s">
        <v>2390</v>
      </c>
      <c r="C4689" s="22" t="s">
        <v>92</v>
      </c>
      <c r="D4689" s="23"/>
      <c r="E4689" s="24">
        <v>1100000</v>
      </c>
      <c r="F4689" s="25" t="s">
        <v>2389</v>
      </c>
      <c r="G4689" s="26">
        <v>100000</v>
      </c>
    </row>
    <row r="4690" spans="2:7">
      <c r="B4690" s="21" t="s">
        <v>2388</v>
      </c>
      <c r="C4690" s="22" t="s">
        <v>92</v>
      </c>
      <c r="D4690" s="23"/>
      <c r="E4690" s="24">
        <v>1100000</v>
      </c>
      <c r="F4690" s="25" t="s">
        <v>2162</v>
      </c>
      <c r="G4690" s="26">
        <v>100000</v>
      </c>
    </row>
    <row r="4691" spans="2:7">
      <c r="B4691" s="21" t="s">
        <v>2387</v>
      </c>
      <c r="C4691" s="22" t="s">
        <v>92</v>
      </c>
      <c r="D4691" s="23"/>
      <c r="E4691" s="24">
        <v>1100000</v>
      </c>
      <c r="F4691" s="25" t="s">
        <v>2330</v>
      </c>
      <c r="G4691" s="26">
        <v>100000</v>
      </c>
    </row>
    <row r="4692" spans="2:7">
      <c r="B4692" s="21" t="s">
        <v>2386</v>
      </c>
      <c r="C4692" s="22" t="s">
        <v>92</v>
      </c>
      <c r="D4692" s="23"/>
      <c r="E4692" s="24">
        <v>1100000</v>
      </c>
      <c r="F4692" s="25" t="s">
        <v>2385</v>
      </c>
      <c r="G4692" s="26">
        <v>100000</v>
      </c>
    </row>
    <row r="4693" spans="2:7">
      <c r="B4693" s="21" t="s">
        <v>7206</v>
      </c>
      <c r="C4693" s="22" t="s">
        <v>92</v>
      </c>
      <c r="D4693" s="23" t="s">
        <v>7205</v>
      </c>
      <c r="E4693" s="24">
        <v>1000000</v>
      </c>
      <c r="F4693" s="25" t="s">
        <v>234</v>
      </c>
      <c r="G4693" s="26">
        <v>1100000</v>
      </c>
    </row>
    <row r="4694" spans="2:7">
      <c r="B4694" s="21" t="s">
        <v>6817</v>
      </c>
      <c r="C4694" s="22" t="s">
        <v>92</v>
      </c>
      <c r="D4694" s="23" t="s">
        <v>3224</v>
      </c>
      <c r="E4694" s="24">
        <v>1000000</v>
      </c>
      <c r="F4694" s="25" t="s">
        <v>96</v>
      </c>
      <c r="G4694" s="26">
        <v>900000</v>
      </c>
    </row>
    <row r="4695" spans="2:7">
      <c r="B4695" s="21" t="s">
        <v>6816</v>
      </c>
      <c r="C4695" s="22" t="s">
        <v>92</v>
      </c>
      <c r="D4695" s="23" t="s">
        <v>1760</v>
      </c>
      <c r="E4695" s="24">
        <v>1000000</v>
      </c>
      <c r="F4695" s="25" t="s">
        <v>167</v>
      </c>
      <c r="G4695" s="26">
        <v>900000</v>
      </c>
    </row>
    <row r="4696" spans="2:7">
      <c r="B4696" s="21" t="s">
        <v>5934</v>
      </c>
      <c r="C4696" s="22" t="s">
        <v>92</v>
      </c>
      <c r="D4696" s="23" t="s">
        <v>5933</v>
      </c>
      <c r="E4696" s="24">
        <v>1000000</v>
      </c>
      <c r="F4696" s="25" t="s">
        <v>216</v>
      </c>
      <c r="G4696" s="26">
        <v>600000</v>
      </c>
    </row>
    <row r="4697" spans="2:7">
      <c r="B4697" s="21" t="s">
        <v>5932</v>
      </c>
      <c r="C4697" s="22" t="s">
        <v>108</v>
      </c>
      <c r="D4697" s="23"/>
      <c r="E4697" s="24">
        <v>1000000</v>
      </c>
      <c r="F4697" s="25" t="s">
        <v>156</v>
      </c>
      <c r="G4697" s="26">
        <v>600000</v>
      </c>
    </row>
    <row r="4698" spans="2:7">
      <c r="B4698" s="21" t="s">
        <v>5931</v>
      </c>
      <c r="C4698" s="22" t="s">
        <v>92</v>
      </c>
      <c r="D4698" s="23"/>
      <c r="E4698" s="24">
        <v>1000000</v>
      </c>
      <c r="F4698" s="25" t="s">
        <v>5014</v>
      </c>
      <c r="G4698" s="26">
        <v>600000</v>
      </c>
    </row>
    <row r="4699" spans="2:7">
      <c r="B4699" s="21" t="s">
        <v>5930</v>
      </c>
      <c r="C4699" s="22" t="s">
        <v>92</v>
      </c>
      <c r="D4699" s="23"/>
      <c r="E4699" s="24">
        <v>1000000</v>
      </c>
      <c r="F4699" s="25" t="s">
        <v>540</v>
      </c>
      <c r="G4699" s="26">
        <v>600000</v>
      </c>
    </row>
    <row r="4700" spans="2:7">
      <c r="B4700" s="21" t="s">
        <v>5929</v>
      </c>
      <c r="C4700" s="22" t="s">
        <v>108</v>
      </c>
      <c r="D4700" s="23" t="s">
        <v>5928</v>
      </c>
      <c r="E4700" s="24">
        <v>1000000</v>
      </c>
      <c r="F4700" s="25" t="s">
        <v>315</v>
      </c>
      <c r="G4700" s="26">
        <v>600000</v>
      </c>
    </row>
    <row r="4701" spans="2:7">
      <c r="B4701" s="21" t="s">
        <v>5927</v>
      </c>
      <c r="C4701" s="22" t="s">
        <v>92</v>
      </c>
      <c r="D4701" s="23" t="s">
        <v>4252</v>
      </c>
      <c r="E4701" s="24">
        <v>1000000</v>
      </c>
      <c r="F4701" s="25" t="s">
        <v>220</v>
      </c>
      <c r="G4701" s="26">
        <v>600000</v>
      </c>
    </row>
    <row r="4702" spans="2:7">
      <c r="B4702" s="21" t="s">
        <v>5538</v>
      </c>
      <c r="C4702" s="22" t="s">
        <v>108</v>
      </c>
      <c r="D4702" s="23" t="s">
        <v>1096</v>
      </c>
      <c r="E4702" s="24">
        <v>1000000</v>
      </c>
      <c r="F4702" s="25" t="s">
        <v>864</v>
      </c>
      <c r="G4702" s="26">
        <v>500000</v>
      </c>
    </row>
    <row r="4703" spans="2:7">
      <c r="B4703" s="21" t="s">
        <v>5537</v>
      </c>
      <c r="C4703" s="22" t="s">
        <v>108</v>
      </c>
      <c r="D4703" s="23" t="s">
        <v>2335</v>
      </c>
      <c r="E4703" s="24">
        <v>1000000</v>
      </c>
      <c r="F4703" s="25" t="s">
        <v>455</v>
      </c>
      <c r="G4703" s="26">
        <v>500000</v>
      </c>
    </row>
    <row r="4704" spans="2:7">
      <c r="B4704" s="21" t="s">
        <v>5536</v>
      </c>
      <c r="C4704" s="22" t="s">
        <v>108</v>
      </c>
      <c r="D4704" s="23" t="s">
        <v>5535</v>
      </c>
      <c r="E4704" s="24">
        <v>1000000</v>
      </c>
      <c r="F4704" s="25" t="s">
        <v>455</v>
      </c>
      <c r="G4704" s="26">
        <v>500000</v>
      </c>
    </row>
    <row r="4705" spans="2:7">
      <c r="B4705" s="21" t="s">
        <v>5534</v>
      </c>
      <c r="C4705" s="22" t="s">
        <v>92</v>
      </c>
      <c r="D4705" s="23"/>
      <c r="E4705" s="24">
        <v>1000000</v>
      </c>
      <c r="F4705" s="25" t="s">
        <v>544</v>
      </c>
      <c r="G4705" s="26">
        <v>500000</v>
      </c>
    </row>
    <row r="4706" spans="2:7">
      <c r="B4706" s="21" t="s">
        <v>5533</v>
      </c>
      <c r="C4706" s="22" t="s">
        <v>92</v>
      </c>
      <c r="D4706" s="23"/>
      <c r="E4706" s="24">
        <v>1000000</v>
      </c>
      <c r="F4706" s="25" t="s">
        <v>672</v>
      </c>
      <c r="G4706" s="26">
        <v>500000</v>
      </c>
    </row>
    <row r="4707" spans="2:7">
      <c r="B4707" s="21" t="s">
        <v>5054</v>
      </c>
      <c r="C4707" s="22" t="s">
        <v>108</v>
      </c>
      <c r="D4707" s="23" t="s">
        <v>4079</v>
      </c>
      <c r="E4707" s="24">
        <v>1000000</v>
      </c>
      <c r="F4707" s="25" t="s">
        <v>5053</v>
      </c>
      <c r="G4707" s="26">
        <v>400000</v>
      </c>
    </row>
    <row r="4708" spans="2:7">
      <c r="B4708" s="21" t="s">
        <v>5052</v>
      </c>
      <c r="C4708" s="22" t="s">
        <v>108</v>
      </c>
      <c r="D4708" s="23" t="s">
        <v>1108</v>
      </c>
      <c r="E4708" s="24">
        <v>1000000</v>
      </c>
      <c r="F4708" s="25" t="s">
        <v>624</v>
      </c>
      <c r="G4708" s="26">
        <v>400000</v>
      </c>
    </row>
    <row r="4709" spans="2:7">
      <c r="B4709" s="21" t="s">
        <v>5051</v>
      </c>
      <c r="C4709" s="22" t="s">
        <v>92</v>
      </c>
      <c r="D4709" s="23" t="s">
        <v>5050</v>
      </c>
      <c r="E4709" s="24">
        <v>1000000</v>
      </c>
      <c r="F4709" s="25" t="s">
        <v>3299</v>
      </c>
      <c r="G4709" s="26">
        <v>400000</v>
      </c>
    </row>
    <row r="4710" spans="2:7">
      <c r="B4710" s="21" t="s">
        <v>5049</v>
      </c>
      <c r="C4710" s="22" t="s">
        <v>108</v>
      </c>
      <c r="D4710" s="23" t="s">
        <v>3174</v>
      </c>
      <c r="E4710" s="24">
        <v>1000000</v>
      </c>
      <c r="F4710" s="25" t="s">
        <v>590</v>
      </c>
      <c r="G4710" s="26">
        <v>400000</v>
      </c>
    </row>
    <row r="4711" spans="2:7">
      <c r="B4711" s="21" t="s">
        <v>5048</v>
      </c>
      <c r="C4711" s="22" t="s">
        <v>108</v>
      </c>
      <c r="D4711" s="23" t="s">
        <v>5047</v>
      </c>
      <c r="E4711" s="24">
        <v>1000000</v>
      </c>
      <c r="F4711" s="25" t="s">
        <v>745</v>
      </c>
      <c r="G4711" s="26">
        <v>400000</v>
      </c>
    </row>
    <row r="4712" spans="2:7">
      <c r="B4712" s="21" t="s">
        <v>4458</v>
      </c>
      <c r="C4712" s="22" t="s">
        <v>108</v>
      </c>
      <c r="D4712" s="23" t="s">
        <v>4457</v>
      </c>
      <c r="E4712" s="24">
        <v>1000000</v>
      </c>
      <c r="F4712" s="25" t="s">
        <v>530</v>
      </c>
      <c r="G4712" s="26">
        <v>300000</v>
      </c>
    </row>
    <row r="4713" spans="2:7">
      <c r="B4713" s="21" t="s">
        <v>4456</v>
      </c>
      <c r="C4713" s="22" t="s">
        <v>92</v>
      </c>
      <c r="D4713" s="23" t="s">
        <v>4455</v>
      </c>
      <c r="E4713" s="24">
        <v>1000000</v>
      </c>
      <c r="F4713" s="25" t="s">
        <v>758</v>
      </c>
      <c r="G4713" s="26">
        <v>300000</v>
      </c>
    </row>
    <row r="4714" spans="2:7">
      <c r="B4714" s="21" t="s">
        <v>4454</v>
      </c>
      <c r="C4714" s="22" t="s">
        <v>108</v>
      </c>
      <c r="D4714" s="23" t="s">
        <v>4453</v>
      </c>
      <c r="E4714" s="24">
        <v>1000000</v>
      </c>
      <c r="F4714" s="25" t="s">
        <v>1007</v>
      </c>
      <c r="G4714" s="26">
        <v>300000</v>
      </c>
    </row>
    <row r="4715" spans="2:7">
      <c r="B4715" s="21" t="s">
        <v>4452</v>
      </c>
      <c r="C4715" s="22" t="s">
        <v>92</v>
      </c>
      <c r="D4715" s="23"/>
      <c r="E4715" s="24">
        <v>1000000</v>
      </c>
      <c r="F4715" s="25" t="s">
        <v>783</v>
      </c>
      <c r="G4715" s="26">
        <v>300000</v>
      </c>
    </row>
    <row r="4716" spans="2:7">
      <c r="B4716" s="21" t="s">
        <v>4451</v>
      </c>
      <c r="C4716" s="22" t="s">
        <v>108</v>
      </c>
      <c r="D4716" s="23" t="s">
        <v>4450</v>
      </c>
      <c r="E4716" s="24">
        <v>1000000</v>
      </c>
      <c r="F4716" s="25" t="s">
        <v>953</v>
      </c>
      <c r="G4716" s="26">
        <v>300000</v>
      </c>
    </row>
    <row r="4717" spans="2:7">
      <c r="B4717" s="21" t="s">
        <v>4449</v>
      </c>
      <c r="C4717" s="22" t="s">
        <v>108</v>
      </c>
      <c r="D4717" s="23"/>
      <c r="E4717" s="24">
        <v>1000000</v>
      </c>
      <c r="F4717" s="25" t="s">
        <v>801</v>
      </c>
      <c r="G4717" s="26">
        <v>300000</v>
      </c>
    </row>
    <row r="4718" spans="2:7">
      <c r="B4718" s="21" t="s">
        <v>4448</v>
      </c>
      <c r="C4718" s="22" t="s">
        <v>92</v>
      </c>
      <c r="D4718" s="23" t="s">
        <v>4447</v>
      </c>
      <c r="E4718" s="24">
        <v>1000000</v>
      </c>
      <c r="F4718" s="25" t="s">
        <v>505</v>
      </c>
      <c r="G4718" s="26">
        <v>300000</v>
      </c>
    </row>
    <row r="4719" spans="2:7">
      <c r="B4719" s="21" t="s">
        <v>4446</v>
      </c>
      <c r="C4719" s="22" t="s">
        <v>108</v>
      </c>
      <c r="D4719" s="23" t="s">
        <v>4445</v>
      </c>
      <c r="E4719" s="24">
        <v>1000000</v>
      </c>
      <c r="F4719" s="25" t="s">
        <v>1474</v>
      </c>
      <c r="G4719" s="26">
        <v>300000</v>
      </c>
    </row>
    <row r="4720" spans="2:7">
      <c r="B4720" s="21" t="s">
        <v>4444</v>
      </c>
      <c r="C4720" s="22" t="s">
        <v>92</v>
      </c>
      <c r="D4720" s="23" t="s">
        <v>1790</v>
      </c>
      <c r="E4720" s="24">
        <v>1000000</v>
      </c>
      <c r="F4720" s="25" t="s">
        <v>860</v>
      </c>
      <c r="G4720" s="26">
        <v>300000</v>
      </c>
    </row>
    <row r="4721" spans="2:7">
      <c r="B4721" s="21" t="s">
        <v>4443</v>
      </c>
      <c r="C4721" s="22" t="s">
        <v>108</v>
      </c>
      <c r="D4721" s="23" t="s">
        <v>4442</v>
      </c>
      <c r="E4721" s="24">
        <v>1000000</v>
      </c>
      <c r="F4721" s="25" t="s">
        <v>783</v>
      </c>
      <c r="G4721" s="26">
        <v>300000</v>
      </c>
    </row>
    <row r="4722" spans="2:7">
      <c r="B4722" s="21" t="s">
        <v>4441</v>
      </c>
      <c r="C4722" s="22" t="s">
        <v>92</v>
      </c>
      <c r="D4722" s="23" t="s">
        <v>1453</v>
      </c>
      <c r="E4722" s="24">
        <v>1000000</v>
      </c>
      <c r="F4722" s="25" t="s">
        <v>685</v>
      </c>
      <c r="G4722" s="26">
        <v>300000</v>
      </c>
    </row>
    <row r="4723" spans="2:7">
      <c r="B4723" s="21" t="s">
        <v>4440</v>
      </c>
      <c r="C4723" s="22" t="s">
        <v>108</v>
      </c>
      <c r="D4723" s="23" t="s">
        <v>169</v>
      </c>
      <c r="E4723" s="24">
        <v>1000000</v>
      </c>
      <c r="F4723" s="25" t="s">
        <v>1100</v>
      </c>
      <c r="G4723" s="26">
        <v>300000</v>
      </c>
    </row>
    <row r="4724" spans="2:7">
      <c r="B4724" s="21" t="s">
        <v>4439</v>
      </c>
      <c r="C4724" s="22" t="s">
        <v>108</v>
      </c>
      <c r="D4724" s="23" t="s">
        <v>4438</v>
      </c>
      <c r="E4724" s="24">
        <v>1000000</v>
      </c>
      <c r="F4724" s="25" t="s">
        <v>1039</v>
      </c>
      <c r="G4724" s="26">
        <v>300000</v>
      </c>
    </row>
    <row r="4725" spans="2:7">
      <c r="B4725" s="21" t="s">
        <v>4437</v>
      </c>
      <c r="C4725" s="22" t="s">
        <v>108</v>
      </c>
      <c r="D4725" s="23" t="s">
        <v>756</v>
      </c>
      <c r="E4725" s="24">
        <v>1000000</v>
      </c>
      <c r="F4725" s="25" t="s">
        <v>522</v>
      </c>
      <c r="G4725" s="26">
        <v>300000</v>
      </c>
    </row>
    <row r="4726" spans="2:7">
      <c r="B4726" s="21" t="s">
        <v>4436</v>
      </c>
      <c r="C4726" s="22" t="s">
        <v>108</v>
      </c>
      <c r="D4726" s="23" t="s">
        <v>4435</v>
      </c>
      <c r="E4726" s="24">
        <v>1000000</v>
      </c>
      <c r="F4726" s="25" t="s">
        <v>888</v>
      </c>
      <c r="G4726" s="26">
        <v>300000</v>
      </c>
    </row>
    <row r="4727" spans="2:7">
      <c r="B4727" s="21" t="s">
        <v>4434</v>
      </c>
      <c r="C4727" s="22" t="s">
        <v>108</v>
      </c>
      <c r="D4727" s="23" t="s">
        <v>4433</v>
      </c>
      <c r="E4727" s="24">
        <v>1000000</v>
      </c>
      <c r="F4727" s="25" t="s">
        <v>772</v>
      </c>
      <c r="G4727" s="26">
        <v>300000</v>
      </c>
    </row>
    <row r="4728" spans="2:7">
      <c r="B4728" s="21" t="s">
        <v>4432</v>
      </c>
      <c r="C4728" s="22" t="s">
        <v>108</v>
      </c>
      <c r="D4728" s="23" t="s">
        <v>4431</v>
      </c>
      <c r="E4728" s="24">
        <v>1000000</v>
      </c>
      <c r="F4728" s="25" t="s">
        <v>505</v>
      </c>
      <c r="G4728" s="26">
        <v>300000</v>
      </c>
    </row>
    <row r="4729" spans="2:7">
      <c r="B4729" s="21" t="s">
        <v>4430</v>
      </c>
      <c r="C4729" s="22" t="s">
        <v>108</v>
      </c>
      <c r="D4729" s="23" t="s">
        <v>4429</v>
      </c>
      <c r="E4729" s="24">
        <v>1000000</v>
      </c>
      <c r="F4729" s="25" t="s">
        <v>1652</v>
      </c>
      <c r="G4729" s="26">
        <v>300000</v>
      </c>
    </row>
    <row r="4730" spans="2:7">
      <c r="B4730" s="21" t="s">
        <v>4428</v>
      </c>
      <c r="C4730" s="22" t="s">
        <v>108</v>
      </c>
      <c r="D4730" s="23" t="s">
        <v>4427</v>
      </c>
      <c r="E4730" s="24">
        <v>1000000</v>
      </c>
      <c r="F4730" s="25" t="s">
        <v>493</v>
      </c>
      <c r="G4730" s="26">
        <v>300000</v>
      </c>
    </row>
    <row r="4731" spans="2:7">
      <c r="B4731" s="21" t="s">
        <v>4426</v>
      </c>
      <c r="C4731" s="22" t="s">
        <v>108</v>
      </c>
      <c r="D4731" s="23"/>
      <c r="E4731" s="24">
        <v>1000000</v>
      </c>
      <c r="F4731" s="25" t="s">
        <v>953</v>
      </c>
      <c r="G4731" s="26">
        <v>300000</v>
      </c>
    </row>
    <row r="4732" spans="2:7">
      <c r="B4732" s="21" t="s">
        <v>3615</v>
      </c>
      <c r="C4732" s="22" t="s">
        <v>108</v>
      </c>
      <c r="D4732" s="23" t="s">
        <v>1108</v>
      </c>
      <c r="E4732" s="24">
        <v>1000000</v>
      </c>
      <c r="F4732" s="25" t="s">
        <v>961</v>
      </c>
      <c r="G4732" s="26">
        <v>200000</v>
      </c>
    </row>
    <row r="4733" spans="2:7">
      <c r="B4733" s="21" t="s">
        <v>3614</v>
      </c>
      <c r="C4733" s="22" t="s">
        <v>92</v>
      </c>
      <c r="D4733" s="23"/>
      <c r="E4733" s="24">
        <v>1000000</v>
      </c>
      <c r="F4733" s="25" t="s">
        <v>230</v>
      </c>
      <c r="G4733" s="26">
        <v>200000</v>
      </c>
    </row>
    <row r="4734" spans="2:7">
      <c r="B4734" s="21" t="s">
        <v>3613</v>
      </c>
      <c r="C4734" s="22" t="s">
        <v>92</v>
      </c>
      <c r="D4734" s="23"/>
      <c r="E4734" s="24">
        <v>1000000</v>
      </c>
      <c r="F4734" s="25" t="s">
        <v>950</v>
      </c>
      <c r="G4734" s="26">
        <v>200000</v>
      </c>
    </row>
    <row r="4735" spans="2:7">
      <c r="B4735" s="21" t="s">
        <v>3612</v>
      </c>
      <c r="C4735" s="22" t="s">
        <v>92</v>
      </c>
      <c r="D4735" s="23"/>
      <c r="E4735" s="24">
        <v>1000000</v>
      </c>
      <c r="F4735" s="25" t="s">
        <v>1889</v>
      </c>
      <c r="G4735" s="26">
        <v>200000</v>
      </c>
    </row>
    <row r="4736" spans="2:7">
      <c r="B4736" s="21" t="s">
        <v>3611</v>
      </c>
      <c r="C4736" s="22" t="s">
        <v>92</v>
      </c>
      <c r="D4736" s="23"/>
      <c r="E4736" s="24">
        <v>1000000</v>
      </c>
      <c r="F4736" s="25" t="s">
        <v>900</v>
      </c>
      <c r="G4736" s="26">
        <v>200000</v>
      </c>
    </row>
    <row r="4737" spans="2:7">
      <c r="B4737" s="21" t="s">
        <v>3610</v>
      </c>
      <c r="C4737" s="22" t="s">
        <v>92</v>
      </c>
      <c r="D4737" s="23"/>
      <c r="E4737" s="24">
        <v>1000000</v>
      </c>
      <c r="F4737" s="25" t="s">
        <v>936</v>
      </c>
      <c r="G4737" s="26">
        <v>200000</v>
      </c>
    </row>
    <row r="4738" spans="2:7">
      <c r="B4738" s="21" t="s">
        <v>3609</v>
      </c>
      <c r="C4738" s="22" t="s">
        <v>92</v>
      </c>
      <c r="D4738" s="23" t="s">
        <v>3608</v>
      </c>
      <c r="E4738" s="24">
        <v>1000000</v>
      </c>
      <c r="F4738" s="25" t="s">
        <v>1018</v>
      </c>
      <c r="G4738" s="26">
        <v>200000</v>
      </c>
    </row>
    <row r="4739" spans="2:7">
      <c r="B4739" s="21" t="s">
        <v>3607</v>
      </c>
      <c r="C4739" s="22" t="s">
        <v>92</v>
      </c>
      <c r="D4739" s="23"/>
      <c r="E4739" s="24">
        <v>1000000</v>
      </c>
      <c r="F4739" s="25" t="s">
        <v>913</v>
      </c>
      <c r="G4739" s="26">
        <v>200000</v>
      </c>
    </row>
    <row r="4740" spans="2:7">
      <c r="B4740" s="21" t="s">
        <v>3606</v>
      </c>
      <c r="C4740" s="22" t="s">
        <v>92</v>
      </c>
      <c r="D4740" s="23"/>
      <c r="E4740" s="24">
        <v>1000000</v>
      </c>
      <c r="F4740" s="25" t="s">
        <v>1313</v>
      </c>
      <c r="G4740" s="26">
        <v>200000</v>
      </c>
    </row>
    <row r="4741" spans="2:7">
      <c r="B4741" s="21" t="s">
        <v>3605</v>
      </c>
      <c r="C4741" s="22" t="s">
        <v>92</v>
      </c>
      <c r="D4741" s="23" t="s">
        <v>1383</v>
      </c>
      <c r="E4741" s="24">
        <v>1000000</v>
      </c>
      <c r="F4741" s="25" t="s">
        <v>836</v>
      </c>
      <c r="G4741" s="26">
        <v>200000</v>
      </c>
    </row>
    <row r="4742" spans="2:7">
      <c r="B4742" s="21" t="s">
        <v>3604</v>
      </c>
      <c r="C4742" s="22" t="s">
        <v>92</v>
      </c>
      <c r="D4742" s="23" t="s">
        <v>1096</v>
      </c>
      <c r="E4742" s="24">
        <v>1000000</v>
      </c>
      <c r="F4742" s="25" t="s">
        <v>1023</v>
      </c>
      <c r="G4742" s="26">
        <v>200000</v>
      </c>
    </row>
    <row r="4743" spans="2:7">
      <c r="B4743" s="21" t="s">
        <v>3603</v>
      </c>
      <c r="C4743" s="22" t="s">
        <v>108</v>
      </c>
      <c r="D4743" s="23" t="s">
        <v>3602</v>
      </c>
      <c r="E4743" s="24">
        <v>1000000</v>
      </c>
      <c r="F4743" s="25" t="s">
        <v>3601</v>
      </c>
      <c r="G4743" s="26">
        <v>200000</v>
      </c>
    </row>
    <row r="4744" spans="2:7">
      <c r="B4744" s="21" t="s">
        <v>3600</v>
      </c>
      <c r="C4744" s="22" t="s">
        <v>92</v>
      </c>
      <c r="D4744" s="23"/>
      <c r="E4744" s="24">
        <v>1000000</v>
      </c>
      <c r="F4744" s="25" t="s">
        <v>1089</v>
      </c>
      <c r="G4744" s="26">
        <v>200000</v>
      </c>
    </row>
    <row r="4745" spans="2:7">
      <c r="B4745" s="21" t="s">
        <v>3599</v>
      </c>
      <c r="C4745" s="22" t="s">
        <v>92</v>
      </c>
      <c r="D4745" s="23"/>
      <c r="E4745" s="24">
        <v>1000000</v>
      </c>
      <c r="F4745" s="25" t="s">
        <v>1085</v>
      </c>
      <c r="G4745" s="26">
        <v>200000</v>
      </c>
    </row>
    <row r="4746" spans="2:7">
      <c r="B4746" s="21" t="s">
        <v>3598</v>
      </c>
      <c r="C4746" s="22" t="s">
        <v>92</v>
      </c>
      <c r="D4746" s="23"/>
      <c r="E4746" s="24">
        <v>1000000</v>
      </c>
      <c r="F4746" s="25" t="s">
        <v>1085</v>
      </c>
      <c r="G4746" s="26">
        <v>200000</v>
      </c>
    </row>
    <row r="4747" spans="2:7">
      <c r="B4747" s="21" t="s">
        <v>3597</v>
      </c>
      <c r="C4747" s="22" t="s">
        <v>108</v>
      </c>
      <c r="D4747" s="23" t="s">
        <v>3596</v>
      </c>
      <c r="E4747" s="24">
        <v>1000000</v>
      </c>
      <c r="F4747" s="25" t="s">
        <v>883</v>
      </c>
      <c r="G4747" s="26">
        <v>200000</v>
      </c>
    </row>
    <row r="4748" spans="2:7">
      <c r="B4748" s="21" t="s">
        <v>3595</v>
      </c>
      <c r="C4748" s="22" t="s">
        <v>108</v>
      </c>
      <c r="D4748" s="23" t="s">
        <v>1148</v>
      </c>
      <c r="E4748" s="24">
        <v>1000000</v>
      </c>
      <c r="F4748" s="25" t="s">
        <v>1152</v>
      </c>
      <c r="G4748" s="26">
        <v>200000</v>
      </c>
    </row>
    <row r="4749" spans="2:7">
      <c r="B4749" s="21" t="s">
        <v>3594</v>
      </c>
      <c r="C4749" s="22" t="s">
        <v>92</v>
      </c>
      <c r="D4749" s="23" t="s">
        <v>3593</v>
      </c>
      <c r="E4749" s="24">
        <v>1000000</v>
      </c>
      <c r="F4749" s="25" t="s">
        <v>961</v>
      </c>
      <c r="G4749" s="26">
        <v>200000</v>
      </c>
    </row>
    <row r="4750" spans="2:7">
      <c r="B4750" s="21" t="s">
        <v>3592</v>
      </c>
      <c r="C4750" s="22" t="s">
        <v>92</v>
      </c>
      <c r="D4750" s="23"/>
      <c r="E4750" s="24">
        <v>1000000</v>
      </c>
      <c r="F4750" s="25" t="s">
        <v>961</v>
      </c>
      <c r="G4750" s="26">
        <v>200000</v>
      </c>
    </row>
    <row r="4751" spans="2:7">
      <c r="B4751" s="21" t="s">
        <v>3591</v>
      </c>
      <c r="C4751" s="22" t="s">
        <v>92</v>
      </c>
      <c r="D4751" s="23"/>
      <c r="E4751" s="24">
        <v>1000000</v>
      </c>
      <c r="F4751" s="25" t="s">
        <v>3590</v>
      </c>
      <c r="G4751" s="26">
        <v>200000</v>
      </c>
    </row>
    <row r="4752" spans="2:7">
      <c r="B4752" s="21" t="s">
        <v>3589</v>
      </c>
      <c r="C4752" s="22" t="s">
        <v>92</v>
      </c>
      <c r="D4752" s="23" t="s">
        <v>3588</v>
      </c>
      <c r="E4752" s="24">
        <v>1000000</v>
      </c>
      <c r="F4752" s="25" t="s">
        <v>1023</v>
      </c>
      <c r="G4752" s="26">
        <v>200000</v>
      </c>
    </row>
    <row r="4753" spans="2:7">
      <c r="B4753" s="21" t="s">
        <v>3587</v>
      </c>
      <c r="C4753" s="22" t="s">
        <v>92</v>
      </c>
      <c r="D4753" s="23" t="s">
        <v>3586</v>
      </c>
      <c r="E4753" s="24">
        <v>1000000</v>
      </c>
      <c r="F4753" s="25" t="s">
        <v>1579</v>
      </c>
      <c r="G4753" s="26">
        <v>200000</v>
      </c>
    </row>
    <row r="4754" spans="2:7">
      <c r="B4754" s="21" t="s">
        <v>3585</v>
      </c>
      <c r="C4754" s="22" t="s">
        <v>92</v>
      </c>
      <c r="D4754" s="23" t="s">
        <v>3347</v>
      </c>
      <c r="E4754" s="24">
        <v>1000000</v>
      </c>
      <c r="F4754" s="25" t="s">
        <v>977</v>
      </c>
      <c r="G4754" s="26">
        <v>200000</v>
      </c>
    </row>
    <row r="4755" spans="2:7">
      <c r="B4755" s="21" t="s">
        <v>3584</v>
      </c>
      <c r="C4755" s="22" t="s">
        <v>92</v>
      </c>
      <c r="D4755" s="23"/>
      <c r="E4755" s="24">
        <v>1000000</v>
      </c>
      <c r="F4755" s="25" t="s">
        <v>926</v>
      </c>
      <c r="G4755" s="26">
        <v>200000</v>
      </c>
    </row>
    <row r="4756" spans="2:7">
      <c r="B4756" s="21" t="s">
        <v>3583</v>
      </c>
      <c r="C4756" s="22" t="s">
        <v>108</v>
      </c>
      <c r="D4756" s="23" t="s">
        <v>1359</v>
      </c>
      <c r="E4756" s="24">
        <v>1000000</v>
      </c>
      <c r="F4756" s="25" t="s">
        <v>1132</v>
      </c>
      <c r="G4756" s="26">
        <v>200000</v>
      </c>
    </row>
    <row r="4757" spans="2:7">
      <c r="B4757" s="21" t="s">
        <v>3582</v>
      </c>
      <c r="C4757" s="22" t="s">
        <v>92</v>
      </c>
      <c r="D4757" s="23" t="s">
        <v>3581</v>
      </c>
      <c r="E4757" s="24">
        <v>1000000</v>
      </c>
      <c r="F4757" s="25" t="s">
        <v>1362</v>
      </c>
      <c r="G4757" s="26">
        <v>200000</v>
      </c>
    </row>
    <row r="4758" spans="2:7">
      <c r="B4758" s="21" t="s">
        <v>3580</v>
      </c>
      <c r="C4758" s="22" t="s">
        <v>92</v>
      </c>
      <c r="D4758" s="23"/>
      <c r="E4758" s="24">
        <v>1000000</v>
      </c>
      <c r="F4758" s="25" t="s">
        <v>1036</v>
      </c>
      <c r="G4758" s="26">
        <v>200000</v>
      </c>
    </row>
    <row r="4759" spans="2:7">
      <c r="B4759" s="21" t="s">
        <v>3579</v>
      </c>
      <c r="C4759" s="22" t="s">
        <v>108</v>
      </c>
      <c r="D4759" s="23" t="s">
        <v>3578</v>
      </c>
      <c r="E4759" s="24">
        <v>1000000</v>
      </c>
      <c r="F4759" s="25" t="s">
        <v>1674</v>
      </c>
      <c r="G4759" s="26">
        <v>200000</v>
      </c>
    </row>
    <row r="4760" spans="2:7">
      <c r="B4760" s="21" t="s">
        <v>3577</v>
      </c>
      <c r="C4760" s="22" t="s">
        <v>92</v>
      </c>
      <c r="D4760" s="23"/>
      <c r="E4760" s="24">
        <v>1000000</v>
      </c>
      <c r="F4760" s="25" t="s">
        <v>1073</v>
      </c>
      <c r="G4760" s="26">
        <v>200000</v>
      </c>
    </row>
    <row r="4761" spans="2:7">
      <c r="B4761" s="21" t="s">
        <v>3576</v>
      </c>
      <c r="C4761" s="22" t="s">
        <v>108</v>
      </c>
      <c r="D4761" s="23" t="s">
        <v>1238</v>
      </c>
      <c r="E4761" s="24">
        <v>1000000</v>
      </c>
      <c r="F4761" s="25" t="s">
        <v>1132</v>
      </c>
      <c r="G4761" s="26">
        <v>200000</v>
      </c>
    </row>
    <row r="4762" spans="2:7">
      <c r="B4762" s="21" t="s">
        <v>3575</v>
      </c>
      <c r="C4762" s="22" t="s">
        <v>92</v>
      </c>
      <c r="D4762" s="23"/>
      <c r="E4762" s="24">
        <v>1000000</v>
      </c>
      <c r="F4762" s="25" t="s">
        <v>1073</v>
      </c>
      <c r="G4762" s="26">
        <v>200000</v>
      </c>
    </row>
    <row r="4763" spans="2:7">
      <c r="B4763" s="21" t="s">
        <v>3574</v>
      </c>
      <c r="C4763" s="22" t="s">
        <v>108</v>
      </c>
      <c r="D4763" s="23" t="s">
        <v>1030</v>
      </c>
      <c r="E4763" s="24">
        <v>1000000</v>
      </c>
      <c r="F4763" s="25" t="s">
        <v>3573</v>
      </c>
      <c r="G4763" s="26">
        <v>200000</v>
      </c>
    </row>
    <row r="4764" spans="2:7">
      <c r="B4764" s="21" t="s">
        <v>3572</v>
      </c>
      <c r="C4764" s="22" t="s">
        <v>92</v>
      </c>
      <c r="D4764" s="23"/>
      <c r="E4764" s="24">
        <v>1000000</v>
      </c>
      <c r="F4764" s="25" t="s">
        <v>1045</v>
      </c>
      <c r="G4764" s="26">
        <v>200000</v>
      </c>
    </row>
    <row r="4765" spans="2:7">
      <c r="B4765" s="21" t="s">
        <v>3571</v>
      </c>
      <c r="C4765" s="22" t="s">
        <v>92</v>
      </c>
      <c r="D4765" s="23"/>
      <c r="E4765" s="24">
        <v>1000000</v>
      </c>
      <c r="F4765" s="25" t="s">
        <v>944</v>
      </c>
      <c r="G4765" s="26">
        <v>200000</v>
      </c>
    </row>
    <row r="4766" spans="2:7">
      <c r="B4766" s="21" t="s">
        <v>3570</v>
      </c>
      <c r="C4766" s="22" t="s">
        <v>92</v>
      </c>
      <c r="D4766" s="23"/>
      <c r="E4766" s="24">
        <v>1000000</v>
      </c>
      <c r="F4766" s="25" t="s">
        <v>1085</v>
      </c>
      <c r="G4766" s="26">
        <v>200000</v>
      </c>
    </row>
    <row r="4767" spans="2:7">
      <c r="B4767" s="21" t="s">
        <v>3569</v>
      </c>
      <c r="C4767" s="22" t="s">
        <v>92</v>
      </c>
      <c r="D4767" s="23"/>
      <c r="E4767" s="24">
        <v>1000000</v>
      </c>
      <c r="F4767" s="25" t="s">
        <v>873</v>
      </c>
      <c r="G4767" s="26">
        <v>200000</v>
      </c>
    </row>
    <row r="4768" spans="2:7">
      <c r="B4768" s="21" t="s">
        <v>3568</v>
      </c>
      <c r="C4768" s="22" t="s">
        <v>92</v>
      </c>
      <c r="D4768" s="23"/>
      <c r="E4768" s="24">
        <v>1000000</v>
      </c>
      <c r="F4768" s="25" t="s">
        <v>1567</v>
      </c>
      <c r="G4768" s="26">
        <v>200000</v>
      </c>
    </row>
    <row r="4769" spans="2:7">
      <c r="B4769" s="21" t="s">
        <v>3567</v>
      </c>
      <c r="C4769" s="22" t="s">
        <v>92</v>
      </c>
      <c r="D4769" s="23"/>
      <c r="E4769" s="24">
        <v>1000000</v>
      </c>
      <c r="F4769" s="25" t="s">
        <v>950</v>
      </c>
      <c r="G4769" s="26">
        <v>200000</v>
      </c>
    </row>
    <row r="4770" spans="2:7">
      <c r="B4770" s="21" t="s">
        <v>3566</v>
      </c>
      <c r="C4770" s="22" t="s">
        <v>108</v>
      </c>
      <c r="D4770" s="23" t="s">
        <v>3565</v>
      </c>
      <c r="E4770" s="24">
        <v>1000000</v>
      </c>
      <c r="F4770" s="25" t="s">
        <v>1837</v>
      </c>
      <c r="G4770" s="26">
        <v>200000</v>
      </c>
    </row>
    <row r="4771" spans="2:7">
      <c r="B4771" s="21" t="s">
        <v>3564</v>
      </c>
      <c r="C4771" s="22" t="s">
        <v>92</v>
      </c>
      <c r="D4771" s="23"/>
      <c r="E4771" s="24">
        <v>1000000</v>
      </c>
      <c r="F4771" s="25" t="s">
        <v>950</v>
      </c>
      <c r="G4771" s="26">
        <v>200000</v>
      </c>
    </row>
    <row r="4772" spans="2:7">
      <c r="B4772" s="21" t="s">
        <v>3563</v>
      </c>
      <c r="C4772" s="22" t="s">
        <v>92</v>
      </c>
      <c r="D4772" s="23"/>
      <c r="E4772" s="24">
        <v>1000000</v>
      </c>
      <c r="F4772" s="25" t="s">
        <v>1288</v>
      </c>
      <c r="G4772" s="26">
        <v>200000</v>
      </c>
    </row>
    <row r="4773" spans="2:7">
      <c r="B4773" s="21" t="s">
        <v>3562</v>
      </c>
      <c r="C4773" s="22" t="s">
        <v>92</v>
      </c>
      <c r="D4773" s="23"/>
      <c r="E4773" s="24">
        <v>1000000</v>
      </c>
      <c r="F4773" s="25" t="s">
        <v>1729</v>
      </c>
      <c r="G4773" s="26">
        <v>200000</v>
      </c>
    </row>
    <row r="4774" spans="2:7">
      <c r="B4774" s="21" t="s">
        <v>3561</v>
      </c>
      <c r="C4774" s="22" t="s">
        <v>92</v>
      </c>
      <c r="D4774" s="23" t="s">
        <v>3560</v>
      </c>
      <c r="E4774" s="24">
        <v>1000000</v>
      </c>
      <c r="F4774" s="25" t="s">
        <v>1559</v>
      </c>
      <c r="G4774" s="26">
        <v>200000</v>
      </c>
    </row>
    <row r="4775" spans="2:7">
      <c r="B4775" s="21" t="s">
        <v>3559</v>
      </c>
      <c r="C4775" s="22" t="s">
        <v>92</v>
      </c>
      <c r="D4775" s="23"/>
      <c r="E4775" s="24">
        <v>1000000</v>
      </c>
      <c r="F4775" s="25" t="s">
        <v>922</v>
      </c>
      <c r="G4775" s="26">
        <v>200000</v>
      </c>
    </row>
    <row r="4776" spans="2:7">
      <c r="B4776" s="21" t="s">
        <v>3558</v>
      </c>
      <c r="C4776" s="22" t="s">
        <v>108</v>
      </c>
      <c r="D4776" s="23" t="s">
        <v>1458</v>
      </c>
      <c r="E4776" s="24">
        <v>1000000</v>
      </c>
      <c r="F4776" s="25" t="s">
        <v>230</v>
      </c>
      <c r="G4776" s="26">
        <v>200000</v>
      </c>
    </row>
    <row r="4777" spans="2:7">
      <c r="B4777" s="21" t="s">
        <v>3557</v>
      </c>
      <c r="C4777" s="22" t="s">
        <v>108</v>
      </c>
      <c r="D4777" s="23" t="s">
        <v>3556</v>
      </c>
      <c r="E4777" s="24">
        <v>1000000</v>
      </c>
      <c r="F4777" s="25" t="s">
        <v>1758</v>
      </c>
      <c r="G4777" s="26">
        <v>200000</v>
      </c>
    </row>
    <row r="4778" spans="2:7">
      <c r="B4778" s="21" t="s">
        <v>3555</v>
      </c>
      <c r="C4778" s="22" t="s">
        <v>108</v>
      </c>
      <c r="D4778" s="23" t="s">
        <v>3554</v>
      </c>
      <c r="E4778" s="24">
        <v>1000000</v>
      </c>
      <c r="F4778" s="25" t="s">
        <v>3553</v>
      </c>
      <c r="G4778" s="26">
        <v>200000</v>
      </c>
    </row>
    <row r="4779" spans="2:7">
      <c r="B4779" s="21" t="s">
        <v>3552</v>
      </c>
      <c r="C4779" s="22" t="s">
        <v>108</v>
      </c>
      <c r="D4779" s="23" t="s">
        <v>747</v>
      </c>
      <c r="E4779" s="24">
        <v>1000000</v>
      </c>
      <c r="F4779" s="25" t="s">
        <v>1313</v>
      </c>
      <c r="G4779" s="26">
        <v>200000</v>
      </c>
    </row>
    <row r="4780" spans="2:7">
      <c r="B4780" s="21" t="s">
        <v>3551</v>
      </c>
      <c r="C4780" s="22" t="s">
        <v>108</v>
      </c>
      <c r="D4780" s="23" t="s">
        <v>3550</v>
      </c>
      <c r="E4780" s="24">
        <v>1000000</v>
      </c>
      <c r="F4780" s="25" t="s">
        <v>2121</v>
      </c>
      <c r="G4780" s="26">
        <v>200000</v>
      </c>
    </row>
    <row r="4781" spans="2:7">
      <c r="B4781" s="21" t="s">
        <v>3549</v>
      </c>
      <c r="C4781" s="22" t="s">
        <v>108</v>
      </c>
      <c r="D4781" s="23" t="s">
        <v>1512</v>
      </c>
      <c r="E4781" s="24">
        <v>1000000</v>
      </c>
      <c r="F4781" s="25" t="s">
        <v>822</v>
      </c>
      <c r="G4781" s="26">
        <v>200000</v>
      </c>
    </row>
    <row r="4782" spans="2:7">
      <c r="B4782" s="21" t="s">
        <v>3548</v>
      </c>
      <c r="C4782" s="22" t="s">
        <v>108</v>
      </c>
      <c r="D4782" s="23" t="s">
        <v>1875</v>
      </c>
      <c r="E4782" s="24">
        <v>1000000</v>
      </c>
      <c r="F4782" s="25" t="s">
        <v>1018</v>
      </c>
      <c r="G4782" s="26">
        <v>200000</v>
      </c>
    </row>
    <row r="4783" spans="2:7">
      <c r="B4783" s="21" t="s">
        <v>3547</v>
      </c>
      <c r="C4783" s="22" t="s">
        <v>108</v>
      </c>
      <c r="D4783" s="23" t="s">
        <v>854</v>
      </c>
      <c r="E4783" s="24">
        <v>1000000</v>
      </c>
      <c r="F4783" s="25" t="s">
        <v>1439</v>
      </c>
      <c r="G4783" s="26">
        <v>200000</v>
      </c>
    </row>
    <row r="4784" spans="2:7">
      <c r="B4784" s="21" t="s">
        <v>3546</v>
      </c>
      <c r="C4784" s="22" t="s">
        <v>108</v>
      </c>
      <c r="D4784" s="23" t="s">
        <v>3545</v>
      </c>
      <c r="E4784" s="24">
        <v>1000000</v>
      </c>
      <c r="F4784" s="25" t="s">
        <v>1394</v>
      </c>
      <c r="G4784" s="26">
        <v>200000</v>
      </c>
    </row>
    <row r="4785" spans="2:7">
      <c r="B4785" s="21" t="s">
        <v>3544</v>
      </c>
      <c r="C4785" s="22" t="s">
        <v>92</v>
      </c>
      <c r="D4785" s="23" t="s">
        <v>3429</v>
      </c>
      <c r="E4785" s="24">
        <v>1000000</v>
      </c>
      <c r="F4785" s="25" t="s">
        <v>1901</v>
      </c>
      <c r="G4785" s="26">
        <v>200000</v>
      </c>
    </row>
    <row r="4786" spans="2:7">
      <c r="B4786" s="21" t="s">
        <v>3543</v>
      </c>
      <c r="C4786" s="22" t="s">
        <v>108</v>
      </c>
      <c r="D4786" s="23" t="s">
        <v>3542</v>
      </c>
      <c r="E4786" s="24">
        <v>1000000</v>
      </c>
      <c r="F4786" s="25" t="s">
        <v>961</v>
      </c>
      <c r="G4786" s="26">
        <v>200000</v>
      </c>
    </row>
    <row r="4787" spans="2:7">
      <c r="B4787" s="21" t="s">
        <v>3541</v>
      </c>
      <c r="C4787" s="22" t="s">
        <v>108</v>
      </c>
      <c r="D4787" s="23" t="s">
        <v>884</v>
      </c>
      <c r="E4787" s="24">
        <v>1000000</v>
      </c>
      <c r="F4787" s="25" t="s">
        <v>950</v>
      </c>
      <c r="G4787" s="26">
        <v>200000</v>
      </c>
    </row>
    <row r="4788" spans="2:7">
      <c r="B4788" s="21" t="s">
        <v>3540</v>
      </c>
      <c r="C4788" s="22" t="s">
        <v>108</v>
      </c>
      <c r="D4788" s="23" t="s">
        <v>3236</v>
      </c>
      <c r="E4788" s="24">
        <v>1000000</v>
      </c>
      <c r="F4788" s="25" t="s">
        <v>909</v>
      </c>
      <c r="G4788" s="26">
        <v>200000</v>
      </c>
    </row>
    <row r="4789" spans="2:7">
      <c r="B4789" s="21" t="s">
        <v>2384</v>
      </c>
      <c r="C4789" s="22" t="s">
        <v>108</v>
      </c>
      <c r="D4789" s="23" t="s">
        <v>1458</v>
      </c>
      <c r="E4789" s="24">
        <v>1000000</v>
      </c>
      <c r="F4789" s="25" t="s">
        <v>1846</v>
      </c>
      <c r="G4789" s="26">
        <v>100000</v>
      </c>
    </row>
    <row r="4790" spans="2:7">
      <c r="B4790" s="21" t="s">
        <v>2383</v>
      </c>
      <c r="C4790" s="22" t="s">
        <v>92</v>
      </c>
      <c r="D4790" s="23" t="s">
        <v>2382</v>
      </c>
      <c r="E4790" s="24">
        <v>1000000</v>
      </c>
      <c r="F4790" s="25" t="s">
        <v>2381</v>
      </c>
      <c r="G4790" s="26">
        <v>100000</v>
      </c>
    </row>
    <row r="4791" spans="2:7">
      <c r="B4791" s="21" t="s">
        <v>2380</v>
      </c>
      <c r="C4791" s="22" t="s">
        <v>92</v>
      </c>
      <c r="D4791" s="23"/>
      <c r="E4791" s="24">
        <v>1000000</v>
      </c>
      <c r="F4791" s="25" t="s">
        <v>1825</v>
      </c>
      <c r="G4791" s="26">
        <v>100000</v>
      </c>
    </row>
    <row r="4792" spans="2:7">
      <c r="B4792" s="21" t="s">
        <v>2379</v>
      </c>
      <c r="C4792" s="22" t="s">
        <v>92</v>
      </c>
      <c r="D4792" s="23"/>
      <c r="E4792" s="24">
        <v>1000000</v>
      </c>
      <c r="F4792" s="25" t="s">
        <v>1535</v>
      </c>
      <c r="G4792" s="26">
        <v>100000</v>
      </c>
    </row>
    <row r="4793" spans="2:7">
      <c r="B4793" s="21" t="s">
        <v>2378</v>
      </c>
      <c r="C4793" s="22" t="s">
        <v>92</v>
      </c>
      <c r="D4793" s="23"/>
      <c r="E4793" s="24">
        <v>1000000</v>
      </c>
      <c r="F4793" s="25" t="s">
        <v>2377</v>
      </c>
      <c r="G4793" s="26">
        <v>100000</v>
      </c>
    </row>
    <row r="4794" spans="2:7">
      <c r="B4794" s="21" t="s">
        <v>2376</v>
      </c>
      <c r="C4794" s="22" t="s">
        <v>92</v>
      </c>
      <c r="D4794" s="23"/>
      <c r="E4794" s="24">
        <v>1000000</v>
      </c>
      <c r="F4794" s="25" t="s">
        <v>2118</v>
      </c>
      <c r="G4794" s="26">
        <v>100000</v>
      </c>
    </row>
    <row r="4795" spans="2:7">
      <c r="B4795" s="21" t="s">
        <v>2375</v>
      </c>
      <c r="C4795" s="22" t="s">
        <v>92</v>
      </c>
      <c r="D4795" s="23"/>
      <c r="E4795" s="24">
        <v>1000000</v>
      </c>
      <c r="F4795" s="25" t="s">
        <v>2374</v>
      </c>
      <c r="G4795" s="26">
        <v>100000</v>
      </c>
    </row>
    <row r="4796" spans="2:7">
      <c r="B4796" s="21" t="s">
        <v>2373</v>
      </c>
      <c r="C4796" s="22" t="s">
        <v>92</v>
      </c>
      <c r="D4796" s="23"/>
      <c r="E4796" s="24">
        <v>1000000</v>
      </c>
      <c r="F4796" s="25" t="s">
        <v>2372</v>
      </c>
      <c r="G4796" s="26">
        <v>100000</v>
      </c>
    </row>
    <row r="4797" spans="2:7">
      <c r="B4797" s="21" t="s">
        <v>2371</v>
      </c>
      <c r="C4797" s="22" t="s">
        <v>92</v>
      </c>
      <c r="D4797" s="23"/>
      <c r="E4797" s="24">
        <v>1000000</v>
      </c>
      <c r="F4797" s="25" t="s">
        <v>2224</v>
      </c>
      <c r="G4797" s="26">
        <v>100000</v>
      </c>
    </row>
    <row r="4798" spans="2:7">
      <c r="B4798" s="21" t="s">
        <v>2370</v>
      </c>
      <c r="C4798" s="22" t="s">
        <v>92</v>
      </c>
      <c r="D4798" s="23" t="s">
        <v>2369</v>
      </c>
      <c r="E4798" s="24">
        <v>1000000</v>
      </c>
      <c r="F4798" s="25" t="s">
        <v>2368</v>
      </c>
      <c r="G4798" s="26">
        <v>100000</v>
      </c>
    </row>
    <row r="4799" spans="2:7">
      <c r="B4799" s="21" t="s">
        <v>2367</v>
      </c>
      <c r="C4799" s="22" t="s">
        <v>92</v>
      </c>
      <c r="D4799" s="23"/>
      <c r="E4799" s="24">
        <v>1000000</v>
      </c>
      <c r="F4799" s="25" t="s">
        <v>230</v>
      </c>
      <c r="G4799" s="26">
        <v>100000</v>
      </c>
    </row>
    <row r="4800" spans="2:7">
      <c r="B4800" s="21" t="s">
        <v>2366</v>
      </c>
      <c r="C4800" s="22" t="s">
        <v>108</v>
      </c>
      <c r="D4800" s="23" t="s">
        <v>2365</v>
      </c>
      <c r="E4800" s="24">
        <v>1000000</v>
      </c>
      <c r="F4800" s="25" t="s">
        <v>1465</v>
      </c>
      <c r="G4800" s="26">
        <v>100000</v>
      </c>
    </row>
    <row r="4801" spans="2:7">
      <c r="B4801" s="21" t="s">
        <v>2364</v>
      </c>
      <c r="C4801" s="22" t="s">
        <v>92</v>
      </c>
      <c r="D4801" s="23"/>
      <c r="E4801" s="24">
        <v>1000000</v>
      </c>
      <c r="F4801" s="25" t="s">
        <v>2363</v>
      </c>
      <c r="G4801" s="26">
        <v>100000</v>
      </c>
    </row>
    <row r="4802" spans="2:7">
      <c r="B4802" s="21" t="s">
        <v>2362</v>
      </c>
      <c r="C4802" s="22" t="s">
        <v>108</v>
      </c>
      <c r="D4802" s="23" t="s">
        <v>2235</v>
      </c>
      <c r="E4802" s="24">
        <v>1000000</v>
      </c>
      <c r="F4802" s="25" t="s">
        <v>1497</v>
      </c>
      <c r="G4802" s="26">
        <v>100000</v>
      </c>
    </row>
    <row r="4803" spans="2:7">
      <c r="B4803" s="21" t="s">
        <v>2361</v>
      </c>
      <c r="C4803" s="22" t="s">
        <v>92</v>
      </c>
      <c r="D4803" s="23"/>
      <c r="E4803" s="24">
        <v>1000000</v>
      </c>
      <c r="F4803" s="25" t="s">
        <v>2360</v>
      </c>
      <c r="G4803" s="26">
        <v>100000</v>
      </c>
    </row>
    <row r="4804" spans="2:7">
      <c r="B4804" s="21" t="s">
        <v>2359</v>
      </c>
      <c r="C4804" s="22" t="s">
        <v>92</v>
      </c>
      <c r="D4804" s="23"/>
      <c r="E4804" s="24">
        <v>1000000</v>
      </c>
      <c r="F4804" s="25" t="s">
        <v>2358</v>
      </c>
      <c r="G4804" s="26">
        <v>100000</v>
      </c>
    </row>
    <row r="4805" spans="2:7">
      <c r="B4805" s="21" t="s">
        <v>2357</v>
      </c>
      <c r="C4805" s="22" t="s">
        <v>92</v>
      </c>
      <c r="D4805" s="23"/>
      <c r="E4805" s="24">
        <v>1000000</v>
      </c>
      <c r="F4805" s="25" t="s">
        <v>2046</v>
      </c>
      <c r="G4805" s="26">
        <v>100000</v>
      </c>
    </row>
    <row r="4806" spans="2:7">
      <c r="B4806" s="21" t="s">
        <v>2356</v>
      </c>
      <c r="C4806" s="22" t="s">
        <v>92</v>
      </c>
      <c r="D4806" s="23"/>
      <c r="E4806" s="24">
        <v>1000000</v>
      </c>
      <c r="F4806" s="25" t="s">
        <v>2355</v>
      </c>
      <c r="G4806" s="26">
        <v>100000</v>
      </c>
    </row>
    <row r="4807" spans="2:7">
      <c r="B4807" s="21" t="s">
        <v>2354</v>
      </c>
      <c r="C4807" s="22" t="s">
        <v>92</v>
      </c>
      <c r="D4807" s="23"/>
      <c r="E4807" s="24">
        <v>1000000</v>
      </c>
      <c r="F4807" s="25" t="s">
        <v>1540</v>
      </c>
      <c r="G4807" s="26">
        <v>100000</v>
      </c>
    </row>
    <row r="4808" spans="2:7">
      <c r="B4808" s="21" t="s">
        <v>2353</v>
      </c>
      <c r="C4808" s="22" t="s">
        <v>92</v>
      </c>
      <c r="D4808" s="23"/>
      <c r="E4808" s="24">
        <v>1000000</v>
      </c>
      <c r="F4808" s="25" t="s">
        <v>2352</v>
      </c>
      <c r="G4808" s="26">
        <v>100000</v>
      </c>
    </row>
    <row r="4809" spans="2:7">
      <c r="B4809" s="21" t="s">
        <v>2351</v>
      </c>
      <c r="C4809" s="22" t="s">
        <v>92</v>
      </c>
      <c r="D4809" s="23"/>
      <c r="E4809" s="24">
        <v>1000000</v>
      </c>
      <c r="F4809" s="25" t="s">
        <v>1217</v>
      </c>
      <c r="G4809" s="26">
        <v>100000</v>
      </c>
    </row>
    <row r="4810" spans="2:7">
      <c r="B4810" s="21" t="s">
        <v>2350</v>
      </c>
      <c r="C4810" s="22" t="s">
        <v>92</v>
      </c>
      <c r="D4810" s="23"/>
      <c r="E4810" s="24">
        <v>1000000</v>
      </c>
      <c r="F4810" s="25" t="s">
        <v>1892</v>
      </c>
      <c r="G4810" s="26">
        <v>100000</v>
      </c>
    </row>
    <row r="4811" spans="2:7">
      <c r="B4811" s="21" t="s">
        <v>2349</v>
      </c>
      <c r="C4811" s="22" t="s">
        <v>92</v>
      </c>
      <c r="D4811" s="23"/>
      <c r="E4811" s="24">
        <v>1000000</v>
      </c>
      <c r="F4811" s="25" t="s">
        <v>1708</v>
      </c>
      <c r="G4811" s="26">
        <v>100000</v>
      </c>
    </row>
    <row r="4812" spans="2:7">
      <c r="B4812" s="21" t="s">
        <v>2348</v>
      </c>
      <c r="C4812" s="22" t="s">
        <v>92</v>
      </c>
      <c r="D4812" s="23"/>
      <c r="E4812" s="24">
        <v>1000000</v>
      </c>
      <c r="F4812" s="25" t="s">
        <v>2231</v>
      </c>
      <c r="G4812" s="26">
        <v>100000</v>
      </c>
    </row>
    <row r="4813" spans="2:7">
      <c r="B4813" s="21" t="s">
        <v>2347</v>
      </c>
      <c r="C4813" s="22" t="s">
        <v>92</v>
      </c>
      <c r="D4813" s="23" t="s">
        <v>2101</v>
      </c>
      <c r="E4813" s="24">
        <v>1000000</v>
      </c>
      <c r="F4813" s="25" t="s">
        <v>2246</v>
      </c>
      <c r="G4813" s="26">
        <v>100000</v>
      </c>
    </row>
    <row r="4814" spans="2:7">
      <c r="B4814" s="21" t="s">
        <v>2346</v>
      </c>
      <c r="C4814" s="22" t="s">
        <v>92</v>
      </c>
      <c r="D4814" s="23"/>
      <c r="E4814" s="24">
        <v>1000000</v>
      </c>
      <c r="F4814" s="25" t="s">
        <v>2345</v>
      </c>
      <c r="G4814" s="26">
        <v>100000</v>
      </c>
    </row>
    <row r="4815" spans="2:7">
      <c r="B4815" s="21" t="s">
        <v>2344</v>
      </c>
      <c r="C4815" s="22" t="s">
        <v>92</v>
      </c>
      <c r="D4815" s="23"/>
      <c r="E4815" s="24">
        <v>1000000</v>
      </c>
      <c r="F4815" s="25" t="s">
        <v>2343</v>
      </c>
      <c r="G4815" s="26">
        <v>100000</v>
      </c>
    </row>
    <row r="4816" spans="2:7">
      <c r="B4816" s="21" t="s">
        <v>2342</v>
      </c>
      <c r="C4816" s="22" t="s">
        <v>108</v>
      </c>
      <c r="D4816" s="23" t="s">
        <v>2341</v>
      </c>
      <c r="E4816" s="24">
        <v>1000000</v>
      </c>
      <c r="F4816" s="25" t="s">
        <v>2340</v>
      </c>
      <c r="G4816" s="26">
        <v>100000</v>
      </c>
    </row>
    <row r="4817" spans="2:7">
      <c r="B4817" s="21" t="s">
        <v>2339</v>
      </c>
      <c r="C4817" s="22" t="s">
        <v>92</v>
      </c>
      <c r="D4817" s="23"/>
      <c r="E4817" s="24">
        <v>1000000</v>
      </c>
      <c r="F4817" s="25" t="s">
        <v>1237</v>
      </c>
      <c r="G4817" s="26">
        <v>100000</v>
      </c>
    </row>
    <row r="4818" spans="2:7">
      <c r="B4818" s="21" t="s">
        <v>2338</v>
      </c>
      <c r="C4818" s="22" t="s">
        <v>92</v>
      </c>
      <c r="D4818" s="23"/>
      <c r="E4818" s="24">
        <v>1000000</v>
      </c>
      <c r="F4818" s="25" t="s">
        <v>2141</v>
      </c>
      <c r="G4818" s="26">
        <v>100000</v>
      </c>
    </row>
    <row r="4819" spans="2:7">
      <c r="B4819" s="21" t="s">
        <v>2337</v>
      </c>
      <c r="C4819" s="22" t="s">
        <v>92</v>
      </c>
      <c r="D4819" s="23"/>
      <c r="E4819" s="24">
        <v>1000000</v>
      </c>
      <c r="F4819" s="25" t="s">
        <v>2259</v>
      </c>
      <c r="G4819" s="26">
        <v>100000</v>
      </c>
    </row>
    <row r="4820" spans="2:7">
      <c r="B4820" s="21" t="s">
        <v>2336</v>
      </c>
      <c r="C4820" s="22" t="s">
        <v>92</v>
      </c>
      <c r="D4820" s="23" t="s">
        <v>2335</v>
      </c>
      <c r="E4820" s="24">
        <v>1000000</v>
      </c>
      <c r="F4820" s="25" t="s">
        <v>2334</v>
      </c>
      <c r="G4820" s="26">
        <v>100000</v>
      </c>
    </row>
    <row r="4821" spans="2:7">
      <c r="B4821" s="21" t="s">
        <v>2333</v>
      </c>
      <c r="C4821" s="22" t="s">
        <v>92</v>
      </c>
      <c r="D4821" s="23"/>
      <c r="E4821" s="24">
        <v>1000000</v>
      </c>
      <c r="F4821" s="25" t="s">
        <v>1948</v>
      </c>
      <c r="G4821" s="26">
        <v>100000</v>
      </c>
    </row>
    <row r="4822" spans="2:7">
      <c r="B4822" s="21" t="s">
        <v>2332</v>
      </c>
      <c r="C4822" s="22" t="s">
        <v>92</v>
      </c>
      <c r="D4822" s="23"/>
      <c r="E4822" s="24">
        <v>1000000</v>
      </c>
      <c r="F4822" s="25" t="s">
        <v>1904</v>
      </c>
      <c r="G4822" s="26">
        <v>100000</v>
      </c>
    </row>
    <row r="4823" spans="2:7">
      <c r="B4823" s="21" t="s">
        <v>2331</v>
      </c>
      <c r="C4823" s="22" t="s">
        <v>92</v>
      </c>
      <c r="D4823" s="23"/>
      <c r="E4823" s="24">
        <v>1000000</v>
      </c>
      <c r="F4823" s="25" t="s">
        <v>2330</v>
      </c>
      <c r="G4823" s="26">
        <v>100000</v>
      </c>
    </row>
    <row r="4824" spans="2:7">
      <c r="B4824" s="21" t="s">
        <v>2329</v>
      </c>
      <c r="C4824" s="22" t="s">
        <v>92</v>
      </c>
      <c r="D4824" s="23"/>
      <c r="E4824" s="24">
        <v>1000000</v>
      </c>
      <c r="F4824" s="25" t="s">
        <v>1989</v>
      </c>
      <c r="G4824" s="26">
        <v>100000</v>
      </c>
    </row>
    <row r="4825" spans="2:7">
      <c r="B4825" s="21" t="s">
        <v>2328</v>
      </c>
      <c r="C4825" s="22" t="s">
        <v>92</v>
      </c>
      <c r="D4825" s="23"/>
      <c r="E4825" s="24">
        <v>1000000</v>
      </c>
      <c r="F4825" s="25" t="s">
        <v>2327</v>
      </c>
      <c r="G4825" s="26">
        <v>100000</v>
      </c>
    </row>
    <row r="4826" spans="2:7">
      <c r="B4826" s="21" t="s">
        <v>2326</v>
      </c>
      <c r="C4826" s="22" t="s">
        <v>92</v>
      </c>
      <c r="D4826" s="23"/>
      <c r="E4826" s="24">
        <v>1000000</v>
      </c>
      <c r="F4826" s="25" t="s">
        <v>2204</v>
      </c>
      <c r="G4826" s="26">
        <v>100000</v>
      </c>
    </row>
    <row r="4827" spans="2:7">
      <c r="B4827" s="21" t="s">
        <v>8691</v>
      </c>
      <c r="C4827" s="22" t="s">
        <v>108</v>
      </c>
      <c r="D4827" s="23" t="s">
        <v>946</v>
      </c>
      <c r="E4827" s="24">
        <v>900000</v>
      </c>
      <c r="F4827" s="25" t="s">
        <v>8690</v>
      </c>
      <c r="G4827" s="26">
        <v>2700000</v>
      </c>
    </row>
    <row r="4828" spans="2:7">
      <c r="B4828" s="21" t="s">
        <v>8609</v>
      </c>
      <c r="C4828" s="22" t="s">
        <v>92</v>
      </c>
      <c r="D4828" s="23"/>
      <c r="E4828" s="24">
        <v>900000</v>
      </c>
      <c r="F4828" s="25" t="s">
        <v>7677</v>
      </c>
      <c r="G4828" s="26">
        <v>2500000</v>
      </c>
    </row>
    <row r="4829" spans="2:7">
      <c r="B4829" s="21" t="s">
        <v>8412</v>
      </c>
      <c r="C4829" s="22" t="s">
        <v>108</v>
      </c>
      <c r="D4829" s="23" t="s">
        <v>1565</v>
      </c>
      <c r="E4829" s="24">
        <v>900000</v>
      </c>
      <c r="F4829" s="25" t="s">
        <v>6253</v>
      </c>
      <c r="G4829" s="26">
        <v>2200000</v>
      </c>
    </row>
    <row r="4830" spans="2:7">
      <c r="B4830" s="21" t="s">
        <v>7204</v>
      </c>
      <c r="C4830" s="22" t="s">
        <v>92</v>
      </c>
      <c r="D4830" s="23"/>
      <c r="E4830" s="24">
        <v>900000</v>
      </c>
      <c r="F4830" s="25" t="s">
        <v>138</v>
      </c>
      <c r="G4830" s="26">
        <v>1100000</v>
      </c>
    </row>
    <row r="4831" spans="2:7">
      <c r="B4831" s="21" t="s">
        <v>6815</v>
      </c>
      <c r="C4831" s="22" t="s">
        <v>92</v>
      </c>
      <c r="D4831" s="23"/>
      <c r="E4831" s="24">
        <v>900000</v>
      </c>
      <c r="F4831" s="25" t="s">
        <v>122</v>
      </c>
      <c r="G4831" s="26">
        <v>900000</v>
      </c>
    </row>
    <row r="4832" spans="2:7">
      <c r="B4832" s="21" t="s">
        <v>6814</v>
      </c>
      <c r="C4832" s="22" t="s">
        <v>92</v>
      </c>
      <c r="D4832" s="23" t="s">
        <v>4453</v>
      </c>
      <c r="E4832" s="24">
        <v>900000</v>
      </c>
      <c r="F4832" s="25" t="s">
        <v>185</v>
      </c>
      <c r="G4832" s="26">
        <v>900000</v>
      </c>
    </row>
    <row r="4833" spans="2:7">
      <c r="B4833" s="21" t="s">
        <v>6566</v>
      </c>
      <c r="C4833" s="22" t="s">
        <v>92</v>
      </c>
      <c r="D4833" s="23" t="s">
        <v>6565</v>
      </c>
      <c r="E4833" s="24">
        <v>900000</v>
      </c>
      <c r="F4833" s="25" t="s">
        <v>260</v>
      </c>
      <c r="G4833" s="26">
        <v>800000</v>
      </c>
    </row>
    <row r="4834" spans="2:7">
      <c r="B4834" s="21" t="s">
        <v>6564</v>
      </c>
      <c r="C4834" s="22" t="s">
        <v>92</v>
      </c>
      <c r="D4834" s="23" t="s">
        <v>6563</v>
      </c>
      <c r="E4834" s="24">
        <v>900000</v>
      </c>
      <c r="F4834" s="25" t="s">
        <v>260</v>
      </c>
      <c r="G4834" s="26">
        <v>800000</v>
      </c>
    </row>
    <row r="4835" spans="2:7">
      <c r="B4835" s="21" t="s">
        <v>6562</v>
      </c>
      <c r="C4835" s="22" t="s">
        <v>92</v>
      </c>
      <c r="D4835" s="23" t="s">
        <v>6561</v>
      </c>
      <c r="E4835" s="24">
        <v>900000</v>
      </c>
      <c r="F4835" s="25" t="s">
        <v>263</v>
      </c>
      <c r="G4835" s="26">
        <v>800000</v>
      </c>
    </row>
    <row r="4836" spans="2:7">
      <c r="B4836" s="21" t="s">
        <v>5926</v>
      </c>
      <c r="C4836" s="22" t="s">
        <v>92</v>
      </c>
      <c r="D4836" s="23" t="s">
        <v>5320</v>
      </c>
      <c r="E4836" s="24">
        <v>900000</v>
      </c>
      <c r="F4836" s="25" t="s">
        <v>216</v>
      </c>
      <c r="G4836" s="26">
        <v>600000</v>
      </c>
    </row>
    <row r="4837" spans="2:7">
      <c r="B4837" s="21" t="s">
        <v>5925</v>
      </c>
      <c r="C4837" s="22" t="s">
        <v>92</v>
      </c>
      <c r="D4837" s="23" t="s">
        <v>5924</v>
      </c>
      <c r="E4837" s="24">
        <v>900000</v>
      </c>
      <c r="F4837" s="25" t="s">
        <v>422</v>
      </c>
      <c r="G4837" s="26">
        <v>600000</v>
      </c>
    </row>
    <row r="4838" spans="2:7">
      <c r="B4838" s="21" t="s">
        <v>5923</v>
      </c>
      <c r="C4838" s="22" t="s">
        <v>92</v>
      </c>
      <c r="D4838" s="23" t="s">
        <v>5223</v>
      </c>
      <c r="E4838" s="24">
        <v>900000</v>
      </c>
      <c r="F4838" s="25" t="s">
        <v>5016</v>
      </c>
      <c r="G4838" s="26">
        <v>600000</v>
      </c>
    </row>
    <row r="4839" spans="2:7">
      <c r="B4839" s="21" t="s">
        <v>5922</v>
      </c>
      <c r="C4839" s="22" t="s">
        <v>92</v>
      </c>
      <c r="D4839" s="23" t="s">
        <v>5921</v>
      </c>
      <c r="E4839" s="24">
        <v>900000</v>
      </c>
      <c r="F4839" s="25" t="s">
        <v>159</v>
      </c>
      <c r="G4839" s="26">
        <v>600000</v>
      </c>
    </row>
    <row r="4840" spans="2:7">
      <c r="B4840" s="21" t="s">
        <v>5920</v>
      </c>
      <c r="C4840" s="22" t="s">
        <v>92</v>
      </c>
      <c r="D4840" s="23"/>
      <c r="E4840" s="24">
        <v>900000</v>
      </c>
      <c r="F4840" s="25" t="s">
        <v>201</v>
      </c>
      <c r="G4840" s="26">
        <v>600000</v>
      </c>
    </row>
    <row r="4841" spans="2:7">
      <c r="B4841" s="21" t="s">
        <v>5532</v>
      </c>
      <c r="C4841" s="22" t="s">
        <v>92</v>
      </c>
      <c r="D4841" s="23"/>
      <c r="E4841" s="24">
        <v>900000</v>
      </c>
      <c r="F4841" s="25" t="s">
        <v>150</v>
      </c>
      <c r="G4841" s="26">
        <v>500000</v>
      </c>
    </row>
    <row r="4842" spans="2:7">
      <c r="B4842" s="21" t="s">
        <v>5046</v>
      </c>
      <c r="C4842" s="22" t="s">
        <v>108</v>
      </c>
      <c r="D4842" s="23" t="s">
        <v>1527</v>
      </c>
      <c r="E4842" s="24">
        <v>900000</v>
      </c>
      <c r="F4842" s="25" t="s">
        <v>649</v>
      </c>
      <c r="G4842" s="26">
        <v>400000</v>
      </c>
    </row>
    <row r="4843" spans="2:7">
      <c r="B4843" s="21" t="s">
        <v>5045</v>
      </c>
      <c r="C4843" s="22" t="s">
        <v>108</v>
      </c>
      <c r="D4843" s="23" t="s">
        <v>5044</v>
      </c>
      <c r="E4843" s="24">
        <v>900000</v>
      </c>
      <c r="F4843" s="25" t="s">
        <v>682</v>
      </c>
      <c r="G4843" s="26">
        <v>400000</v>
      </c>
    </row>
    <row r="4844" spans="2:7">
      <c r="B4844" s="21" t="s">
        <v>5043</v>
      </c>
      <c r="C4844" s="22" t="s">
        <v>92</v>
      </c>
      <c r="D4844" s="23" t="s">
        <v>2890</v>
      </c>
      <c r="E4844" s="24">
        <v>900000</v>
      </c>
      <c r="F4844" s="25" t="s">
        <v>580</v>
      </c>
      <c r="G4844" s="26">
        <v>400000</v>
      </c>
    </row>
    <row r="4845" spans="2:7">
      <c r="B4845" s="21" t="s">
        <v>5042</v>
      </c>
      <c r="C4845" s="22" t="s">
        <v>92</v>
      </c>
      <c r="D4845" s="23"/>
      <c r="E4845" s="24">
        <v>900000</v>
      </c>
      <c r="F4845" s="25" t="s">
        <v>716</v>
      </c>
      <c r="G4845" s="26">
        <v>400000</v>
      </c>
    </row>
    <row r="4846" spans="2:7">
      <c r="B4846" s="21" t="s">
        <v>5041</v>
      </c>
      <c r="C4846" s="22" t="s">
        <v>92</v>
      </c>
      <c r="D4846" s="23"/>
      <c r="E4846" s="24">
        <v>900000</v>
      </c>
      <c r="F4846" s="25" t="s">
        <v>1106</v>
      </c>
      <c r="G4846" s="26">
        <v>400000</v>
      </c>
    </row>
    <row r="4847" spans="2:7">
      <c r="B4847" s="21" t="s">
        <v>5040</v>
      </c>
      <c r="C4847" s="22" t="s">
        <v>108</v>
      </c>
      <c r="D4847" s="23" t="s">
        <v>5006</v>
      </c>
      <c r="E4847" s="24">
        <v>900000</v>
      </c>
      <c r="F4847" s="25" t="s">
        <v>742</v>
      </c>
      <c r="G4847" s="26">
        <v>400000</v>
      </c>
    </row>
    <row r="4848" spans="2:7">
      <c r="B4848" s="21" t="s">
        <v>5039</v>
      </c>
      <c r="C4848" s="22" t="s">
        <v>92</v>
      </c>
      <c r="D4848" s="23"/>
      <c r="E4848" s="24">
        <v>900000</v>
      </c>
      <c r="F4848" s="25" t="s">
        <v>714</v>
      </c>
      <c r="G4848" s="26">
        <v>400000</v>
      </c>
    </row>
    <row r="4849" spans="2:7">
      <c r="B4849" s="21" t="s">
        <v>4425</v>
      </c>
      <c r="C4849" s="22" t="s">
        <v>108</v>
      </c>
      <c r="D4849" s="23" t="s">
        <v>4424</v>
      </c>
      <c r="E4849" s="24">
        <v>900000</v>
      </c>
      <c r="F4849" s="25" t="s">
        <v>953</v>
      </c>
      <c r="G4849" s="26">
        <v>300000</v>
      </c>
    </row>
    <row r="4850" spans="2:7">
      <c r="B4850" s="21" t="s">
        <v>4423</v>
      </c>
      <c r="C4850" s="22" t="s">
        <v>108</v>
      </c>
      <c r="D4850" s="23" t="s">
        <v>4422</v>
      </c>
      <c r="E4850" s="24">
        <v>900000</v>
      </c>
      <c r="F4850" s="25" t="s">
        <v>783</v>
      </c>
      <c r="G4850" s="26">
        <v>300000</v>
      </c>
    </row>
    <row r="4851" spans="2:7">
      <c r="B4851" s="21" t="s">
        <v>4421</v>
      </c>
      <c r="C4851" s="22" t="s">
        <v>92</v>
      </c>
      <c r="D4851" s="23" t="s">
        <v>4420</v>
      </c>
      <c r="E4851" s="24">
        <v>900000</v>
      </c>
      <c r="F4851" s="25" t="s">
        <v>500</v>
      </c>
      <c r="G4851" s="26">
        <v>300000</v>
      </c>
    </row>
    <row r="4852" spans="2:7">
      <c r="B4852" s="21" t="s">
        <v>4419</v>
      </c>
      <c r="C4852" s="22" t="s">
        <v>92</v>
      </c>
      <c r="D4852" s="23" t="s">
        <v>4418</v>
      </c>
      <c r="E4852" s="24">
        <v>900000</v>
      </c>
      <c r="F4852" s="25" t="s">
        <v>738</v>
      </c>
      <c r="G4852" s="26">
        <v>300000</v>
      </c>
    </row>
    <row r="4853" spans="2:7">
      <c r="B4853" s="21" t="s">
        <v>4417</v>
      </c>
      <c r="C4853" s="22" t="s">
        <v>92</v>
      </c>
      <c r="D4853" s="23"/>
      <c r="E4853" s="24">
        <v>900000</v>
      </c>
      <c r="F4853" s="25" t="s">
        <v>656</v>
      </c>
      <c r="G4853" s="26">
        <v>300000</v>
      </c>
    </row>
    <row r="4854" spans="2:7">
      <c r="B4854" s="21" t="s">
        <v>4416</v>
      </c>
      <c r="C4854" s="22" t="s">
        <v>92</v>
      </c>
      <c r="D4854" s="23" t="s">
        <v>1444</v>
      </c>
      <c r="E4854" s="24">
        <v>900000</v>
      </c>
      <c r="F4854" s="25" t="s">
        <v>507</v>
      </c>
      <c r="G4854" s="26">
        <v>300000</v>
      </c>
    </row>
    <row r="4855" spans="2:7">
      <c r="B4855" s="21" t="s">
        <v>4415</v>
      </c>
      <c r="C4855" s="22" t="s">
        <v>108</v>
      </c>
      <c r="D4855" s="23" t="s">
        <v>1572</v>
      </c>
      <c r="E4855" s="24">
        <v>900000</v>
      </c>
      <c r="F4855" s="25" t="s">
        <v>783</v>
      </c>
      <c r="G4855" s="26">
        <v>300000</v>
      </c>
    </row>
    <row r="4856" spans="2:7">
      <c r="B4856" s="21" t="s">
        <v>4414</v>
      </c>
      <c r="C4856" s="22" t="s">
        <v>108</v>
      </c>
      <c r="D4856" s="23" t="s">
        <v>4413</v>
      </c>
      <c r="E4856" s="24">
        <v>900000</v>
      </c>
      <c r="F4856" s="25" t="s">
        <v>488</v>
      </c>
      <c r="G4856" s="26">
        <v>300000</v>
      </c>
    </row>
    <row r="4857" spans="2:7">
      <c r="B4857" s="21" t="s">
        <v>4412</v>
      </c>
      <c r="C4857" s="22" t="s">
        <v>92</v>
      </c>
      <c r="D4857" s="23" t="s">
        <v>4411</v>
      </c>
      <c r="E4857" s="24">
        <v>900000</v>
      </c>
      <c r="F4857" s="25" t="s">
        <v>3211</v>
      </c>
      <c r="G4857" s="26">
        <v>300000</v>
      </c>
    </row>
    <row r="4858" spans="2:7">
      <c r="B4858" s="21" t="s">
        <v>4410</v>
      </c>
      <c r="C4858" s="22" t="s">
        <v>108</v>
      </c>
      <c r="D4858" s="23" t="s">
        <v>147</v>
      </c>
      <c r="E4858" s="24">
        <v>900000</v>
      </c>
      <c r="F4858" s="25" t="s">
        <v>919</v>
      </c>
      <c r="G4858" s="26">
        <v>300000</v>
      </c>
    </row>
    <row r="4859" spans="2:7">
      <c r="B4859" s="21" t="s">
        <v>4409</v>
      </c>
      <c r="C4859" s="22" t="s">
        <v>108</v>
      </c>
      <c r="D4859" s="23" t="s">
        <v>942</v>
      </c>
      <c r="E4859" s="24">
        <v>900000</v>
      </c>
      <c r="F4859" s="25" t="s">
        <v>772</v>
      </c>
      <c r="G4859" s="26">
        <v>300000</v>
      </c>
    </row>
    <row r="4860" spans="2:7">
      <c r="B4860" s="21" t="s">
        <v>4408</v>
      </c>
      <c r="C4860" s="22" t="s">
        <v>92</v>
      </c>
      <c r="D4860" s="23"/>
      <c r="E4860" s="24">
        <v>900000</v>
      </c>
      <c r="F4860" s="25" t="s">
        <v>1141</v>
      </c>
      <c r="G4860" s="26">
        <v>300000</v>
      </c>
    </row>
    <row r="4861" spans="2:7">
      <c r="B4861" s="21" t="s">
        <v>4407</v>
      </c>
      <c r="C4861" s="22" t="s">
        <v>108</v>
      </c>
      <c r="D4861" s="23" t="s">
        <v>4406</v>
      </c>
      <c r="E4861" s="24">
        <v>900000</v>
      </c>
      <c r="F4861" s="25" t="s">
        <v>551</v>
      </c>
      <c r="G4861" s="26">
        <v>300000</v>
      </c>
    </row>
    <row r="4862" spans="2:7">
      <c r="B4862" s="21" t="s">
        <v>4405</v>
      </c>
      <c r="C4862" s="22" t="s">
        <v>108</v>
      </c>
      <c r="D4862" s="23" t="s">
        <v>4404</v>
      </c>
      <c r="E4862" s="24">
        <v>900000</v>
      </c>
      <c r="F4862" s="25" t="s">
        <v>3211</v>
      </c>
      <c r="G4862" s="26">
        <v>300000</v>
      </c>
    </row>
    <row r="4863" spans="2:7">
      <c r="B4863" s="21" t="s">
        <v>4403</v>
      </c>
      <c r="C4863" s="22" t="s">
        <v>92</v>
      </c>
      <c r="D4863" s="23" t="s">
        <v>712</v>
      </c>
      <c r="E4863" s="24">
        <v>900000</v>
      </c>
      <c r="F4863" s="25" t="s">
        <v>644</v>
      </c>
      <c r="G4863" s="26">
        <v>300000</v>
      </c>
    </row>
    <row r="4864" spans="2:7">
      <c r="B4864" s="21" t="s">
        <v>4402</v>
      </c>
      <c r="C4864" s="22" t="s">
        <v>108</v>
      </c>
      <c r="D4864" s="23" t="s">
        <v>1122</v>
      </c>
      <c r="E4864" s="24">
        <v>900000</v>
      </c>
      <c r="F4864" s="25" t="s">
        <v>3211</v>
      </c>
      <c r="G4864" s="26">
        <v>300000</v>
      </c>
    </row>
    <row r="4865" spans="2:7">
      <c r="B4865" s="21" t="s">
        <v>4401</v>
      </c>
      <c r="C4865" s="22" t="s">
        <v>92</v>
      </c>
      <c r="D4865" s="23"/>
      <c r="E4865" s="24">
        <v>900000</v>
      </c>
      <c r="F4865" s="25" t="s">
        <v>608</v>
      </c>
      <c r="G4865" s="26">
        <v>300000</v>
      </c>
    </row>
    <row r="4866" spans="2:7">
      <c r="B4866" s="21" t="s">
        <v>4400</v>
      </c>
      <c r="C4866" s="22" t="s">
        <v>108</v>
      </c>
      <c r="D4866" s="23" t="s">
        <v>4399</v>
      </c>
      <c r="E4866" s="24">
        <v>900000</v>
      </c>
      <c r="F4866" s="25" t="s">
        <v>533</v>
      </c>
      <c r="G4866" s="26">
        <v>300000</v>
      </c>
    </row>
    <row r="4867" spans="2:7">
      <c r="B4867" s="21" t="s">
        <v>4398</v>
      </c>
      <c r="C4867" s="22" t="s">
        <v>108</v>
      </c>
      <c r="D4867" s="23" t="s">
        <v>4397</v>
      </c>
      <c r="E4867" s="24">
        <v>900000</v>
      </c>
      <c r="F4867" s="25" t="s">
        <v>606</v>
      </c>
      <c r="G4867" s="26">
        <v>300000</v>
      </c>
    </row>
    <row r="4868" spans="2:7">
      <c r="B4868" s="21" t="s">
        <v>4396</v>
      </c>
      <c r="C4868" s="22" t="s">
        <v>92</v>
      </c>
      <c r="D4868" s="23"/>
      <c r="E4868" s="24">
        <v>900000</v>
      </c>
      <c r="F4868" s="25" t="s">
        <v>230</v>
      </c>
      <c r="G4868" s="26">
        <v>300000</v>
      </c>
    </row>
    <row r="4869" spans="2:7">
      <c r="B4869" s="21" t="s">
        <v>4395</v>
      </c>
      <c r="C4869" s="22" t="s">
        <v>108</v>
      </c>
      <c r="D4869" s="23" t="s">
        <v>4394</v>
      </c>
      <c r="E4869" s="24">
        <v>900000</v>
      </c>
      <c r="F4869" s="25" t="s">
        <v>810</v>
      </c>
      <c r="G4869" s="26">
        <v>300000</v>
      </c>
    </row>
    <row r="4870" spans="2:7">
      <c r="B4870" s="21" t="s">
        <v>3539</v>
      </c>
      <c r="C4870" s="22" t="s">
        <v>92</v>
      </c>
      <c r="D4870" s="23"/>
      <c r="E4870" s="24">
        <v>900000</v>
      </c>
      <c r="F4870" s="25" t="s">
        <v>1837</v>
      </c>
      <c r="G4870" s="26">
        <v>200000</v>
      </c>
    </row>
    <row r="4871" spans="2:7">
      <c r="B4871" s="21" t="s">
        <v>3538</v>
      </c>
      <c r="C4871" s="22" t="s">
        <v>108</v>
      </c>
      <c r="D4871" s="23" t="s">
        <v>563</v>
      </c>
      <c r="E4871" s="24">
        <v>900000</v>
      </c>
      <c r="F4871" s="25" t="s">
        <v>1087</v>
      </c>
      <c r="G4871" s="26">
        <v>200000</v>
      </c>
    </row>
    <row r="4872" spans="2:7">
      <c r="B4872" s="21" t="s">
        <v>3537</v>
      </c>
      <c r="C4872" s="22" t="s">
        <v>92</v>
      </c>
      <c r="D4872" s="23"/>
      <c r="E4872" s="24">
        <v>900000</v>
      </c>
      <c r="F4872" s="25" t="s">
        <v>900</v>
      </c>
      <c r="G4872" s="26">
        <v>200000</v>
      </c>
    </row>
    <row r="4873" spans="2:7">
      <c r="B4873" s="21" t="s">
        <v>3536</v>
      </c>
      <c r="C4873" s="22" t="s">
        <v>108</v>
      </c>
      <c r="D4873" s="23" t="s">
        <v>3535</v>
      </c>
      <c r="E4873" s="24">
        <v>900000</v>
      </c>
      <c r="F4873" s="25" t="s">
        <v>486</v>
      </c>
      <c r="G4873" s="26">
        <v>200000</v>
      </c>
    </row>
    <row r="4874" spans="2:7">
      <c r="B4874" s="21" t="s">
        <v>3534</v>
      </c>
      <c r="C4874" s="22" t="s">
        <v>92</v>
      </c>
      <c r="D4874" s="23"/>
      <c r="E4874" s="24">
        <v>900000</v>
      </c>
      <c r="F4874" s="25" t="s">
        <v>977</v>
      </c>
      <c r="G4874" s="26">
        <v>200000</v>
      </c>
    </row>
    <row r="4875" spans="2:7">
      <c r="B4875" s="21" t="s">
        <v>3533</v>
      </c>
      <c r="C4875" s="22" t="s">
        <v>92</v>
      </c>
      <c r="D4875" s="23"/>
      <c r="E4875" s="24">
        <v>900000</v>
      </c>
      <c r="F4875" s="25" t="s">
        <v>948</v>
      </c>
      <c r="G4875" s="26">
        <v>200000</v>
      </c>
    </row>
    <row r="4876" spans="2:7">
      <c r="B4876" s="21" t="s">
        <v>3532</v>
      </c>
      <c r="C4876" s="22" t="s">
        <v>92</v>
      </c>
      <c r="D4876" s="23"/>
      <c r="E4876" s="24">
        <v>900000</v>
      </c>
      <c r="F4876" s="25" t="s">
        <v>941</v>
      </c>
      <c r="G4876" s="26">
        <v>200000</v>
      </c>
    </row>
    <row r="4877" spans="2:7">
      <c r="B4877" s="21" t="s">
        <v>3531</v>
      </c>
      <c r="C4877" s="22" t="s">
        <v>92</v>
      </c>
      <c r="D4877" s="23" t="s">
        <v>3530</v>
      </c>
      <c r="E4877" s="24">
        <v>900000</v>
      </c>
      <c r="F4877" s="25" t="s">
        <v>1085</v>
      </c>
      <c r="G4877" s="26">
        <v>200000</v>
      </c>
    </row>
    <row r="4878" spans="2:7">
      <c r="B4878" s="21" t="s">
        <v>3529</v>
      </c>
      <c r="C4878" s="22" t="s">
        <v>92</v>
      </c>
      <c r="D4878" s="23"/>
      <c r="E4878" s="24">
        <v>900000</v>
      </c>
      <c r="F4878" s="25" t="s">
        <v>900</v>
      </c>
      <c r="G4878" s="26">
        <v>200000</v>
      </c>
    </row>
    <row r="4879" spans="2:7">
      <c r="B4879" s="21" t="s">
        <v>3528</v>
      </c>
      <c r="C4879" s="22" t="s">
        <v>108</v>
      </c>
      <c r="D4879" s="23" t="s">
        <v>3527</v>
      </c>
      <c r="E4879" s="24">
        <v>900000</v>
      </c>
      <c r="F4879" s="25" t="s">
        <v>897</v>
      </c>
      <c r="G4879" s="26">
        <v>200000</v>
      </c>
    </row>
    <row r="4880" spans="2:7">
      <c r="B4880" s="21" t="s">
        <v>3526</v>
      </c>
      <c r="C4880" s="22" t="s">
        <v>108</v>
      </c>
      <c r="D4880" s="23" t="s">
        <v>1626</v>
      </c>
      <c r="E4880" s="24">
        <v>900000</v>
      </c>
      <c r="F4880" s="25" t="s">
        <v>1601</v>
      </c>
      <c r="G4880" s="26">
        <v>200000</v>
      </c>
    </row>
    <row r="4881" spans="2:7">
      <c r="B4881" s="21" t="s">
        <v>3525</v>
      </c>
      <c r="C4881" s="22" t="s">
        <v>92</v>
      </c>
      <c r="D4881" s="23" t="s">
        <v>1316</v>
      </c>
      <c r="E4881" s="24">
        <v>900000</v>
      </c>
      <c r="F4881" s="25" t="s">
        <v>1604</v>
      </c>
      <c r="G4881" s="26">
        <v>200000</v>
      </c>
    </row>
    <row r="4882" spans="2:7">
      <c r="B4882" s="21" t="s">
        <v>3524</v>
      </c>
      <c r="C4882" s="22" t="s">
        <v>108</v>
      </c>
      <c r="D4882" s="23" t="s">
        <v>3523</v>
      </c>
      <c r="E4882" s="24">
        <v>900000</v>
      </c>
      <c r="F4882" s="25" t="s">
        <v>1520</v>
      </c>
      <c r="G4882" s="26">
        <v>200000</v>
      </c>
    </row>
    <row r="4883" spans="2:7">
      <c r="B4883" s="21" t="s">
        <v>3522</v>
      </c>
      <c r="C4883" s="22" t="s">
        <v>108</v>
      </c>
      <c r="D4883" s="23" t="s">
        <v>1821</v>
      </c>
      <c r="E4883" s="24">
        <v>900000</v>
      </c>
      <c r="F4883" s="25" t="s">
        <v>1079</v>
      </c>
      <c r="G4883" s="26">
        <v>200000</v>
      </c>
    </row>
    <row r="4884" spans="2:7">
      <c r="B4884" s="21" t="s">
        <v>3521</v>
      </c>
      <c r="C4884" s="22" t="s">
        <v>108</v>
      </c>
      <c r="D4884" s="23" t="s">
        <v>3520</v>
      </c>
      <c r="E4884" s="24">
        <v>900000</v>
      </c>
      <c r="F4884" s="25" t="s">
        <v>948</v>
      </c>
      <c r="G4884" s="26">
        <v>200000</v>
      </c>
    </row>
    <row r="4885" spans="2:7">
      <c r="B4885" s="21" t="s">
        <v>3519</v>
      </c>
      <c r="C4885" s="22" t="s">
        <v>108</v>
      </c>
      <c r="D4885" s="23" t="s">
        <v>1514</v>
      </c>
      <c r="E4885" s="24">
        <v>900000</v>
      </c>
      <c r="F4885" s="25" t="s">
        <v>493</v>
      </c>
      <c r="G4885" s="26">
        <v>200000</v>
      </c>
    </row>
    <row r="4886" spans="2:7">
      <c r="B4886" s="21" t="s">
        <v>3518</v>
      </c>
      <c r="C4886" s="22" t="s">
        <v>108</v>
      </c>
      <c r="D4886" s="23" t="s">
        <v>2066</v>
      </c>
      <c r="E4886" s="24">
        <v>900000</v>
      </c>
      <c r="F4886" s="25" t="s">
        <v>873</v>
      </c>
      <c r="G4886" s="26">
        <v>200000</v>
      </c>
    </row>
    <row r="4887" spans="2:7">
      <c r="B4887" s="21" t="s">
        <v>3517</v>
      </c>
      <c r="C4887" s="22" t="s">
        <v>108</v>
      </c>
      <c r="D4887" s="23" t="s">
        <v>823</v>
      </c>
      <c r="E4887" s="24">
        <v>900000</v>
      </c>
      <c r="F4887" s="25" t="s">
        <v>1648</v>
      </c>
      <c r="G4887" s="26">
        <v>200000</v>
      </c>
    </row>
    <row r="4888" spans="2:7">
      <c r="B4888" s="21" t="s">
        <v>3516</v>
      </c>
      <c r="C4888" s="22" t="s">
        <v>108</v>
      </c>
      <c r="D4888" s="23" t="s">
        <v>3515</v>
      </c>
      <c r="E4888" s="24">
        <v>900000</v>
      </c>
      <c r="F4888" s="25" t="s">
        <v>3401</v>
      </c>
      <c r="G4888" s="26">
        <v>200000</v>
      </c>
    </row>
    <row r="4889" spans="2:7">
      <c r="B4889" s="21" t="s">
        <v>3514</v>
      </c>
      <c r="C4889" s="22" t="s">
        <v>108</v>
      </c>
      <c r="D4889" s="23" t="s">
        <v>3513</v>
      </c>
      <c r="E4889" s="24">
        <v>900000</v>
      </c>
      <c r="F4889" s="25" t="s">
        <v>873</v>
      </c>
      <c r="G4889" s="26">
        <v>200000</v>
      </c>
    </row>
    <row r="4890" spans="2:7">
      <c r="B4890" s="21" t="s">
        <v>3512</v>
      </c>
      <c r="C4890" s="22" t="s">
        <v>92</v>
      </c>
      <c r="D4890" s="23"/>
      <c r="E4890" s="24">
        <v>900000</v>
      </c>
      <c r="F4890" s="25" t="s">
        <v>1036</v>
      </c>
      <c r="G4890" s="26">
        <v>200000</v>
      </c>
    </row>
    <row r="4891" spans="2:7">
      <c r="B4891" s="21" t="s">
        <v>3511</v>
      </c>
      <c r="C4891" s="22" t="s">
        <v>92</v>
      </c>
      <c r="D4891" s="23"/>
      <c r="E4891" s="24">
        <v>900000</v>
      </c>
      <c r="F4891" s="25" t="s">
        <v>831</v>
      </c>
      <c r="G4891" s="26">
        <v>200000</v>
      </c>
    </row>
    <row r="4892" spans="2:7">
      <c r="B4892" s="21" t="s">
        <v>3510</v>
      </c>
      <c r="C4892" s="22" t="s">
        <v>108</v>
      </c>
      <c r="D4892" s="23" t="s">
        <v>1193</v>
      </c>
      <c r="E4892" s="24">
        <v>900000</v>
      </c>
      <c r="F4892" s="25" t="s">
        <v>1081</v>
      </c>
      <c r="G4892" s="26">
        <v>200000</v>
      </c>
    </row>
    <row r="4893" spans="2:7">
      <c r="B4893" s="21" t="s">
        <v>3509</v>
      </c>
      <c r="C4893" s="22" t="s">
        <v>92</v>
      </c>
      <c r="D4893" s="23"/>
      <c r="E4893" s="24">
        <v>900000</v>
      </c>
      <c r="F4893" s="25" t="s">
        <v>1419</v>
      </c>
      <c r="G4893" s="26">
        <v>200000</v>
      </c>
    </row>
    <row r="4894" spans="2:7">
      <c r="B4894" s="21" t="s">
        <v>3508</v>
      </c>
      <c r="C4894" s="22" t="s">
        <v>108</v>
      </c>
      <c r="D4894" s="23" t="s">
        <v>3507</v>
      </c>
      <c r="E4894" s="24">
        <v>900000</v>
      </c>
      <c r="F4894" s="25" t="s">
        <v>1394</v>
      </c>
      <c r="G4894" s="26">
        <v>200000</v>
      </c>
    </row>
    <row r="4895" spans="2:7">
      <c r="B4895" s="21" t="s">
        <v>3506</v>
      </c>
      <c r="C4895" s="22" t="s">
        <v>108</v>
      </c>
      <c r="D4895" s="23" t="s">
        <v>3505</v>
      </c>
      <c r="E4895" s="24">
        <v>900000</v>
      </c>
      <c r="F4895" s="25" t="s">
        <v>1604</v>
      </c>
      <c r="G4895" s="26">
        <v>200000</v>
      </c>
    </row>
    <row r="4896" spans="2:7">
      <c r="B4896" s="21" t="s">
        <v>3504</v>
      </c>
      <c r="C4896" s="22" t="s">
        <v>92</v>
      </c>
      <c r="D4896" s="23"/>
      <c r="E4896" s="24">
        <v>900000</v>
      </c>
      <c r="F4896" s="25" t="s">
        <v>831</v>
      </c>
      <c r="G4896" s="26">
        <v>200000</v>
      </c>
    </row>
    <row r="4897" spans="2:7">
      <c r="B4897" s="21" t="s">
        <v>3503</v>
      </c>
      <c r="C4897" s="22" t="s">
        <v>108</v>
      </c>
      <c r="D4897" s="23" t="s">
        <v>3502</v>
      </c>
      <c r="E4897" s="24">
        <v>900000</v>
      </c>
      <c r="F4897" s="25" t="s">
        <v>926</v>
      </c>
      <c r="G4897" s="26">
        <v>200000</v>
      </c>
    </row>
    <row r="4898" spans="2:7">
      <c r="B4898" s="21" t="s">
        <v>3501</v>
      </c>
      <c r="C4898" s="22" t="s">
        <v>92</v>
      </c>
      <c r="D4898" s="23"/>
      <c r="E4898" s="24">
        <v>900000</v>
      </c>
      <c r="F4898" s="25" t="s">
        <v>610</v>
      </c>
      <c r="G4898" s="26">
        <v>200000</v>
      </c>
    </row>
    <row r="4899" spans="2:7">
      <c r="B4899" s="21" t="s">
        <v>3500</v>
      </c>
      <c r="C4899" s="22" t="s">
        <v>108</v>
      </c>
      <c r="D4899" s="23" t="s">
        <v>1001</v>
      </c>
      <c r="E4899" s="24">
        <v>900000</v>
      </c>
      <c r="F4899" s="25" t="s">
        <v>1117</v>
      </c>
      <c r="G4899" s="26">
        <v>200000</v>
      </c>
    </row>
    <row r="4900" spans="2:7">
      <c r="B4900" s="21" t="s">
        <v>3499</v>
      </c>
      <c r="C4900" s="22" t="s">
        <v>92</v>
      </c>
      <c r="D4900" s="23"/>
      <c r="E4900" s="24">
        <v>900000</v>
      </c>
      <c r="F4900" s="25" t="s">
        <v>846</v>
      </c>
      <c r="G4900" s="26">
        <v>200000</v>
      </c>
    </row>
    <row r="4901" spans="2:7">
      <c r="B4901" s="21" t="s">
        <v>3498</v>
      </c>
      <c r="C4901" s="22" t="s">
        <v>108</v>
      </c>
      <c r="D4901" s="23" t="s">
        <v>3497</v>
      </c>
      <c r="E4901" s="24">
        <v>900000</v>
      </c>
      <c r="F4901" s="25" t="s">
        <v>869</v>
      </c>
      <c r="G4901" s="26">
        <v>200000</v>
      </c>
    </row>
    <row r="4902" spans="2:7">
      <c r="B4902" s="21" t="s">
        <v>3496</v>
      </c>
      <c r="C4902" s="22" t="s">
        <v>108</v>
      </c>
      <c r="D4902" s="23" t="s">
        <v>2433</v>
      </c>
      <c r="E4902" s="24">
        <v>900000</v>
      </c>
      <c r="F4902" s="25" t="s">
        <v>1390</v>
      </c>
      <c r="G4902" s="26">
        <v>200000</v>
      </c>
    </row>
    <row r="4903" spans="2:7">
      <c r="B4903" s="21" t="s">
        <v>3495</v>
      </c>
      <c r="C4903" s="22" t="s">
        <v>92</v>
      </c>
      <c r="D4903" s="23"/>
      <c r="E4903" s="24">
        <v>900000</v>
      </c>
      <c r="F4903" s="25" t="s">
        <v>900</v>
      </c>
      <c r="G4903" s="26">
        <v>200000</v>
      </c>
    </row>
    <row r="4904" spans="2:7">
      <c r="B4904" s="21" t="s">
        <v>3494</v>
      </c>
      <c r="C4904" s="22" t="s">
        <v>92</v>
      </c>
      <c r="D4904" s="23" t="s">
        <v>3493</v>
      </c>
      <c r="E4904" s="24">
        <v>900000</v>
      </c>
      <c r="F4904" s="25" t="s">
        <v>1100</v>
      </c>
      <c r="G4904" s="26">
        <v>200000</v>
      </c>
    </row>
    <row r="4905" spans="2:7">
      <c r="B4905" s="21" t="s">
        <v>3492</v>
      </c>
      <c r="C4905" s="22" t="s">
        <v>108</v>
      </c>
      <c r="D4905" s="23"/>
      <c r="E4905" s="24">
        <v>900000</v>
      </c>
      <c r="F4905" s="25" t="s">
        <v>1520</v>
      </c>
      <c r="G4905" s="26">
        <v>200000</v>
      </c>
    </row>
    <row r="4906" spans="2:7">
      <c r="B4906" s="21" t="s">
        <v>3491</v>
      </c>
      <c r="C4906" s="22" t="s">
        <v>92</v>
      </c>
      <c r="D4906" s="23"/>
      <c r="E4906" s="24">
        <v>900000</v>
      </c>
      <c r="F4906" s="25" t="s">
        <v>1524</v>
      </c>
      <c r="G4906" s="26">
        <v>200000</v>
      </c>
    </row>
    <row r="4907" spans="2:7">
      <c r="B4907" s="21" t="s">
        <v>3490</v>
      </c>
      <c r="C4907" s="22" t="s">
        <v>92</v>
      </c>
      <c r="D4907" s="23"/>
      <c r="E4907" s="24">
        <v>900000</v>
      </c>
      <c r="F4907" s="25" t="s">
        <v>944</v>
      </c>
      <c r="G4907" s="26">
        <v>200000</v>
      </c>
    </row>
    <row r="4908" spans="2:7">
      <c r="B4908" s="21" t="s">
        <v>3489</v>
      </c>
      <c r="C4908" s="22" t="s">
        <v>108</v>
      </c>
      <c r="D4908" s="23" t="s">
        <v>1818</v>
      </c>
      <c r="E4908" s="24">
        <v>900000</v>
      </c>
      <c r="F4908" s="25" t="s">
        <v>944</v>
      </c>
      <c r="G4908" s="26">
        <v>200000</v>
      </c>
    </row>
    <row r="4909" spans="2:7">
      <c r="B4909" s="21" t="s">
        <v>3488</v>
      </c>
      <c r="C4909" s="22" t="s">
        <v>108</v>
      </c>
      <c r="D4909" s="23" t="s">
        <v>3487</v>
      </c>
      <c r="E4909" s="24">
        <v>900000</v>
      </c>
      <c r="F4909" s="25" t="s">
        <v>902</v>
      </c>
      <c r="G4909" s="26">
        <v>200000</v>
      </c>
    </row>
    <row r="4910" spans="2:7">
      <c r="B4910" s="21" t="s">
        <v>3486</v>
      </c>
      <c r="C4910" s="22" t="s">
        <v>108</v>
      </c>
      <c r="D4910" s="23" t="s">
        <v>1685</v>
      </c>
      <c r="E4910" s="24">
        <v>900000</v>
      </c>
      <c r="F4910" s="25" t="s">
        <v>900</v>
      </c>
      <c r="G4910" s="26">
        <v>200000</v>
      </c>
    </row>
    <row r="4911" spans="2:7">
      <c r="B4911" s="21" t="s">
        <v>3485</v>
      </c>
      <c r="C4911" s="22" t="s">
        <v>92</v>
      </c>
      <c r="D4911" s="23"/>
      <c r="E4911" s="24">
        <v>900000</v>
      </c>
      <c r="F4911" s="25" t="s">
        <v>1128</v>
      </c>
      <c r="G4911" s="26">
        <v>200000</v>
      </c>
    </row>
    <row r="4912" spans="2:7">
      <c r="B4912" s="21" t="s">
        <v>3484</v>
      </c>
      <c r="C4912" s="22" t="s">
        <v>108</v>
      </c>
      <c r="D4912" s="23" t="s">
        <v>2945</v>
      </c>
      <c r="E4912" s="24">
        <v>900000</v>
      </c>
      <c r="F4912" s="25" t="s">
        <v>576</v>
      </c>
      <c r="G4912" s="26">
        <v>200000</v>
      </c>
    </row>
    <row r="4913" spans="2:7">
      <c r="B4913" s="21" t="s">
        <v>3483</v>
      </c>
      <c r="C4913" s="22" t="s">
        <v>92</v>
      </c>
      <c r="D4913" s="23"/>
      <c r="E4913" s="24">
        <v>900000</v>
      </c>
      <c r="F4913" s="25" t="s">
        <v>1036</v>
      </c>
      <c r="G4913" s="26">
        <v>200000</v>
      </c>
    </row>
    <row r="4914" spans="2:7">
      <c r="B4914" s="21" t="s">
        <v>3482</v>
      </c>
      <c r="C4914" s="22" t="s">
        <v>92</v>
      </c>
      <c r="D4914" s="23"/>
      <c r="E4914" s="24">
        <v>900000</v>
      </c>
      <c r="F4914" s="25" t="s">
        <v>909</v>
      </c>
      <c r="G4914" s="26">
        <v>200000</v>
      </c>
    </row>
    <row r="4915" spans="2:7">
      <c r="B4915" s="21" t="s">
        <v>3481</v>
      </c>
      <c r="C4915" s="22" t="s">
        <v>108</v>
      </c>
      <c r="D4915" s="23" t="s">
        <v>3480</v>
      </c>
      <c r="E4915" s="24">
        <v>900000</v>
      </c>
      <c r="F4915" s="25" t="s">
        <v>883</v>
      </c>
      <c r="G4915" s="26">
        <v>200000</v>
      </c>
    </row>
    <row r="4916" spans="2:7">
      <c r="B4916" s="21" t="s">
        <v>3479</v>
      </c>
      <c r="C4916" s="22" t="s">
        <v>92</v>
      </c>
      <c r="D4916" s="23"/>
      <c r="E4916" s="24">
        <v>900000</v>
      </c>
      <c r="F4916" s="25" t="s">
        <v>573</v>
      </c>
      <c r="G4916" s="26">
        <v>200000</v>
      </c>
    </row>
    <row r="4917" spans="2:7">
      <c r="B4917" s="21" t="s">
        <v>3478</v>
      </c>
      <c r="C4917" s="22" t="s">
        <v>92</v>
      </c>
      <c r="D4917" s="23"/>
      <c r="E4917" s="24">
        <v>900000</v>
      </c>
      <c r="F4917" s="25" t="s">
        <v>3401</v>
      </c>
      <c r="G4917" s="26">
        <v>200000</v>
      </c>
    </row>
    <row r="4918" spans="2:7">
      <c r="B4918" s="21" t="s">
        <v>3477</v>
      </c>
      <c r="C4918" s="22" t="s">
        <v>108</v>
      </c>
      <c r="D4918" s="23" t="s">
        <v>3433</v>
      </c>
      <c r="E4918" s="24">
        <v>900000</v>
      </c>
      <c r="F4918" s="25" t="s">
        <v>722</v>
      </c>
      <c r="G4918" s="26">
        <v>200000</v>
      </c>
    </row>
    <row r="4919" spans="2:7">
      <c r="B4919" s="21" t="s">
        <v>3476</v>
      </c>
      <c r="C4919" s="22" t="s">
        <v>92</v>
      </c>
      <c r="D4919" s="23"/>
      <c r="E4919" s="24">
        <v>900000</v>
      </c>
      <c r="F4919" s="25" t="s">
        <v>1083</v>
      </c>
      <c r="G4919" s="26">
        <v>200000</v>
      </c>
    </row>
    <row r="4920" spans="2:7">
      <c r="B4920" s="21" t="s">
        <v>3475</v>
      </c>
      <c r="C4920" s="22" t="s">
        <v>92</v>
      </c>
      <c r="D4920" s="23" t="s">
        <v>2288</v>
      </c>
      <c r="E4920" s="24">
        <v>900000</v>
      </c>
      <c r="F4920" s="25" t="s">
        <v>1448</v>
      </c>
      <c r="G4920" s="26">
        <v>200000</v>
      </c>
    </row>
    <row r="4921" spans="2:7">
      <c r="B4921" s="21" t="s">
        <v>3474</v>
      </c>
      <c r="C4921" s="22" t="s">
        <v>92</v>
      </c>
      <c r="D4921" s="23"/>
      <c r="E4921" s="24">
        <v>900000</v>
      </c>
      <c r="F4921" s="25" t="s">
        <v>1648</v>
      </c>
      <c r="G4921" s="26">
        <v>200000</v>
      </c>
    </row>
    <row r="4922" spans="2:7">
      <c r="B4922" s="21" t="s">
        <v>3473</v>
      </c>
      <c r="C4922" s="22" t="s">
        <v>92</v>
      </c>
      <c r="D4922" s="23"/>
      <c r="E4922" s="24">
        <v>900000</v>
      </c>
      <c r="F4922" s="25" t="s">
        <v>880</v>
      </c>
      <c r="G4922" s="26">
        <v>200000</v>
      </c>
    </row>
    <row r="4923" spans="2:7">
      <c r="B4923" s="21" t="s">
        <v>3472</v>
      </c>
      <c r="C4923" s="22" t="s">
        <v>92</v>
      </c>
      <c r="D4923" s="23"/>
      <c r="E4923" s="24">
        <v>900000</v>
      </c>
      <c r="F4923" s="25" t="s">
        <v>1083</v>
      </c>
      <c r="G4923" s="26">
        <v>200000</v>
      </c>
    </row>
    <row r="4924" spans="2:7">
      <c r="B4924" s="21" t="s">
        <v>3471</v>
      </c>
      <c r="C4924" s="22" t="s">
        <v>92</v>
      </c>
      <c r="D4924" s="23"/>
      <c r="E4924" s="24">
        <v>900000</v>
      </c>
      <c r="F4924" s="25" t="s">
        <v>1191</v>
      </c>
      <c r="G4924" s="26">
        <v>200000</v>
      </c>
    </row>
    <row r="4925" spans="2:7">
      <c r="B4925" s="21" t="s">
        <v>3470</v>
      </c>
      <c r="C4925" s="22" t="s">
        <v>92</v>
      </c>
      <c r="D4925" s="23" t="s">
        <v>3355</v>
      </c>
      <c r="E4925" s="24">
        <v>900000</v>
      </c>
      <c r="F4925" s="25" t="s">
        <v>979</v>
      </c>
      <c r="G4925" s="26">
        <v>200000</v>
      </c>
    </row>
    <row r="4926" spans="2:7">
      <c r="B4926" s="21" t="s">
        <v>3469</v>
      </c>
      <c r="C4926" s="22" t="s">
        <v>92</v>
      </c>
      <c r="D4926" s="23"/>
      <c r="E4926" s="24">
        <v>900000</v>
      </c>
      <c r="F4926" s="25" t="s">
        <v>3386</v>
      </c>
      <c r="G4926" s="26">
        <v>200000</v>
      </c>
    </row>
    <row r="4927" spans="2:7">
      <c r="B4927" s="21" t="s">
        <v>3468</v>
      </c>
      <c r="C4927" s="22" t="s">
        <v>92</v>
      </c>
      <c r="D4927" s="23"/>
      <c r="E4927" s="24">
        <v>900000</v>
      </c>
      <c r="F4927" s="25" t="s">
        <v>1502</v>
      </c>
      <c r="G4927" s="26">
        <v>200000</v>
      </c>
    </row>
    <row r="4928" spans="2:7">
      <c r="B4928" s="21" t="s">
        <v>3467</v>
      </c>
      <c r="C4928" s="22" t="s">
        <v>108</v>
      </c>
      <c r="D4928" s="23" t="s">
        <v>3466</v>
      </c>
      <c r="E4928" s="24">
        <v>900000</v>
      </c>
      <c r="F4928" s="25" t="s">
        <v>1765</v>
      </c>
      <c r="G4928" s="26">
        <v>200000</v>
      </c>
    </row>
    <row r="4929" spans="2:7">
      <c r="B4929" s="21" t="s">
        <v>3465</v>
      </c>
      <c r="C4929" s="22" t="s">
        <v>92</v>
      </c>
      <c r="D4929" s="23" t="s">
        <v>3464</v>
      </c>
      <c r="E4929" s="24">
        <v>900000</v>
      </c>
      <c r="F4929" s="25" t="s">
        <v>1837</v>
      </c>
      <c r="G4929" s="26">
        <v>200000</v>
      </c>
    </row>
    <row r="4930" spans="2:7">
      <c r="B4930" s="21" t="s">
        <v>3463</v>
      </c>
      <c r="C4930" s="22" t="s">
        <v>92</v>
      </c>
      <c r="D4930" s="23"/>
      <c r="E4930" s="24">
        <v>900000</v>
      </c>
      <c r="F4930" s="25" t="s">
        <v>950</v>
      </c>
      <c r="G4930" s="26">
        <v>200000</v>
      </c>
    </row>
    <row r="4931" spans="2:7">
      <c r="B4931" s="21" t="s">
        <v>3462</v>
      </c>
      <c r="C4931" s="22" t="s">
        <v>92</v>
      </c>
      <c r="D4931" s="23"/>
      <c r="E4931" s="24">
        <v>900000</v>
      </c>
      <c r="F4931" s="25" t="s">
        <v>535</v>
      </c>
      <c r="G4931" s="26">
        <v>200000</v>
      </c>
    </row>
    <row r="4932" spans="2:7">
      <c r="B4932" s="21" t="s">
        <v>3461</v>
      </c>
      <c r="C4932" s="22" t="s">
        <v>92</v>
      </c>
      <c r="D4932" s="23"/>
      <c r="E4932" s="24">
        <v>900000</v>
      </c>
      <c r="F4932" s="25" t="s">
        <v>1160</v>
      </c>
      <c r="G4932" s="26">
        <v>200000</v>
      </c>
    </row>
    <row r="4933" spans="2:7">
      <c r="B4933" s="21" t="s">
        <v>3460</v>
      </c>
      <c r="C4933" s="22" t="s">
        <v>92</v>
      </c>
      <c r="D4933" s="23"/>
      <c r="E4933" s="24">
        <v>900000</v>
      </c>
      <c r="F4933" s="25" t="s">
        <v>1800</v>
      </c>
      <c r="G4933" s="26">
        <v>200000</v>
      </c>
    </row>
    <row r="4934" spans="2:7">
      <c r="B4934" s="21" t="s">
        <v>3459</v>
      </c>
      <c r="C4934" s="22" t="s">
        <v>108</v>
      </c>
      <c r="D4934" s="23" t="s">
        <v>2617</v>
      </c>
      <c r="E4934" s="24">
        <v>900000</v>
      </c>
      <c r="F4934" s="25" t="s">
        <v>3386</v>
      </c>
      <c r="G4934" s="26">
        <v>200000</v>
      </c>
    </row>
    <row r="4935" spans="2:7">
      <c r="B4935" s="21" t="s">
        <v>3458</v>
      </c>
      <c r="C4935" s="22" t="s">
        <v>92</v>
      </c>
      <c r="D4935" s="23"/>
      <c r="E4935" s="24">
        <v>900000</v>
      </c>
      <c r="F4935" s="25" t="s">
        <v>3386</v>
      </c>
      <c r="G4935" s="26">
        <v>200000</v>
      </c>
    </row>
    <row r="4936" spans="2:7">
      <c r="B4936" s="21" t="s">
        <v>3457</v>
      </c>
      <c r="C4936" s="22" t="s">
        <v>92</v>
      </c>
      <c r="D4936" s="23"/>
      <c r="E4936" s="24">
        <v>900000</v>
      </c>
      <c r="F4936" s="25" t="s">
        <v>846</v>
      </c>
      <c r="G4936" s="26">
        <v>200000</v>
      </c>
    </row>
    <row r="4937" spans="2:7">
      <c r="B4937" s="21" t="s">
        <v>3456</v>
      </c>
      <c r="C4937" s="22" t="s">
        <v>92</v>
      </c>
      <c r="D4937" s="23"/>
      <c r="E4937" s="24">
        <v>900000</v>
      </c>
      <c r="F4937" s="25" t="s">
        <v>3389</v>
      </c>
      <c r="G4937" s="26">
        <v>200000</v>
      </c>
    </row>
    <row r="4938" spans="2:7">
      <c r="B4938" s="21" t="s">
        <v>3455</v>
      </c>
      <c r="C4938" s="22" t="s">
        <v>92</v>
      </c>
      <c r="D4938" s="23"/>
      <c r="E4938" s="24">
        <v>900000</v>
      </c>
      <c r="F4938" s="25" t="s">
        <v>950</v>
      </c>
      <c r="G4938" s="26">
        <v>200000</v>
      </c>
    </row>
    <row r="4939" spans="2:7">
      <c r="B4939" s="21" t="s">
        <v>2325</v>
      </c>
      <c r="C4939" s="22" t="s">
        <v>92</v>
      </c>
      <c r="D4939" s="23"/>
      <c r="E4939" s="24">
        <v>900000</v>
      </c>
      <c r="F4939" s="25" t="s">
        <v>1335</v>
      </c>
      <c r="G4939" s="26">
        <v>100000</v>
      </c>
    </row>
    <row r="4940" spans="2:7">
      <c r="B4940" s="21" t="s">
        <v>2324</v>
      </c>
      <c r="C4940" s="22" t="s">
        <v>92</v>
      </c>
      <c r="D4940" s="23"/>
      <c r="E4940" s="24">
        <v>900000</v>
      </c>
      <c r="F4940" s="25" t="s">
        <v>1628</v>
      </c>
      <c r="G4940" s="26">
        <v>100000</v>
      </c>
    </row>
    <row r="4941" spans="2:7">
      <c r="B4941" s="21" t="s">
        <v>2323</v>
      </c>
      <c r="C4941" s="22" t="s">
        <v>92</v>
      </c>
      <c r="D4941" s="23"/>
      <c r="E4941" s="24">
        <v>900000</v>
      </c>
      <c r="F4941" s="25" t="s">
        <v>230</v>
      </c>
      <c r="G4941" s="26">
        <v>100000</v>
      </c>
    </row>
    <row r="4942" spans="2:7">
      <c r="B4942" s="21" t="s">
        <v>2322</v>
      </c>
      <c r="C4942" s="22" t="s">
        <v>92</v>
      </c>
      <c r="D4942" s="23"/>
      <c r="E4942" s="24">
        <v>900000</v>
      </c>
      <c r="F4942" s="25" t="s">
        <v>2321</v>
      </c>
      <c r="G4942" s="26">
        <v>100000</v>
      </c>
    </row>
    <row r="4943" spans="2:7">
      <c r="B4943" s="21" t="s">
        <v>2320</v>
      </c>
      <c r="C4943" s="22" t="s">
        <v>92</v>
      </c>
      <c r="D4943" s="23"/>
      <c r="E4943" s="24">
        <v>900000</v>
      </c>
      <c r="F4943" s="25" t="s">
        <v>2319</v>
      </c>
      <c r="G4943" s="26">
        <v>100000</v>
      </c>
    </row>
    <row r="4944" spans="2:7">
      <c r="B4944" s="21" t="s">
        <v>2318</v>
      </c>
      <c r="C4944" s="22" t="s">
        <v>92</v>
      </c>
      <c r="D4944" s="23"/>
      <c r="E4944" s="24">
        <v>900000</v>
      </c>
      <c r="F4944" s="25" t="s">
        <v>1969</v>
      </c>
      <c r="G4944" s="26">
        <v>100000</v>
      </c>
    </row>
    <row r="4945" spans="2:7">
      <c r="B4945" s="21" t="s">
        <v>2317</v>
      </c>
      <c r="C4945" s="22" t="s">
        <v>92</v>
      </c>
      <c r="D4945" s="23"/>
      <c r="E4945" s="24">
        <v>900000</v>
      </c>
      <c r="F4945" s="25" t="s">
        <v>2316</v>
      </c>
      <c r="G4945" s="26">
        <v>100000</v>
      </c>
    </row>
    <row r="4946" spans="2:7">
      <c r="B4946" s="21" t="s">
        <v>2315</v>
      </c>
      <c r="C4946" s="22" t="s">
        <v>92</v>
      </c>
      <c r="D4946" s="23" t="s">
        <v>2314</v>
      </c>
      <c r="E4946" s="24">
        <v>900000</v>
      </c>
      <c r="F4946" s="25" t="s">
        <v>2068</v>
      </c>
      <c r="G4946" s="26">
        <v>100000</v>
      </c>
    </row>
    <row r="4947" spans="2:7">
      <c r="B4947" s="21" t="s">
        <v>2313</v>
      </c>
      <c r="C4947" s="22" t="s">
        <v>92</v>
      </c>
      <c r="D4947" s="23"/>
      <c r="E4947" s="24">
        <v>900000</v>
      </c>
      <c r="F4947" s="25" t="s">
        <v>2312</v>
      </c>
      <c r="G4947" s="26">
        <v>100000</v>
      </c>
    </row>
    <row r="4948" spans="2:7">
      <c r="B4948" s="21" t="s">
        <v>2311</v>
      </c>
      <c r="C4948" s="22" t="s">
        <v>92</v>
      </c>
      <c r="D4948" s="23"/>
      <c r="E4948" s="24">
        <v>900000</v>
      </c>
      <c r="F4948" s="25" t="s">
        <v>2310</v>
      </c>
      <c r="G4948" s="26">
        <v>100000</v>
      </c>
    </row>
    <row r="4949" spans="2:7">
      <c r="B4949" s="21" t="s">
        <v>2309</v>
      </c>
      <c r="C4949" s="22" t="s">
        <v>92</v>
      </c>
      <c r="D4949" s="23"/>
      <c r="E4949" s="24">
        <v>900000</v>
      </c>
      <c r="F4949" s="25" t="s">
        <v>1245</v>
      </c>
      <c r="G4949" s="26">
        <v>100000</v>
      </c>
    </row>
    <row r="4950" spans="2:7">
      <c r="B4950" s="21" t="s">
        <v>2308</v>
      </c>
      <c r="C4950" s="22" t="s">
        <v>92</v>
      </c>
      <c r="D4950" s="23"/>
      <c r="E4950" s="24">
        <v>900000</v>
      </c>
      <c r="F4950" s="25" t="s">
        <v>1222</v>
      </c>
      <c r="G4950" s="26">
        <v>100000</v>
      </c>
    </row>
    <row r="4951" spans="2:7">
      <c r="B4951" s="21" t="s">
        <v>2307</v>
      </c>
      <c r="C4951" s="22" t="s">
        <v>92</v>
      </c>
      <c r="D4951" s="23"/>
      <c r="E4951" s="24">
        <v>900000</v>
      </c>
      <c r="F4951" s="25" t="s">
        <v>1904</v>
      </c>
      <c r="G4951" s="26">
        <v>100000</v>
      </c>
    </row>
    <row r="4952" spans="2:7">
      <c r="B4952" s="21" t="s">
        <v>2306</v>
      </c>
      <c r="C4952" s="22" t="s">
        <v>92</v>
      </c>
      <c r="D4952" s="23"/>
      <c r="E4952" s="24">
        <v>900000</v>
      </c>
      <c r="F4952" s="25" t="s">
        <v>2305</v>
      </c>
      <c r="G4952" s="26">
        <v>100000</v>
      </c>
    </row>
    <row r="4953" spans="2:7">
      <c r="B4953" s="21" t="s">
        <v>2304</v>
      </c>
      <c r="C4953" s="22" t="s">
        <v>92</v>
      </c>
      <c r="D4953" s="23"/>
      <c r="E4953" s="24">
        <v>900000</v>
      </c>
      <c r="F4953" s="25" t="s">
        <v>2285</v>
      </c>
      <c r="G4953" s="26">
        <v>100000</v>
      </c>
    </row>
    <row r="4954" spans="2:7">
      <c r="B4954" s="21" t="s">
        <v>2303</v>
      </c>
      <c r="C4954" s="22" t="s">
        <v>92</v>
      </c>
      <c r="D4954" s="23"/>
      <c r="E4954" s="24">
        <v>900000</v>
      </c>
      <c r="F4954" s="25" t="s">
        <v>1872</v>
      </c>
      <c r="G4954" s="26">
        <v>100000</v>
      </c>
    </row>
    <row r="4955" spans="2:7">
      <c r="B4955" s="21" t="s">
        <v>2302</v>
      </c>
      <c r="C4955" s="22" t="s">
        <v>92</v>
      </c>
      <c r="D4955" s="23"/>
      <c r="E4955" s="24">
        <v>900000</v>
      </c>
      <c r="F4955" s="25" t="s">
        <v>1222</v>
      </c>
      <c r="G4955" s="26">
        <v>100000</v>
      </c>
    </row>
    <row r="4956" spans="2:7">
      <c r="B4956" s="21" t="s">
        <v>2301</v>
      </c>
      <c r="C4956" s="22" t="s">
        <v>92</v>
      </c>
      <c r="D4956" s="23"/>
      <c r="E4956" s="24">
        <v>900000</v>
      </c>
      <c r="F4956" s="25" t="s">
        <v>1537</v>
      </c>
      <c r="G4956" s="26">
        <v>100000</v>
      </c>
    </row>
    <row r="4957" spans="2:7">
      <c r="B4957" s="21" t="s">
        <v>2300</v>
      </c>
      <c r="C4957" s="22" t="s">
        <v>108</v>
      </c>
      <c r="D4957" s="23" t="s">
        <v>2299</v>
      </c>
      <c r="E4957" s="24">
        <v>900000</v>
      </c>
      <c r="F4957" s="25" t="s">
        <v>1277</v>
      </c>
      <c r="G4957" s="26">
        <v>100000</v>
      </c>
    </row>
    <row r="4958" spans="2:7">
      <c r="B4958" s="21" t="s">
        <v>2298</v>
      </c>
      <c r="C4958" s="22" t="s">
        <v>92</v>
      </c>
      <c r="D4958" s="23"/>
      <c r="E4958" s="24">
        <v>900000</v>
      </c>
      <c r="F4958" s="25" t="s">
        <v>1304</v>
      </c>
      <c r="G4958" s="26">
        <v>100000</v>
      </c>
    </row>
    <row r="4959" spans="2:7">
      <c r="B4959" s="21" t="s">
        <v>2297</v>
      </c>
      <c r="C4959" s="22" t="s">
        <v>92</v>
      </c>
      <c r="D4959" s="23"/>
      <c r="E4959" s="24">
        <v>900000</v>
      </c>
      <c r="F4959" s="25" t="s">
        <v>2296</v>
      </c>
      <c r="G4959" s="26">
        <v>100000</v>
      </c>
    </row>
    <row r="4960" spans="2:7">
      <c r="B4960" s="21" t="s">
        <v>2295</v>
      </c>
      <c r="C4960" s="22" t="s">
        <v>92</v>
      </c>
      <c r="D4960" s="23"/>
      <c r="E4960" s="24">
        <v>900000</v>
      </c>
      <c r="F4960" s="25" t="s">
        <v>2294</v>
      </c>
      <c r="G4960" s="26">
        <v>100000</v>
      </c>
    </row>
    <row r="4961" spans="2:7">
      <c r="B4961" s="21" t="s">
        <v>2293</v>
      </c>
      <c r="C4961" s="22" t="s">
        <v>108</v>
      </c>
      <c r="D4961" s="23" t="s">
        <v>2292</v>
      </c>
      <c r="E4961" s="24">
        <v>900000</v>
      </c>
      <c r="F4961" s="25" t="s">
        <v>2291</v>
      </c>
      <c r="G4961" s="26">
        <v>100000</v>
      </c>
    </row>
    <row r="4962" spans="2:7">
      <c r="B4962" s="21" t="s">
        <v>2290</v>
      </c>
      <c r="C4962" s="22" t="s">
        <v>92</v>
      </c>
      <c r="D4962" s="23"/>
      <c r="E4962" s="24">
        <v>900000</v>
      </c>
      <c r="F4962" s="25" t="s">
        <v>2199</v>
      </c>
      <c r="G4962" s="26">
        <v>100000</v>
      </c>
    </row>
    <row r="4963" spans="2:7">
      <c r="B4963" s="21" t="s">
        <v>2289</v>
      </c>
      <c r="C4963" s="22" t="s">
        <v>92</v>
      </c>
      <c r="D4963" s="23" t="s">
        <v>2288</v>
      </c>
      <c r="E4963" s="24">
        <v>900000</v>
      </c>
      <c r="F4963" s="25" t="s">
        <v>1695</v>
      </c>
      <c r="G4963" s="26">
        <v>100000</v>
      </c>
    </row>
    <row r="4964" spans="2:7">
      <c r="B4964" s="21" t="s">
        <v>2287</v>
      </c>
      <c r="C4964" s="22" t="s">
        <v>92</v>
      </c>
      <c r="D4964" s="23"/>
      <c r="E4964" s="24">
        <v>900000</v>
      </c>
      <c r="F4964" s="25" t="s">
        <v>1662</v>
      </c>
      <c r="G4964" s="26">
        <v>100000</v>
      </c>
    </row>
    <row r="4965" spans="2:7">
      <c r="B4965" s="21" t="s">
        <v>2286</v>
      </c>
      <c r="C4965" s="22" t="s">
        <v>108</v>
      </c>
      <c r="D4965" s="23" t="s">
        <v>1747</v>
      </c>
      <c r="E4965" s="24">
        <v>900000</v>
      </c>
      <c r="F4965" s="25" t="s">
        <v>2285</v>
      </c>
      <c r="G4965" s="26">
        <v>100000</v>
      </c>
    </row>
    <row r="4966" spans="2:7">
      <c r="B4966" s="21" t="s">
        <v>2284</v>
      </c>
      <c r="C4966" s="22" t="s">
        <v>108</v>
      </c>
      <c r="D4966" s="23"/>
      <c r="E4966" s="24">
        <v>900000</v>
      </c>
      <c r="F4966" s="25" t="s">
        <v>2283</v>
      </c>
      <c r="G4966" s="26">
        <v>100000</v>
      </c>
    </row>
    <row r="4967" spans="2:7">
      <c r="B4967" s="21" t="s">
        <v>2282</v>
      </c>
      <c r="C4967" s="22" t="s">
        <v>108</v>
      </c>
      <c r="D4967" s="23"/>
      <c r="E4967" s="24">
        <v>900000</v>
      </c>
      <c r="F4967" s="25" t="s">
        <v>1858</v>
      </c>
      <c r="G4967" s="26">
        <v>100000</v>
      </c>
    </row>
    <row r="4968" spans="2:7">
      <c r="B4968" s="21" t="s">
        <v>2281</v>
      </c>
      <c r="C4968" s="22" t="s">
        <v>92</v>
      </c>
      <c r="D4968" s="23"/>
      <c r="E4968" s="24">
        <v>900000</v>
      </c>
      <c r="F4968" s="25" t="s">
        <v>1245</v>
      </c>
      <c r="G4968" s="26">
        <v>100000</v>
      </c>
    </row>
    <row r="4969" spans="2:7">
      <c r="B4969" s="21" t="s">
        <v>2280</v>
      </c>
      <c r="C4969" s="22" t="s">
        <v>92</v>
      </c>
      <c r="D4969" s="23"/>
      <c r="E4969" s="24">
        <v>900000</v>
      </c>
      <c r="F4969" s="25" t="s">
        <v>2279</v>
      </c>
      <c r="G4969" s="26">
        <v>100000</v>
      </c>
    </row>
    <row r="4970" spans="2:7">
      <c r="B4970" s="21" t="s">
        <v>2278</v>
      </c>
      <c r="C4970" s="22" t="s">
        <v>108</v>
      </c>
      <c r="D4970" s="23" t="s">
        <v>2277</v>
      </c>
      <c r="E4970" s="24">
        <v>900000</v>
      </c>
      <c r="F4970" s="25" t="s">
        <v>2276</v>
      </c>
      <c r="G4970" s="26">
        <v>100000</v>
      </c>
    </row>
    <row r="4971" spans="2:7">
      <c r="B4971" s="21" t="s">
        <v>2275</v>
      </c>
      <c r="C4971" s="22" t="s">
        <v>92</v>
      </c>
      <c r="D4971" s="23"/>
      <c r="E4971" s="24">
        <v>900000</v>
      </c>
      <c r="F4971" s="25" t="s">
        <v>2274</v>
      </c>
      <c r="G4971" s="26">
        <v>100000</v>
      </c>
    </row>
    <row r="4972" spans="2:7">
      <c r="B4972" s="21" t="s">
        <v>2273</v>
      </c>
      <c r="C4972" s="22" t="s">
        <v>92</v>
      </c>
      <c r="D4972" s="23"/>
      <c r="E4972" s="24">
        <v>900000</v>
      </c>
      <c r="F4972" s="25" t="s">
        <v>2220</v>
      </c>
      <c r="G4972" s="26">
        <v>100000</v>
      </c>
    </row>
    <row r="4973" spans="2:7">
      <c r="B4973" s="21" t="s">
        <v>2272</v>
      </c>
      <c r="C4973" s="22" t="s">
        <v>92</v>
      </c>
      <c r="D4973" s="23"/>
      <c r="E4973" s="24">
        <v>900000</v>
      </c>
      <c r="F4973" s="25" t="s">
        <v>2271</v>
      </c>
      <c r="G4973" s="26">
        <v>100000</v>
      </c>
    </row>
    <row r="4974" spans="2:7">
      <c r="B4974" s="21" t="s">
        <v>2270</v>
      </c>
      <c r="C4974" s="22" t="s">
        <v>92</v>
      </c>
      <c r="D4974" s="23"/>
      <c r="E4974" s="24">
        <v>900000</v>
      </c>
      <c r="F4974" s="25" t="s">
        <v>2269</v>
      </c>
      <c r="G4974" s="26">
        <v>100000</v>
      </c>
    </row>
    <row r="4975" spans="2:7">
      <c r="B4975" s="21" t="s">
        <v>2268</v>
      </c>
      <c r="C4975" s="22" t="s">
        <v>92</v>
      </c>
      <c r="D4975" s="23"/>
      <c r="E4975" s="24">
        <v>900000</v>
      </c>
      <c r="F4975" s="25" t="s">
        <v>2267</v>
      </c>
      <c r="G4975" s="26">
        <v>100000</v>
      </c>
    </row>
    <row r="4976" spans="2:7">
      <c r="B4976" s="21" t="s">
        <v>2266</v>
      </c>
      <c r="C4976" s="22" t="s">
        <v>92</v>
      </c>
      <c r="D4976" s="23"/>
      <c r="E4976" s="24">
        <v>900000</v>
      </c>
      <c r="F4976" s="25" t="s">
        <v>2070</v>
      </c>
      <c r="G4976" s="26">
        <v>100000</v>
      </c>
    </row>
    <row r="4977" spans="2:7">
      <c r="B4977" s="21" t="s">
        <v>2265</v>
      </c>
      <c r="C4977" s="22" t="s">
        <v>92</v>
      </c>
      <c r="D4977" s="23"/>
      <c r="E4977" s="24">
        <v>900000</v>
      </c>
      <c r="F4977" s="25" t="s">
        <v>2264</v>
      </c>
      <c r="G4977" s="26">
        <v>100000</v>
      </c>
    </row>
    <row r="4978" spans="2:7">
      <c r="B4978" s="21" t="s">
        <v>2263</v>
      </c>
      <c r="C4978" s="22" t="s">
        <v>92</v>
      </c>
      <c r="D4978" s="23"/>
      <c r="E4978" s="24">
        <v>900000</v>
      </c>
      <c r="F4978" s="25" t="s">
        <v>1813</v>
      </c>
      <c r="G4978" s="26">
        <v>100000</v>
      </c>
    </row>
    <row r="4979" spans="2:7">
      <c r="B4979" s="21" t="s">
        <v>2262</v>
      </c>
      <c r="C4979" s="22" t="s">
        <v>92</v>
      </c>
      <c r="D4979" s="23"/>
      <c r="E4979" s="24">
        <v>900000</v>
      </c>
      <c r="F4979" s="25" t="s">
        <v>2261</v>
      </c>
      <c r="G4979" s="26">
        <v>100000</v>
      </c>
    </row>
    <row r="4980" spans="2:7">
      <c r="B4980" s="21" t="s">
        <v>2260</v>
      </c>
      <c r="C4980" s="22" t="s">
        <v>92</v>
      </c>
      <c r="D4980" s="23"/>
      <c r="E4980" s="24">
        <v>900000</v>
      </c>
      <c r="F4980" s="25" t="s">
        <v>2259</v>
      </c>
      <c r="G4980" s="26">
        <v>100000</v>
      </c>
    </row>
    <row r="4981" spans="2:7">
      <c r="B4981" s="21" t="s">
        <v>2258</v>
      </c>
      <c r="C4981" s="22" t="s">
        <v>92</v>
      </c>
      <c r="D4981" s="23"/>
      <c r="E4981" s="24">
        <v>900000</v>
      </c>
      <c r="F4981" s="25" t="s">
        <v>2257</v>
      </c>
      <c r="G4981" s="26">
        <v>100000</v>
      </c>
    </row>
    <row r="4982" spans="2:7">
      <c r="B4982" s="21" t="s">
        <v>2256</v>
      </c>
      <c r="C4982" s="22" t="s">
        <v>92</v>
      </c>
      <c r="D4982" s="23"/>
      <c r="E4982" s="24">
        <v>900000</v>
      </c>
      <c r="F4982" s="25" t="s">
        <v>2255</v>
      </c>
      <c r="G4982" s="26">
        <v>100000</v>
      </c>
    </row>
    <row r="4983" spans="2:7">
      <c r="B4983" s="21" t="s">
        <v>2254</v>
      </c>
      <c r="C4983" s="22" t="s">
        <v>92</v>
      </c>
      <c r="D4983" s="23"/>
      <c r="E4983" s="24">
        <v>900000</v>
      </c>
      <c r="F4983" s="25" t="s">
        <v>2253</v>
      </c>
      <c r="G4983" s="26">
        <v>100000</v>
      </c>
    </row>
    <row r="4984" spans="2:7">
      <c r="B4984" s="21" t="s">
        <v>2252</v>
      </c>
      <c r="C4984" s="22" t="s">
        <v>92</v>
      </c>
      <c r="D4984" s="23"/>
      <c r="E4984" s="24">
        <v>900000</v>
      </c>
      <c r="F4984" s="25" t="s">
        <v>2251</v>
      </c>
      <c r="G4984" s="26">
        <v>100000</v>
      </c>
    </row>
    <row r="4985" spans="2:7">
      <c r="B4985" s="21" t="s">
        <v>2250</v>
      </c>
      <c r="C4985" s="22" t="s">
        <v>92</v>
      </c>
      <c r="D4985" s="23" t="s">
        <v>823</v>
      </c>
      <c r="E4985" s="24">
        <v>900000</v>
      </c>
      <c r="F4985" s="25" t="s">
        <v>2249</v>
      </c>
      <c r="G4985" s="26">
        <v>100000</v>
      </c>
    </row>
    <row r="4986" spans="2:7">
      <c r="B4986" s="21" t="s">
        <v>2248</v>
      </c>
      <c r="C4986" s="22" t="s">
        <v>92</v>
      </c>
      <c r="D4986" s="23"/>
      <c r="E4986" s="24">
        <v>900000</v>
      </c>
      <c r="F4986" s="25" t="s">
        <v>2246</v>
      </c>
      <c r="G4986" s="26">
        <v>100000</v>
      </c>
    </row>
    <row r="4987" spans="2:7">
      <c r="B4987" s="21" t="s">
        <v>2247</v>
      </c>
      <c r="C4987" s="22" t="s">
        <v>92</v>
      </c>
      <c r="D4987" s="23"/>
      <c r="E4987" s="24">
        <v>900000</v>
      </c>
      <c r="F4987" s="25" t="s">
        <v>2246</v>
      </c>
      <c r="G4987" s="26">
        <v>100000</v>
      </c>
    </row>
    <row r="4988" spans="2:7">
      <c r="B4988" s="21" t="s">
        <v>2245</v>
      </c>
      <c r="C4988" s="22" t="s">
        <v>92</v>
      </c>
      <c r="D4988" s="23"/>
      <c r="E4988" s="24">
        <v>900000</v>
      </c>
      <c r="F4988" s="25" t="s">
        <v>2244</v>
      </c>
      <c r="G4988" s="26">
        <v>100000</v>
      </c>
    </row>
    <row r="4989" spans="2:7">
      <c r="B4989" s="21" t="s">
        <v>8608</v>
      </c>
      <c r="C4989" s="22" t="s">
        <v>108</v>
      </c>
      <c r="D4989" s="23" t="s">
        <v>3338</v>
      </c>
      <c r="E4989" s="24">
        <v>800000</v>
      </c>
      <c r="F4989" s="25" t="s">
        <v>8607</v>
      </c>
      <c r="G4989" s="26">
        <v>2500000</v>
      </c>
    </row>
    <row r="4990" spans="2:7">
      <c r="B4990" s="21" t="s">
        <v>7903</v>
      </c>
      <c r="C4990" s="22" t="s">
        <v>108</v>
      </c>
      <c r="D4990" s="23" t="s">
        <v>639</v>
      </c>
      <c r="E4990" s="24">
        <v>800000</v>
      </c>
      <c r="F4990" s="25" t="s">
        <v>2959</v>
      </c>
      <c r="G4990" s="26">
        <v>1600000</v>
      </c>
    </row>
    <row r="4991" spans="2:7">
      <c r="B4991" s="21" t="s">
        <v>6813</v>
      </c>
      <c r="C4991" s="22" t="s">
        <v>92</v>
      </c>
      <c r="D4991" s="23"/>
      <c r="E4991" s="24">
        <v>800000</v>
      </c>
      <c r="F4991" s="25" t="s">
        <v>128</v>
      </c>
      <c r="G4991" s="26">
        <v>900000</v>
      </c>
    </row>
    <row r="4992" spans="2:7">
      <c r="B4992" s="21" t="s">
        <v>6812</v>
      </c>
      <c r="C4992" s="22" t="s">
        <v>108</v>
      </c>
      <c r="D4992" s="23" t="s">
        <v>6811</v>
      </c>
      <c r="E4992" s="24">
        <v>800000</v>
      </c>
      <c r="F4992" s="25" t="s">
        <v>312</v>
      </c>
      <c r="G4992" s="26">
        <v>900000</v>
      </c>
    </row>
    <row r="4993" spans="2:7">
      <c r="B4993" s="21" t="s">
        <v>6560</v>
      </c>
      <c r="C4993" s="22" t="s">
        <v>92</v>
      </c>
      <c r="D4993" s="23" t="s">
        <v>6559</v>
      </c>
      <c r="E4993" s="24">
        <v>800000</v>
      </c>
      <c r="F4993" s="25" t="s">
        <v>122</v>
      </c>
      <c r="G4993" s="26">
        <v>800000</v>
      </c>
    </row>
    <row r="4994" spans="2:7">
      <c r="B4994" s="21" t="s">
        <v>6558</v>
      </c>
      <c r="C4994" s="22" t="s">
        <v>92</v>
      </c>
      <c r="D4994" s="23" t="s">
        <v>6557</v>
      </c>
      <c r="E4994" s="24">
        <v>800000</v>
      </c>
      <c r="F4994" s="25" t="s">
        <v>116</v>
      </c>
      <c r="G4994" s="26">
        <v>800000</v>
      </c>
    </row>
    <row r="4995" spans="2:7">
      <c r="B4995" s="21" t="s">
        <v>6267</v>
      </c>
      <c r="C4995" s="22" t="s">
        <v>92</v>
      </c>
      <c r="D4995" s="23" t="s">
        <v>6266</v>
      </c>
      <c r="E4995" s="24">
        <v>800000</v>
      </c>
      <c r="F4995" s="25" t="s">
        <v>141</v>
      </c>
      <c r="G4995" s="26">
        <v>700000</v>
      </c>
    </row>
    <row r="4996" spans="2:7">
      <c r="B4996" s="21" t="s">
        <v>6265</v>
      </c>
      <c r="C4996" s="22" t="s">
        <v>92</v>
      </c>
      <c r="D4996" s="23" t="s">
        <v>6264</v>
      </c>
      <c r="E4996" s="24">
        <v>800000</v>
      </c>
      <c r="F4996" s="25" t="s">
        <v>141</v>
      </c>
      <c r="G4996" s="26">
        <v>700000</v>
      </c>
    </row>
    <row r="4997" spans="2:7">
      <c r="B4997" s="21" t="s">
        <v>6263</v>
      </c>
      <c r="C4997" s="22" t="s">
        <v>92</v>
      </c>
      <c r="D4997" s="23" t="s">
        <v>1569</v>
      </c>
      <c r="E4997" s="24">
        <v>800000</v>
      </c>
      <c r="F4997" s="25" t="s">
        <v>167</v>
      </c>
      <c r="G4997" s="26">
        <v>700000</v>
      </c>
    </row>
    <row r="4998" spans="2:7">
      <c r="B4998" s="21" t="s">
        <v>5919</v>
      </c>
      <c r="C4998" s="22" t="s">
        <v>92</v>
      </c>
      <c r="D4998" s="23" t="s">
        <v>5918</v>
      </c>
      <c r="E4998" s="24">
        <v>800000</v>
      </c>
      <c r="F4998" s="25" t="s">
        <v>111</v>
      </c>
      <c r="G4998" s="26">
        <v>600000</v>
      </c>
    </row>
    <row r="4999" spans="2:7">
      <c r="B4999" s="21" t="s">
        <v>5917</v>
      </c>
      <c r="C4999" s="22" t="s">
        <v>92</v>
      </c>
      <c r="D4999" s="23" t="s">
        <v>5916</v>
      </c>
      <c r="E4999" s="24">
        <v>800000</v>
      </c>
      <c r="F4999" s="25" t="s">
        <v>203</v>
      </c>
      <c r="G4999" s="26">
        <v>600000</v>
      </c>
    </row>
    <row r="5000" spans="2:7">
      <c r="B5000" s="21" t="s">
        <v>5531</v>
      </c>
      <c r="C5000" s="22" t="s">
        <v>92</v>
      </c>
      <c r="D5000" s="23"/>
      <c r="E5000" s="24">
        <v>800000</v>
      </c>
      <c r="F5000" s="25" t="s">
        <v>102</v>
      </c>
      <c r="G5000" s="26">
        <v>500000</v>
      </c>
    </row>
    <row r="5001" spans="2:7">
      <c r="B5001" s="21" t="s">
        <v>5530</v>
      </c>
      <c r="C5001" s="22" t="s">
        <v>92</v>
      </c>
      <c r="D5001" s="23"/>
      <c r="E5001" s="24">
        <v>800000</v>
      </c>
      <c r="F5001" s="25" t="s">
        <v>150</v>
      </c>
      <c r="G5001" s="26">
        <v>500000</v>
      </c>
    </row>
    <row r="5002" spans="2:7">
      <c r="B5002" s="21" t="s">
        <v>5529</v>
      </c>
      <c r="C5002" s="22" t="s">
        <v>108</v>
      </c>
      <c r="D5002" s="23" t="s">
        <v>1003</v>
      </c>
      <c r="E5002" s="24">
        <v>800000</v>
      </c>
      <c r="F5002" s="25" t="s">
        <v>3089</v>
      </c>
      <c r="G5002" s="26">
        <v>500000</v>
      </c>
    </row>
    <row r="5003" spans="2:7">
      <c r="B5003" s="21" t="s">
        <v>5528</v>
      </c>
      <c r="C5003" s="22" t="s">
        <v>92</v>
      </c>
      <c r="D5003" s="23"/>
      <c r="E5003" s="24">
        <v>800000</v>
      </c>
      <c r="F5003" s="25" t="s">
        <v>102</v>
      </c>
      <c r="G5003" s="26">
        <v>500000</v>
      </c>
    </row>
    <row r="5004" spans="2:7">
      <c r="B5004" s="21" t="s">
        <v>5527</v>
      </c>
      <c r="C5004" s="22" t="s">
        <v>108</v>
      </c>
      <c r="D5004" s="23" t="s">
        <v>5526</v>
      </c>
      <c r="E5004" s="24">
        <v>800000</v>
      </c>
      <c r="F5004" s="25" t="s">
        <v>422</v>
      </c>
      <c r="G5004" s="26">
        <v>500000</v>
      </c>
    </row>
    <row r="5005" spans="2:7">
      <c r="B5005" s="21" t="s">
        <v>5038</v>
      </c>
      <c r="C5005" s="22" t="s">
        <v>108</v>
      </c>
      <c r="D5005" s="23" t="s">
        <v>243</v>
      </c>
      <c r="E5005" s="24">
        <v>800000</v>
      </c>
      <c r="F5005" s="25" t="s">
        <v>354</v>
      </c>
      <c r="G5005" s="26">
        <v>400000</v>
      </c>
    </row>
    <row r="5006" spans="2:7">
      <c r="B5006" s="21" t="s">
        <v>5037</v>
      </c>
      <c r="C5006" s="22" t="s">
        <v>92</v>
      </c>
      <c r="D5006" s="23"/>
      <c r="E5006" s="24">
        <v>800000</v>
      </c>
      <c r="F5006" s="25" t="s">
        <v>230</v>
      </c>
      <c r="G5006" s="26">
        <v>400000</v>
      </c>
    </row>
    <row r="5007" spans="2:7">
      <c r="B5007" s="21" t="s">
        <v>5036</v>
      </c>
      <c r="C5007" s="22" t="s">
        <v>108</v>
      </c>
      <c r="D5007" s="23" t="s">
        <v>5035</v>
      </c>
      <c r="E5007" s="24">
        <v>800000</v>
      </c>
      <c r="F5007" s="25" t="s">
        <v>427</v>
      </c>
      <c r="G5007" s="26">
        <v>400000</v>
      </c>
    </row>
    <row r="5008" spans="2:7">
      <c r="B5008" s="21" t="s">
        <v>5034</v>
      </c>
      <c r="C5008" s="22" t="s">
        <v>108</v>
      </c>
      <c r="D5008" s="23" t="s">
        <v>5033</v>
      </c>
      <c r="E5008" s="24">
        <v>800000</v>
      </c>
      <c r="F5008" s="25" t="s">
        <v>354</v>
      </c>
      <c r="G5008" s="26">
        <v>400000</v>
      </c>
    </row>
    <row r="5009" spans="2:7">
      <c r="B5009" s="21" t="s">
        <v>5032</v>
      </c>
      <c r="C5009" s="22" t="s">
        <v>108</v>
      </c>
      <c r="D5009" s="23" t="s">
        <v>3129</v>
      </c>
      <c r="E5009" s="24">
        <v>800000</v>
      </c>
      <c r="F5009" s="25" t="s">
        <v>5031</v>
      </c>
      <c r="G5009" s="26">
        <v>400000</v>
      </c>
    </row>
    <row r="5010" spans="2:7">
      <c r="B5010" s="21" t="s">
        <v>5030</v>
      </c>
      <c r="C5010" s="22" t="s">
        <v>92</v>
      </c>
      <c r="D5010" s="23"/>
      <c r="E5010" s="24">
        <v>800000</v>
      </c>
      <c r="F5010" s="25" t="s">
        <v>144</v>
      </c>
      <c r="G5010" s="26">
        <v>400000</v>
      </c>
    </row>
    <row r="5011" spans="2:7">
      <c r="B5011" s="21" t="s">
        <v>4393</v>
      </c>
      <c r="C5011" s="22" t="s">
        <v>92</v>
      </c>
      <c r="D5011" s="23"/>
      <c r="E5011" s="24">
        <v>800000</v>
      </c>
      <c r="F5011" s="25" t="s">
        <v>3211</v>
      </c>
      <c r="G5011" s="26">
        <v>300000</v>
      </c>
    </row>
    <row r="5012" spans="2:7">
      <c r="B5012" s="21" t="s">
        <v>4392</v>
      </c>
      <c r="C5012" s="22" t="s">
        <v>92</v>
      </c>
      <c r="D5012" s="23" t="s">
        <v>4391</v>
      </c>
      <c r="E5012" s="24">
        <v>800000</v>
      </c>
      <c r="F5012" s="25" t="s">
        <v>788</v>
      </c>
      <c r="G5012" s="26">
        <v>300000</v>
      </c>
    </row>
    <row r="5013" spans="2:7">
      <c r="B5013" s="21" t="s">
        <v>4390</v>
      </c>
      <c r="C5013" s="22" t="s">
        <v>92</v>
      </c>
      <c r="D5013" s="23"/>
      <c r="E5013" s="24">
        <v>800000</v>
      </c>
      <c r="F5013" s="25" t="s">
        <v>656</v>
      </c>
      <c r="G5013" s="26">
        <v>300000</v>
      </c>
    </row>
    <row r="5014" spans="2:7">
      <c r="B5014" s="21" t="s">
        <v>4389</v>
      </c>
      <c r="C5014" s="22" t="s">
        <v>108</v>
      </c>
      <c r="D5014" s="23" t="s">
        <v>3268</v>
      </c>
      <c r="E5014" s="24">
        <v>800000</v>
      </c>
      <c r="F5014" s="25" t="s">
        <v>969</v>
      </c>
      <c r="G5014" s="26">
        <v>300000</v>
      </c>
    </row>
    <row r="5015" spans="2:7">
      <c r="B5015" s="21" t="s">
        <v>4388</v>
      </c>
      <c r="C5015" s="22" t="s">
        <v>108</v>
      </c>
      <c r="D5015" s="23" t="s">
        <v>3230</v>
      </c>
      <c r="E5015" s="24">
        <v>800000</v>
      </c>
      <c r="F5015" s="25" t="s">
        <v>695</v>
      </c>
      <c r="G5015" s="26">
        <v>300000</v>
      </c>
    </row>
    <row r="5016" spans="2:7">
      <c r="B5016" s="21" t="s">
        <v>4387</v>
      </c>
      <c r="C5016" s="22" t="s">
        <v>108</v>
      </c>
      <c r="D5016" s="23" t="s">
        <v>2341</v>
      </c>
      <c r="E5016" s="24">
        <v>800000</v>
      </c>
      <c r="F5016" s="25" t="s">
        <v>3167</v>
      </c>
      <c r="G5016" s="26">
        <v>300000</v>
      </c>
    </row>
    <row r="5017" spans="2:7">
      <c r="B5017" s="21" t="s">
        <v>4386</v>
      </c>
      <c r="C5017" s="22" t="s">
        <v>92</v>
      </c>
      <c r="D5017" s="23"/>
      <c r="E5017" s="24">
        <v>800000</v>
      </c>
      <c r="F5017" s="25" t="s">
        <v>727</v>
      </c>
      <c r="G5017" s="26">
        <v>300000</v>
      </c>
    </row>
    <row r="5018" spans="2:7">
      <c r="B5018" s="21" t="s">
        <v>4385</v>
      </c>
      <c r="C5018" s="22" t="s">
        <v>108</v>
      </c>
      <c r="D5018" s="23" t="s">
        <v>1484</v>
      </c>
      <c r="E5018" s="24">
        <v>800000</v>
      </c>
      <c r="F5018" s="25" t="s">
        <v>629</v>
      </c>
      <c r="G5018" s="26">
        <v>300000</v>
      </c>
    </row>
    <row r="5019" spans="2:7">
      <c r="B5019" s="21" t="s">
        <v>4384</v>
      </c>
      <c r="C5019" s="22" t="s">
        <v>108</v>
      </c>
      <c r="D5019" s="23" t="s">
        <v>1096</v>
      </c>
      <c r="E5019" s="24">
        <v>800000</v>
      </c>
      <c r="F5019" s="25" t="s">
        <v>1053</v>
      </c>
      <c r="G5019" s="26">
        <v>300000</v>
      </c>
    </row>
    <row r="5020" spans="2:7">
      <c r="B5020" s="21" t="s">
        <v>4383</v>
      </c>
      <c r="C5020" s="22" t="s">
        <v>92</v>
      </c>
      <c r="D5020" s="23"/>
      <c r="E5020" s="24">
        <v>800000</v>
      </c>
      <c r="F5020" s="25" t="s">
        <v>608</v>
      </c>
      <c r="G5020" s="26">
        <v>300000</v>
      </c>
    </row>
    <row r="5021" spans="2:7">
      <c r="B5021" s="21" t="s">
        <v>4382</v>
      </c>
      <c r="C5021" s="22" t="s">
        <v>108</v>
      </c>
      <c r="D5021" s="23" t="s">
        <v>4381</v>
      </c>
      <c r="E5021" s="24">
        <v>800000</v>
      </c>
      <c r="F5021" s="25" t="s">
        <v>766</v>
      </c>
      <c r="G5021" s="26">
        <v>300000</v>
      </c>
    </row>
    <row r="5022" spans="2:7">
      <c r="B5022" s="21" t="s">
        <v>4380</v>
      </c>
      <c r="C5022" s="22" t="s">
        <v>108</v>
      </c>
      <c r="D5022" s="23"/>
      <c r="E5022" s="24">
        <v>800000</v>
      </c>
      <c r="F5022" s="25" t="s">
        <v>525</v>
      </c>
      <c r="G5022" s="26">
        <v>300000</v>
      </c>
    </row>
    <row r="5023" spans="2:7">
      <c r="B5023" s="21" t="s">
        <v>4379</v>
      </c>
      <c r="C5023" s="22" t="s">
        <v>92</v>
      </c>
      <c r="D5023" s="23" t="s">
        <v>3394</v>
      </c>
      <c r="E5023" s="24">
        <v>800000</v>
      </c>
      <c r="F5023" s="25" t="s">
        <v>590</v>
      </c>
      <c r="G5023" s="26">
        <v>300000</v>
      </c>
    </row>
    <row r="5024" spans="2:7">
      <c r="B5024" s="21" t="s">
        <v>4378</v>
      </c>
      <c r="C5024" s="22" t="s">
        <v>108</v>
      </c>
      <c r="D5024" s="23" t="s">
        <v>4377</v>
      </c>
      <c r="E5024" s="24">
        <v>800000</v>
      </c>
      <c r="F5024" s="25" t="s">
        <v>766</v>
      </c>
      <c r="G5024" s="26">
        <v>300000</v>
      </c>
    </row>
    <row r="5025" spans="2:7">
      <c r="B5025" s="21" t="s">
        <v>4376</v>
      </c>
      <c r="C5025" s="22" t="s">
        <v>108</v>
      </c>
      <c r="D5025" s="23" t="s">
        <v>4375</v>
      </c>
      <c r="E5025" s="24">
        <v>800000</v>
      </c>
      <c r="F5025" s="25" t="s">
        <v>622</v>
      </c>
      <c r="G5025" s="26">
        <v>300000</v>
      </c>
    </row>
    <row r="5026" spans="2:7">
      <c r="B5026" s="21" t="s">
        <v>4374</v>
      </c>
      <c r="C5026" s="22" t="s">
        <v>92</v>
      </c>
      <c r="D5026" s="23"/>
      <c r="E5026" s="24">
        <v>800000</v>
      </c>
      <c r="F5026" s="25" t="s">
        <v>969</v>
      </c>
      <c r="G5026" s="26">
        <v>300000</v>
      </c>
    </row>
    <row r="5027" spans="2:7">
      <c r="B5027" s="21" t="s">
        <v>4373</v>
      </c>
      <c r="C5027" s="22" t="s">
        <v>92</v>
      </c>
      <c r="D5027" s="23"/>
      <c r="E5027" s="24">
        <v>800000</v>
      </c>
      <c r="F5027" s="25" t="s">
        <v>509</v>
      </c>
      <c r="G5027" s="26">
        <v>300000</v>
      </c>
    </row>
    <row r="5028" spans="2:7">
      <c r="B5028" s="21" t="s">
        <v>4372</v>
      </c>
      <c r="C5028" s="22" t="s">
        <v>92</v>
      </c>
      <c r="D5028" s="23"/>
      <c r="E5028" s="24">
        <v>800000</v>
      </c>
      <c r="F5028" s="25" t="s">
        <v>1186</v>
      </c>
      <c r="G5028" s="26">
        <v>300000</v>
      </c>
    </row>
    <row r="5029" spans="2:7">
      <c r="B5029" s="21" t="s">
        <v>4371</v>
      </c>
      <c r="C5029" s="22" t="s">
        <v>92</v>
      </c>
      <c r="D5029" s="23"/>
      <c r="E5029" s="24">
        <v>800000</v>
      </c>
      <c r="F5029" s="25" t="s">
        <v>509</v>
      </c>
      <c r="G5029" s="26">
        <v>300000</v>
      </c>
    </row>
    <row r="5030" spans="2:7">
      <c r="B5030" s="21" t="s">
        <v>4370</v>
      </c>
      <c r="C5030" s="22" t="s">
        <v>92</v>
      </c>
      <c r="D5030" s="23"/>
      <c r="E5030" s="24">
        <v>800000</v>
      </c>
      <c r="F5030" s="25" t="s">
        <v>617</v>
      </c>
      <c r="G5030" s="26">
        <v>300000</v>
      </c>
    </row>
    <row r="5031" spans="2:7">
      <c r="B5031" s="21" t="s">
        <v>4369</v>
      </c>
      <c r="C5031" s="22" t="s">
        <v>92</v>
      </c>
      <c r="D5031" s="23"/>
      <c r="E5031" s="24">
        <v>800000</v>
      </c>
      <c r="F5031" s="25" t="s">
        <v>483</v>
      </c>
      <c r="G5031" s="26">
        <v>300000</v>
      </c>
    </row>
    <row r="5032" spans="2:7">
      <c r="B5032" s="21" t="s">
        <v>4368</v>
      </c>
      <c r="C5032" s="22" t="s">
        <v>108</v>
      </c>
      <c r="D5032" s="23" t="s">
        <v>4367</v>
      </c>
      <c r="E5032" s="24">
        <v>800000</v>
      </c>
      <c r="F5032" s="25" t="s">
        <v>500</v>
      </c>
      <c r="G5032" s="26">
        <v>300000</v>
      </c>
    </row>
    <row r="5033" spans="2:7">
      <c r="B5033" s="21" t="s">
        <v>4366</v>
      </c>
      <c r="C5033" s="22" t="s">
        <v>92</v>
      </c>
      <c r="D5033" s="23" t="s">
        <v>4365</v>
      </c>
      <c r="E5033" s="24">
        <v>800000</v>
      </c>
      <c r="F5033" s="25" t="s">
        <v>629</v>
      </c>
      <c r="G5033" s="26">
        <v>300000</v>
      </c>
    </row>
    <row r="5034" spans="2:7">
      <c r="B5034" s="21" t="s">
        <v>4364</v>
      </c>
      <c r="C5034" s="22" t="s">
        <v>92</v>
      </c>
      <c r="D5034" s="23"/>
      <c r="E5034" s="24">
        <v>800000</v>
      </c>
      <c r="F5034" s="25" t="s">
        <v>754</v>
      </c>
      <c r="G5034" s="26">
        <v>300000</v>
      </c>
    </row>
    <row r="5035" spans="2:7">
      <c r="B5035" s="21" t="s">
        <v>4363</v>
      </c>
      <c r="C5035" s="22" t="s">
        <v>108</v>
      </c>
      <c r="D5035" s="23" t="s">
        <v>4362</v>
      </c>
      <c r="E5035" s="24">
        <v>800000</v>
      </c>
      <c r="F5035" s="25" t="s">
        <v>483</v>
      </c>
      <c r="G5035" s="26">
        <v>300000</v>
      </c>
    </row>
    <row r="5036" spans="2:7">
      <c r="B5036" s="21" t="s">
        <v>4361</v>
      </c>
      <c r="C5036" s="22" t="s">
        <v>92</v>
      </c>
      <c r="D5036" s="23"/>
      <c r="E5036" s="24">
        <v>800000</v>
      </c>
      <c r="F5036" s="25" t="s">
        <v>656</v>
      </c>
      <c r="G5036" s="26">
        <v>300000</v>
      </c>
    </row>
    <row r="5037" spans="2:7">
      <c r="B5037" s="21" t="s">
        <v>4360</v>
      </c>
      <c r="C5037" s="22" t="s">
        <v>108</v>
      </c>
      <c r="D5037" s="23" t="s">
        <v>4359</v>
      </c>
      <c r="E5037" s="24">
        <v>800000</v>
      </c>
      <c r="F5037" s="25" t="s">
        <v>584</v>
      </c>
      <c r="G5037" s="26">
        <v>300000</v>
      </c>
    </row>
    <row r="5038" spans="2:7">
      <c r="B5038" s="21" t="s">
        <v>4358</v>
      </c>
      <c r="C5038" s="22" t="s">
        <v>108</v>
      </c>
      <c r="D5038" s="23" t="s">
        <v>4357</v>
      </c>
      <c r="E5038" s="24">
        <v>800000</v>
      </c>
      <c r="F5038" s="25" t="s">
        <v>509</v>
      </c>
      <c r="G5038" s="26">
        <v>300000</v>
      </c>
    </row>
    <row r="5039" spans="2:7">
      <c r="B5039" s="21" t="s">
        <v>4356</v>
      </c>
      <c r="C5039" s="22" t="s">
        <v>108</v>
      </c>
      <c r="D5039" s="23" t="s">
        <v>479</v>
      </c>
      <c r="E5039" s="24">
        <v>800000</v>
      </c>
      <c r="F5039" s="25" t="s">
        <v>507</v>
      </c>
      <c r="G5039" s="26">
        <v>300000</v>
      </c>
    </row>
    <row r="5040" spans="2:7">
      <c r="B5040" s="21" t="s">
        <v>4355</v>
      </c>
      <c r="C5040" s="22" t="s">
        <v>108</v>
      </c>
      <c r="D5040" s="23" t="s">
        <v>4354</v>
      </c>
      <c r="E5040" s="24">
        <v>800000</v>
      </c>
      <c r="F5040" s="25" t="s">
        <v>656</v>
      </c>
      <c r="G5040" s="26">
        <v>300000</v>
      </c>
    </row>
    <row r="5041" spans="2:7">
      <c r="B5041" s="21" t="s">
        <v>3454</v>
      </c>
      <c r="C5041" s="22" t="s">
        <v>92</v>
      </c>
      <c r="D5041" s="23" t="s">
        <v>3453</v>
      </c>
      <c r="E5041" s="24">
        <v>800000</v>
      </c>
      <c r="F5041" s="25" t="s">
        <v>1928</v>
      </c>
      <c r="G5041" s="26">
        <v>200000</v>
      </c>
    </row>
    <row r="5042" spans="2:7">
      <c r="B5042" s="21" t="s">
        <v>3452</v>
      </c>
      <c r="C5042" s="22" t="s">
        <v>92</v>
      </c>
      <c r="D5042" s="23"/>
      <c r="E5042" s="24">
        <v>800000</v>
      </c>
      <c r="F5042" s="25" t="s">
        <v>1803</v>
      </c>
      <c r="G5042" s="26">
        <v>200000</v>
      </c>
    </row>
    <row r="5043" spans="2:7">
      <c r="B5043" s="21" t="s">
        <v>3451</v>
      </c>
      <c r="C5043" s="22" t="s">
        <v>92</v>
      </c>
      <c r="D5043" s="23"/>
      <c r="E5043" s="24">
        <v>800000</v>
      </c>
      <c r="F5043" s="25" t="s">
        <v>1076</v>
      </c>
      <c r="G5043" s="26">
        <v>200000</v>
      </c>
    </row>
    <row r="5044" spans="2:7">
      <c r="B5044" s="21" t="s">
        <v>3450</v>
      </c>
      <c r="C5044" s="22" t="s">
        <v>92</v>
      </c>
      <c r="D5044" s="23"/>
      <c r="E5044" s="24">
        <v>800000</v>
      </c>
      <c r="F5044" s="25" t="s">
        <v>900</v>
      </c>
      <c r="G5044" s="26">
        <v>200000</v>
      </c>
    </row>
    <row r="5045" spans="2:7">
      <c r="B5045" s="21" t="s">
        <v>3449</v>
      </c>
      <c r="C5045" s="22" t="s">
        <v>92</v>
      </c>
      <c r="D5045" s="23"/>
      <c r="E5045" s="24">
        <v>800000</v>
      </c>
      <c r="F5045" s="25" t="s">
        <v>230</v>
      </c>
      <c r="G5045" s="26">
        <v>200000</v>
      </c>
    </row>
    <row r="5046" spans="2:7">
      <c r="B5046" s="21" t="s">
        <v>3448</v>
      </c>
      <c r="C5046" s="22" t="s">
        <v>108</v>
      </c>
      <c r="D5046" s="23" t="s">
        <v>3447</v>
      </c>
      <c r="E5046" s="24">
        <v>800000</v>
      </c>
      <c r="F5046" s="25" t="s">
        <v>1803</v>
      </c>
      <c r="G5046" s="26">
        <v>200000</v>
      </c>
    </row>
    <row r="5047" spans="2:7">
      <c r="B5047" s="21" t="s">
        <v>3446</v>
      </c>
      <c r="C5047" s="22" t="s">
        <v>108</v>
      </c>
      <c r="D5047" s="23" t="s">
        <v>3445</v>
      </c>
      <c r="E5047" s="24">
        <v>800000</v>
      </c>
      <c r="F5047" s="25" t="s">
        <v>1076</v>
      </c>
      <c r="G5047" s="26">
        <v>200000</v>
      </c>
    </row>
    <row r="5048" spans="2:7">
      <c r="B5048" s="21" t="s">
        <v>3444</v>
      </c>
      <c r="C5048" s="22" t="s">
        <v>92</v>
      </c>
      <c r="D5048" s="23"/>
      <c r="E5048" s="24">
        <v>800000</v>
      </c>
      <c r="F5048" s="25" t="s">
        <v>1390</v>
      </c>
      <c r="G5048" s="26">
        <v>200000</v>
      </c>
    </row>
    <row r="5049" spans="2:7">
      <c r="B5049" s="21" t="s">
        <v>3443</v>
      </c>
      <c r="C5049" s="22" t="s">
        <v>108</v>
      </c>
      <c r="D5049" s="23" t="s">
        <v>385</v>
      </c>
      <c r="E5049" s="24">
        <v>800000</v>
      </c>
      <c r="F5049" s="25" t="s">
        <v>1297</v>
      </c>
      <c r="G5049" s="26">
        <v>200000</v>
      </c>
    </row>
    <row r="5050" spans="2:7">
      <c r="B5050" s="21" t="s">
        <v>3442</v>
      </c>
      <c r="C5050" s="22" t="s">
        <v>92</v>
      </c>
      <c r="D5050" s="23"/>
      <c r="E5050" s="24">
        <v>800000</v>
      </c>
      <c r="F5050" s="25" t="s">
        <v>551</v>
      </c>
      <c r="G5050" s="26">
        <v>200000</v>
      </c>
    </row>
    <row r="5051" spans="2:7">
      <c r="B5051" s="21" t="s">
        <v>3441</v>
      </c>
      <c r="C5051" s="22" t="s">
        <v>108</v>
      </c>
      <c r="D5051" s="23" t="s">
        <v>3440</v>
      </c>
      <c r="E5051" s="24">
        <v>800000</v>
      </c>
      <c r="F5051" s="25" t="s">
        <v>848</v>
      </c>
      <c r="G5051" s="26">
        <v>200000</v>
      </c>
    </row>
    <row r="5052" spans="2:7">
      <c r="B5052" s="21" t="s">
        <v>3439</v>
      </c>
      <c r="C5052" s="22" t="s">
        <v>92</v>
      </c>
      <c r="D5052" s="23"/>
      <c r="E5052" s="24">
        <v>800000</v>
      </c>
      <c r="F5052" s="25" t="s">
        <v>1073</v>
      </c>
      <c r="G5052" s="26">
        <v>200000</v>
      </c>
    </row>
    <row r="5053" spans="2:7">
      <c r="B5053" s="21" t="s">
        <v>3438</v>
      </c>
      <c r="C5053" s="22" t="s">
        <v>108</v>
      </c>
      <c r="D5053" s="23" t="s">
        <v>1256</v>
      </c>
      <c r="E5053" s="24">
        <v>800000</v>
      </c>
      <c r="F5053" s="25" t="s">
        <v>1288</v>
      </c>
      <c r="G5053" s="26">
        <v>200000</v>
      </c>
    </row>
    <row r="5054" spans="2:7">
      <c r="B5054" s="21" t="s">
        <v>3437</v>
      </c>
      <c r="C5054" s="22" t="s">
        <v>92</v>
      </c>
      <c r="D5054" s="23"/>
      <c r="E5054" s="24">
        <v>800000</v>
      </c>
      <c r="F5054" s="25" t="s">
        <v>848</v>
      </c>
      <c r="G5054" s="26">
        <v>200000</v>
      </c>
    </row>
    <row r="5055" spans="2:7">
      <c r="B5055" s="21" t="s">
        <v>3436</v>
      </c>
      <c r="C5055" s="22" t="s">
        <v>108</v>
      </c>
      <c r="D5055" s="23" t="s">
        <v>3435</v>
      </c>
      <c r="E5055" s="24">
        <v>800000</v>
      </c>
      <c r="F5055" s="25" t="s">
        <v>486</v>
      </c>
      <c r="G5055" s="26">
        <v>200000</v>
      </c>
    </row>
    <row r="5056" spans="2:7">
      <c r="B5056" s="21" t="s">
        <v>3434</v>
      </c>
      <c r="C5056" s="22" t="s">
        <v>108</v>
      </c>
      <c r="D5056" s="23" t="s">
        <v>3433</v>
      </c>
      <c r="E5056" s="24">
        <v>800000</v>
      </c>
      <c r="F5056" s="25" t="s">
        <v>1288</v>
      </c>
      <c r="G5056" s="26">
        <v>200000</v>
      </c>
    </row>
    <row r="5057" spans="2:7">
      <c r="B5057" s="21" t="s">
        <v>3432</v>
      </c>
      <c r="C5057" s="22" t="s">
        <v>108</v>
      </c>
      <c r="D5057" s="23" t="s">
        <v>3431</v>
      </c>
      <c r="E5057" s="24">
        <v>800000</v>
      </c>
      <c r="F5057" s="25" t="s">
        <v>488</v>
      </c>
      <c r="G5057" s="26">
        <v>200000</v>
      </c>
    </row>
    <row r="5058" spans="2:7">
      <c r="B5058" s="21" t="s">
        <v>3430</v>
      </c>
      <c r="C5058" s="22" t="s">
        <v>108</v>
      </c>
      <c r="D5058" s="23" t="s">
        <v>3429</v>
      </c>
      <c r="E5058" s="24">
        <v>800000</v>
      </c>
      <c r="F5058" s="25" t="s">
        <v>505</v>
      </c>
      <c r="G5058" s="26">
        <v>200000</v>
      </c>
    </row>
    <row r="5059" spans="2:7">
      <c r="B5059" s="21" t="s">
        <v>3428</v>
      </c>
      <c r="C5059" s="22" t="s">
        <v>92</v>
      </c>
      <c r="D5059" s="23" t="s">
        <v>3427</v>
      </c>
      <c r="E5059" s="24">
        <v>800000</v>
      </c>
      <c r="F5059" s="25" t="s">
        <v>873</v>
      </c>
      <c r="G5059" s="26">
        <v>200000</v>
      </c>
    </row>
    <row r="5060" spans="2:7">
      <c r="B5060" s="21" t="s">
        <v>3426</v>
      </c>
      <c r="C5060" s="22" t="s">
        <v>92</v>
      </c>
      <c r="D5060" s="23"/>
      <c r="E5060" s="24">
        <v>800000</v>
      </c>
      <c r="F5060" s="25" t="s">
        <v>1292</v>
      </c>
      <c r="G5060" s="26">
        <v>200000</v>
      </c>
    </row>
    <row r="5061" spans="2:7">
      <c r="B5061" s="21" t="s">
        <v>3425</v>
      </c>
      <c r="C5061" s="22" t="s">
        <v>108</v>
      </c>
      <c r="D5061" s="23"/>
      <c r="E5061" s="24">
        <v>800000</v>
      </c>
      <c r="F5061" s="25" t="s">
        <v>1213</v>
      </c>
      <c r="G5061" s="26">
        <v>200000</v>
      </c>
    </row>
    <row r="5062" spans="2:7">
      <c r="B5062" s="21" t="s">
        <v>3424</v>
      </c>
      <c r="C5062" s="22" t="s">
        <v>92</v>
      </c>
      <c r="D5062" s="23" t="s">
        <v>3423</v>
      </c>
      <c r="E5062" s="24">
        <v>800000</v>
      </c>
      <c r="F5062" s="25" t="s">
        <v>977</v>
      </c>
      <c r="G5062" s="26">
        <v>200000</v>
      </c>
    </row>
    <row r="5063" spans="2:7">
      <c r="B5063" s="21" t="s">
        <v>3422</v>
      </c>
      <c r="C5063" s="22" t="s">
        <v>92</v>
      </c>
      <c r="D5063" s="23"/>
      <c r="E5063" s="24">
        <v>800000</v>
      </c>
      <c r="F5063" s="25" t="s">
        <v>919</v>
      </c>
      <c r="G5063" s="26">
        <v>200000</v>
      </c>
    </row>
    <row r="5064" spans="2:7">
      <c r="B5064" s="21" t="s">
        <v>3421</v>
      </c>
      <c r="C5064" s="22" t="s">
        <v>92</v>
      </c>
      <c r="D5064" s="23"/>
      <c r="E5064" s="24">
        <v>800000</v>
      </c>
      <c r="F5064" s="25" t="s">
        <v>498</v>
      </c>
      <c r="G5064" s="26">
        <v>200000</v>
      </c>
    </row>
    <row r="5065" spans="2:7">
      <c r="B5065" s="21" t="s">
        <v>3420</v>
      </c>
      <c r="C5065" s="22" t="s">
        <v>92</v>
      </c>
      <c r="D5065" s="23"/>
      <c r="E5065" s="24">
        <v>800000</v>
      </c>
      <c r="F5065" s="25" t="s">
        <v>1141</v>
      </c>
      <c r="G5065" s="26">
        <v>200000</v>
      </c>
    </row>
    <row r="5066" spans="2:7">
      <c r="B5066" s="21" t="s">
        <v>3419</v>
      </c>
      <c r="C5066" s="22" t="s">
        <v>108</v>
      </c>
      <c r="D5066" s="23" t="s">
        <v>3418</v>
      </c>
      <c r="E5066" s="24">
        <v>800000</v>
      </c>
      <c r="F5066" s="25" t="s">
        <v>1073</v>
      </c>
      <c r="G5066" s="26">
        <v>200000</v>
      </c>
    </row>
    <row r="5067" spans="2:7">
      <c r="B5067" s="21" t="s">
        <v>3417</v>
      </c>
      <c r="C5067" s="22" t="s">
        <v>92</v>
      </c>
      <c r="D5067" s="23"/>
      <c r="E5067" s="24">
        <v>800000</v>
      </c>
      <c r="F5067" s="25" t="s">
        <v>900</v>
      </c>
      <c r="G5067" s="26">
        <v>200000</v>
      </c>
    </row>
    <row r="5068" spans="2:7">
      <c r="B5068" s="21" t="s">
        <v>3416</v>
      </c>
      <c r="C5068" s="22" t="s">
        <v>108</v>
      </c>
      <c r="D5068" s="23" t="s">
        <v>3415</v>
      </c>
      <c r="E5068" s="24">
        <v>800000</v>
      </c>
      <c r="F5068" s="25" t="s">
        <v>897</v>
      </c>
      <c r="G5068" s="26">
        <v>200000</v>
      </c>
    </row>
    <row r="5069" spans="2:7">
      <c r="B5069" s="21" t="s">
        <v>3414</v>
      </c>
      <c r="C5069" s="22" t="s">
        <v>108</v>
      </c>
      <c r="D5069" s="23" t="s">
        <v>942</v>
      </c>
      <c r="E5069" s="24">
        <v>800000</v>
      </c>
      <c r="F5069" s="25" t="s">
        <v>738</v>
      </c>
      <c r="G5069" s="26">
        <v>200000</v>
      </c>
    </row>
    <row r="5070" spans="2:7">
      <c r="B5070" s="21" t="s">
        <v>3413</v>
      </c>
      <c r="C5070" s="22" t="s">
        <v>92</v>
      </c>
      <c r="D5070" s="23"/>
      <c r="E5070" s="24">
        <v>800000</v>
      </c>
      <c r="F5070" s="25" t="s">
        <v>900</v>
      </c>
      <c r="G5070" s="26">
        <v>200000</v>
      </c>
    </row>
    <row r="5071" spans="2:7">
      <c r="B5071" s="21" t="s">
        <v>3412</v>
      </c>
      <c r="C5071" s="22" t="s">
        <v>92</v>
      </c>
      <c r="D5071" s="23"/>
      <c r="E5071" s="24">
        <v>800000</v>
      </c>
      <c r="F5071" s="25" t="s">
        <v>950</v>
      </c>
      <c r="G5071" s="26">
        <v>200000</v>
      </c>
    </row>
    <row r="5072" spans="2:7">
      <c r="B5072" s="21" t="s">
        <v>3411</v>
      </c>
      <c r="C5072" s="22" t="s">
        <v>92</v>
      </c>
      <c r="D5072" s="23"/>
      <c r="E5072" s="24">
        <v>800000</v>
      </c>
      <c r="F5072" s="25" t="s">
        <v>900</v>
      </c>
      <c r="G5072" s="26">
        <v>200000</v>
      </c>
    </row>
    <row r="5073" spans="2:7">
      <c r="B5073" s="21" t="s">
        <v>3410</v>
      </c>
      <c r="C5073" s="22" t="s">
        <v>92</v>
      </c>
      <c r="D5073" s="23"/>
      <c r="E5073" s="24">
        <v>800000</v>
      </c>
      <c r="F5073" s="25" t="s">
        <v>613</v>
      </c>
      <c r="G5073" s="26">
        <v>200000</v>
      </c>
    </row>
    <row r="5074" spans="2:7">
      <c r="B5074" s="21" t="s">
        <v>3409</v>
      </c>
      <c r="C5074" s="22" t="s">
        <v>92</v>
      </c>
      <c r="D5074" s="23" t="s">
        <v>998</v>
      </c>
      <c r="E5074" s="24">
        <v>800000</v>
      </c>
      <c r="F5074" s="25" t="s">
        <v>641</v>
      </c>
      <c r="G5074" s="26">
        <v>200000</v>
      </c>
    </row>
    <row r="5075" spans="2:7">
      <c r="B5075" s="21" t="s">
        <v>3408</v>
      </c>
      <c r="C5075" s="22" t="s">
        <v>92</v>
      </c>
      <c r="D5075" s="23" t="s">
        <v>1148</v>
      </c>
      <c r="E5075" s="24">
        <v>800000</v>
      </c>
      <c r="F5075" s="25" t="s">
        <v>1378</v>
      </c>
      <c r="G5075" s="26">
        <v>200000</v>
      </c>
    </row>
    <row r="5076" spans="2:7">
      <c r="B5076" s="21" t="s">
        <v>3407</v>
      </c>
      <c r="C5076" s="22" t="s">
        <v>92</v>
      </c>
      <c r="D5076" s="23"/>
      <c r="E5076" s="24">
        <v>800000</v>
      </c>
      <c r="F5076" s="25" t="s">
        <v>979</v>
      </c>
      <c r="G5076" s="26">
        <v>200000</v>
      </c>
    </row>
    <row r="5077" spans="2:7">
      <c r="B5077" s="21" t="s">
        <v>3406</v>
      </c>
      <c r="C5077" s="22" t="s">
        <v>108</v>
      </c>
      <c r="D5077" s="23" t="s">
        <v>3405</v>
      </c>
      <c r="E5077" s="24">
        <v>800000</v>
      </c>
      <c r="F5077" s="25" t="s">
        <v>1160</v>
      </c>
      <c r="G5077" s="26">
        <v>200000</v>
      </c>
    </row>
    <row r="5078" spans="2:7">
      <c r="B5078" s="21" t="s">
        <v>3404</v>
      </c>
      <c r="C5078" s="22" t="s">
        <v>92</v>
      </c>
      <c r="D5078" s="23"/>
      <c r="E5078" s="24">
        <v>800000</v>
      </c>
      <c r="F5078" s="25" t="s">
        <v>820</v>
      </c>
      <c r="G5078" s="26">
        <v>200000</v>
      </c>
    </row>
    <row r="5079" spans="2:7">
      <c r="B5079" s="21" t="s">
        <v>3403</v>
      </c>
      <c r="C5079" s="22" t="s">
        <v>92</v>
      </c>
      <c r="D5079" s="23" t="s">
        <v>1753</v>
      </c>
      <c r="E5079" s="24">
        <v>800000</v>
      </c>
      <c r="F5079" s="25" t="s">
        <v>1117</v>
      </c>
      <c r="G5079" s="26">
        <v>200000</v>
      </c>
    </row>
    <row r="5080" spans="2:7">
      <c r="B5080" s="21" t="s">
        <v>3402</v>
      </c>
      <c r="C5080" s="22" t="s">
        <v>92</v>
      </c>
      <c r="D5080" s="23"/>
      <c r="E5080" s="24">
        <v>800000</v>
      </c>
      <c r="F5080" s="25" t="s">
        <v>3401</v>
      </c>
      <c r="G5080" s="26">
        <v>200000</v>
      </c>
    </row>
    <row r="5081" spans="2:7">
      <c r="B5081" s="21" t="s">
        <v>3400</v>
      </c>
      <c r="C5081" s="22" t="s">
        <v>92</v>
      </c>
      <c r="D5081" s="23"/>
      <c r="E5081" s="24">
        <v>800000</v>
      </c>
      <c r="F5081" s="25" t="s">
        <v>520</v>
      </c>
      <c r="G5081" s="26">
        <v>200000</v>
      </c>
    </row>
    <row r="5082" spans="2:7">
      <c r="B5082" s="21" t="s">
        <v>3399</v>
      </c>
      <c r="C5082" s="22" t="s">
        <v>92</v>
      </c>
      <c r="D5082" s="23"/>
      <c r="E5082" s="24">
        <v>800000</v>
      </c>
      <c r="F5082" s="25" t="s">
        <v>950</v>
      </c>
      <c r="G5082" s="26">
        <v>200000</v>
      </c>
    </row>
    <row r="5083" spans="2:7">
      <c r="B5083" s="21" t="s">
        <v>3398</v>
      </c>
      <c r="C5083" s="22" t="s">
        <v>108</v>
      </c>
      <c r="D5083" s="23" t="s">
        <v>3397</v>
      </c>
      <c r="E5083" s="24">
        <v>800000</v>
      </c>
      <c r="F5083" s="25" t="s">
        <v>1567</v>
      </c>
      <c r="G5083" s="26">
        <v>200000</v>
      </c>
    </row>
    <row r="5084" spans="2:7">
      <c r="B5084" s="21" t="s">
        <v>3396</v>
      </c>
      <c r="C5084" s="22" t="s">
        <v>92</v>
      </c>
      <c r="D5084" s="23"/>
      <c r="E5084" s="24">
        <v>800000</v>
      </c>
      <c r="F5084" s="25" t="s">
        <v>1288</v>
      </c>
      <c r="G5084" s="26">
        <v>200000</v>
      </c>
    </row>
    <row r="5085" spans="2:7">
      <c r="B5085" s="21" t="s">
        <v>3395</v>
      </c>
      <c r="C5085" s="22" t="s">
        <v>92</v>
      </c>
      <c r="D5085" s="23" t="s">
        <v>3394</v>
      </c>
      <c r="E5085" s="24">
        <v>800000</v>
      </c>
      <c r="F5085" s="25" t="s">
        <v>1000</v>
      </c>
      <c r="G5085" s="26">
        <v>200000</v>
      </c>
    </row>
    <row r="5086" spans="2:7">
      <c r="B5086" s="21" t="s">
        <v>3393</v>
      </c>
      <c r="C5086" s="22" t="s">
        <v>92</v>
      </c>
      <c r="D5086" s="23"/>
      <c r="E5086" s="24">
        <v>800000</v>
      </c>
      <c r="F5086" s="25" t="s">
        <v>1800</v>
      </c>
      <c r="G5086" s="26">
        <v>200000</v>
      </c>
    </row>
    <row r="5087" spans="2:7">
      <c r="B5087" s="21" t="s">
        <v>3392</v>
      </c>
      <c r="C5087" s="22" t="s">
        <v>92</v>
      </c>
      <c r="D5087" s="23"/>
      <c r="E5087" s="24">
        <v>800000</v>
      </c>
      <c r="F5087" s="25" t="s">
        <v>961</v>
      </c>
      <c r="G5087" s="26">
        <v>200000</v>
      </c>
    </row>
    <row r="5088" spans="2:7">
      <c r="B5088" s="21" t="s">
        <v>3391</v>
      </c>
      <c r="C5088" s="22" t="s">
        <v>108</v>
      </c>
      <c r="D5088" s="23" t="s">
        <v>3390</v>
      </c>
      <c r="E5088" s="24">
        <v>800000</v>
      </c>
      <c r="F5088" s="25" t="s">
        <v>3389</v>
      </c>
      <c r="G5088" s="26">
        <v>200000</v>
      </c>
    </row>
    <row r="5089" spans="2:7">
      <c r="B5089" s="21" t="s">
        <v>3388</v>
      </c>
      <c r="C5089" s="22" t="s">
        <v>108</v>
      </c>
      <c r="D5089" s="23" t="s">
        <v>3387</v>
      </c>
      <c r="E5089" s="24">
        <v>800000</v>
      </c>
      <c r="F5089" s="25" t="s">
        <v>3386</v>
      </c>
      <c r="G5089" s="26">
        <v>200000</v>
      </c>
    </row>
    <row r="5090" spans="2:7">
      <c r="B5090" s="21" t="s">
        <v>3385</v>
      </c>
      <c r="C5090" s="22" t="s">
        <v>92</v>
      </c>
      <c r="D5090" s="23"/>
      <c r="E5090" s="24">
        <v>800000</v>
      </c>
      <c r="F5090" s="25" t="s">
        <v>1889</v>
      </c>
      <c r="G5090" s="26">
        <v>200000</v>
      </c>
    </row>
    <row r="5091" spans="2:7">
      <c r="B5091" s="21" t="s">
        <v>3384</v>
      </c>
      <c r="C5091" s="22" t="s">
        <v>92</v>
      </c>
      <c r="D5091" s="23" t="s">
        <v>1129</v>
      </c>
      <c r="E5091" s="24">
        <v>800000</v>
      </c>
      <c r="F5091" s="25" t="s">
        <v>950</v>
      </c>
      <c r="G5091" s="26">
        <v>200000</v>
      </c>
    </row>
    <row r="5092" spans="2:7">
      <c r="B5092" s="21" t="s">
        <v>3383</v>
      </c>
      <c r="C5092" s="22" t="s">
        <v>92</v>
      </c>
      <c r="D5092" s="23"/>
      <c r="E5092" s="24">
        <v>800000</v>
      </c>
      <c r="F5092" s="25" t="s">
        <v>1224</v>
      </c>
      <c r="G5092" s="26">
        <v>200000</v>
      </c>
    </row>
    <row r="5093" spans="2:7">
      <c r="B5093" s="21" t="s">
        <v>3382</v>
      </c>
      <c r="C5093" s="22" t="s">
        <v>92</v>
      </c>
      <c r="D5093" s="23"/>
      <c r="E5093" s="24">
        <v>800000</v>
      </c>
      <c r="F5093" s="25" t="s">
        <v>665</v>
      </c>
      <c r="G5093" s="26">
        <v>200000</v>
      </c>
    </row>
    <row r="5094" spans="2:7">
      <c r="B5094" s="21" t="s">
        <v>3381</v>
      </c>
      <c r="C5094" s="22" t="s">
        <v>108</v>
      </c>
      <c r="D5094" s="23" t="s">
        <v>3380</v>
      </c>
      <c r="E5094" s="24">
        <v>800000</v>
      </c>
      <c r="F5094" s="25" t="s">
        <v>860</v>
      </c>
      <c r="G5094" s="26">
        <v>200000</v>
      </c>
    </row>
    <row r="5095" spans="2:7">
      <c r="B5095" s="21" t="s">
        <v>3379</v>
      </c>
      <c r="C5095" s="22" t="s">
        <v>92</v>
      </c>
      <c r="D5095" s="23"/>
      <c r="E5095" s="24">
        <v>800000</v>
      </c>
      <c r="F5095" s="25" t="s">
        <v>520</v>
      </c>
      <c r="G5095" s="26">
        <v>200000</v>
      </c>
    </row>
    <row r="5096" spans="2:7">
      <c r="B5096" s="21" t="s">
        <v>3378</v>
      </c>
      <c r="C5096" s="22" t="s">
        <v>108</v>
      </c>
      <c r="D5096" s="23" t="s">
        <v>556</v>
      </c>
      <c r="E5096" s="24">
        <v>800000</v>
      </c>
      <c r="F5096" s="25" t="s">
        <v>538</v>
      </c>
      <c r="G5096" s="26">
        <v>200000</v>
      </c>
    </row>
    <row r="5097" spans="2:7">
      <c r="B5097" s="21" t="s">
        <v>3377</v>
      </c>
      <c r="C5097" s="22" t="s">
        <v>92</v>
      </c>
      <c r="D5097" s="23" t="s">
        <v>706</v>
      </c>
      <c r="E5097" s="24">
        <v>800000</v>
      </c>
      <c r="F5097" s="25" t="s">
        <v>1288</v>
      </c>
      <c r="G5097" s="26">
        <v>200000</v>
      </c>
    </row>
    <row r="5098" spans="2:7">
      <c r="B5098" s="21" t="s">
        <v>3376</v>
      </c>
      <c r="C5098" s="22" t="s">
        <v>92</v>
      </c>
      <c r="D5098" s="23"/>
      <c r="E5098" s="24">
        <v>800000</v>
      </c>
      <c r="F5098" s="25" t="s">
        <v>1018</v>
      </c>
      <c r="G5098" s="26">
        <v>200000</v>
      </c>
    </row>
    <row r="5099" spans="2:7">
      <c r="B5099" s="21" t="s">
        <v>3375</v>
      </c>
      <c r="C5099" s="22" t="s">
        <v>108</v>
      </c>
      <c r="D5099" s="23" t="s">
        <v>2235</v>
      </c>
      <c r="E5099" s="24">
        <v>800000</v>
      </c>
      <c r="F5099" s="25" t="s">
        <v>1474</v>
      </c>
      <c r="G5099" s="26">
        <v>200000</v>
      </c>
    </row>
    <row r="5100" spans="2:7">
      <c r="B5100" s="21" t="s">
        <v>3374</v>
      </c>
      <c r="C5100" s="22" t="s">
        <v>92</v>
      </c>
      <c r="D5100" s="23"/>
      <c r="E5100" s="24">
        <v>800000</v>
      </c>
      <c r="F5100" s="25" t="s">
        <v>883</v>
      </c>
      <c r="G5100" s="26">
        <v>200000</v>
      </c>
    </row>
    <row r="5101" spans="2:7">
      <c r="B5101" s="21" t="s">
        <v>3373</v>
      </c>
      <c r="C5101" s="22" t="s">
        <v>92</v>
      </c>
      <c r="D5101" s="23"/>
      <c r="E5101" s="24">
        <v>800000</v>
      </c>
      <c r="F5101" s="25" t="s">
        <v>825</v>
      </c>
      <c r="G5101" s="26">
        <v>200000</v>
      </c>
    </row>
    <row r="5102" spans="2:7">
      <c r="B5102" s="21" t="s">
        <v>3372</v>
      </c>
      <c r="C5102" s="22" t="s">
        <v>92</v>
      </c>
      <c r="D5102" s="23"/>
      <c r="E5102" s="24">
        <v>800000</v>
      </c>
      <c r="F5102" s="25" t="s">
        <v>1098</v>
      </c>
      <c r="G5102" s="26">
        <v>200000</v>
      </c>
    </row>
    <row r="5103" spans="2:7">
      <c r="B5103" s="21" t="s">
        <v>3371</v>
      </c>
      <c r="C5103" s="22" t="s">
        <v>92</v>
      </c>
      <c r="D5103" s="23"/>
      <c r="E5103" s="24">
        <v>800000</v>
      </c>
      <c r="F5103" s="25" t="s">
        <v>1224</v>
      </c>
      <c r="G5103" s="26">
        <v>200000</v>
      </c>
    </row>
    <row r="5104" spans="2:7">
      <c r="B5104" s="21" t="s">
        <v>3370</v>
      </c>
      <c r="C5104" s="22" t="s">
        <v>92</v>
      </c>
      <c r="D5104" s="23"/>
      <c r="E5104" s="24">
        <v>800000</v>
      </c>
      <c r="F5104" s="25" t="s">
        <v>820</v>
      </c>
      <c r="G5104" s="26">
        <v>200000</v>
      </c>
    </row>
    <row r="5105" spans="2:7">
      <c r="B5105" s="21" t="s">
        <v>3369</v>
      </c>
      <c r="C5105" s="22" t="s">
        <v>92</v>
      </c>
      <c r="D5105" s="23"/>
      <c r="E5105" s="24">
        <v>800000</v>
      </c>
      <c r="F5105" s="25" t="s">
        <v>488</v>
      </c>
      <c r="G5105" s="26">
        <v>200000</v>
      </c>
    </row>
    <row r="5106" spans="2:7">
      <c r="B5106" s="21" t="s">
        <v>3368</v>
      </c>
      <c r="C5106" s="22" t="s">
        <v>108</v>
      </c>
      <c r="D5106" s="23" t="s">
        <v>1120</v>
      </c>
      <c r="E5106" s="24">
        <v>800000</v>
      </c>
      <c r="F5106" s="25" t="s">
        <v>1439</v>
      </c>
      <c r="G5106" s="26">
        <v>200000</v>
      </c>
    </row>
    <row r="5107" spans="2:7">
      <c r="B5107" s="21" t="s">
        <v>3367</v>
      </c>
      <c r="C5107" s="22" t="s">
        <v>92</v>
      </c>
      <c r="D5107" s="23"/>
      <c r="E5107" s="24">
        <v>800000</v>
      </c>
      <c r="F5107" s="25" t="s">
        <v>1419</v>
      </c>
      <c r="G5107" s="26">
        <v>200000</v>
      </c>
    </row>
    <row r="5108" spans="2:7">
      <c r="B5108" s="21" t="s">
        <v>3366</v>
      </c>
      <c r="C5108" s="22" t="s">
        <v>92</v>
      </c>
      <c r="D5108" s="23"/>
      <c r="E5108" s="24">
        <v>800000</v>
      </c>
      <c r="F5108" s="25" t="s">
        <v>900</v>
      </c>
      <c r="G5108" s="26">
        <v>200000</v>
      </c>
    </row>
    <row r="5109" spans="2:7">
      <c r="B5109" s="21" t="s">
        <v>3365</v>
      </c>
      <c r="C5109" s="22" t="s">
        <v>108</v>
      </c>
      <c r="D5109" s="23" t="s">
        <v>145</v>
      </c>
      <c r="E5109" s="24">
        <v>800000</v>
      </c>
      <c r="F5109" s="25" t="s">
        <v>822</v>
      </c>
      <c r="G5109" s="26">
        <v>200000</v>
      </c>
    </row>
    <row r="5110" spans="2:7">
      <c r="B5110" s="21" t="s">
        <v>2243</v>
      </c>
      <c r="C5110" s="22" t="s">
        <v>92</v>
      </c>
      <c r="D5110" s="23" t="s">
        <v>2242</v>
      </c>
      <c r="E5110" s="24">
        <v>800000</v>
      </c>
      <c r="F5110" s="25" t="s">
        <v>1704</v>
      </c>
      <c r="G5110" s="26">
        <v>100000</v>
      </c>
    </row>
    <row r="5111" spans="2:7">
      <c r="B5111" s="21" t="s">
        <v>2241</v>
      </c>
      <c r="C5111" s="22" t="s">
        <v>92</v>
      </c>
      <c r="D5111" s="23"/>
      <c r="E5111" s="24">
        <v>800000</v>
      </c>
      <c r="F5111" s="25" t="s">
        <v>1662</v>
      </c>
      <c r="G5111" s="26">
        <v>100000</v>
      </c>
    </row>
    <row r="5112" spans="2:7">
      <c r="B5112" s="21" t="s">
        <v>2240</v>
      </c>
      <c r="C5112" s="22" t="s">
        <v>108</v>
      </c>
      <c r="D5112" s="23" t="s">
        <v>2239</v>
      </c>
      <c r="E5112" s="24">
        <v>800000</v>
      </c>
      <c r="F5112" s="25" t="s">
        <v>971</v>
      </c>
      <c r="G5112" s="26">
        <v>100000</v>
      </c>
    </row>
    <row r="5113" spans="2:7">
      <c r="B5113" s="21" t="s">
        <v>2238</v>
      </c>
      <c r="C5113" s="22" t="s">
        <v>108</v>
      </c>
      <c r="D5113" s="23" t="s">
        <v>2237</v>
      </c>
      <c r="E5113" s="24">
        <v>800000</v>
      </c>
      <c r="F5113" s="25" t="s">
        <v>1313</v>
      </c>
      <c r="G5113" s="26">
        <v>100000</v>
      </c>
    </row>
    <row r="5114" spans="2:7">
      <c r="B5114" s="21" t="s">
        <v>2236</v>
      </c>
      <c r="C5114" s="22" t="s">
        <v>108</v>
      </c>
      <c r="D5114" s="23" t="s">
        <v>2235</v>
      </c>
      <c r="E5114" s="24">
        <v>800000</v>
      </c>
      <c r="F5114" s="25" t="s">
        <v>1404</v>
      </c>
      <c r="G5114" s="26">
        <v>100000</v>
      </c>
    </row>
    <row r="5115" spans="2:7">
      <c r="B5115" s="21" t="s">
        <v>2234</v>
      </c>
      <c r="C5115" s="22" t="s">
        <v>92</v>
      </c>
      <c r="D5115" s="23"/>
      <c r="E5115" s="24">
        <v>800000</v>
      </c>
      <c r="F5115" s="25" t="s">
        <v>2233</v>
      </c>
      <c r="G5115" s="26">
        <v>100000</v>
      </c>
    </row>
    <row r="5116" spans="2:7">
      <c r="B5116" s="21" t="s">
        <v>2232</v>
      </c>
      <c r="C5116" s="22" t="s">
        <v>92</v>
      </c>
      <c r="D5116" s="23"/>
      <c r="E5116" s="24">
        <v>800000</v>
      </c>
      <c r="F5116" s="25" t="s">
        <v>2231</v>
      </c>
      <c r="G5116" s="26">
        <v>100000</v>
      </c>
    </row>
    <row r="5117" spans="2:7">
      <c r="B5117" s="21" t="s">
        <v>2230</v>
      </c>
      <c r="C5117" s="22" t="s">
        <v>92</v>
      </c>
      <c r="D5117" s="23"/>
      <c r="E5117" s="24">
        <v>800000</v>
      </c>
      <c r="F5117" s="25" t="s">
        <v>2121</v>
      </c>
      <c r="G5117" s="26">
        <v>100000</v>
      </c>
    </row>
    <row r="5118" spans="2:7">
      <c r="B5118" s="21" t="s">
        <v>2229</v>
      </c>
      <c r="C5118" s="22" t="s">
        <v>92</v>
      </c>
      <c r="D5118" s="23"/>
      <c r="E5118" s="24">
        <v>800000</v>
      </c>
      <c r="F5118" s="25" t="s">
        <v>1714</v>
      </c>
      <c r="G5118" s="26">
        <v>100000</v>
      </c>
    </row>
    <row r="5119" spans="2:7">
      <c r="B5119" s="21" t="s">
        <v>2228</v>
      </c>
      <c r="C5119" s="22" t="s">
        <v>108</v>
      </c>
      <c r="D5119" s="23" t="s">
        <v>2227</v>
      </c>
      <c r="E5119" s="24">
        <v>800000</v>
      </c>
      <c r="F5119" s="25" t="s">
        <v>2226</v>
      </c>
      <c r="G5119" s="26">
        <v>100000</v>
      </c>
    </row>
    <row r="5120" spans="2:7">
      <c r="B5120" s="21" t="s">
        <v>2225</v>
      </c>
      <c r="C5120" s="22" t="s">
        <v>92</v>
      </c>
      <c r="D5120" s="23"/>
      <c r="E5120" s="24">
        <v>800000</v>
      </c>
      <c r="F5120" s="25" t="s">
        <v>2224</v>
      </c>
      <c r="G5120" s="26">
        <v>100000</v>
      </c>
    </row>
    <row r="5121" spans="2:7">
      <c r="B5121" s="21" t="s">
        <v>2223</v>
      </c>
      <c r="C5121" s="22" t="s">
        <v>92</v>
      </c>
      <c r="D5121" s="23"/>
      <c r="E5121" s="24">
        <v>800000</v>
      </c>
      <c r="F5121" s="25" t="s">
        <v>2222</v>
      </c>
      <c r="G5121" s="26">
        <v>100000</v>
      </c>
    </row>
    <row r="5122" spans="2:7">
      <c r="B5122" s="21" t="s">
        <v>2221</v>
      </c>
      <c r="C5122" s="22" t="s">
        <v>92</v>
      </c>
      <c r="D5122" s="23"/>
      <c r="E5122" s="24">
        <v>800000</v>
      </c>
      <c r="F5122" s="25" t="s">
        <v>2220</v>
      </c>
      <c r="G5122" s="26">
        <v>100000</v>
      </c>
    </row>
    <row r="5123" spans="2:7">
      <c r="B5123" s="21" t="s">
        <v>2219</v>
      </c>
      <c r="C5123" s="22" t="s">
        <v>108</v>
      </c>
      <c r="D5123" s="23" t="s">
        <v>2218</v>
      </c>
      <c r="E5123" s="24">
        <v>800000</v>
      </c>
      <c r="F5123" s="25" t="s">
        <v>2217</v>
      </c>
      <c r="G5123" s="26">
        <v>100000</v>
      </c>
    </row>
    <row r="5124" spans="2:7">
      <c r="B5124" s="21" t="s">
        <v>2216</v>
      </c>
      <c r="C5124" s="22" t="s">
        <v>108</v>
      </c>
      <c r="D5124" s="23" t="s">
        <v>1996</v>
      </c>
      <c r="E5124" s="24">
        <v>800000</v>
      </c>
      <c r="F5124" s="25" t="s">
        <v>1404</v>
      </c>
      <c r="G5124" s="26">
        <v>100000</v>
      </c>
    </row>
    <row r="5125" spans="2:7">
      <c r="B5125" s="21" t="s">
        <v>2215</v>
      </c>
      <c r="C5125" s="22" t="s">
        <v>92</v>
      </c>
      <c r="D5125" s="23"/>
      <c r="E5125" s="24">
        <v>800000</v>
      </c>
      <c r="F5125" s="25" t="s">
        <v>2214</v>
      </c>
      <c r="G5125" s="26">
        <v>100000</v>
      </c>
    </row>
    <row r="5126" spans="2:7">
      <c r="B5126" s="21" t="s">
        <v>2213</v>
      </c>
      <c r="C5126" s="22" t="s">
        <v>92</v>
      </c>
      <c r="D5126" s="23"/>
      <c r="E5126" s="24">
        <v>800000</v>
      </c>
      <c r="F5126" s="25" t="s">
        <v>2212</v>
      </c>
      <c r="G5126" s="26">
        <v>100000</v>
      </c>
    </row>
    <row r="5127" spans="2:7">
      <c r="B5127" s="21" t="s">
        <v>2211</v>
      </c>
      <c r="C5127" s="22" t="s">
        <v>92</v>
      </c>
      <c r="D5127" s="23" t="s">
        <v>2210</v>
      </c>
      <c r="E5127" s="24">
        <v>800000</v>
      </c>
      <c r="F5127" s="25" t="s">
        <v>1579</v>
      </c>
      <c r="G5127" s="26">
        <v>100000</v>
      </c>
    </row>
    <row r="5128" spans="2:7">
      <c r="B5128" s="21" t="s">
        <v>2209</v>
      </c>
      <c r="C5128" s="22" t="s">
        <v>92</v>
      </c>
      <c r="D5128" s="23"/>
      <c r="E5128" s="24">
        <v>800000</v>
      </c>
      <c r="F5128" s="25" t="s">
        <v>1451</v>
      </c>
      <c r="G5128" s="26">
        <v>100000</v>
      </c>
    </row>
    <row r="5129" spans="2:7">
      <c r="B5129" s="21" t="s">
        <v>2208</v>
      </c>
      <c r="C5129" s="22" t="s">
        <v>92</v>
      </c>
      <c r="D5129" s="23"/>
      <c r="E5129" s="24">
        <v>800000</v>
      </c>
      <c r="F5129" s="25" t="s">
        <v>2207</v>
      </c>
      <c r="G5129" s="26">
        <v>100000</v>
      </c>
    </row>
    <row r="5130" spans="2:7">
      <c r="B5130" s="21" t="s">
        <v>2206</v>
      </c>
      <c r="C5130" s="22" t="s">
        <v>92</v>
      </c>
      <c r="D5130" s="23"/>
      <c r="E5130" s="24">
        <v>800000</v>
      </c>
      <c r="F5130" s="25" t="s">
        <v>1229</v>
      </c>
      <c r="G5130" s="26">
        <v>100000</v>
      </c>
    </row>
    <row r="5131" spans="2:7">
      <c r="B5131" s="21" t="s">
        <v>2205</v>
      </c>
      <c r="C5131" s="22" t="s">
        <v>92</v>
      </c>
      <c r="D5131" s="23"/>
      <c r="E5131" s="24">
        <v>800000</v>
      </c>
      <c r="F5131" s="25" t="s">
        <v>2204</v>
      </c>
      <c r="G5131" s="26">
        <v>100000</v>
      </c>
    </row>
    <row r="5132" spans="2:7">
      <c r="B5132" s="21" t="s">
        <v>2203</v>
      </c>
      <c r="C5132" s="22" t="s">
        <v>92</v>
      </c>
      <c r="D5132" s="23"/>
      <c r="E5132" s="24">
        <v>800000</v>
      </c>
      <c r="F5132" s="25" t="s">
        <v>2139</v>
      </c>
      <c r="G5132" s="26">
        <v>100000</v>
      </c>
    </row>
    <row r="5133" spans="2:7">
      <c r="B5133" s="21" t="s">
        <v>2202</v>
      </c>
      <c r="C5133" s="22" t="s">
        <v>92</v>
      </c>
      <c r="D5133" s="23"/>
      <c r="E5133" s="24">
        <v>800000</v>
      </c>
      <c r="F5133" s="25" t="s">
        <v>1604</v>
      </c>
      <c r="G5133" s="26">
        <v>100000</v>
      </c>
    </row>
    <row r="5134" spans="2:7">
      <c r="B5134" s="21" t="s">
        <v>2201</v>
      </c>
      <c r="C5134" s="22" t="s">
        <v>92</v>
      </c>
      <c r="D5134" s="23"/>
      <c r="E5134" s="24">
        <v>800000</v>
      </c>
      <c r="F5134" s="25" t="s">
        <v>1704</v>
      </c>
      <c r="G5134" s="26">
        <v>100000</v>
      </c>
    </row>
    <row r="5135" spans="2:7">
      <c r="B5135" s="21" t="s">
        <v>2200</v>
      </c>
      <c r="C5135" s="22" t="s">
        <v>92</v>
      </c>
      <c r="D5135" s="23"/>
      <c r="E5135" s="24">
        <v>800000</v>
      </c>
      <c r="F5135" s="25" t="s">
        <v>2199</v>
      </c>
      <c r="G5135" s="26">
        <v>100000</v>
      </c>
    </row>
    <row r="5136" spans="2:7">
      <c r="B5136" s="21" t="s">
        <v>2198</v>
      </c>
      <c r="C5136" s="22" t="s">
        <v>92</v>
      </c>
      <c r="D5136" s="23"/>
      <c r="E5136" s="24">
        <v>800000</v>
      </c>
      <c r="F5136" s="25" t="s">
        <v>1989</v>
      </c>
      <c r="G5136" s="26">
        <v>100000</v>
      </c>
    </row>
    <row r="5137" spans="2:7">
      <c r="B5137" s="21" t="s">
        <v>2197</v>
      </c>
      <c r="C5137" s="22" t="s">
        <v>92</v>
      </c>
      <c r="D5137" s="23"/>
      <c r="E5137" s="24">
        <v>800000</v>
      </c>
      <c r="F5137" s="25" t="s">
        <v>2196</v>
      </c>
      <c r="G5137" s="26">
        <v>100000</v>
      </c>
    </row>
    <row r="5138" spans="2:7">
      <c r="B5138" s="21" t="s">
        <v>2195</v>
      </c>
      <c r="C5138" s="22" t="s">
        <v>108</v>
      </c>
      <c r="D5138" s="23"/>
      <c r="E5138" s="24">
        <v>800000</v>
      </c>
      <c r="F5138" s="25" t="s">
        <v>1662</v>
      </c>
      <c r="G5138" s="26">
        <v>100000</v>
      </c>
    </row>
    <row r="5139" spans="2:7">
      <c r="B5139" s="21" t="s">
        <v>2194</v>
      </c>
      <c r="C5139" s="22" t="s">
        <v>108</v>
      </c>
      <c r="D5139" s="23" t="s">
        <v>1247</v>
      </c>
      <c r="E5139" s="24">
        <v>800000</v>
      </c>
      <c r="F5139" s="25" t="s">
        <v>2193</v>
      </c>
      <c r="G5139" s="26">
        <v>100000</v>
      </c>
    </row>
    <row r="5140" spans="2:7">
      <c r="B5140" s="21" t="s">
        <v>2192</v>
      </c>
      <c r="C5140" s="22" t="s">
        <v>108</v>
      </c>
      <c r="D5140" s="23" t="s">
        <v>2191</v>
      </c>
      <c r="E5140" s="24">
        <v>800000</v>
      </c>
      <c r="F5140" s="25" t="s">
        <v>1758</v>
      </c>
      <c r="G5140" s="26">
        <v>100000</v>
      </c>
    </row>
    <row r="5141" spans="2:7">
      <c r="B5141" s="21" t="s">
        <v>2190</v>
      </c>
      <c r="C5141" s="22" t="s">
        <v>92</v>
      </c>
      <c r="D5141" s="23"/>
      <c r="E5141" s="24">
        <v>800000</v>
      </c>
      <c r="F5141" s="25" t="s">
        <v>2189</v>
      </c>
      <c r="G5141" s="26">
        <v>100000</v>
      </c>
    </row>
    <row r="5142" spans="2:7">
      <c r="B5142" s="21" t="s">
        <v>2188</v>
      </c>
      <c r="C5142" s="22" t="s">
        <v>92</v>
      </c>
      <c r="D5142" s="23"/>
      <c r="E5142" s="24">
        <v>800000</v>
      </c>
      <c r="F5142" s="25" t="s">
        <v>1729</v>
      </c>
      <c r="G5142" s="26">
        <v>100000</v>
      </c>
    </row>
    <row r="5143" spans="2:7">
      <c r="B5143" s="21" t="s">
        <v>2187</v>
      </c>
      <c r="C5143" s="22" t="s">
        <v>92</v>
      </c>
      <c r="D5143" s="23"/>
      <c r="E5143" s="24">
        <v>800000</v>
      </c>
      <c r="F5143" s="25" t="s">
        <v>1702</v>
      </c>
      <c r="G5143" s="26">
        <v>100000</v>
      </c>
    </row>
    <row r="5144" spans="2:7">
      <c r="B5144" s="21" t="s">
        <v>2186</v>
      </c>
      <c r="C5144" s="22" t="s">
        <v>92</v>
      </c>
      <c r="D5144" s="23"/>
      <c r="E5144" s="24">
        <v>800000</v>
      </c>
      <c r="F5144" s="25" t="s">
        <v>1972</v>
      </c>
      <c r="G5144" s="26">
        <v>100000</v>
      </c>
    </row>
    <row r="5145" spans="2:7">
      <c r="B5145" s="21" t="s">
        <v>2185</v>
      </c>
      <c r="C5145" s="22" t="s">
        <v>92</v>
      </c>
      <c r="D5145" s="23" t="s">
        <v>2184</v>
      </c>
      <c r="E5145" s="24">
        <v>800000</v>
      </c>
      <c r="F5145" s="25" t="s">
        <v>936</v>
      </c>
      <c r="G5145" s="26">
        <v>100000</v>
      </c>
    </row>
    <row r="5146" spans="2:7">
      <c r="B5146" s="21" t="s">
        <v>2183</v>
      </c>
      <c r="C5146" s="22" t="s">
        <v>92</v>
      </c>
      <c r="D5146" s="23"/>
      <c r="E5146" s="24">
        <v>800000</v>
      </c>
      <c r="F5146" s="25" t="s">
        <v>2182</v>
      </c>
      <c r="G5146" s="26">
        <v>100000</v>
      </c>
    </row>
    <row r="5147" spans="2:7">
      <c r="B5147" s="21" t="s">
        <v>2181</v>
      </c>
      <c r="C5147" s="22" t="s">
        <v>92</v>
      </c>
      <c r="D5147" s="23"/>
      <c r="E5147" s="24">
        <v>800000</v>
      </c>
      <c r="F5147" s="25" t="s">
        <v>2180</v>
      </c>
      <c r="G5147" s="26">
        <v>100000</v>
      </c>
    </row>
    <row r="5148" spans="2:7">
      <c r="B5148" s="21" t="s">
        <v>2179</v>
      </c>
      <c r="C5148" s="22" t="s">
        <v>92</v>
      </c>
      <c r="D5148" s="23"/>
      <c r="E5148" s="24">
        <v>800000</v>
      </c>
      <c r="F5148" s="25" t="s">
        <v>2178</v>
      </c>
      <c r="G5148" s="26">
        <v>100000</v>
      </c>
    </row>
    <row r="5149" spans="2:7">
      <c r="B5149" s="21" t="s">
        <v>2177</v>
      </c>
      <c r="C5149" s="22" t="s">
        <v>108</v>
      </c>
      <c r="D5149" s="23" t="s">
        <v>1108</v>
      </c>
      <c r="E5149" s="24">
        <v>800000</v>
      </c>
      <c r="F5149" s="25" t="s">
        <v>2176</v>
      </c>
      <c r="G5149" s="26">
        <v>100000</v>
      </c>
    </row>
    <row r="5150" spans="2:7">
      <c r="B5150" s="21" t="s">
        <v>2175</v>
      </c>
      <c r="C5150" s="22" t="s">
        <v>92</v>
      </c>
      <c r="D5150" s="23"/>
      <c r="E5150" s="24">
        <v>800000</v>
      </c>
      <c r="F5150" s="25" t="s">
        <v>2174</v>
      </c>
      <c r="G5150" s="26">
        <v>100000</v>
      </c>
    </row>
    <row r="5151" spans="2:7">
      <c r="B5151" s="21" t="s">
        <v>2173</v>
      </c>
      <c r="C5151" s="22" t="s">
        <v>92</v>
      </c>
      <c r="D5151" s="23"/>
      <c r="E5151" s="24">
        <v>800000</v>
      </c>
      <c r="F5151" s="25" t="s">
        <v>2060</v>
      </c>
      <c r="G5151" s="26">
        <v>100000</v>
      </c>
    </row>
    <row r="5152" spans="2:7">
      <c r="B5152" s="21" t="s">
        <v>2172</v>
      </c>
      <c r="C5152" s="22" t="s">
        <v>92</v>
      </c>
      <c r="D5152" s="23"/>
      <c r="E5152" s="24">
        <v>800000</v>
      </c>
      <c r="F5152" s="25" t="s">
        <v>2171</v>
      </c>
      <c r="G5152" s="26">
        <v>100000</v>
      </c>
    </row>
    <row r="5153" spans="2:7">
      <c r="B5153" s="21" t="s">
        <v>2170</v>
      </c>
      <c r="C5153" s="22" t="s">
        <v>92</v>
      </c>
      <c r="D5153" s="23"/>
      <c r="E5153" s="24">
        <v>800000</v>
      </c>
      <c r="F5153" s="25" t="s">
        <v>1284</v>
      </c>
      <c r="G5153" s="26">
        <v>100000</v>
      </c>
    </row>
    <row r="5154" spans="2:7">
      <c r="B5154" s="21" t="s">
        <v>2169</v>
      </c>
      <c r="C5154" s="22" t="s">
        <v>92</v>
      </c>
      <c r="D5154" s="23"/>
      <c r="E5154" s="24">
        <v>800000</v>
      </c>
      <c r="F5154" s="25" t="s">
        <v>2168</v>
      </c>
      <c r="G5154" s="26">
        <v>100000</v>
      </c>
    </row>
    <row r="5155" spans="2:7">
      <c r="B5155" s="21" t="s">
        <v>2167</v>
      </c>
      <c r="C5155" s="22" t="s">
        <v>92</v>
      </c>
      <c r="D5155" s="23"/>
      <c r="E5155" s="24">
        <v>800000</v>
      </c>
      <c r="F5155" s="25" t="s">
        <v>1036</v>
      </c>
      <c r="G5155" s="26">
        <v>100000</v>
      </c>
    </row>
    <row r="5156" spans="2:7">
      <c r="B5156" s="21" t="s">
        <v>2166</v>
      </c>
      <c r="C5156" s="22" t="s">
        <v>92</v>
      </c>
      <c r="D5156" s="23"/>
      <c r="E5156" s="24">
        <v>800000</v>
      </c>
      <c r="F5156" s="25" t="s">
        <v>2112</v>
      </c>
      <c r="G5156" s="26">
        <v>100000</v>
      </c>
    </row>
    <row r="5157" spans="2:7">
      <c r="B5157" s="21" t="s">
        <v>2165</v>
      </c>
      <c r="C5157" s="22" t="s">
        <v>92</v>
      </c>
      <c r="D5157" s="23"/>
      <c r="E5157" s="24">
        <v>800000</v>
      </c>
      <c r="F5157" s="25" t="s">
        <v>1780</v>
      </c>
      <c r="G5157" s="26">
        <v>100000</v>
      </c>
    </row>
    <row r="5158" spans="2:7">
      <c r="B5158" s="21" t="s">
        <v>2164</v>
      </c>
      <c r="C5158" s="22" t="s">
        <v>92</v>
      </c>
      <c r="D5158" s="23"/>
      <c r="E5158" s="24">
        <v>800000</v>
      </c>
      <c r="F5158" s="25" t="s">
        <v>2162</v>
      </c>
      <c r="G5158" s="26">
        <v>100000</v>
      </c>
    </row>
    <row r="5159" spans="2:7">
      <c r="B5159" s="21" t="s">
        <v>2163</v>
      </c>
      <c r="C5159" s="22" t="s">
        <v>92</v>
      </c>
      <c r="D5159" s="23"/>
      <c r="E5159" s="24">
        <v>800000</v>
      </c>
      <c r="F5159" s="25" t="s">
        <v>2162</v>
      </c>
      <c r="G5159" s="26">
        <v>100000</v>
      </c>
    </row>
    <row r="5160" spans="2:7">
      <c r="B5160" s="21" t="s">
        <v>2161</v>
      </c>
      <c r="C5160" s="22" t="s">
        <v>108</v>
      </c>
      <c r="D5160" s="23" t="s">
        <v>2160</v>
      </c>
      <c r="E5160" s="24">
        <v>800000</v>
      </c>
      <c r="F5160" s="25" t="s">
        <v>915</v>
      </c>
      <c r="G5160" s="26">
        <v>100000</v>
      </c>
    </row>
    <row r="5161" spans="2:7">
      <c r="B5161" s="21" t="s">
        <v>2159</v>
      </c>
      <c r="C5161" s="22" t="s">
        <v>92</v>
      </c>
      <c r="D5161" s="23"/>
      <c r="E5161" s="24">
        <v>800000</v>
      </c>
      <c r="F5161" s="25" t="s">
        <v>2158</v>
      </c>
      <c r="G5161" s="26">
        <v>100000</v>
      </c>
    </row>
    <row r="5162" spans="2:7">
      <c r="B5162" s="21" t="s">
        <v>2157</v>
      </c>
      <c r="C5162" s="22" t="s">
        <v>92</v>
      </c>
      <c r="D5162" s="23"/>
      <c r="E5162" s="24">
        <v>800000</v>
      </c>
      <c r="F5162" s="25" t="s">
        <v>2156</v>
      </c>
      <c r="G5162" s="26">
        <v>100000</v>
      </c>
    </row>
    <row r="5163" spans="2:7">
      <c r="B5163" s="21" t="s">
        <v>2155</v>
      </c>
      <c r="C5163" s="22" t="s">
        <v>92</v>
      </c>
      <c r="D5163" s="23"/>
      <c r="E5163" s="24">
        <v>800000</v>
      </c>
      <c r="F5163" s="25" t="s">
        <v>2154</v>
      </c>
      <c r="G5163" s="26">
        <v>100000</v>
      </c>
    </row>
    <row r="5164" spans="2:7">
      <c r="B5164" s="21" t="s">
        <v>2153</v>
      </c>
      <c r="C5164" s="22" t="s">
        <v>92</v>
      </c>
      <c r="D5164" s="23"/>
      <c r="E5164" s="24">
        <v>800000</v>
      </c>
      <c r="F5164" s="25" t="s">
        <v>1394</v>
      </c>
      <c r="G5164" s="26">
        <v>100000</v>
      </c>
    </row>
    <row r="5165" spans="2:7">
      <c r="B5165" s="21" t="s">
        <v>2152</v>
      </c>
      <c r="C5165" s="22" t="s">
        <v>92</v>
      </c>
      <c r="D5165" s="23"/>
      <c r="E5165" s="24">
        <v>800000</v>
      </c>
      <c r="F5165" s="25" t="s">
        <v>2007</v>
      </c>
      <c r="G5165" s="26">
        <v>100000</v>
      </c>
    </row>
    <row r="5166" spans="2:7">
      <c r="B5166" s="21" t="s">
        <v>2151</v>
      </c>
      <c r="C5166" s="22" t="s">
        <v>92</v>
      </c>
      <c r="D5166" s="23"/>
      <c r="E5166" s="24">
        <v>800000</v>
      </c>
      <c r="F5166" s="25" t="s">
        <v>2150</v>
      </c>
      <c r="G5166" s="26">
        <v>100000</v>
      </c>
    </row>
    <row r="5167" spans="2:7">
      <c r="B5167" s="21" t="s">
        <v>2149</v>
      </c>
      <c r="C5167" s="22" t="s">
        <v>92</v>
      </c>
      <c r="D5167" s="23"/>
      <c r="E5167" s="24">
        <v>800000</v>
      </c>
      <c r="F5167" s="25" t="s">
        <v>1793</v>
      </c>
      <c r="G5167" s="26">
        <v>100000</v>
      </c>
    </row>
    <row r="5168" spans="2:7">
      <c r="B5168" s="21" t="s">
        <v>2148</v>
      </c>
      <c r="C5168" s="22" t="s">
        <v>92</v>
      </c>
      <c r="D5168" s="23"/>
      <c r="E5168" s="24">
        <v>800000</v>
      </c>
      <c r="F5168" s="25" t="s">
        <v>230</v>
      </c>
      <c r="G5168" s="26">
        <v>100000</v>
      </c>
    </row>
    <row r="5169" spans="2:7">
      <c r="B5169" s="21" t="s">
        <v>2147</v>
      </c>
      <c r="C5169" s="22" t="s">
        <v>92</v>
      </c>
      <c r="D5169" s="23"/>
      <c r="E5169" s="24">
        <v>800000</v>
      </c>
      <c r="F5169" s="25" t="s">
        <v>1769</v>
      </c>
      <c r="G5169" s="26">
        <v>100000</v>
      </c>
    </row>
    <row r="5170" spans="2:7">
      <c r="B5170" s="21" t="s">
        <v>2146</v>
      </c>
      <c r="C5170" s="22" t="s">
        <v>92</v>
      </c>
      <c r="D5170" s="23"/>
      <c r="E5170" s="24">
        <v>800000</v>
      </c>
      <c r="F5170" s="25" t="s">
        <v>1304</v>
      </c>
      <c r="G5170" s="26">
        <v>100000</v>
      </c>
    </row>
    <row r="5171" spans="2:7">
      <c r="B5171" s="21" t="s">
        <v>2145</v>
      </c>
      <c r="C5171" s="22" t="s">
        <v>92</v>
      </c>
      <c r="D5171" s="23"/>
      <c r="E5171" s="24">
        <v>800000</v>
      </c>
      <c r="F5171" s="25" t="s">
        <v>2144</v>
      </c>
      <c r="G5171" s="26">
        <v>100000</v>
      </c>
    </row>
    <row r="5172" spans="2:7">
      <c r="B5172" s="21" t="s">
        <v>2143</v>
      </c>
      <c r="C5172" s="22" t="s">
        <v>92</v>
      </c>
      <c r="D5172" s="23" t="s">
        <v>2142</v>
      </c>
      <c r="E5172" s="24">
        <v>800000</v>
      </c>
      <c r="F5172" s="25" t="s">
        <v>2141</v>
      </c>
      <c r="G5172" s="26">
        <v>100000</v>
      </c>
    </row>
    <row r="5173" spans="2:7">
      <c r="B5173" s="21" t="s">
        <v>2140</v>
      </c>
      <c r="C5173" s="22" t="s">
        <v>92</v>
      </c>
      <c r="D5173" s="23"/>
      <c r="E5173" s="24">
        <v>800000</v>
      </c>
      <c r="F5173" s="25" t="s">
        <v>2139</v>
      </c>
      <c r="G5173" s="26">
        <v>100000</v>
      </c>
    </row>
    <row r="5174" spans="2:7">
      <c r="B5174" s="21" t="s">
        <v>2138</v>
      </c>
      <c r="C5174" s="22" t="s">
        <v>92</v>
      </c>
      <c r="D5174" s="23"/>
      <c r="E5174" s="24">
        <v>800000</v>
      </c>
      <c r="F5174" s="25" t="s">
        <v>2137</v>
      </c>
      <c r="G5174" s="26">
        <v>100000</v>
      </c>
    </row>
    <row r="5175" spans="2:7">
      <c r="B5175" s="21" t="s">
        <v>2136</v>
      </c>
      <c r="C5175" s="22" t="s">
        <v>92</v>
      </c>
      <c r="D5175" s="23"/>
      <c r="E5175" s="24">
        <v>800000</v>
      </c>
      <c r="F5175" s="25" t="s">
        <v>2135</v>
      </c>
      <c r="G5175" s="26">
        <v>100000</v>
      </c>
    </row>
    <row r="5176" spans="2:7">
      <c r="B5176" s="21" t="s">
        <v>2134</v>
      </c>
      <c r="C5176" s="22" t="s">
        <v>92</v>
      </c>
      <c r="D5176" s="23"/>
      <c r="E5176" s="24">
        <v>800000</v>
      </c>
      <c r="F5176" s="25" t="s">
        <v>1241</v>
      </c>
      <c r="G5176" s="26">
        <v>100000</v>
      </c>
    </row>
    <row r="5177" spans="2:7">
      <c r="B5177" s="21" t="s">
        <v>2133</v>
      </c>
      <c r="C5177" s="22" t="s">
        <v>108</v>
      </c>
      <c r="D5177" s="23" t="s">
        <v>2132</v>
      </c>
      <c r="E5177" s="24">
        <v>800000</v>
      </c>
      <c r="F5177" s="25" t="s">
        <v>1387</v>
      </c>
      <c r="G5177" s="26">
        <v>100000</v>
      </c>
    </row>
    <row r="5178" spans="2:7">
      <c r="B5178" s="21" t="s">
        <v>2131</v>
      </c>
      <c r="C5178" s="22" t="s">
        <v>108</v>
      </c>
      <c r="D5178" s="23" t="s">
        <v>2066</v>
      </c>
      <c r="E5178" s="24">
        <v>800000</v>
      </c>
      <c r="F5178" s="25" t="s">
        <v>1241</v>
      </c>
      <c r="G5178" s="26">
        <v>100000</v>
      </c>
    </row>
    <row r="5179" spans="2:7">
      <c r="B5179" s="21" t="s">
        <v>2130</v>
      </c>
      <c r="C5179" s="22" t="s">
        <v>108</v>
      </c>
      <c r="D5179" s="23" t="s">
        <v>2129</v>
      </c>
      <c r="E5179" s="24">
        <v>800000</v>
      </c>
      <c r="F5179" s="25" t="s">
        <v>1036</v>
      </c>
      <c r="G5179" s="26">
        <v>100000</v>
      </c>
    </row>
    <row r="5180" spans="2:7">
      <c r="B5180" s="21" t="s">
        <v>2128</v>
      </c>
      <c r="C5180" s="22" t="s">
        <v>92</v>
      </c>
      <c r="D5180" s="23"/>
      <c r="E5180" s="24">
        <v>800000</v>
      </c>
      <c r="F5180" s="25" t="s">
        <v>2127</v>
      </c>
      <c r="G5180" s="26">
        <v>100000</v>
      </c>
    </row>
    <row r="5181" spans="2:7">
      <c r="B5181" s="21" t="s">
        <v>2126</v>
      </c>
      <c r="C5181" s="22" t="s">
        <v>108</v>
      </c>
      <c r="D5181" s="23" t="s">
        <v>154</v>
      </c>
      <c r="E5181" s="24">
        <v>800000</v>
      </c>
      <c r="F5181" s="25" t="s">
        <v>1855</v>
      </c>
      <c r="G5181" s="26">
        <v>100000</v>
      </c>
    </row>
    <row r="5182" spans="2:7">
      <c r="B5182" s="21" t="s">
        <v>2125</v>
      </c>
      <c r="C5182" s="22" t="s">
        <v>92</v>
      </c>
      <c r="D5182" s="23" t="s">
        <v>2124</v>
      </c>
      <c r="E5182" s="24">
        <v>800000</v>
      </c>
      <c r="F5182" s="25" t="s">
        <v>2123</v>
      </c>
      <c r="G5182" s="26">
        <v>100000</v>
      </c>
    </row>
    <row r="5183" spans="2:7">
      <c r="B5183" s="21" t="s">
        <v>2122</v>
      </c>
      <c r="C5183" s="22" t="s">
        <v>92</v>
      </c>
      <c r="D5183" s="23"/>
      <c r="E5183" s="24">
        <v>800000</v>
      </c>
      <c r="F5183" s="25" t="s">
        <v>2121</v>
      </c>
      <c r="G5183" s="26">
        <v>100000</v>
      </c>
    </row>
    <row r="5184" spans="2:7">
      <c r="B5184" s="21" t="s">
        <v>2120</v>
      </c>
      <c r="C5184" s="22" t="s">
        <v>92</v>
      </c>
      <c r="D5184" s="23"/>
      <c r="E5184" s="24">
        <v>800000</v>
      </c>
      <c r="F5184" s="25" t="s">
        <v>1387</v>
      </c>
      <c r="G5184" s="26">
        <v>100000</v>
      </c>
    </row>
    <row r="5185" spans="2:7">
      <c r="B5185" s="21" t="s">
        <v>2119</v>
      </c>
      <c r="C5185" s="22" t="s">
        <v>92</v>
      </c>
      <c r="D5185" s="23"/>
      <c r="E5185" s="24">
        <v>800000</v>
      </c>
      <c r="F5185" s="25" t="s">
        <v>2118</v>
      </c>
      <c r="G5185" s="26">
        <v>100000</v>
      </c>
    </row>
    <row r="5186" spans="2:7">
      <c r="B5186" s="21" t="s">
        <v>2117</v>
      </c>
      <c r="C5186" s="22" t="s">
        <v>92</v>
      </c>
      <c r="D5186" s="23"/>
      <c r="E5186" s="24">
        <v>800000</v>
      </c>
      <c r="F5186" s="25" t="s">
        <v>1785</v>
      </c>
      <c r="G5186" s="26">
        <v>100000</v>
      </c>
    </row>
    <row r="5187" spans="2:7">
      <c r="B5187" s="21" t="s">
        <v>2116</v>
      </c>
      <c r="C5187" s="22" t="s">
        <v>92</v>
      </c>
      <c r="D5187" s="23"/>
      <c r="E5187" s="24">
        <v>800000</v>
      </c>
      <c r="F5187" s="25" t="s">
        <v>2115</v>
      </c>
      <c r="G5187" s="26">
        <v>100000</v>
      </c>
    </row>
    <row r="5188" spans="2:7">
      <c r="B5188" s="21" t="s">
        <v>2114</v>
      </c>
      <c r="C5188" s="22" t="s">
        <v>92</v>
      </c>
      <c r="D5188" s="23"/>
      <c r="E5188" s="24">
        <v>800000</v>
      </c>
      <c r="F5188" s="25" t="s">
        <v>1963</v>
      </c>
      <c r="G5188" s="26">
        <v>100000</v>
      </c>
    </row>
    <row r="5189" spans="2:7">
      <c r="B5189" s="21" t="s">
        <v>2113</v>
      </c>
      <c r="C5189" s="22" t="s">
        <v>92</v>
      </c>
      <c r="D5189" s="23"/>
      <c r="E5189" s="24">
        <v>800000</v>
      </c>
      <c r="F5189" s="25" t="s">
        <v>2112</v>
      </c>
      <c r="G5189" s="26">
        <v>100000</v>
      </c>
    </row>
    <row r="5190" spans="2:7">
      <c r="B5190" s="21" t="s">
        <v>2111</v>
      </c>
      <c r="C5190" s="22" t="s">
        <v>92</v>
      </c>
      <c r="D5190" s="23"/>
      <c r="E5190" s="24">
        <v>800000</v>
      </c>
      <c r="F5190" s="25" t="s">
        <v>1961</v>
      </c>
      <c r="G5190" s="26">
        <v>100000</v>
      </c>
    </row>
    <row r="5191" spans="2:7">
      <c r="B5191" s="21" t="s">
        <v>2110</v>
      </c>
      <c r="C5191" s="22" t="s">
        <v>92</v>
      </c>
      <c r="D5191" s="23"/>
      <c r="E5191" s="24">
        <v>800000</v>
      </c>
      <c r="F5191" s="25" t="s">
        <v>2109</v>
      </c>
      <c r="G5191" s="26">
        <v>100000</v>
      </c>
    </row>
    <row r="5192" spans="2:7">
      <c r="B5192" s="21" t="s">
        <v>6810</v>
      </c>
      <c r="C5192" s="22" t="s">
        <v>92</v>
      </c>
      <c r="D5192" s="23"/>
      <c r="E5192" s="24">
        <v>700000</v>
      </c>
      <c r="F5192" s="25" t="s">
        <v>350</v>
      </c>
      <c r="G5192" s="26">
        <v>900000</v>
      </c>
    </row>
    <row r="5193" spans="2:7">
      <c r="B5193" s="21" t="s">
        <v>6809</v>
      </c>
      <c r="C5193" s="22" t="s">
        <v>108</v>
      </c>
      <c r="D5193" s="23" t="s">
        <v>2985</v>
      </c>
      <c r="E5193" s="24">
        <v>700000</v>
      </c>
      <c r="F5193" s="25" t="s">
        <v>136</v>
      </c>
      <c r="G5193" s="26">
        <v>900000</v>
      </c>
    </row>
    <row r="5194" spans="2:7">
      <c r="B5194" s="21" t="s">
        <v>6556</v>
      </c>
      <c r="C5194" s="22" t="s">
        <v>92</v>
      </c>
      <c r="D5194" s="23" t="s">
        <v>6555</v>
      </c>
      <c r="E5194" s="24">
        <v>700000</v>
      </c>
      <c r="F5194" s="25" t="s">
        <v>2995</v>
      </c>
      <c r="G5194" s="26">
        <v>800000</v>
      </c>
    </row>
    <row r="5195" spans="2:7">
      <c r="B5195" s="21" t="s">
        <v>6262</v>
      </c>
      <c r="C5195" s="22" t="s">
        <v>92</v>
      </c>
      <c r="D5195" s="23" t="s">
        <v>6261</v>
      </c>
      <c r="E5195" s="24">
        <v>700000</v>
      </c>
      <c r="F5195" s="25" t="s">
        <v>193</v>
      </c>
      <c r="G5195" s="26">
        <v>700000</v>
      </c>
    </row>
    <row r="5196" spans="2:7">
      <c r="B5196" s="21" t="s">
        <v>6260</v>
      </c>
      <c r="C5196" s="22" t="s">
        <v>92</v>
      </c>
      <c r="D5196" s="23" t="s">
        <v>1370</v>
      </c>
      <c r="E5196" s="24">
        <v>700000</v>
      </c>
      <c r="F5196" s="25" t="s">
        <v>116</v>
      </c>
      <c r="G5196" s="26">
        <v>700000</v>
      </c>
    </row>
    <row r="5197" spans="2:7">
      <c r="B5197" s="21" t="s">
        <v>5915</v>
      </c>
      <c r="C5197" s="22" t="s">
        <v>92</v>
      </c>
      <c r="D5197" s="23" t="s">
        <v>5914</v>
      </c>
      <c r="E5197" s="24">
        <v>700000</v>
      </c>
      <c r="F5197" s="25" t="s">
        <v>207</v>
      </c>
      <c r="G5197" s="26">
        <v>600000</v>
      </c>
    </row>
    <row r="5198" spans="2:7">
      <c r="B5198" s="21" t="s">
        <v>5913</v>
      </c>
      <c r="C5198" s="22" t="s">
        <v>92</v>
      </c>
      <c r="D5198" s="23" t="s">
        <v>5176</v>
      </c>
      <c r="E5198" s="24">
        <v>700000</v>
      </c>
      <c r="F5198" s="25" t="s">
        <v>260</v>
      </c>
      <c r="G5198" s="26">
        <v>600000</v>
      </c>
    </row>
    <row r="5199" spans="2:7">
      <c r="B5199" s="21" t="s">
        <v>5912</v>
      </c>
      <c r="C5199" s="22" t="s">
        <v>92</v>
      </c>
      <c r="D5199" s="23" t="s">
        <v>5911</v>
      </c>
      <c r="E5199" s="24">
        <v>700000</v>
      </c>
      <c r="F5199" s="25" t="s">
        <v>282</v>
      </c>
      <c r="G5199" s="26">
        <v>600000</v>
      </c>
    </row>
    <row r="5200" spans="2:7">
      <c r="B5200" s="21" t="s">
        <v>5910</v>
      </c>
      <c r="C5200" s="22" t="s">
        <v>92</v>
      </c>
      <c r="D5200" s="23" t="s">
        <v>5909</v>
      </c>
      <c r="E5200" s="24">
        <v>700000</v>
      </c>
      <c r="F5200" s="25" t="s">
        <v>341</v>
      </c>
      <c r="G5200" s="26">
        <v>600000</v>
      </c>
    </row>
    <row r="5201" spans="2:7">
      <c r="B5201" s="21" t="s">
        <v>5525</v>
      </c>
      <c r="C5201" s="22" t="s">
        <v>92</v>
      </c>
      <c r="D5201" s="23" t="s">
        <v>5524</v>
      </c>
      <c r="E5201" s="24">
        <v>700000</v>
      </c>
      <c r="F5201" s="25" t="s">
        <v>324</v>
      </c>
      <c r="G5201" s="26">
        <v>500000</v>
      </c>
    </row>
    <row r="5202" spans="2:7">
      <c r="B5202" s="21" t="s">
        <v>5523</v>
      </c>
      <c r="C5202" s="22" t="s">
        <v>92</v>
      </c>
      <c r="D5202" s="23"/>
      <c r="E5202" s="24">
        <v>700000</v>
      </c>
      <c r="F5202" s="25" t="s">
        <v>125</v>
      </c>
      <c r="G5202" s="26">
        <v>500000</v>
      </c>
    </row>
    <row r="5203" spans="2:7">
      <c r="B5203" s="21" t="s">
        <v>5029</v>
      </c>
      <c r="C5203" s="22" t="s">
        <v>108</v>
      </c>
      <c r="D5203" s="23" t="s">
        <v>5028</v>
      </c>
      <c r="E5203" s="24">
        <v>700000</v>
      </c>
      <c r="F5203" s="25" t="s">
        <v>402</v>
      </c>
      <c r="G5203" s="26">
        <v>400000</v>
      </c>
    </row>
    <row r="5204" spans="2:7">
      <c r="B5204" s="21" t="s">
        <v>5027</v>
      </c>
      <c r="C5204" s="22" t="s">
        <v>92</v>
      </c>
      <c r="D5204" s="23"/>
      <c r="E5204" s="24">
        <v>700000</v>
      </c>
      <c r="F5204" s="25" t="s">
        <v>3089</v>
      </c>
      <c r="G5204" s="26">
        <v>400000</v>
      </c>
    </row>
    <row r="5205" spans="2:7">
      <c r="B5205" s="21" t="s">
        <v>5026</v>
      </c>
      <c r="C5205" s="22" t="s">
        <v>92</v>
      </c>
      <c r="D5205" s="23"/>
      <c r="E5205" s="24">
        <v>700000</v>
      </c>
      <c r="F5205" s="25" t="s">
        <v>144</v>
      </c>
      <c r="G5205" s="26">
        <v>400000</v>
      </c>
    </row>
    <row r="5206" spans="2:7">
      <c r="B5206" s="21" t="s">
        <v>5025</v>
      </c>
      <c r="C5206" s="22" t="s">
        <v>108</v>
      </c>
      <c r="D5206" s="23" t="s">
        <v>1096</v>
      </c>
      <c r="E5206" s="24">
        <v>700000</v>
      </c>
      <c r="F5206" s="25" t="s">
        <v>131</v>
      </c>
      <c r="G5206" s="26">
        <v>400000</v>
      </c>
    </row>
    <row r="5207" spans="2:7">
      <c r="B5207" s="21" t="s">
        <v>5024</v>
      </c>
      <c r="C5207" s="22" t="s">
        <v>108</v>
      </c>
      <c r="D5207" s="23" t="s">
        <v>5023</v>
      </c>
      <c r="E5207" s="24">
        <v>700000</v>
      </c>
      <c r="F5207" s="25" t="s">
        <v>354</v>
      </c>
      <c r="G5207" s="26">
        <v>400000</v>
      </c>
    </row>
    <row r="5208" spans="2:7">
      <c r="B5208" s="21" t="s">
        <v>5022</v>
      </c>
      <c r="C5208" s="22" t="s">
        <v>108</v>
      </c>
      <c r="D5208" s="23" t="s">
        <v>5021</v>
      </c>
      <c r="E5208" s="24">
        <v>700000</v>
      </c>
      <c r="F5208" s="25" t="s">
        <v>227</v>
      </c>
      <c r="G5208" s="26">
        <v>400000</v>
      </c>
    </row>
    <row r="5209" spans="2:7">
      <c r="B5209" s="21" t="s">
        <v>5020</v>
      </c>
      <c r="C5209" s="22" t="s">
        <v>92</v>
      </c>
      <c r="D5209" s="23" t="s">
        <v>5019</v>
      </c>
      <c r="E5209" s="24">
        <v>700000</v>
      </c>
      <c r="F5209" s="25" t="s">
        <v>427</v>
      </c>
      <c r="G5209" s="26">
        <v>400000</v>
      </c>
    </row>
    <row r="5210" spans="2:7">
      <c r="B5210" s="21" t="s">
        <v>4353</v>
      </c>
      <c r="C5210" s="22" t="s">
        <v>108</v>
      </c>
      <c r="D5210" s="23" t="s">
        <v>3351</v>
      </c>
      <c r="E5210" s="24">
        <v>700000</v>
      </c>
      <c r="F5210" s="25" t="s">
        <v>1053</v>
      </c>
      <c r="G5210" s="26">
        <v>300000</v>
      </c>
    </row>
    <row r="5211" spans="2:7">
      <c r="B5211" s="21" t="s">
        <v>4352</v>
      </c>
      <c r="C5211" s="22" t="s">
        <v>92</v>
      </c>
      <c r="D5211" s="23" t="s">
        <v>4351</v>
      </c>
      <c r="E5211" s="24">
        <v>700000</v>
      </c>
      <c r="F5211" s="25" t="s">
        <v>742</v>
      </c>
      <c r="G5211" s="26">
        <v>300000</v>
      </c>
    </row>
    <row r="5212" spans="2:7">
      <c r="B5212" s="21" t="s">
        <v>4350</v>
      </c>
      <c r="C5212" s="22" t="s">
        <v>92</v>
      </c>
      <c r="D5212" s="23"/>
      <c r="E5212" s="24">
        <v>700000</v>
      </c>
      <c r="F5212" s="25" t="s">
        <v>500</v>
      </c>
      <c r="G5212" s="26">
        <v>300000</v>
      </c>
    </row>
    <row r="5213" spans="2:7">
      <c r="B5213" s="21" t="s">
        <v>4349</v>
      </c>
      <c r="C5213" s="22" t="s">
        <v>108</v>
      </c>
      <c r="D5213" s="23" t="s">
        <v>1096</v>
      </c>
      <c r="E5213" s="24">
        <v>700000</v>
      </c>
      <c r="F5213" s="25" t="s">
        <v>555</v>
      </c>
      <c r="G5213" s="26">
        <v>300000</v>
      </c>
    </row>
    <row r="5214" spans="2:7">
      <c r="B5214" s="21" t="s">
        <v>4348</v>
      </c>
      <c r="C5214" s="22" t="s">
        <v>108</v>
      </c>
      <c r="D5214" s="23" t="s">
        <v>4347</v>
      </c>
      <c r="E5214" s="24">
        <v>700000</v>
      </c>
      <c r="F5214" s="25" t="s">
        <v>3194</v>
      </c>
      <c r="G5214" s="26">
        <v>300000</v>
      </c>
    </row>
    <row r="5215" spans="2:7">
      <c r="B5215" s="21" t="s">
        <v>4346</v>
      </c>
      <c r="C5215" s="22" t="s">
        <v>108</v>
      </c>
      <c r="D5215" s="23" t="s">
        <v>4345</v>
      </c>
      <c r="E5215" s="24">
        <v>700000</v>
      </c>
      <c r="F5215" s="25" t="s">
        <v>509</v>
      </c>
      <c r="G5215" s="26">
        <v>300000</v>
      </c>
    </row>
    <row r="5216" spans="2:7">
      <c r="B5216" s="21" t="s">
        <v>4344</v>
      </c>
      <c r="C5216" s="22" t="s">
        <v>108</v>
      </c>
      <c r="D5216" s="23" t="s">
        <v>4343</v>
      </c>
      <c r="E5216" s="24">
        <v>700000</v>
      </c>
      <c r="F5216" s="25" t="s">
        <v>672</v>
      </c>
      <c r="G5216" s="26">
        <v>300000</v>
      </c>
    </row>
    <row r="5217" spans="2:7">
      <c r="B5217" s="21" t="s">
        <v>4342</v>
      </c>
      <c r="C5217" s="22" t="s">
        <v>92</v>
      </c>
      <c r="D5217" s="23"/>
      <c r="E5217" s="24">
        <v>700000</v>
      </c>
      <c r="F5217" s="25" t="s">
        <v>507</v>
      </c>
      <c r="G5217" s="26">
        <v>300000</v>
      </c>
    </row>
    <row r="5218" spans="2:7">
      <c r="B5218" s="21" t="s">
        <v>4341</v>
      </c>
      <c r="C5218" s="22" t="s">
        <v>92</v>
      </c>
      <c r="D5218" s="23"/>
      <c r="E5218" s="24">
        <v>700000</v>
      </c>
      <c r="F5218" s="25" t="s">
        <v>969</v>
      </c>
      <c r="G5218" s="26">
        <v>300000</v>
      </c>
    </row>
    <row r="5219" spans="2:7">
      <c r="B5219" s="21" t="s">
        <v>4340</v>
      </c>
      <c r="C5219" s="22" t="s">
        <v>108</v>
      </c>
      <c r="D5219" s="23" t="s">
        <v>4339</v>
      </c>
      <c r="E5219" s="24">
        <v>700000</v>
      </c>
      <c r="F5219" s="25" t="s">
        <v>629</v>
      </c>
      <c r="G5219" s="26">
        <v>300000</v>
      </c>
    </row>
    <row r="5220" spans="2:7">
      <c r="B5220" s="21" t="s">
        <v>4338</v>
      </c>
      <c r="C5220" s="22" t="s">
        <v>92</v>
      </c>
      <c r="D5220" s="23"/>
      <c r="E5220" s="24">
        <v>700000</v>
      </c>
      <c r="F5220" s="25" t="s">
        <v>716</v>
      </c>
      <c r="G5220" s="26">
        <v>300000</v>
      </c>
    </row>
    <row r="5221" spans="2:7">
      <c r="B5221" s="21" t="s">
        <v>4337</v>
      </c>
      <c r="C5221" s="22" t="s">
        <v>92</v>
      </c>
      <c r="D5221" s="23"/>
      <c r="E5221" s="24">
        <v>700000</v>
      </c>
      <c r="F5221" s="25" t="s">
        <v>1164</v>
      </c>
      <c r="G5221" s="26">
        <v>300000</v>
      </c>
    </row>
    <row r="5222" spans="2:7">
      <c r="B5222" s="21" t="s">
        <v>4336</v>
      </c>
      <c r="C5222" s="22" t="s">
        <v>92</v>
      </c>
      <c r="D5222" s="23"/>
      <c r="E5222" s="24">
        <v>700000</v>
      </c>
      <c r="F5222" s="25" t="s">
        <v>509</v>
      </c>
      <c r="G5222" s="26">
        <v>300000</v>
      </c>
    </row>
    <row r="5223" spans="2:7">
      <c r="B5223" s="21" t="s">
        <v>4335</v>
      </c>
      <c r="C5223" s="22" t="s">
        <v>92</v>
      </c>
      <c r="D5223" s="23"/>
      <c r="E5223" s="24">
        <v>700000</v>
      </c>
      <c r="F5223" s="25" t="s">
        <v>649</v>
      </c>
      <c r="G5223" s="26">
        <v>300000</v>
      </c>
    </row>
    <row r="5224" spans="2:7">
      <c r="B5224" s="21" t="s">
        <v>4334</v>
      </c>
      <c r="C5224" s="22" t="s">
        <v>108</v>
      </c>
      <c r="D5224" s="23" t="s">
        <v>4333</v>
      </c>
      <c r="E5224" s="24">
        <v>700000</v>
      </c>
      <c r="F5224" s="25" t="s">
        <v>560</v>
      </c>
      <c r="G5224" s="26">
        <v>300000</v>
      </c>
    </row>
    <row r="5225" spans="2:7">
      <c r="B5225" s="21" t="s">
        <v>4332</v>
      </c>
      <c r="C5225" s="22" t="s">
        <v>92</v>
      </c>
      <c r="D5225" s="23"/>
      <c r="E5225" s="24">
        <v>700000</v>
      </c>
      <c r="F5225" s="25" t="s">
        <v>649</v>
      </c>
      <c r="G5225" s="26">
        <v>300000</v>
      </c>
    </row>
    <row r="5226" spans="2:7">
      <c r="B5226" s="21" t="s">
        <v>4331</v>
      </c>
      <c r="C5226" s="22" t="s">
        <v>92</v>
      </c>
      <c r="D5226" s="23"/>
      <c r="E5226" s="24">
        <v>700000</v>
      </c>
      <c r="F5226" s="25" t="s">
        <v>509</v>
      </c>
      <c r="G5226" s="26">
        <v>300000</v>
      </c>
    </row>
    <row r="5227" spans="2:7">
      <c r="B5227" s="21" t="s">
        <v>4330</v>
      </c>
      <c r="C5227" s="22" t="s">
        <v>108</v>
      </c>
      <c r="D5227" s="23" t="s">
        <v>924</v>
      </c>
      <c r="E5227" s="24">
        <v>700000</v>
      </c>
      <c r="F5227" s="25" t="s">
        <v>1164</v>
      </c>
      <c r="G5227" s="26">
        <v>300000</v>
      </c>
    </row>
    <row r="5228" spans="2:7">
      <c r="B5228" s="21" t="s">
        <v>3364</v>
      </c>
      <c r="C5228" s="22" t="s">
        <v>108</v>
      </c>
      <c r="D5228" s="23" t="s">
        <v>712</v>
      </c>
      <c r="E5228" s="24">
        <v>700000</v>
      </c>
      <c r="F5228" s="25" t="s">
        <v>1117</v>
      </c>
      <c r="G5228" s="26">
        <v>200000</v>
      </c>
    </row>
    <row r="5229" spans="2:7">
      <c r="B5229" s="21" t="s">
        <v>3363</v>
      </c>
      <c r="C5229" s="22" t="s">
        <v>92</v>
      </c>
      <c r="D5229" s="23"/>
      <c r="E5229" s="24">
        <v>700000</v>
      </c>
      <c r="F5229" s="25" t="s">
        <v>1128</v>
      </c>
      <c r="G5229" s="26">
        <v>200000</v>
      </c>
    </row>
    <row r="5230" spans="2:7">
      <c r="B5230" s="21" t="s">
        <v>3362</v>
      </c>
      <c r="C5230" s="22" t="s">
        <v>108</v>
      </c>
      <c r="D5230" s="23" t="s">
        <v>3361</v>
      </c>
      <c r="E5230" s="24">
        <v>700000</v>
      </c>
      <c r="F5230" s="25" t="s">
        <v>730</v>
      </c>
      <c r="G5230" s="26">
        <v>200000</v>
      </c>
    </row>
    <row r="5231" spans="2:7">
      <c r="B5231" s="21" t="s">
        <v>3360</v>
      </c>
      <c r="C5231" s="22" t="s">
        <v>92</v>
      </c>
      <c r="D5231" s="23"/>
      <c r="E5231" s="24">
        <v>700000</v>
      </c>
      <c r="F5231" s="25" t="s">
        <v>535</v>
      </c>
      <c r="G5231" s="26">
        <v>200000</v>
      </c>
    </row>
    <row r="5232" spans="2:7">
      <c r="B5232" s="21" t="s">
        <v>3359</v>
      </c>
      <c r="C5232" s="22" t="s">
        <v>108</v>
      </c>
      <c r="D5232" s="23" t="s">
        <v>3358</v>
      </c>
      <c r="E5232" s="24">
        <v>700000</v>
      </c>
      <c r="F5232" s="25" t="s">
        <v>1041</v>
      </c>
      <c r="G5232" s="26">
        <v>200000</v>
      </c>
    </row>
    <row r="5233" spans="2:7">
      <c r="B5233" s="21" t="s">
        <v>3357</v>
      </c>
      <c r="C5233" s="22" t="s">
        <v>92</v>
      </c>
      <c r="D5233" s="23"/>
      <c r="E5233" s="24">
        <v>700000</v>
      </c>
      <c r="F5233" s="25" t="s">
        <v>613</v>
      </c>
      <c r="G5233" s="26">
        <v>200000</v>
      </c>
    </row>
    <row r="5234" spans="2:7">
      <c r="B5234" s="21" t="s">
        <v>3356</v>
      </c>
      <c r="C5234" s="22" t="s">
        <v>108</v>
      </c>
      <c r="D5234" s="23" t="s">
        <v>3355</v>
      </c>
      <c r="E5234" s="24">
        <v>700000</v>
      </c>
      <c r="F5234" s="25" t="s">
        <v>1083</v>
      </c>
      <c r="G5234" s="26">
        <v>200000</v>
      </c>
    </row>
    <row r="5235" spans="2:7">
      <c r="B5235" s="21" t="s">
        <v>3354</v>
      </c>
      <c r="C5235" s="22" t="s">
        <v>92</v>
      </c>
      <c r="D5235" s="23"/>
      <c r="E5235" s="24">
        <v>700000</v>
      </c>
      <c r="F5235" s="25" t="s">
        <v>801</v>
      </c>
      <c r="G5235" s="26">
        <v>200000</v>
      </c>
    </row>
    <row r="5236" spans="2:7">
      <c r="B5236" s="21" t="s">
        <v>3353</v>
      </c>
      <c r="C5236" s="22" t="s">
        <v>92</v>
      </c>
      <c r="D5236" s="23"/>
      <c r="E5236" s="24">
        <v>700000</v>
      </c>
      <c r="F5236" s="25" t="s">
        <v>922</v>
      </c>
      <c r="G5236" s="26">
        <v>200000</v>
      </c>
    </row>
    <row r="5237" spans="2:7">
      <c r="B5237" s="21" t="s">
        <v>3352</v>
      </c>
      <c r="C5237" s="22" t="s">
        <v>108</v>
      </c>
      <c r="D5237" s="23" t="s">
        <v>3351</v>
      </c>
      <c r="E5237" s="24">
        <v>700000</v>
      </c>
      <c r="F5237" s="25" t="s">
        <v>1058</v>
      </c>
      <c r="G5237" s="26">
        <v>200000</v>
      </c>
    </row>
    <row r="5238" spans="2:7">
      <c r="B5238" s="21" t="s">
        <v>3350</v>
      </c>
      <c r="C5238" s="22" t="s">
        <v>108</v>
      </c>
      <c r="D5238" s="23" t="s">
        <v>3349</v>
      </c>
      <c r="E5238" s="24">
        <v>700000</v>
      </c>
      <c r="F5238" s="25" t="s">
        <v>1128</v>
      </c>
      <c r="G5238" s="26">
        <v>200000</v>
      </c>
    </row>
    <row r="5239" spans="2:7">
      <c r="B5239" s="21" t="s">
        <v>3348</v>
      </c>
      <c r="C5239" s="22" t="s">
        <v>108</v>
      </c>
      <c r="D5239" s="23" t="s">
        <v>3347</v>
      </c>
      <c r="E5239" s="24">
        <v>700000</v>
      </c>
      <c r="F5239" s="25" t="s">
        <v>860</v>
      </c>
      <c r="G5239" s="26">
        <v>200000</v>
      </c>
    </row>
    <row r="5240" spans="2:7">
      <c r="B5240" s="21" t="s">
        <v>3346</v>
      </c>
      <c r="C5240" s="22" t="s">
        <v>108</v>
      </c>
      <c r="D5240" s="23" t="s">
        <v>673</v>
      </c>
      <c r="E5240" s="24">
        <v>700000</v>
      </c>
      <c r="F5240" s="25" t="s">
        <v>1378</v>
      </c>
      <c r="G5240" s="26">
        <v>200000</v>
      </c>
    </row>
    <row r="5241" spans="2:7">
      <c r="B5241" s="21" t="s">
        <v>3345</v>
      </c>
      <c r="C5241" s="22" t="s">
        <v>92</v>
      </c>
      <c r="D5241" s="23"/>
      <c r="E5241" s="24">
        <v>700000</v>
      </c>
      <c r="F5241" s="25" t="s">
        <v>1601</v>
      </c>
      <c r="G5241" s="26">
        <v>200000</v>
      </c>
    </row>
    <row r="5242" spans="2:7">
      <c r="B5242" s="21" t="s">
        <v>3344</v>
      </c>
      <c r="C5242" s="22" t="s">
        <v>92</v>
      </c>
      <c r="D5242" s="23"/>
      <c r="E5242" s="24">
        <v>700000</v>
      </c>
      <c r="F5242" s="25" t="s">
        <v>613</v>
      </c>
      <c r="G5242" s="26">
        <v>200000</v>
      </c>
    </row>
    <row r="5243" spans="2:7">
      <c r="B5243" s="21" t="s">
        <v>3343</v>
      </c>
      <c r="C5243" s="22" t="s">
        <v>92</v>
      </c>
      <c r="D5243" s="23"/>
      <c r="E5243" s="24">
        <v>700000</v>
      </c>
      <c r="F5243" s="25" t="s">
        <v>595</v>
      </c>
      <c r="G5243" s="26">
        <v>200000</v>
      </c>
    </row>
    <row r="5244" spans="2:7">
      <c r="B5244" s="21" t="s">
        <v>3342</v>
      </c>
      <c r="C5244" s="22" t="s">
        <v>92</v>
      </c>
      <c r="D5244" s="23"/>
      <c r="E5244" s="24">
        <v>700000</v>
      </c>
      <c r="F5244" s="25" t="s">
        <v>488</v>
      </c>
      <c r="G5244" s="26">
        <v>200000</v>
      </c>
    </row>
    <row r="5245" spans="2:7">
      <c r="B5245" s="21" t="s">
        <v>3341</v>
      </c>
      <c r="C5245" s="22" t="s">
        <v>92</v>
      </c>
      <c r="D5245" s="23"/>
      <c r="E5245" s="24">
        <v>700000</v>
      </c>
      <c r="F5245" s="25" t="s">
        <v>606</v>
      </c>
      <c r="G5245" s="26">
        <v>200000</v>
      </c>
    </row>
    <row r="5246" spans="2:7">
      <c r="B5246" s="21" t="s">
        <v>3340</v>
      </c>
      <c r="C5246" s="22" t="s">
        <v>108</v>
      </c>
      <c r="D5246" s="23" t="s">
        <v>1388</v>
      </c>
      <c r="E5246" s="24">
        <v>700000</v>
      </c>
      <c r="F5246" s="25" t="s">
        <v>822</v>
      </c>
      <c r="G5246" s="26">
        <v>200000</v>
      </c>
    </row>
    <row r="5247" spans="2:7">
      <c r="B5247" s="21" t="s">
        <v>3339</v>
      </c>
      <c r="C5247" s="22" t="s">
        <v>108</v>
      </c>
      <c r="D5247" s="23" t="s">
        <v>3338</v>
      </c>
      <c r="E5247" s="24">
        <v>700000</v>
      </c>
      <c r="F5247" s="25" t="s">
        <v>551</v>
      </c>
      <c r="G5247" s="26">
        <v>200000</v>
      </c>
    </row>
    <row r="5248" spans="2:7">
      <c r="B5248" s="21" t="s">
        <v>3337</v>
      </c>
      <c r="C5248" s="22" t="s">
        <v>108</v>
      </c>
      <c r="D5248" s="23"/>
      <c r="E5248" s="24">
        <v>700000</v>
      </c>
      <c r="F5248" s="25" t="s">
        <v>1439</v>
      </c>
      <c r="G5248" s="26">
        <v>200000</v>
      </c>
    </row>
    <row r="5249" spans="2:7">
      <c r="B5249" s="21" t="s">
        <v>3336</v>
      </c>
      <c r="C5249" s="22" t="s">
        <v>108</v>
      </c>
      <c r="D5249" s="23" t="s">
        <v>3335</v>
      </c>
      <c r="E5249" s="24">
        <v>700000</v>
      </c>
      <c r="F5249" s="25" t="s">
        <v>1117</v>
      </c>
      <c r="G5249" s="26">
        <v>200000</v>
      </c>
    </row>
    <row r="5250" spans="2:7">
      <c r="B5250" s="21" t="s">
        <v>3334</v>
      </c>
      <c r="C5250" s="22" t="s">
        <v>92</v>
      </c>
      <c r="D5250" s="23" t="s">
        <v>3333</v>
      </c>
      <c r="E5250" s="24">
        <v>700000</v>
      </c>
      <c r="F5250" s="25" t="s">
        <v>812</v>
      </c>
      <c r="G5250" s="26">
        <v>200000</v>
      </c>
    </row>
    <row r="5251" spans="2:7">
      <c r="B5251" s="21" t="s">
        <v>3332</v>
      </c>
      <c r="C5251" s="22" t="s">
        <v>92</v>
      </c>
      <c r="D5251" s="23"/>
      <c r="E5251" s="24">
        <v>700000</v>
      </c>
      <c r="F5251" s="25" t="s">
        <v>730</v>
      </c>
      <c r="G5251" s="26">
        <v>200000</v>
      </c>
    </row>
    <row r="5252" spans="2:7">
      <c r="B5252" s="21" t="s">
        <v>3331</v>
      </c>
      <c r="C5252" s="22" t="s">
        <v>92</v>
      </c>
      <c r="D5252" s="23"/>
      <c r="E5252" s="24">
        <v>700000</v>
      </c>
      <c r="F5252" s="25" t="s">
        <v>1177</v>
      </c>
      <c r="G5252" s="26">
        <v>200000</v>
      </c>
    </row>
    <row r="5253" spans="2:7">
      <c r="B5253" s="21" t="s">
        <v>3330</v>
      </c>
      <c r="C5253" s="22" t="s">
        <v>92</v>
      </c>
      <c r="D5253" s="23" t="s">
        <v>360</v>
      </c>
      <c r="E5253" s="24">
        <v>700000</v>
      </c>
      <c r="F5253" s="25" t="s">
        <v>676</v>
      </c>
      <c r="G5253" s="26">
        <v>200000</v>
      </c>
    </row>
    <row r="5254" spans="2:7">
      <c r="B5254" s="21" t="s">
        <v>3329</v>
      </c>
      <c r="C5254" s="22" t="s">
        <v>92</v>
      </c>
      <c r="D5254" s="23" t="s">
        <v>1122</v>
      </c>
      <c r="E5254" s="24">
        <v>700000</v>
      </c>
      <c r="F5254" s="25" t="s">
        <v>810</v>
      </c>
      <c r="G5254" s="26">
        <v>200000</v>
      </c>
    </row>
    <row r="5255" spans="2:7">
      <c r="B5255" s="21" t="s">
        <v>3328</v>
      </c>
      <c r="C5255" s="22" t="s">
        <v>92</v>
      </c>
      <c r="D5255" s="23"/>
      <c r="E5255" s="24">
        <v>700000</v>
      </c>
      <c r="F5255" s="25" t="s">
        <v>695</v>
      </c>
      <c r="G5255" s="26">
        <v>200000</v>
      </c>
    </row>
    <row r="5256" spans="2:7">
      <c r="B5256" s="21" t="s">
        <v>3327</v>
      </c>
      <c r="C5256" s="22" t="s">
        <v>92</v>
      </c>
      <c r="D5256" s="23"/>
      <c r="E5256" s="24">
        <v>700000</v>
      </c>
      <c r="F5256" s="25" t="s">
        <v>606</v>
      </c>
      <c r="G5256" s="26">
        <v>200000</v>
      </c>
    </row>
    <row r="5257" spans="2:7">
      <c r="B5257" s="21" t="s">
        <v>3326</v>
      </c>
      <c r="C5257" s="22" t="s">
        <v>108</v>
      </c>
      <c r="D5257" s="23" t="s">
        <v>3325</v>
      </c>
      <c r="E5257" s="24">
        <v>700000</v>
      </c>
      <c r="F5257" s="25" t="s">
        <v>654</v>
      </c>
      <c r="G5257" s="26">
        <v>200000</v>
      </c>
    </row>
    <row r="5258" spans="2:7">
      <c r="B5258" s="21" t="s">
        <v>3324</v>
      </c>
      <c r="C5258" s="22" t="s">
        <v>92</v>
      </c>
      <c r="D5258" s="23"/>
      <c r="E5258" s="24">
        <v>700000</v>
      </c>
      <c r="F5258" s="25" t="s">
        <v>576</v>
      </c>
      <c r="G5258" s="26">
        <v>200000</v>
      </c>
    </row>
    <row r="5259" spans="2:7">
      <c r="B5259" s="21" t="s">
        <v>3323</v>
      </c>
      <c r="C5259" s="22" t="s">
        <v>108</v>
      </c>
      <c r="D5259" s="23" t="s">
        <v>3322</v>
      </c>
      <c r="E5259" s="24">
        <v>700000</v>
      </c>
      <c r="F5259" s="25" t="s">
        <v>525</v>
      </c>
      <c r="G5259" s="26">
        <v>200000</v>
      </c>
    </row>
    <row r="5260" spans="2:7">
      <c r="B5260" s="21" t="s">
        <v>3321</v>
      </c>
      <c r="C5260" s="22" t="s">
        <v>92</v>
      </c>
      <c r="D5260" s="23"/>
      <c r="E5260" s="24">
        <v>700000</v>
      </c>
      <c r="F5260" s="25" t="s">
        <v>3320</v>
      </c>
      <c r="G5260" s="26">
        <v>200000</v>
      </c>
    </row>
    <row r="5261" spans="2:7">
      <c r="B5261" s="21" t="s">
        <v>3319</v>
      </c>
      <c r="C5261" s="22" t="s">
        <v>92</v>
      </c>
      <c r="D5261" s="23" t="s">
        <v>3318</v>
      </c>
      <c r="E5261" s="24">
        <v>700000</v>
      </c>
      <c r="F5261" s="25" t="s">
        <v>522</v>
      </c>
      <c r="G5261" s="26">
        <v>200000</v>
      </c>
    </row>
    <row r="5262" spans="2:7">
      <c r="B5262" s="21" t="s">
        <v>3317</v>
      </c>
      <c r="C5262" s="22" t="s">
        <v>92</v>
      </c>
      <c r="D5262" s="23"/>
      <c r="E5262" s="24">
        <v>700000</v>
      </c>
      <c r="F5262" s="25" t="s">
        <v>665</v>
      </c>
      <c r="G5262" s="26">
        <v>200000</v>
      </c>
    </row>
    <row r="5263" spans="2:7">
      <c r="B5263" s="21" t="s">
        <v>3316</v>
      </c>
      <c r="C5263" s="22" t="s">
        <v>92</v>
      </c>
      <c r="D5263" s="23"/>
      <c r="E5263" s="24">
        <v>700000</v>
      </c>
      <c r="F5263" s="25" t="s">
        <v>1652</v>
      </c>
      <c r="G5263" s="26">
        <v>200000</v>
      </c>
    </row>
    <row r="5264" spans="2:7">
      <c r="B5264" s="21" t="s">
        <v>3315</v>
      </c>
      <c r="C5264" s="22" t="s">
        <v>108</v>
      </c>
      <c r="D5264" s="23" t="s">
        <v>3314</v>
      </c>
      <c r="E5264" s="24">
        <v>700000</v>
      </c>
      <c r="F5264" s="25" t="s">
        <v>571</v>
      </c>
      <c r="G5264" s="26">
        <v>200000</v>
      </c>
    </row>
    <row r="5265" spans="2:7">
      <c r="B5265" s="21" t="s">
        <v>3313</v>
      </c>
      <c r="C5265" s="22" t="s">
        <v>108</v>
      </c>
      <c r="D5265" s="23" t="s">
        <v>806</v>
      </c>
      <c r="E5265" s="24">
        <v>700000</v>
      </c>
      <c r="F5265" s="25" t="s">
        <v>638</v>
      </c>
      <c r="G5265" s="26">
        <v>200000</v>
      </c>
    </row>
    <row r="5266" spans="2:7">
      <c r="B5266" s="21" t="s">
        <v>3312</v>
      </c>
      <c r="C5266" s="22" t="s">
        <v>92</v>
      </c>
      <c r="D5266" s="23" t="s">
        <v>3311</v>
      </c>
      <c r="E5266" s="24">
        <v>700000</v>
      </c>
      <c r="F5266" s="25" t="s">
        <v>1511</v>
      </c>
      <c r="G5266" s="26">
        <v>200000</v>
      </c>
    </row>
    <row r="5267" spans="2:7">
      <c r="B5267" s="21" t="s">
        <v>3310</v>
      </c>
      <c r="C5267" s="22" t="s">
        <v>108</v>
      </c>
      <c r="D5267" s="23" t="s">
        <v>3309</v>
      </c>
      <c r="E5267" s="24">
        <v>700000</v>
      </c>
      <c r="F5267" s="25" t="s">
        <v>1076</v>
      </c>
      <c r="G5267" s="26">
        <v>200000</v>
      </c>
    </row>
    <row r="5268" spans="2:7">
      <c r="B5268" s="21" t="s">
        <v>3308</v>
      </c>
      <c r="C5268" s="22" t="s">
        <v>108</v>
      </c>
      <c r="D5268" s="23" t="s">
        <v>3307</v>
      </c>
      <c r="E5268" s="24">
        <v>700000</v>
      </c>
      <c r="F5268" s="25" t="s">
        <v>730</v>
      </c>
      <c r="G5268" s="26">
        <v>200000</v>
      </c>
    </row>
    <row r="5269" spans="2:7">
      <c r="B5269" s="21" t="s">
        <v>3306</v>
      </c>
      <c r="C5269" s="22" t="s">
        <v>92</v>
      </c>
      <c r="D5269" s="23"/>
      <c r="E5269" s="24">
        <v>700000</v>
      </c>
      <c r="F5269" s="25" t="s">
        <v>880</v>
      </c>
      <c r="G5269" s="26">
        <v>200000</v>
      </c>
    </row>
    <row r="5270" spans="2:7">
      <c r="B5270" s="21" t="s">
        <v>3305</v>
      </c>
      <c r="C5270" s="22" t="s">
        <v>92</v>
      </c>
      <c r="D5270" s="23"/>
      <c r="E5270" s="24">
        <v>700000</v>
      </c>
      <c r="F5270" s="25" t="s">
        <v>498</v>
      </c>
      <c r="G5270" s="26">
        <v>200000</v>
      </c>
    </row>
    <row r="5271" spans="2:7">
      <c r="B5271" s="21" t="s">
        <v>3304</v>
      </c>
      <c r="C5271" s="22" t="s">
        <v>92</v>
      </c>
      <c r="D5271" s="23"/>
      <c r="E5271" s="24">
        <v>700000</v>
      </c>
      <c r="F5271" s="25" t="s">
        <v>880</v>
      </c>
      <c r="G5271" s="26">
        <v>200000</v>
      </c>
    </row>
    <row r="5272" spans="2:7">
      <c r="B5272" s="21" t="s">
        <v>2108</v>
      </c>
      <c r="C5272" s="22" t="s">
        <v>92</v>
      </c>
      <c r="D5272" s="23"/>
      <c r="E5272" s="24">
        <v>700000</v>
      </c>
      <c r="F5272" s="25" t="s">
        <v>2107</v>
      </c>
      <c r="G5272" s="26">
        <v>100000</v>
      </c>
    </row>
    <row r="5273" spans="2:7">
      <c r="B5273" s="21" t="s">
        <v>2106</v>
      </c>
      <c r="C5273" s="22" t="s">
        <v>92</v>
      </c>
      <c r="D5273" s="23" t="s">
        <v>1659</v>
      </c>
      <c r="E5273" s="24">
        <v>700000</v>
      </c>
      <c r="F5273" s="25" t="s">
        <v>1073</v>
      </c>
      <c r="G5273" s="26">
        <v>100000</v>
      </c>
    </row>
    <row r="5274" spans="2:7">
      <c r="B5274" s="21" t="s">
        <v>2105</v>
      </c>
      <c r="C5274" s="22" t="s">
        <v>92</v>
      </c>
      <c r="D5274" s="23"/>
      <c r="E5274" s="24">
        <v>700000</v>
      </c>
      <c r="F5274" s="25" t="s">
        <v>1825</v>
      </c>
      <c r="G5274" s="26">
        <v>100000</v>
      </c>
    </row>
    <row r="5275" spans="2:7">
      <c r="B5275" s="21" t="s">
        <v>2104</v>
      </c>
      <c r="C5275" s="22" t="s">
        <v>92</v>
      </c>
      <c r="D5275" s="23" t="s">
        <v>687</v>
      </c>
      <c r="E5275" s="24">
        <v>700000</v>
      </c>
      <c r="F5275" s="25" t="s">
        <v>950</v>
      </c>
      <c r="G5275" s="26">
        <v>100000</v>
      </c>
    </row>
    <row r="5276" spans="2:7">
      <c r="B5276" s="21" t="s">
        <v>2103</v>
      </c>
      <c r="C5276" s="22" t="s">
        <v>92</v>
      </c>
      <c r="D5276" s="23"/>
      <c r="E5276" s="24">
        <v>700000</v>
      </c>
      <c r="F5276" s="25" t="s">
        <v>1695</v>
      </c>
      <c r="G5276" s="26">
        <v>100000</v>
      </c>
    </row>
    <row r="5277" spans="2:7">
      <c r="B5277" s="21" t="s">
        <v>2102</v>
      </c>
      <c r="C5277" s="22" t="s">
        <v>108</v>
      </c>
      <c r="D5277" s="23" t="s">
        <v>2101</v>
      </c>
      <c r="E5277" s="24">
        <v>700000</v>
      </c>
      <c r="F5277" s="25" t="s">
        <v>2100</v>
      </c>
      <c r="G5277" s="26">
        <v>100000</v>
      </c>
    </row>
    <row r="5278" spans="2:7">
      <c r="B5278" s="21" t="s">
        <v>2099</v>
      </c>
      <c r="C5278" s="22" t="s">
        <v>92</v>
      </c>
      <c r="D5278" s="23"/>
      <c r="E5278" s="24">
        <v>700000</v>
      </c>
      <c r="F5278" s="25" t="s">
        <v>2098</v>
      </c>
      <c r="G5278" s="26">
        <v>100000</v>
      </c>
    </row>
    <row r="5279" spans="2:7">
      <c r="B5279" s="21" t="s">
        <v>2097</v>
      </c>
      <c r="C5279" s="22" t="s">
        <v>92</v>
      </c>
      <c r="D5279" s="23"/>
      <c r="E5279" s="24">
        <v>700000</v>
      </c>
      <c r="F5279" s="25" t="s">
        <v>2096</v>
      </c>
      <c r="G5279" s="26">
        <v>100000</v>
      </c>
    </row>
    <row r="5280" spans="2:7">
      <c r="B5280" s="21" t="s">
        <v>2095</v>
      </c>
      <c r="C5280" s="22" t="s">
        <v>92</v>
      </c>
      <c r="D5280" s="23" t="s">
        <v>2094</v>
      </c>
      <c r="E5280" s="24">
        <v>700000</v>
      </c>
      <c r="F5280" s="25" t="s">
        <v>1160</v>
      </c>
      <c r="G5280" s="26">
        <v>100000</v>
      </c>
    </row>
    <row r="5281" spans="2:7">
      <c r="B5281" s="21" t="s">
        <v>2093</v>
      </c>
      <c r="C5281" s="22" t="s">
        <v>92</v>
      </c>
      <c r="D5281" s="23"/>
      <c r="E5281" s="24">
        <v>700000</v>
      </c>
      <c r="F5281" s="25" t="s">
        <v>1889</v>
      </c>
      <c r="G5281" s="26">
        <v>100000</v>
      </c>
    </row>
    <row r="5282" spans="2:7">
      <c r="B5282" s="21" t="s">
        <v>2092</v>
      </c>
      <c r="C5282" s="22" t="s">
        <v>92</v>
      </c>
      <c r="D5282" s="23"/>
      <c r="E5282" s="24">
        <v>700000</v>
      </c>
      <c r="F5282" s="25" t="s">
        <v>900</v>
      </c>
      <c r="G5282" s="26">
        <v>100000</v>
      </c>
    </row>
    <row r="5283" spans="2:7">
      <c r="B5283" s="21" t="s">
        <v>2091</v>
      </c>
      <c r="C5283" s="22" t="s">
        <v>108</v>
      </c>
      <c r="D5283" s="23" t="s">
        <v>2090</v>
      </c>
      <c r="E5283" s="24">
        <v>700000</v>
      </c>
      <c r="F5283" s="25" t="s">
        <v>2089</v>
      </c>
      <c r="G5283" s="26">
        <v>100000</v>
      </c>
    </row>
    <row r="5284" spans="2:7">
      <c r="B5284" s="21" t="s">
        <v>2088</v>
      </c>
      <c r="C5284" s="22" t="s">
        <v>108</v>
      </c>
      <c r="D5284" s="23" t="s">
        <v>2087</v>
      </c>
      <c r="E5284" s="24">
        <v>700000</v>
      </c>
      <c r="F5284" s="25" t="s">
        <v>2086</v>
      </c>
      <c r="G5284" s="26">
        <v>100000</v>
      </c>
    </row>
    <row r="5285" spans="2:7">
      <c r="B5285" s="21" t="s">
        <v>2085</v>
      </c>
      <c r="C5285" s="22" t="s">
        <v>92</v>
      </c>
      <c r="D5285" s="23"/>
      <c r="E5285" s="24">
        <v>700000</v>
      </c>
      <c r="F5285" s="25" t="s">
        <v>2084</v>
      </c>
      <c r="G5285" s="26">
        <v>100000</v>
      </c>
    </row>
    <row r="5286" spans="2:7">
      <c r="B5286" s="21" t="s">
        <v>2083</v>
      </c>
      <c r="C5286" s="22" t="s">
        <v>92</v>
      </c>
      <c r="D5286" s="23"/>
      <c r="E5286" s="24">
        <v>700000</v>
      </c>
      <c r="F5286" s="25" t="s">
        <v>1931</v>
      </c>
      <c r="G5286" s="26">
        <v>100000</v>
      </c>
    </row>
    <row r="5287" spans="2:7">
      <c r="B5287" s="21" t="s">
        <v>2082</v>
      </c>
      <c r="C5287" s="22" t="s">
        <v>92</v>
      </c>
      <c r="D5287" s="23"/>
      <c r="E5287" s="24">
        <v>700000</v>
      </c>
      <c r="F5287" s="25" t="s">
        <v>2081</v>
      </c>
      <c r="G5287" s="26">
        <v>100000</v>
      </c>
    </row>
    <row r="5288" spans="2:7">
      <c r="B5288" s="21" t="s">
        <v>2080</v>
      </c>
      <c r="C5288" s="22" t="s">
        <v>108</v>
      </c>
      <c r="D5288" s="23" t="s">
        <v>2079</v>
      </c>
      <c r="E5288" s="24">
        <v>700000</v>
      </c>
      <c r="F5288" s="25" t="s">
        <v>1335</v>
      </c>
      <c r="G5288" s="26">
        <v>100000</v>
      </c>
    </row>
    <row r="5289" spans="2:7">
      <c r="B5289" s="21" t="s">
        <v>2078</v>
      </c>
      <c r="C5289" s="22" t="s">
        <v>108</v>
      </c>
      <c r="D5289" s="23" t="s">
        <v>636</v>
      </c>
      <c r="E5289" s="24">
        <v>700000</v>
      </c>
      <c r="F5289" s="25" t="s">
        <v>1827</v>
      </c>
      <c r="G5289" s="26">
        <v>100000</v>
      </c>
    </row>
    <row r="5290" spans="2:7">
      <c r="B5290" s="21" t="s">
        <v>2077</v>
      </c>
      <c r="C5290" s="22" t="s">
        <v>92</v>
      </c>
      <c r="D5290" s="23" t="s">
        <v>2076</v>
      </c>
      <c r="E5290" s="24">
        <v>700000</v>
      </c>
      <c r="F5290" s="25" t="s">
        <v>848</v>
      </c>
      <c r="G5290" s="26">
        <v>100000</v>
      </c>
    </row>
    <row r="5291" spans="2:7">
      <c r="B5291" s="21" t="s">
        <v>2075</v>
      </c>
      <c r="C5291" s="22" t="s">
        <v>108</v>
      </c>
      <c r="D5291" s="23" t="s">
        <v>2074</v>
      </c>
      <c r="E5291" s="24">
        <v>700000</v>
      </c>
      <c r="F5291" s="25" t="s">
        <v>950</v>
      </c>
      <c r="G5291" s="26">
        <v>100000</v>
      </c>
    </row>
    <row r="5292" spans="2:7">
      <c r="B5292" s="21" t="s">
        <v>2073</v>
      </c>
      <c r="C5292" s="22" t="s">
        <v>92</v>
      </c>
      <c r="D5292" s="23"/>
      <c r="E5292" s="24">
        <v>700000</v>
      </c>
      <c r="F5292" s="25" t="s">
        <v>2072</v>
      </c>
      <c r="G5292" s="26">
        <v>100000</v>
      </c>
    </row>
    <row r="5293" spans="2:7">
      <c r="B5293" s="21" t="s">
        <v>2071</v>
      </c>
      <c r="C5293" s="22" t="s">
        <v>92</v>
      </c>
      <c r="D5293" s="23"/>
      <c r="E5293" s="24">
        <v>700000</v>
      </c>
      <c r="F5293" s="25" t="s">
        <v>2070</v>
      </c>
      <c r="G5293" s="26">
        <v>100000</v>
      </c>
    </row>
    <row r="5294" spans="2:7">
      <c r="B5294" s="21" t="s">
        <v>2069</v>
      </c>
      <c r="C5294" s="22" t="s">
        <v>92</v>
      </c>
      <c r="D5294" s="23"/>
      <c r="E5294" s="24">
        <v>700000</v>
      </c>
      <c r="F5294" s="25" t="s">
        <v>2068</v>
      </c>
      <c r="G5294" s="26">
        <v>100000</v>
      </c>
    </row>
    <row r="5295" spans="2:7">
      <c r="B5295" s="21" t="s">
        <v>2067</v>
      </c>
      <c r="C5295" s="22" t="s">
        <v>108</v>
      </c>
      <c r="D5295" s="23" t="s">
        <v>2066</v>
      </c>
      <c r="E5295" s="24">
        <v>700000</v>
      </c>
      <c r="F5295" s="25" t="s">
        <v>1152</v>
      </c>
      <c r="G5295" s="26">
        <v>100000</v>
      </c>
    </row>
    <row r="5296" spans="2:7">
      <c r="B5296" s="21" t="s">
        <v>2065</v>
      </c>
      <c r="C5296" s="22" t="s">
        <v>92</v>
      </c>
      <c r="D5296" s="23"/>
      <c r="E5296" s="24">
        <v>700000</v>
      </c>
      <c r="F5296" s="25" t="s">
        <v>900</v>
      </c>
      <c r="G5296" s="26">
        <v>100000</v>
      </c>
    </row>
    <row r="5297" spans="2:7">
      <c r="B5297" s="21" t="s">
        <v>2064</v>
      </c>
      <c r="C5297" s="22" t="s">
        <v>92</v>
      </c>
      <c r="D5297" s="23"/>
      <c r="E5297" s="24">
        <v>700000</v>
      </c>
      <c r="F5297" s="25" t="s">
        <v>1706</v>
      </c>
      <c r="G5297" s="26">
        <v>100000</v>
      </c>
    </row>
    <row r="5298" spans="2:7">
      <c r="B5298" s="21" t="s">
        <v>2063</v>
      </c>
      <c r="C5298" s="22" t="s">
        <v>92</v>
      </c>
      <c r="D5298" s="23"/>
      <c r="E5298" s="24">
        <v>700000</v>
      </c>
      <c r="F5298" s="25" t="s">
        <v>1704</v>
      </c>
      <c r="G5298" s="26">
        <v>100000</v>
      </c>
    </row>
    <row r="5299" spans="2:7">
      <c r="B5299" s="21" t="s">
        <v>2062</v>
      </c>
      <c r="C5299" s="22" t="s">
        <v>92</v>
      </c>
      <c r="D5299" s="23"/>
      <c r="E5299" s="24">
        <v>700000</v>
      </c>
      <c r="F5299" s="25" t="s">
        <v>900</v>
      </c>
      <c r="G5299" s="26">
        <v>100000</v>
      </c>
    </row>
    <row r="5300" spans="2:7">
      <c r="B5300" s="21" t="s">
        <v>2061</v>
      </c>
      <c r="C5300" s="22" t="s">
        <v>92</v>
      </c>
      <c r="D5300" s="23" t="s">
        <v>1094</v>
      </c>
      <c r="E5300" s="24">
        <v>700000</v>
      </c>
      <c r="F5300" s="25" t="s">
        <v>2060</v>
      </c>
      <c r="G5300" s="26">
        <v>100000</v>
      </c>
    </row>
    <row r="5301" spans="2:7">
      <c r="B5301" s="21" t="s">
        <v>2059</v>
      </c>
      <c r="C5301" s="22" t="s">
        <v>92</v>
      </c>
      <c r="D5301" s="23" t="s">
        <v>2058</v>
      </c>
      <c r="E5301" s="24">
        <v>700000</v>
      </c>
      <c r="F5301" s="25" t="s">
        <v>2057</v>
      </c>
      <c r="G5301" s="26">
        <v>100000</v>
      </c>
    </row>
    <row r="5302" spans="2:7">
      <c r="B5302" s="21" t="s">
        <v>2056</v>
      </c>
      <c r="C5302" s="22" t="s">
        <v>92</v>
      </c>
      <c r="D5302" s="23"/>
      <c r="E5302" s="24">
        <v>700000</v>
      </c>
      <c r="F5302" s="25" t="s">
        <v>862</v>
      </c>
      <c r="G5302" s="26">
        <v>100000</v>
      </c>
    </row>
    <row r="5303" spans="2:7">
      <c r="B5303" s="21" t="s">
        <v>2055</v>
      </c>
      <c r="C5303" s="22" t="s">
        <v>92</v>
      </c>
      <c r="D5303" s="23"/>
      <c r="E5303" s="24">
        <v>700000</v>
      </c>
      <c r="F5303" s="25" t="s">
        <v>1152</v>
      </c>
      <c r="G5303" s="26">
        <v>100000</v>
      </c>
    </row>
    <row r="5304" spans="2:7">
      <c r="B5304" s="21" t="s">
        <v>2054</v>
      </c>
      <c r="C5304" s="22" t="s">
        <v>92</v>
      </c>
      <c r="D5304" s="23"/>
      <c r="E5304" s="24">
        <v>700000</v>
      </c>
      <c r="F5304" s="25" t="s">
        <v>1928</v>
      </c>
      <c r="G5304" s="26">
        <v>100000</v>
      </c>
    </row>
    <row r="5305" spans="2:7">
      <c r="B5305" s="21" t="s">
        <v>2053</v>
      </c>
      <c r="C5305" s="22" t="s">
        <v>92</v>
      </c>
      <c r="D5305" s="23"/>
      <c r="E5305" s="24">
        <v>700000</v>
      </c>
      <c r="F5305" s="25" t="s">
        <v>2052</v>
      </c>
      <c r="G5305" s="26">
        <v>100000</v>
      </c>
    </row>
    <row r="5306" spans="2:7">
      <c r="B5306" s="21" t="s">
        <v>2051</v>
      </c>
      <c r="C5306" s="22" t="s">
        <v>92</v>
      </c>
      <c r="D5306" s="23"/>
      <c r="E5306" s="24">
        <v>700000</v>
      </c>
      <c r="F5306" s="25" t="s">
        <v>2050</v>
      </c>
      <c r="G5306" s="26">
        <v>100000</v>
      </c>
    </row>
    <row r="5307" spans="2:7">
      <c r="B5307" s="21" t="s">
        <v>2049</v>
      </c>
      <c r="C5307" s="22" t="s">
        <v>92</v>
      </c>
      <c r="D5307" s="23"/>
      <c r="E5307" s="24">
        <v>700000</v>
      </c>
      <c r="F5307" s="25" t="s">
        <v>900</v>
      </c>
      <c r="G5307" s="26">
        <v>100000</v>
      </c>
    </row>
    <row r="5308" spans="2:7">
      <c r="B5308" s="21" t="s">
        <v>2048</v>
      </c>
      <c r="C5308" s="22" t="s">
        <v>92</v>
      </c>
      <c r="D5308" s="23"/>
      <c r="E5308" s="24">
        <v>700000</v>
      </c>
      <c r="F5308" s="25" t="s">
        <v>950</v>
      </c>
      <c r="G5308" s="26">
        <v>100000</v>
      </c>
    </row>
    <row r="5309" spans="2:7">
      <c r="B5309" s="21" t="s">
        <v>2047</v>
      </c>
      <c r="C5309" s="22" t="s">
        <v>92</v>
      </c>
      <c r="D5309" s="23"/>
      <c r="E5309" s="24">
        <v>700000</v>
      </c>
      <c r="F5309" s="25" t="s">
        <v>2046</v>
      </c>
      <c r="G5309" s="26">
        <v>100000</v>
      </c>
    </row>
    <row r="5310" spans="2:7">
      <c r="B5310" s="21" t="s">
        <v>2045</v>
      </c>
      <c r="C5310" s="22" t="s">
        <v>92</v>
      </c>
      <c r="D5310" s="23"/>
      <c r="E5310" s="24">
        <v>700000</v>
      </c>
      <c r="F5310" s="25" t="s">
        <v>1714</v>
      </c>
      <c r="G5310" s="26">
        <v>100000</v>
      </c>
    </row>
    <row r="5311" spans="2:7">
      <c r="B5311" s="21" t="s">
        <v>2044</v>
      </c>
      <c r="C5311" s="22" t="s">
        <v>92</v>
      </c>
      <c r="D5311" s="23"/>
      <c r="E5311" s="24">
        <v>700000</v>
      </c>
      <c r="F5311" s="25" t="s">
        <v>1691</v>
      </c>
      <c r="G5311" s="26">
        <v>100000</v>
      </c>
    </row>
    <row r="5312" spans="2:7">
      <c r="B5312" s="21" t="s">
        <v>2043</v>
      </c>
      <c r="C5312" s="22" t="s">
        <v>108</v>
      </c>
      <c r="D5312" s="23" t="s">
        <v>2042</v>
      </c>
      <c r="E5312" s="24">
        <v>700000</v>
      </c>
      <c r="F5312" s="25" t="s">
        <v>1241</v>
      </c>
      <c r="G5312" s="26">
        <v>100000</v>
      </c>
    </row>
    <row r="5313" spans="2:7">
      <c r="B5313" s="21" t="s">
        <v>2041</v>
      </c>
      <c r="C5313" s="22" t="s">
        <v>92</v>
      </c>
      <c r="D5313" s="23"/>
      <c r="E5313" s="24">
        <v>700000</v>
      </c>
      <c r="F5313" s="25" t="s">
        <v>1704</v>
      </c>
      <c r="G5313" s="26">
        <v>100000</v>
      </c>
    </row>
    <row r="5314" spans="2:7">
      <c r="B5314" s="21" t="s">
        <v>2040</v>
      </c>
      <c r="C5314" s="22" t="s">
        <v>92</v>
      </c>
      <c r="D5314" s="23" t="s">
        <v>2039</v>
      </c>
      <c r="E5314" s="24">
        <v>700000</v>
      </c>
      <c r="F5314" s="25" t="s">
        <v>2022</v>
      </c>
      <c r="G5314" s="26">
        <v>100000</v>
      </c>
    </row>
    <row r="5315" spans="2:7">
      <c r="B5315" s="21" t="s">
        <v>2038</v>
      </c>
      <c r="C5315" s="22" t="s">
        <v>92</v>
      </c>
      <c r="D5315" s="23"/>
      <c r="E5315" s="24">
        <v>700000</v>
      </c>
      <c r="F5315" s="25" t="s">
        <v>1387</v>
      </c>
      <c r="G5315" s="26">
        <v>100000</v>
      </c>
    </row>
    <row r="5316" spans="2:7">
      <c r="B5316" s="21" t="s">
        <v>2037</v>
      </c>
      <c r="C5316" s="22" t="s">
        <v>92</v>
      </c>
      <c r="D5316" s="23"/>
      <c r="E5316" s="24">
        <v>700000</v>
      </c>
      <c r="F5316" s="25" t="s">
        <v>829</v>
      </c>
      <c r="G5316" s="26">
        <v>100000</v>
      </c>
    </row>
    <row r="5317" spans="2:7">
      <c r="B5317" s="21" t="s">
        <v>2036</v>
      </c>
      <c r="C5317" s="22" t="s">
        <v>108</v>
      </c>
      <c r="D5317" s="23"/>
      <c r="E5317" s="24">
        <v>700000</v>
      </c>
      <c r="F5317" s="25" t="s">
        <v>2035</v>
      </c>
      <c r="G5317" s="26">
        <v>100000</v>
      </c>
    </row>
    <row r="5318" spans="2:7">
      <c r="B5318" s="21" t="s">
        <v>2034</v>
      </c>
      <c r="C5318" s="22" t="s">
        <v>92</v>
      </c>
      <c r="D5318" s="23"/>
      <c r="E5318" s="24">
        <v>700000</v>
      </c>
      <c r="F5318" s="25" t="s">
        <v>2033</v>
      </c>
      <c r="G5318" s="26">
        <v>100000</v>
      </c>
    </row>
    <row r="5319" spans="2:7">
      <c r="B5319" s="21" t="s">
        <v>2032</v>
      </c>
      <c r="C5319" s="22" t="s">
        <v>92</v>
      </c>
      <c r="D5319" s="23"/>
      <c r="E5319" s="24">
        <v>700000</v>
      </c>
      <c r="F5319" s="25" t="s">
        <v>1642</v>
      </c>
      <c r="G5319" s="26">
        <v>100000</v>
      </c>
    </row>
    <row r="5320" spans="2:7">
      <c r="B5320" s="21" t="s">
        <v>2031</v>
      </c>
      <c r="C5320" s="22" t="s">
        <v>108</v>
      </c>
      <c r="D5320" s="23" t="s">
        <v>2030</v>
      </c>
      <c r="E5320" s="24">
        <v>700000</v>
      </c>
      <c r="F5320" s="25" t="s">
        <v>869</v>
      </c>
      <c r="G5320" s="26">
        <v>100000</v>
      </c>
    </row>
    <row r="5321" spans="2:7">
      <c r="B5321" s="21" t="s">
        <v>2029</v>
      </c>
      <c r="C5321" s="22" t="s">
        <v>92</v>
      </c>
      <c r="D5321" s="23"/>
      <c r="E5321" s="24">
        <v>700000</v>
      </c>
      <c r="F5321" s="25" t="s">
        <v>1089</v>
      </c>
      <c r="G5321" s="26">
        <v>100000</v>
      </c>
    </row>
    <row r="5322" spans="2:7">
      <c r="B5322" s="21" t="s">
        <v>2028</v>
      </c>
      <c r="C5322" s="22" t="s">
        <v>92</v>
      </c>
      <c r="D5322" s="23"/>
      <c r="E5322" s="24">
        <v>700000</v>
      </c>
      <c r="F5322" s="25" t="s">
        <v>1394</v>
      </c>
      <c r="G5322" s="26">
        <v>100000</v>
      </c>
    </row>
    <row r="5323" spans="2:7">
      <c r="B5323" s="21" t="s">
        <v>2027</v>
      </c>
      <c r="C5323" s="22" t="s">
        <v>92</v>
      </c>
      <c r="D5323" s="23"/>
      <c r="E5323" s="24">
        <v>700000</v>
      </c>
      <c r="F5323" s="25" t="s">
        <v>836</v>
      </c>
      <c r="G5323" s="26">
        <v>100000</v>
      </c>
    </row>
    <row r="5324" spans="2:7">
      <c r="B5324" s="21" t="s">
        <v>2026</v>
      </c>
      <c r="C5324" s="22" t="s">
        <v>92</v>
      </c>
      <c r="D5324" s="23"/>
      <c r="E5324" s="24">
        <v>700000</v>
      </c>
      <c r="F5324" s="25" t="s">
        <v>2025</v>
      </c>
      <c r="G5324" s="26">
        <v>100000</v>
      </c>
    </row>
    <row r="5325" spans="2:7">
      <c r="B5325" s="21" t="s">
        <v>2024</v>
      </c>
      <c r="C5325" s="22" t="s">
        <v>92</v>
      </c>
      <c r="D5325" s="23"/>
      <c r="E5325" s="24">
        <v>700000</v>
      </c>
      <c r="F5325" s="25" t="s">
        <v>1036</v>
      </c>
      <c r="G5325" s="26">
        <v>100000</v>
      </c>
    </row>
    <row r="5326" spans="2:7">
      <c r="B5326" s="21" t="s">
        <v>2023</v>
      </c>
      <c r="C5326" s="22" t="s">
        <v>108</v>
      </c>
      <c r="D5326" s="23" t="s">
        <v>1193</v>
      </c>
      <c r="E5326" s="24">
        <v>700000</v>
      </c>
      <c r="F5326" s="25" t="s">
        <v>2022</v>
      </c>
      <c r="G5326" s="26">
        <v>100000</v>
      </c>
    </row>
    <row r="5327" spans="2:7">
      <c r="B5327" s="21" t="s">
        <v>2021</v>
      </c>
      <c r="C5327" s="22" t="s">
        <v>108</v>
      </c>
      <c r="D5327" s="23" t="s">
        <v>2020</v>
      </c>
      <c r="E5327" s="24">
        <v>700000</v>
      </c>
      <c r="F5327" s="25" t="s">
        <v>1160</v>
      </c>
      <c r="G5327" s="26">
        <v>100000</v>
      </c>
    </row>
    <row r="5328" spans="2:7">
      <c r="B5328" s="21" t="s">
        <v>2019</v>
      </c>
      <c r="C5328" s="22" t="s">
        <v>92</v>
      </c>
      <c r="D5328" s="23"/>
      <c r="E5328" s="24">
        <v>700000</v>
      </c>
      <c r="F5328" s="25" t="s">
        <v>2018</v>
      </c>
      <c r="G5328" s="26">
        <v>100000</v>
      </c>
    </row>
    <row r="5329" spans="2:7">
      <c r="B5329" s="21" t="s">
        <v>2017</v>
      </c>
      <c r="C5329" s="22" t="s">
        <v>92</v>
      </c>
      <c r="D5329" s="23"/>
      <c r="E5329" s="24">
        <v>700000</v>
      </c>
      <c r="F5329" s="25" t="s">
        <v>1219</v>
      </c>
      <c r="G5329" s="26">
        <v>100000</v>
      </c>
    </row>
    <row r="5330" spans="2:7">
      <c r="B5330" s="21" t="s">
        <v>2016</v>
      </c>
      <c r="C5330" s="22" t="s">
        <v>92</v>
      </c>
      <c r="D5330" s="23"/>
      <c r="E5330" s="24">
        <v>700000</v>
      </c>
      <c r="F5330" s="25" t="s">
        <v>938</v>
      </c>
      <c r="G5330" s="26">
        <v>100000</v>
      </c>
    </row>
    <row r="5331" spans="2:7">
      <c r="B5331" s="21" t="s">
        <v>2015</v>
      </c>
      <c r="C5331" s="22" t="s">
        <v>108</v>
      </c>
      <c r="D5331" s="23" t="s">
        <v>2014</v>
      </c>
      <c r="E5331" s="24">
        <v>700000</v>
      </c>
      <c r="F5331" s="25" t="s">
        <v>897</v>
      </c>
      <c r="G5331" s="26">
        <v>100000</v>
      </c>
    </row>
    <row r="5332" spans="2:7">
      <c r="B5332" s="21" t="s">
        <v>2013</v>
      </c>
      <c r="C5332" s="22" t="s">
        <v>92</v>
      </c>
      <c r="D5332" s="23"/>
      <c r="E5332" s="24">
        <v>700000</v>
      </c>
      <c r="F5332" s="25" t="s">
        <v>1451</v>
      </c>
      <c r="G5332" s="26">
        <v>100000</v>
      </c>
    </row>
    <row r="5333" spans="2:7">
      <c r="B5333" s="21" t="s">
        <v>2012</v>
      </c>
      <c r="C5333" s="22" t="s">
        <v>92</v>
      </c>
      <c r="D5333" s="23"/>
      <c r="E5333" s="24">
        <v>700000</v>
      </c>
      <c r="F5333" s="25" t="s">
        <v>1559</v>
      </c>
      <c r="G5333" s="26">
        <v>100000</v>
      </c>
    </row>
    <row r="5334" spans="2:7">
      <c r="B5334" s="21" t="s">
        <v>2011</v>
      </c>
      <c r="C5334" s="22" t="s">
        <v>92</v>
      </c>
      <c r="D5334" s="23"/>
      <c r="E5334" s="24">
        <v>700000</v>
      </c>
      <c r="F5334" s="25" t="s">
        <v>1079</v>
      </c>
      <c r="G5334" s="26">
        <v>100000</v>
      </c>
    </row>
    <row r="5335" spans="2:7">
      <c r="B5335" s="21" t="s">
        <v>2010</v>
      </c>
      <c r="C5335" s="22" t="s">
        <v>92</v>
      </c>
      <c r="D5335" s="23"/>
      <c r="E5335" s="24">
        <v>700000</v>
      </c>
      <c r="F5335" s="25" t="s">
        <v>1537</v>
      </c>
      <c r="G5335" s="26">
        <v>100000</v>
      </c>
    </row>
    <row r="5336" spans="2:7">
      <c r="B5336" s="21" t="s">
        <v>2009</v>
      </c>
      <c r="C5336" s="22" t="s">
        <v>92</v>
      </c>
      <c r="D5336" s="23"/>
      <c r="E5336" s="24">
        <v>700000</v>
      </c>
      <c r="F5336" s="25" t="s">
        <v>1033</v>
      </c>
      <c r="G5336" s="26">
        <v>100000</v>
      </c>
    </row>
    <row r="5337" spans="2:7">
      <c r="B5337" s="21" t="s">
        <v>2008</v>
      </c>
      <c r="C5337" s="22" t="s">
        <v>92</v>
      </c>
      <c r="D5337" s="23"/>
      <c r="E5337" s="24">
        <v>700000</v>
      </c>
      <c r="F5337" s="25" t="s">
        <v>2007</v>
      </c>
      <c r="G5337" s="26">
        <v>100000</v>
      </c>
    </row>
    <row r="5338" spans="2:7">
      <c r="B5338" s="21" t="s">
        <v>2006</v>
      </c>
      <c r="C5338" s="22" t="s">
        <v>92</v>
      </c>
      <c r="D5338" s="23" t="s">
        <v>1922</v>
      </c>
      <c r="E5338" s="24">
        <v>700000</v>
      </c>
      <c r="F5338" s="25" t="s">
        <v>1073</v>
      </c>
      <c r="G5338" s="26">
        <v>100000</v>
      </c>
    </row>
    <row r="5339" spans="2:7">
      <c r="B5339" s="21" t="s">
        <v>2005</v>
      </c>
      <c r="C5339" s="22" t="s">
        <v>92</v>
      </c>
      <c r="D5339" s="23"/>
      <c r="E5339" s="24">
        <v>700000</v>
      </c>
      <c r="F5339" s="25" t="s">
        <v>1567</v>
      </c>
      <c r="G5339" s="26">
        <v>100000</v>
      </c>
    </row>
    <row r="5340" spans="2:7">
      <c r="B5340" s="21" t="s">
        <v>2004</v>
      </c>
      <c r="C5340" s="22" t="s">
        <v>92</v>
      </c>
      <c r="D5340" s="23"/>
      <c r="E5340" s="24">
        <v>700000</v>
      </c>
      <c r="F5340" s="25" t="s">
        <v>1271</v>
      </c>
      <c r="G5340" s="26">
        <v>100000</v>
      </c>
    </row>
    <row r="5341" spans="2:7">
      <c r="B5341" s="21" t="s">
        <v>2003</v>
      </c>
      <c r="C5341" s="22" t="s">
        <v>92</v>
      </c>
      <c r="D5341" s="23"/>
      <c r="E5341" s="24">
        <v>700000</v>
      </c>
      <c r="F5341" s="25" t="s">
        <v>1500</v>
      </c>
      <c r="G5341" s="26">
        <v>100000</v>
      </c>
    </row>
    <row r="5342" spans="2:7">
      <c r="B5342" s="21" t="s">
        <v>2002</v>
      </c>
      <c r="C5342" s="22" t="s">
        <v>92</v>
      </c>
      <c r="D5342" s="23"/>
      <c r="E5342" s="24">
        <v>700000</v>
      </c>
      <c r="F5342" s="25" t="s">
        <v>2001</v>
      </c>
      <c r="G5342" s="26">
        <v>100000</v>
      </c>
    </row>
    <row r="5343" spans="2:7">
      <c r="B5343" s="21" t="s">
        <v>2000</v>
      </c>
      <c r="C5343" s="22" t="s">
        <v>92</v>
      </c>
      <c r="D5343" s="23" t="s">
        <v>1999</v>
      </c>
      <c r="E5343" s="24">
        <v>700000</v>
      </c>
      <c r="F5343" s="25" t="s">
        <v>1348</v>
      </c>
      <c r="G5343" s="26">
        <v>100000</v>
      </c>
    </row>
    <row r="5344" spans="2:7">
      <c r="B5344" s="21" t="s">
        <v>1998</v>
      </c>
      <c r="C5344" s="22" t="s">
        <v>92</v>
      </c>
      <c r="D5344" s="23"/>
      <c r="E5344" s="24">
        <v>700000</v>
      </c>
      <c r="F5344" s="25" t="s">
        <v>1567</v>
      </c>
      <c r="G5344" s="26">
        <v>100000</v>
      </c>
    </row>
    <row r="5345" spans="2:7">
      <c r="B5345" s="21" t="s">
        <v>1997</v>
      </c>
      <c r="C5345" s="22" t="s">
        <v>92</v>
      </c>
      <c r="D5345" s="23" t="s">
        <v>1996</v>
      </c>
      <c r="E5345" s="24">
        <v>700000</v>
      </c>
      <c r="F5345" s="25" t="s">
        <v>900</v>
      </c>
      <c r="G5345" s="26">
        <v>100000</v>
      </c>
    </row>
    <row r="5346" spans="2:7">
      <c r="B5346" s="21" t="s">
        <v>1995</v>
      </c>
      <c r="C5346" s="22" t="s">
        <v>92</v>
      </c>
      <c r="D5346" s="23"/>
      <c r="E5346" s="24">
        <v>700000</v>
      </c>
      <c r="F5346" s="25" t="s">
        <v>1533</v>
      </c>
      <c r="G5346" s="26">
        <v>100000</v>
      </c>
    </row>
    <row r="5347" spans="2:7">
      <c r="B5347" s="21" t="s">
        <v>1994</v>
      </c>
      <c r="C5347" s="22" t="s">
        <v>92</v>
      </c>
      <c r="D5347" s="23"/>
      <c r="E5347" s="24">
        <v>700000</v>
      </c>
      <c r="F5347" s="25" t="s">
        <v>1993</v>
      </c>
      <c r="G5347" s="26">
        <v>100000</v>
      </c>
    </row>
    <row r="5348" spans="2:7">
      <c r="B5348" s="21" t="s">
        <v>1992</v>
      </c>
      <c r="C5348" s="22" t="s">
        <v>92</v>
      </c>
      <c r="D5348" s="23"/>
      <c r="E5348" s="24">
        <v>700000</v>
      </c>
      <c r="F5348" s="25" t="s">
        <v>1328</v>
      </c>
      <c r="G5348" s="26">
        <v>100000</v>
      </c>
    </row>
    <row r="5349" spans="2:7">
      <c r="B5349" s="21" t="s">
        <v>1991</v>
      </c>
      <c r="C5349" s="22" t="s">
        <v>92</v>
      </c>
      <c r="D5349" s="23" t="s">
        <v>1990</v>
      </c>
      <c r="E5349" s="24">
        <v>700000</v>
      </c>
      <c r="F5349" s="25" t="s">
        <v>1989</v>
      </c>
      <c r="G5349" s="26">
        <v>100000</v>
      </c>
    </row>
    <row r="5350" spans="2:7">
      <c r="B5350" s="21" t="s">
        <v>1988</v>
      </c>
      <c r="C5350" s="22" t="s">
        <v>108</v>
      </c>
      <c r="D5350" s="23" t="s">
        <v>1987</v>
      </c>
      <c r="E5350" s="24">
        <v>700000</v>
      </c>
      <c r="F5350" s="25" t="s">
        <v>950</v>
      </c>
      <c r="G5350" s="26">
        <v>100000</v>
      </c>
    </row>
    <row r="5351" spans="2:7">
      <c r="B5351" s="21" t="s">
        <v>1986</v>
      </c>
      <c r="C5351" s="22" t="s">
        <v>108</v>
      </c>
      <c r="D5351" s="23" t="s">
        <v>1985</v>
      </c>
      <c r="E5351" s="24">
        <v>700000</v>
      </c>
      <c r="F5351" s="25" t="s">
        <v>977</v>
      </c>
      <c r="G5351" s="26">
        <v>100000</v>
      </c>
    </row>
    <row r="5352" spans="2:7">
      <c r="B5352" s="21" t="s">
        <v>1984</v>
      </c>
      <c r="C5352" s="22" t="s">
        <v>92</v>
      </c>
      <c r="D5352" s="23"/>
      <c r="E5352" s="24">
        <v>700000</v>
      </c>
      <c r="F5352" s="25" t="s">
        <v>1983</v>
      </c>
      <c r="G5352" s="26">
        <v>100000</v>
      </c>
    </row>
    <row r="5353" spans="2:7">
      <c r="B5353" s="21" t="s">
        <v>1982</v>
      </c>
      <c r="C5353" s="22" t="s">
        <v>108</v>
      </c>
      <c r="D5353" s="23" t="s">
        <v>1981</v>
      </c>
      <c r="E5353" s="24">
        <v>700000</v>
      </c>
      <c r="F5353" s="25" t="s">
        <v>1980</v>
      </c>
      <c r="G5353" s="26">
        <v>100000</v>
      </c>
    </row>
    <row r="5354" spans="2:7">
      <c r="B5354" s="21" t="s">
        <v>1979</v>
      </c>
      <c r="C5354" s="22" t="s">
        <v>92</v>
      </c>
      <c r="D5354" s="23"/>
      <c r="E5354" s="24">
        <v>700000</v>
      </c>
      <c r="F5354" s="25" t="s">
        <v>900</v>
      </c>
      <c r="G5354" s="26">
        <v>100000</v>
      </c>
    </row>
    <row r="5355" spans="2:7">
      <c r="B5355" s="21" t="s">
        <v>1978</v>
      </c>
      <c r="C5355" s="22" t="s">
        <v>108</v>
      </c>
      <c r="D5355" s="23"/>
      <c r="E5355" s="24">
        <v>700000</v>
      </c>
      <c r="F5355" s="25" t="s">
        <v>1977</v>
      </c>
      <c r="G5355" s="26">
        <v>100000</v>
      </c>
    </row>
    <row r="5356" spans="2:7">
      <c r="B5356" s="21" t="s">
        <v>1976</v>
      </c>
      <c r="C5356" s="22" t="s">
        <v>92</v>
      </c>
      <c r="D5356" s="23"/>
      <c r="E5356" s="24">
        <v>700000</v>
      </c>
      <c r="F5356" s="25" t="s">
        <v>1301</v>
      </c>
      <c r="G5356" s="26">
        <v>100000</v>
      </c>
    </row>
    <row r="5357" spans="2:7">
      <c r="B5357" s="21" t="s">
        <v>1975</v>
      </c>
      <c r="C5357" s="22" t="s">
        <v>92</v>
      </c>
      <c r="D5357" s="23"/>
      <c r="E5357" s="24">
        <v>700000</v>
      </c>
      <c r="F5357" s="25" t="s">
        <v>1045</v>
      </c>
      <c r="G5357" s="26">
        <v>100000</v>
      </c>
    </row>
    <row r="5358" spans="2:7">
      <c r="B5358" s="21" t="s">
        <v>1974</v>
      </c>
      <c r="C5358" s="22" t="s">
        <v>92</v>
      </c>
      <c r="D5358" s="23"/>
      <c r="E5358" s="24">
        <v>700000</v>
      </c>
      <c r="F5358" s="25" t="s">
        <v>878</v>
      </c>
      <c r="G5358" s="26">
        <v>100000</v>
      </c>
    </row>
    <row r="5359" spans="2:7">
      <c r="B5359" s="21" t="s">
        <v>1973</v>
      </c>
      <c r="C5359" s="22" t="s">
        <v>92</v>
      </c>
      <c r="D5359" s="23"/>
      <c r="E5359" s="24">
        <v>700000</v>
      </c>
      <c r="F5359" s="25" t="s">
        <v>1972</v>
      </c>
      <c r="G5359" s="26">
        <v>100000</v>
      </c>
    </row>
    <row r="5360" spans="2:7">
      <c r="B5360" s="21" t="s">
        <v>1971</v>
      </c>
      <c r="C5360" s="22" t="s">
        <v>92</v>
      </c>
      <c r="D5360" s="23"/>
      <c r="E5360" s="24">
        <v>700000</v>
      </c>
      <c r="F5360" s="25" t="s">
        <v>1687</v>
      </c>
      <c r="G5360" s="26">
        <v>100000</v>
      </c>
    </row>
    <row r="5361" spans="2:7">
      <c r="B5361" s="21" t="s">
        <v>1970</v>
      </c>
      <c r="C5361" s="22" t="s">
        <v>92</v>
      </c>
      <c r="D5361" s="23"/>
      <c r="E5361" s="24">
        <v>700000</v>
      </c>
      <c r="F5361" s="25" t="s">
        <v>1969</v>
      </c>
      <c r="G5361" s="26">
        <v>100000</v>
      </c>
    </row>
    <row r="5362" spans="2:7">
      <c r="B5362" s="21" t="s">
        <v>1968</v>
      </c>
      <c r="C5362" s="22" t="s">
        <v>108</v>
      </c>
      <c r="D5362" s="23" t="s">
        <v>1967</v>
      </c>
      <c r="E5362" s="24">
        <v>700000</v>
      </c>
      <c r="F5362" s="25" t="s">
        <v>869</v>
      </c>
      <c r="G5362" s="26">
        <v>100000</v>
      </c>
    </row>
    <row r="5363" spans="2:7">
      <c r="B5363" s="21" t="s">
        <v>1966</v>
      </c>
      <c r="C5363" s="22" t="s">
        <v>92</v>
      </c>
      <c r="D5363" s="23"/>
      <c r="E5363" s="24">
        <v>700000</v>
      </c>
      <c r="F5363" s="25" t="s">
        <v>1965</v>
      </c>
      <c r="G5363" s="26">
        <v>100000</v>
      </c>
    </row>
    <row r="5364" spans="2:7">
      <c r="B5364" s="21" t="s">
        <v>1964</v>
      </c>
      <c r="C5364" s="22" t="s">
        <v>92</v>
      </c>
      <c r="D5364" s="23"/>
      <c r="E5364" s="24">
        <v>700000</v>
      </c>
      <c r="F5364" s="25" t="s">
        <v>1963</v>
      </c>
      <c r="G5364" s="26">
        <v>100000</v>
      </c>
    </row>
    <row r="5365" spans="2:7">
      <c r="B5365" s="21" t="s">
        <v>1962</v>
      </c>
      <c r="C5365" s="22" t="s">
        <v>92</v>
      </c>
      <c r="D5365" s="23"/>
      <c r="E5365" s="24">
        <v>700000</v>
      </c>
      <c r="F5365" s="25" t="s">
        <v>1961</v>
      </c>
      <c r="G5365" s="26">
        <v>100000</v>
      </c>
    </row>
    <row r="5366" spans="2:7">
      <c r="B5366" s="21" t="s">
        <v>8963</v>
      </c>
      <c r="C5366" s="22" t="s">
        <v>92</v>
      </c>
      <c r="D5366" s="23"/>
      <c r="E5366" s="24">
        <v>600000</v>
      </c>
      <c r="F5366" s="25" t="s">
        <v>8961</v>
      </c>
      <c r="G5366" s="26">
        <v>3300000</v>
      </c>
    </row>
    <row r="5367" spans="2:7">
      <c r="B5367" s="21" t="s">
        <v>8962</v>
      </c>
      <c r="C5367" s="22" t="s">
        <v>92</v>
      </c>
      <c r="D5367" s="23"/>
      <c r="E5367" s="24">
        <v>600000</v>
      </c>
      <c r="F5367" s="25" t="s">
        <v>8961</v>
      </c>
      <c r="G5367" s="26">
        <v>3300000</v>
      </c>
    </row>
    <row r="5368" spans="2:7">
      <c r="B5368" s="21" t="s">
        <v>7679</v>
      </c>
      <c r="C5368" s="22" t="s">
        <v>92</v>
      </c>
      <c r="D5368" s="23"/>
      <c r="E5368" s="24">
        <v>600000</v>
      </c>
      <c r="F5368" s="25" t="s">
        <v>6253</v>
      </c>
      <c r="G5368" s="26">
        <v>1400000</v>
      </c>
    </row>
    <row r="5369" spans="2:7">
      <c r="B5369" s="21" t="s">
        <v>6808</v>
      </c>
      <c r="C5369" s="22" t="s">
        <v>92</v>
      </c>
      <c r="D5369" s="23"/>
      <c r="E5369" s="24">
        <v>600000</v>
      </c>
      <c r="F5369" s="25" t="s">
        <v>153</v>
      </c>
      <c r="G5369" s="26">
        <v>900000</v>
      </c>
    </row>
    <row r="5370" spans="2:7">
      <c r="B5370" s="21" t="s">
        <v>6554</v>
      </c>
      <c r="C5370" s="22" t="s">
        <v>92</v>
      </c>
      <c r="D5370" s="23"/>
      <c r="E5370" s="24">
        <v>600000</v>
      </c>
      <c r="F5370" s="25" t="s">
        <v>398</v>
      </c>
      <c r="G5370" s="26">
        <v>800000</v>
      </c>
    </row>
    <row r="5371" spans="2:7">
      <c r="B5371" s="21" t="s">
        <v>6259</v>
      </c>
      <c r="C5371" s="22" t="s">
        <v>92</v>
      </c>
      <c r="D5371" s="23" t="s">
        <v>6258</v>
      </c>
      <c r="E5371" s="24">
        <v>600000</v>
      </c>
      <c r="F5371" s="25" t="s">
        <v>138</v>
      </c>
      <c r="G5371" s="26">
        <v>700000</v>
      </c>
    </row>
    <row r="5372" spans="2:7">
      <c r="B5372" s="21" t="s">
        <v>5908</v>
      </c>
      <c r="C5372" s="22" t="s">
        <v>92</v>
      </c>
      <c r="D5372" s="23" t="s">
        <v>5907</v>
      </c>
      <c r="E5372" s="24">
        <v>600000</v>
      </c>
      <c r="F5372" s="25" t="s">
        <v>104</v>
      </c>
      <c r="G5372" s="26">
        <v>600000</v>
      </c>
    </row>
    <row r="5373" spans="2:7">
      <c r="B5373" s="21" t="s">
        <v>5906</v>
      </c>
      <c r="C5373" s="22" t="s">
        <v>92</v>
      </c>
      <c r="D5373" s="23" t="s">
        <v>212</v>
      </c>
      <c r="E5373" s="24">
        <v>600000</v>
      </c>
      <c r="F5373" s="25" t="s">
        <v>182</v>
      </c>
      <c r="G5373" s="26">
        <v>600000</v>
      </c>
    </row>
    <row r="5374" spans="2:7">
      <c r="B5374" s="21" t="s">
        <v>5905</v>
      </c>
      <c r="C5374" s="22" t="s">
        <v>92</v>
      </c>
      <c r="D5374" s="23" t="s">
        <v>5904</v>
      </c>
      <c r="E5374" s="24">
        <v>600000</v>
      </c>
      <c r="F5374" s="25" t="s">
        <v>116</v>
      </c>
      <c r="G5374" s="26">
        <v>600000</v>
      </c>
    </row>
    <row r="5375" spans="2:7">
      <c r="B5375" s="21" t="s">
        <v>5903</v>
      </c>
      <c r="C5375" s="22" t="s">
        <v>92</v>
      </c>
      <c r="D5375" s="23" t="s">
        <v>4294</v>
      </c>
      <c r="E5375" s="24">
        <v>600000</v>
      </c>
      <c r="F5375" s="25" t="s">
        <v>193</v>
      </c>
      <c r="G5375" s="26">
        <v>600000</v>
      </c>
    </row>
    <row r="5376" spans="2:7">
      <c r="B5376" s="21" t="s">
        <v>5902</v>
      </c>
      <c r="C5376" s="22" t="s">
        <v>92</v>
      </c>
      <c r="D5376" s="23" t="s">
        <v>5901</v>
      </c>
      <c r="E5376" s="24">
        <v>600000</v>
      </c>
      <c r="F5376" s="25" t="s">
        <v>185</v>
      </c>
      <c r="G5376" s="26">
        <v>600000</v>
      </c>
    </row>
    <row r="5377" spans="2:7">
      <c r="B5377" s="21" t="s">
        <v>5900</v>
      </c>
      <c r="C5377" s="22" t="s">
        <v>92</v>
      </c>
      <c r="D5377" s="23"/>
      <c r="E5377" s="24">
        <v>600000</v>
      </c>
      <c r="F5377" s="25" t="s">
        <v>104</v>
      </c>
      <c r="G5377" s="26">
        <v>600000</v>
      </c>
    </row>
    <row r="5378" spans="2:7">
      <c r="B5378" s="21" t="s">
        <v>5899</v>
      </c>
      <c r="C5378" s="22" t="s">
        <v>92</v>
      </c>
      <c r="D5378" s="23" t="s">
        <v>2468</v>
      </c>
      <c r="E5378" s="24">
        <v>600000</v>
      </c>
      <c r="F5378" s="25" t="s">
        <v>182</v>
      </c>
      <c r="G5378" s="26">
        <v>600000</v>
      </c>
    </row>
    <row r="5379" spans="2:7">
      <c r="B5379" s="21" t="s">
        <v>5522</v>
      </c>
      <c r="C5379" s="22" t="s">
        <v>92</v>
      </c>
      <c r="D5379" s="23" t="s">
        <v>3672</v>
      </c>
      <c r="E5379" s="24">
        <v>600000</v>
      </c>
      <c r="F5379" s="25" t="s">
        <v>326</v>
      </c>
      <c r="G5379" s="26">
        <v>500000</v>
      </c>
    </row>
    <row r="5380" spans="2:7">
      <c r="B5380" s="21" t="s">
        <v>5521</v>
      </c>
      <c r="C5380" s="22" t="s">
        <v>92</v>
      </c>
      <c r="D5380" s="23" t="s">
        <v>491</v>
      </c>
      <c r="E5380" s="24">
        <v>600000</v>
      </c>
      <c r="F5380" s="25" t="s">
        <v>263</v>
      </c>
      <c r="G5380" s="26">
        <v>500000</v>
      </c>
    </row>
    <row r="5381" spans="2:7">
      <c r="B5381" s="21" t="s">
        <v>5520</v>
      </c>
      <c r="C5381" s="22" t="s">
        <v>92</v>
      </c>
      <c r="D5381" s="23" t="s">
        <v>5519</v>
      </c>
      <c r="E5381" s="24">
        <v>600000</v>
      </c>
      <c r="F5381" s="25" t="s">
        <v>326</v>
      </c>
      <c r="G5381" s="26">
        <v>500000</v>
      </c>
    </row>
    <row r="5382" spans="2:7">
      <c r="B5382" s="21" t="s">
        <v>5518</v>
      </c>
      <c r="C5382" s="22" t="s">
        <v>92</v>
      </c>
      <c r="D5382" s="23"/>
      <c r="E5382" s="24">
        <v>600000</v>
      </c>
      <c r="F5382" s="25" t="s">
        <v>263</v>
      </c>
      <c r="G5382" s="26">
        <v>500000</v>
      </c>
    </row>
    <row r="5383" spans="2:7">
      <c r="B5383" s="21" t="s">
        <v>5018</v>
      </c>
      <c r="C5383" s="22" t="s">
        <v>92</v>
      </c>
      <c r="D5383" s="23" t="s">
        <v>5017</v>
      </c>
      <c r="E5383" s="24">
        <v>600000</v>
      </c>
      <c r="F5383" s="25" t="s">
        <v>5016</v>
      </c>
      <c r="G5383" s="26">
        <v>400000</v>
      </c>
    </row>
    <row r="5384" spans="2:7">
      <c r="B5384" s="21" t="s">
        <v>5015</v>
      </c>
      <c r="C5384" s="22" t="s">
        <v>92</v>
      </c>
      <c r="D5384" s="23" t="s">
        <v>1120</v>
      </c>
      <c r="E5384" s="24">
        <v>600000</v>
      </c>
      <c r="F5384" s="25" t="s">
        <v>5014</v>
      </c>
      <c r="G5384" s="26">
        <v>400000</v>
      </c>
    </row>
    <row r="5385" spans="2:7">
      <c r="B5385" s="21" t="s">
        <v>5013</v>
      </c>
      <c r="C5385" s="22" t="s">
        <v>108</v>
      </c>
      <c r="D5385" s="23" t="s">
        <v>1981</v>
      </c>
      <c r="E5385" s="24">
        <v>600000</v>
      </c>
      <c r="F5385" s="25" t="s">
        <v>220</v>
      </c>
      <c r="G5385" s="26">
        <v>400000</v>
      </c>
    </row>
    <row r="5386" spans="2:7">
      <c r="B5386" s="21" t="s">
        <v>5012</v>
      </c>
      <c r="C5386" s="22" t="s">
        <v>108</v>
      </c>
      <c r="D5386" s="23" t="s">
        <v>5011</v>
      </c>
      <c r="E5386" s="24">
        <v>600000</v>
      </c>
      <c r="F5386" s="25" t="s">
        <v>220</v>
      </c>
      <c r="G5386" s="26">
        <v>400000</v>
      </c>
    </row>
    <row r="5387" spans="2:7">
      <c r="B5387" s="21" t="s">
        <v>4329</v>
      </c>
      <c r="C5387" s="22" t="s">
        <v>92</v>
      </c>
      <c r="D5387" s="23" t="s">
        <v>4328</v>
      </c>
      <c r="E5387" s="24">
        <v>600000</v>
      </c>
      <c r="F5387" s="25" t="s">
        <v>227</v>
      </c>
      <c r="G5387" s="26">
        <v>300000</v>
      </c>
    </row>
    <row r="5388" spans="2:7">
      <c r="B5388" s="21" t="s">
        <v>4327</v>
      </c>
      <c r="C5388" s="22" t="s">
        <v>92</v>
      </c>
      <c r="D5388" s="23"/>
      <c r="E5388" s="24">
        <v>600000</v>
      </c>
      <c r="F5388" s="25" t="s">
        <v>631</v>
      </c>
      <c r="G5388" s="26">
        <v>300000</v>
      </c>
    </row>
    <row r="5389" spans="2:7">
      <c r="B5389" s="21" t="s">
        <v>4326</v>
      </c>
      <c r="C5389" s="22" t="s">
        <v>92</v>
      </c>
      <c r="D5389" s="23"/>
      <c r="E5389" s="24">
        <v>600000</v>
      </c>
      <c r="F5389" s="25" t="s">
        <v>402</v>
      </c>
      <c r="G5389" s="26">
        <v>300000</v>
      </c>
    </row>
    <row r="5390" spans="2:7">
      <c r="B5390" s="21" t="s">
        <v>4325</v>
      </c>
      <c r="C5390" s="22" t="s">
        <v>92</v>
      </c>
      <c r="D5390" s="23"/>
      <c r="E5390" s="24">
        <v>600000</v>
      </c>
      <c r="F5390" s="25" t="s">
        <v>703</v>
      </c>
      <c r="G5390" s="26">
        <v>300000</v>
      </c>
    </row>
    <row r="5391" spans="2:7">
      <c r="B5391" s="21" t="s">
        <v>4324</v>
      </c>
      <c r="C5391" s="22" t="s">
        <v>92</v>
      </c>
      <c r="D5391" s="23" t="s">
        <v>4323</v>
      </c>
      <c r="E5391" s="24">
        <v>600000</v>
      </c>
      <c r="F5391" s="25" t="s">
        <v>649</v>
      </c>
      <c r="G5391" s="26">
        <v>300000</v>
      </c>
    </row>
    <row r="5392" spans="2:7">
      <c r="B5392" s="21" t="s">
        <v>4322</v>
      </c>
      <c r="C5392" s="22" t="s">
        <v>92</v>
      </c>
      <c r="D5392" s="23" t="s">
        <v>4321</v>
      </c>
      <c r="E5392" s="24">
        <v>600000</v>
      </c>
      <c r="F5392" s="25" t="s">
        <v>131</v>
      </c>
      <c r="G5392" s="26">
        <v>300000</v>
      </c>
    </row>
    <row r="5393" spans="2:7">
      <c r="B5393" s="21" t="s">
        <v>4320</v>
      </c>
      <c r="C5393" s="22" t="s">
        <v>92</v>
      </c>
      <c r="D5393" s="23"/>
      <c r="E5393" s="24">
        <v>600000</v>
      </c>
      <c r="F5393" s="25" t="s">
        <v>780</v>
      </c>
      <c r="G5393" s="26">
        <v>300000</v>
      </c>
    </row>
    <row r="5394" spans="2:7">
      <c r="B5394" s="21" t="s">
        <v>4319</v>
      </c>
      <c r="C5394" s="22" t="s">
        <v>108</v>
      </c>
      <c r="D5394" s="23" t="s">
        <v>4318</v>
      </c>
      <c r="E5394" s="24">
        <v>600000</v>
      </c>
      <c r="F5394" s="25" t="s">
        <v>3089</v>
      </c>
      <c r="G5394" s="26">
        <v>300000</v>
      </c>
    </row>
    <row r="5395" spans="2:7">
      <c r="B5395" s="21" t="s">
        <v>4317</v>
      </c>
      <c r="C5395" s="22" t="s">
        <v>92</v>
      </c>
      <c r="D5395" s="23"/>
      <c r="E5395" s="24">
        <v>600000</v>
      </c>
      <c r="F5395" s="25" t="s">
        <v>780</v>
      </c>
      <c r="G5395" s="26">
        <v>300000</v>
      </c>
    </row>
    <row r="5396" spans="2:7">
      <c r="B5396" s="21" t="s">
        <v>4316</v>
      </c>
      <c r="C5396" s="22" t="s">
        <v>108</v>
      </c>
      <c r="D5396" s="23" t="s">
        <v>4315</v>
      </c>
      <c r="E5396" s="24">
        <v>600000</v>
      </c>
      <c r="F5396" s="25" t="s">
        <v>598</v>
      </c>
      <c r="G5396" s="26">
        <v>300000</v>
      </c>
    </row>
    <row r="5397" spans="2:7">
      <c r="B5397" s="21" t="s">
        <v>4314</v>
      </c>
      <c r="C5397" s="22" t="s">
        <v>92</v>
      </c>
      <c r="D5397" s="23" t="s">
        <v>2987</v>
      </c>
      <c r="E5397" s="24">
        <v>600000</v>
      </c>
      <c r="F5397" s="25" t="s">
        <v>711</v>
      </c>
      <c r="G5397" s="26">
        <v>300000</v>
      </c>
    </row>
    <row r="5398" spans="2:7">
      <c r="B5398" s="21" t="s">
        <v>4313</v>
      </c>
      <c r="C5398" s="22" t="s">
        <v>108</v>
      </c>
      <c r="D5398" s="23" t="s">
        <v>814</v>
      </c>
      <c r="E5398" s="24">
        <v>600000</v>
      </c>
      <c r="F5398" s="25" t="s">
        <v>590</v>
      </c>
      <c r="G5398" s="26">
        <v>300000</v>
      </c>
    </row>
    <row r="5399" spans="2:7">
      <c r="B5399" s="21" t="s">
        <v>4312</v>
      </c>
      <c r="C5399" s="22" t="s">
        <v>92</v>
      </c>
      <c r="D5399" s="23"/>
      <c r="E5399" s="24">
        <v>600000</v>
      </c>
      <c r="F5399" s="25" t="s">
        <v>4311</v>
      </c>
      <c r="G5399" s="26">
        <v>300000</v>
      </c>
    </row>
    <row r="5400" spans="2:7">
      <c r="B5400" s="21" t="s">
        <v>4310</v>
      </c>
      <c r="C5400" s="22" t="s">
        <v>92</v>
      </c>
      <c r="D5400" s="23"/>
      <c r="E5400" s="24">
        <v>600000</v>
      </c>
      <c r="F5400" s="25" t="s">
        <v>590</v>
      </c>
      <c r="G5400" s="26">
        <v>300000</v>
      </c>
    </row>
    <row r="5401" spans="2:7">
      <c r="B5401" s="21" t="s">
        <v>4309</v>
      </c>
      <c r="C5401" s="22" t="s">
        <v>108</v>
      </c>
      <c r="D5401" s="23" t="s">
        <v>4308</v>
      </c>
      <c r="E5401" s="24">
        <v>600000</v>
      </c>
      <c r="F5401" s="25" t="s">
        <v>601</v>
      </c>
      <c r="G5401" s="26">
        <v>300000</v>
      </c>
    </row>
    <row r="5402" spans="2:7">
      <c r="B5402" s="21" t="s">
        <v>4307</v>
      </c>
      <c r="C5402" s="22" t="s">
        <v>108</v>
      </c>
      <c r="D5402" s="23" t="s">
        <v>3429</v>
      </c>
      <c r="E5402" s="24">
        <v>600000</v>
      </c>
      <c r="F5402" s="25" t="s">
        <v>4306</v>
      </c>
      <c r="G5402" s="26">
        <v>300000</v>
      </c>
    </row>
    <row r="5403" spans="2:7">
      <c r="B5403" s="21" t="s">
        <v>4305</v>
      </c>
      <c r="C5403" s="22" t="s">
        <v>108</v>
      </c>
      <c r="D5403" s="23" t="s">
        <v>4304</v>
      </c>
      <c r="E5403" s="24">
        <v>600000</v>
      </c>
      <c r="F5403" s="25" t="s">
        <v>512</v>
      </c>
      <c r="G5403" s="26">
        <v>300000</v>
      </c>
    </row>
    <row r="5404" spans="2:7">
      <c r="B5404" s="21" t="s">
        <v>4303</v>
      </c>
      <c r="C5404" s="22" t="s">
        <v>108</v>
      </c>
      <c r="D5404" s="23" t="s">
        <v>3602</v>
      </c>
      <c r="E5404" s="24">
        <v>600000</v>
      </c>
      <c r="F5404" s="25" t="s">
        <v>512</v>
      </c>
      <c r="G5404" s="26">
        <v>300000</v>
      </c>
    </row>
    <row r="5405" spans="2:7">
      <c r="B5405" s="21" t="s">
        <v>4302</v>
      </c>
      <c r="C5405" s="22" t="s">
        <v>92</v>
      </c>
      <c r="D5405" s="23"/>
      <c r="E5405" s="24">
        <v>600000</v>
      </c>
      <c r="F5405" s="25" t="s">
        <v>714</v>
      </c>
      <c r="G5405" s="26">
        <v>300000</v>
      </c>
    </row>
    <row r="5406" spans="2:7">
      <c r="B5406" s="21" t="s">
        <v>3303</v>
      </c>
      <c r="C5406" s="22" t="s">
        <v>92</v>
      </c>
      <c r="D5406" s="23"/>
      <c r="E5406" s="24">
        <v>600000</v>
      </c>
      <c r="F5406" s="25" t="s">
        <v>514</v>
      </c>
      <c r="G5406" s="26">
        <v>200000</v>
      </c>
    </row>
    <row r="5407" spans="2:7">
      <c r="B5407" s="21" t="s">
        <v>3302</v>
      </c>
      <c r="C5407" s="22" t="s">
        <v>92</v>
      </c>
      <c r="D5407" s="23"/>
      <c r="E5407" s="24">
        <v>600000</v>
      </c>
      <c r="F5407" s="25" t="s">
        <v>1041</v>
      </c>
      <c r="G5407" s="26">
        <v>200000</v>
      </c>
    </row>
    <row r="5408" spans="2:7">
      <c r="B5408" s="21" t="s">
        <v>3301</v>
      </c>
      <c r="C5408" s="22" t="s">
        <v>108</v>
      </c>
      <c r="D5408" s="23" t="s">
        <v>3300</v>
      </c>
      <c r="E5408" s="24">
        <v>600000</v>
      </c>
      <c r="F5408" s="25" t="s">
        <v>3299</v>
      </c>
      <c r="G5408" s="26">
        <v>200000</v>
      </c>
    </row>
    <row r="5409" spans="2:7">
      <c r="B5409" s="21" t="s">
        <v>3298</v>
      </c>
      <c r="C5409" s="22" t="s">
        <v>108</v>
      </c>
      <c r="D5409" s="23" t="s">
        <v>3297</v>
      </c>
      <c r="E5409" s="24">
        <v>600000</v>
      </c>
      <c r="F5409" s="25" t="s">
        <v>758</v>
      </c>
      <c r="G5409" s="26">
        <v>200000</v>
      </c>
    </row>
    <row r="5410" spans="2:7">
      <c r="B5410" s="21" t="s">
        <v>3296</v>
      </c>
      <c r="C5410" s="22" t="s">
        <v>108</v>
      </c>
      <c r="D5410" s="23" t="s">
        <v>3295</v>
      </c>
      <c r="E5410" s="24">
        <v>600000</v>
      </c>
      <c r="F5410" s="25" t="s">
        <v>695</v>
      </c>
      <c r="G5410" s="26">
        <v>200000</v>
      </c>
    </row>
    <row r="5411" spans="2:7">
      <c r="B5411" s="21" t="s">
        <v>3294</v>
      </c>
      <c r="C5411" s="22" t="s">
        <v>92</v>
      </c>
      <c r="D5411" s="23"/>
      <c r="E5411" s="24">
        <v>600000</v>
      </c>
      <c r="F5411" s="25" t="s">
        <v>772</v>
      </c>
      <c r="G5411" s="26">
        <v>200000</v>
      </c>
    </row>
    <row r="5412" spans="2:7">
      <c r="B5412" s="21" t="s">
        <v>3293</v>
      </c>
      <c r="C5412" s="22" t="s">
        <v>92</v>
      </c>
      <c r="D5412" s="23"/>
      <c r="E5412" s="24">
        <v>600000</v>
      </c>
      <c r="F5412" s="25" t="s">
        <v>662</v>
      </c>
      <c r="G5412" s="26">
        <v>200000</v>
      </c>
    </row>
    <row r="5413" spans="2:7">
      <c r="B5413" s="21" t="s">
        <v>3292</v>
      </c>
      <c r="C5413" s="22" t="s">
        <v>108</v>
      </c>
      <c r="D5413" s="23" t="s">
        <v>3291</v>
      </c>
      <c r="E5413" s="24">
        <v>600000</v>
      </c>
      <c r="F5413" s="25" t="s">
        <v>969</v>
      </c>
      <c r="G5413" s="26">
        <v>200000</v>
      </c>
    </row>
    <row r="5414" spans="2:7">
      <c r="B5414" s="21" t="s">
        <v>3290</v>
      </c>
      <c r="C5414" s="22" t="s">
        <v>108</v>
      </c>
      <c r="D5414" s="23" t="s">
        <v>3289</v>
      </c>
      <c r="E5414" s="24">
        <v>600000</v>
      </c>
      <c r="F5414" s="25" t="s">
        <v>953</v>
      </c>
      <c r="G5414" s="26">
        <v>200000</v>
      </c>
    </row>
    <row r="5415" spans="2:7">
      <c r="B5415" s="21" t="s">
        <v>3288</v>
      </c>
      <c r="C5415" s="22" t="s">
        <v>92</v>
      </c>
      <c r="D5415" s="23"/>
      <c r="E5415" s="24">
        <v>600000</v>
      </c>
      <c r="F5415" s="25" t="s">
        <v>654</v>
      </c>
      <c r="G5415" s="26">
        <v>200000</v>
      </c>
    </row>
    <row r="5416" spans="2:7">
      <c r="B5416" s="21" t="s">
        <v>3287</v>
      </c>
      <c r="C5416" s="22" t="s">
        <v>108</v>
      </c>
      <c r="D5416" s="23" t="s">
        <v>3286</v>
      </c>
      <c r="E5416" s="24">
        <v>600000</v>
      </c>
      <c r="F5416" s="25" t="s">
        <v>733</v>
      </c>
      <c r="G5416" s="26">
        <v>200000</v>
      </c>
    </row>
    <row r="5417" spans="2:7">
      <c r="B5417" s="21" t="s">
        <v>3285</v>
      </c>
      <c r="C5417" s="22" t="s">
        <v>108</v>
      </c>
      <c r="D5417" s="23" t="s">
        <v>2696</v>
      </c>
      <c r="E5417" s="24">
        <v>600000</v>
      </c>
      <c r="F5417" s="25" t="s">
        <v>490</v>
      </c>
      <c r="G5417" s="26">
        <v>200000</v>
      </c>
    </row>
    <row r="5418" spans="2:7">
      <c r="B5418" s="21" t="s">
        <v>3284</v>
      </c>
      <c r="C5418" s="22" t="s">
        <v>108</v>
      </c>
      <c r="D5418" s="23" t="s">
        <v>3283</v>
      </c>
      <c r="E5418" s="24">
        <v>600000</v>
      </c>
      <c r="F5418" s="25" t="s">
        <v>1041</v>
      </c>
      <c r="G5418" s="26">
        <v>200000</v>
      </c>
    </row>
    <row r="5419" spans="2:7">
      <c r="B5419" s="21" t="s">
        <v>3282</v>
      </c>
      <c r="C5419" s="22" t="s">
        <v>92</v>
      </c>
      <c r="D5419" s="23"/>
      <c r="E5419" s="24">
        <v>600000</v>
      </c>
      <c r="F5419" s="25" t="s">
        <v>654</v>
      </c>
      <c r="G5419" s="26">
        <v>200000</v>
      </c>
    </row>
    <row r="5420" spans="2:7">
      <c r="B5420" s="21" t="s">
        <v>3281</v>
      </c>
      <c r="C5420" s="22" t="s">
        <v>108</v>
      </c>
      <c r="D5420" s="23" t="s">
        <v>3280</v>
      </c>
      <c r="E5420" s="24">
        <v>600000</v>
      </c>
      <c r="F5420" s="25" t="s">
        <v>888</v>
      </c>
      <c r="G5420" s="26">
        <v>200000</v>
      </c>
    </row>
    <row r="5421" spans="2:7">
      <c r="B5421" s="21" t="s">
        <v>3279</v>
      </c>
      <c r="C5421" s="22" t="s">
        <v>108</v>
      </c>
      <c r="D5421" s="23" t="s">
        <v>791</v>
      </c>
      <c r="E5421" s="24">
        <v>600000</v>
      </c>
      <c r="F5421" s="25" t="s">
        <v>641</v>
      </c>
      <c r="G5421" s="26">
        <v>200000</v>
      </c>
    </row>
    <row r="5422" spans="2:7">
      <c r="B5422" s="21" t="s">
        <v>3278</v>
      </c>
      <c r="C5422" s="22" t="s">
        <v>108</v>
      </c>
      <c r="D5422" s="23" t="s">
        <v>3038</v>
      </c>
      <c r="E5422" s="24">
        <v>600000</v>
      </c>
      <c r="F5422" s="25" t="s">
        <v>576</v>
      </c>
      <c r="G5422" s="26">
        <v>200000</v>
      </c>
    </row>
    <row r="5423" spans="2:7">
      <c r="B5423" s="21" t="s">
        <v>3277</v>
      </c>
      <c r="C5423" s="22" t="s">
        <v>108</v>
      </c>
      <c r="D5423" s="23" t="s">
        <v>526</v>
      </c>
      <c r="E5423" s="24">
        <v>600000</v>
      </c>
      <c r="F5423" s="25" t="s">
        <v>783</v>
      </c>
      <c r="G5423" s="26">
        <v>200000</v>
      </c>
    </row>
    <row r="5424" spans="2:7">
      <c r="B5424" s="21" t="s">
        <v>3276</v>
      </c>
      <c r="C5424" s="22" t="s">
        <v>108</v>
      </c>
      <c r="D5424" s="23" t="s">
        <v>3275</v>
      </c>
      <c r="E5424" s="24">
        <v>600000</v>
      </c>
      <c r="F5424" s="25" t="s">
        <v>697</v>
      </c>
      <c r="G5424" s="26">
        <v>200000</v>
      </c>
    </row>
    <row r="5425" spans="2:7">
      <c r="B5425" s="21" t="s">
        <v>3274</v>
      </c>
      <c r="C5425" s="22" t="s">
        <v>108</v>
      </c>
      <c r="D5425" s="23" t="s">
        <v>3273</v>
      </c>
      <c r="E5425" s="24">
        <v>600000</v>
      </c>
      <c r="F5425" s="25" t="s">
        <v>538</v>
      </c>
      <c r="G5425" s="26">
        <v>200000</v>
      </c>
    </row>
    <row r="5426" spans="2:7">
      <c r="B5426" s="21" t="s">
        <v>3272</v>
      </c>
      <c r="C5426" s="22" t="s">
        <v>108</v>
      </c>
      <c r="D5426" s="23" t="s">
        <v>3271</v>
      </c>
      <c r="E5426" s="24">
        <v>600000</v>
      </c>
      <c r="F5426" s="25" t="s">
        <v>551</v>
      </c>
      <c r="G5426" s="26">
        <v>200000</v>
      </c>
    </row>
    <row r="5427" spans="2:7">
      <c r="B5427" s="21" t="s">
        <v>3270</v>
      </c>
      <c r="C5427" s="22" t="s">
        <v>108</v>
      </c>
      <c r="D5427" s="23" t="s">
        <v>929</v>
      </c>
      <c r="E5427" s="24">
        <v>600000</v>
      </c>
      <c r="F5427" s="25" t="s">
        <v>1524</v>
      </c>
      <c r="G5427" s="26">
        <v>200000</v>
      </c>
    </row>
    <row r="5428" spans="2:7">
      <c r="B5428" s="21" t="s">
        <v>3269</v>
      </c>
      <c r="C5428" s="22" t="s">
        <v>108</v>
      </c>
      <c r="D5428" s="23" t="s">
        <v>3268</v>
      </c>
      <c r="E5428" s="24">
        <v>600000</v>
      </c>
      <c r="F5428" s="25" t="s">
        <v>1164</v>
      </c>
      <c r="G5428" s="26">
        <v>200000</v>
      </c>
    </row>
    <row r="5429" spans="2:7">
      <c r="B5429" s="21" t="s">
        <v>3267</v>
      </c>
      <c r="C5429" s="22" t="s">
        <v>108</v>
      </c>
      <c r="D5429" s="23" t="s">
        <v>1305</v>
      </c>
      <c r="E5429" s="24">
        <v>600000</v>
      </c>
      <c r="F5429" s="25" t="s">
        <v>725</v>
      </c>
      <c r="G5429" s="26">
        <v>200000</v>
      </c>
    </row>
    <row r="5430" spans="2:7">
      <c r="B5430" s="21" t="s">
        <v>3266</v>
      </c>
      <c r="C5430" s="22" t="s">
        <v>92</v>
      </c>
      <c r="D5430" s="23"/>
      <c r="E5430" s="24">
        <v>600000</v>
      </c>
      <c r="F5430" s="25" t="s">
        <v>742</v>
      </c>
      <c r="G5430" s="26">
        <v>200000</v>
      </c>
    </row>
    <row r="5431" spans="2:7">
      <c r="B5431" s="21" t="s">
        <v>3265</v>
      </c>
      <c r="C5431" s="22" t="s">
        <v>92</v>
      </c>
      <c r="D5431" s="23"/>
      <c r="E5431" s="24">
        <v>600000</v>
      </c>
      <c r="F5431" s="25" t="s">
        <v>810</v>
      </c>
      <c r="G5431" s="26">
        <v>200000</v>
      </c>
    </row>
    <row r="5432" spans="2:7">
      <c r="B5432" s="21" t="s">
        <v>3264</v>
      </c>
      <c r="C5432" s="22" t="s">
        <v>108</v>
      </c>
      <c r="D5432" s="23" t="s">
        <v>3263</v>
      </c>
      <c r="E5432" s="24">
        <v>600000</v>
      </c>
      <c r="F5432" s="25" t="s">
        <v>716</v>
      </c>
      <c r="G5432" s="26">
        <v>200000</v>
      </c>
    </row>
    <row r="5433" spans="2:7">
      <c r="B5433" s="21" t="s">
        <v>3262</v>
      </c>
      <c r="C5433" s="22" t="s">
        <v>92</v>
      </c>
      <c r="D5433" s="23" t="s">
        <v>3261</v>
      </c>
      <c r="E5433" s="24">
        <v>600000</v>
      </c>
      <c r="F5433" s="25" t="s">
        <v>758</v>
      </c>
      <c r="G5433" s="26">
        <v>200000</v>
      </c>
    </row>
    <row r="5434" spans="2:7">
      <c r="B5434" s="21" t="s">
        <v>3260</v>
      </c>
      <c r="C5434" s="22" t="s">
        <v>108</v>
      </c>
      <c r="D5434" s="23" t="s">
        <v>3259</v>
      </c>
      <c r="E5434" s="24">
        <v>600000</v>
      </c>
      <c r="F5434" s="25" t="s">
        <v>490</v>
      </c>
      <c r="G5434" s="26">
        <v>200000</v>
      </c>
    </row>
    <row r="5435" spans="2:7">
      <c r="B5435" s="21" t="s">
        <v>3258</v>
      </c>
      <c r="C5435" s="22" t="s">
        <v>108</v>
      </c>
      <c r="D5435" s="23" t="s">
        <v>1602</v>
      </c>
      <c r="E5435" s="24">
        <v>600000</v>
      </c>
      <c r="F5435" s="25" t="s">
        <v>571</v>
      </c>
      <c r="G5435" s="26">
        <v>200000</v>
      </c>
    </row>
    <row r="5436" spans="2:7">
      <c r="B5436" s="21" t="s">
        <v>3257</v>
      </c>
      <c r="C5436" s="22" t="s">
        <v>108</v>
      </c>
      <c r="D5436" s="23"/>
      <c r="E5436" s="24">
        <v>600000</v>
      </c>
      <c r="F5436" s="25" t="s">
        <v>535</v>
      </c>
      <c r="G5436" s="26">
        <v>200000</v>
      </c>
    </row>
    <row r="5437" spans="2:7">
      <c r="B5437" s="21" t="s">
        <v>3256</v>
      </c>
      <c r="C5437" s="22" t="s">
        <v>108</v>
      </c>
      <c r="D5437" s="23" t="s">
        <v>3255</v>
      </c>
      <c r="E5437" s="24">
        <v>600000</v>
      </c>
      <c r="F5437" s="25" t="s">
        <v>622</v>
      </c>
      <c r="G5437" s="26">
        <v>200000</v>
      </c>
    </row>
    <row r="5438" spans="2:7">
      <c r="B5438" s="21" t="s">
        <v>3254</v>
      </c>
      <c r="C5438" s="22" t="s">
        <v>92</v>
      </c>
      <c r="D5438" s="23"/>
      <c r="E5438" s="24">
        <v>600000</v>
      </c>
      <c r="F5438" s="25" t="s">
        <v>953</v>
      </c>
      <c r="G5438" s="26">
        <v>200000</v>
      </c>
    </row>
    <row r="5439" spans="2:7">
      <c r="B5439" s="21" t="s">
        <v>3253</v>
      </c>
      <c r="C5439" s="22" t="s">
        <v>108</v>
      </c>
      <c r="D5439" s="23"/>
      <c r="E5439" s="24">
        <v>600000</v>
      </c>
      <c r="F5439" s="25" t="s">
        <v>613</v>
      </c>
      <c r="G5439" s="26">
        <v>200000</v>
      </c>
    </row>
    <row r="5440" spans="2:7">
      <c r="B5440" s="21" t="s">
        <v>3252</v>
      </c>
      <c r="C5440" s="22" t="s">
        <v>92</v>
      </c>
      <c r="D5440" s="23" t="s">
        <v>3251</v>
      </c>
      <c r="E5440" s="24">
        <v>600000</v>
      </c>
      <c r="F5440" s="25" t="s">
        <v>3194</v>
      </c>
      <c r="G5440" s="26">
        <v>200000</v>
      </c>
    </row>
    <row r="5441" spans="2:7">
      <c r="B5441" s="21" t="s">
        <v>3250</v>
      </c>
      <c r="C5441" s="22" t="s">
        <v>92</v>
      </c>
      <c r="D5441" s="23" t="s">
        <v>1685</v>
      </c>
      <c r="E5441" s="24">
        <v>600000</v>
      </c>
      <c r="F5441" s="25" t="s">
        <v>754</v>
      </c>
      <c r="G5441" s="26">
        <v>200000</v>
      </c>
    </row>
    <row r="5442" spans="2:7">
      <c r="B5442" s="21" t="s">
        <v>3249</v>
      </c>
      <c r="C5442" s="22" t="s">
        <v>92</v>
      </c>
      <c r="D5442" s="23"/>
      <c r="E5442" s="24">
        <v>600000</v>
      </c>
      <c r="F5442" s="25" t="s">
        <v>595</v>
      </c>
      <c r="G5442" s="26">
        <v>200000</v>
      </c>
    </row>
    <row r="5443" spans="2:7">
      <c r="B5443" s="21" t="s">
        <v>3248</v>
      </c>
      <c r="C5443" s="22" t="s">
        <v>92</v>
      </c>
      <c r="D5443" s="23" t="s">
        <v>3247</v>
      </c>
      <c r="E5443" s="24">
        <v>600000</v>
      </c>
      <c r="F5443" s="25" t="s">
        <v>535</v>
      </c>
      <c r="G5443" s="26">
        <v>200000</v>
      </c>
    </row>
    <row r="5444" spans="2:7">
      <c r="B5444" s="21" t="s">
        <v>3246</v>
      </c>
      <c r="C5444" s="22" t="s">
        <v>108</v>
      </c>
      <c r="D5444" s="23" t="s">
        <v>1293</v>
      </c>
      <c r="E5444" s="24">
        <v>600000</v>
      </c>
      <c r="F5444" s="25" t="s">
        <v>812</v>
      </c>
      <c r="G5444" s="26">
        <v>200000</v>
      </c>
    </row>
    <row r="5445" spans="2:7">
      <c r="B5445" s="21" t="s">
        <v>3245</v>
      </c>
      <c r="C5445" s="22" t="s">
        <v>92</v>
      </c>
      <c r="D5445" s="23"/>
      <c r="E5445" s="24">
        <v>600000</v>
      </c>
      <c r="F5445" s="25" t="s">
        <v>1039</v>
      </c>
      <c r="G5445" s="26">
        <v>200000</v>
      </c>
    </row>
    <row r="5446" spans="2:7">
      <c r="B5446" s="21" t="s">
        <v>3244</v>
      </c>
      <c r="C5446" s="22" t="s">
        <v>92</v>
      </c>
      <c r="D5446" s="23"/>
      <c r="E5446" s="24">
        <v>600000</v>
      </c>
      <c r="F5446" s="25" t="s">
        <v>656</v>
      </c>
      <c r="G5446" s="26">
        <v>200000</v>
      </c>
    </row>
    <row r="5447" spans="2:7">
      <c r="B5447" s="21" t="s">
        <v>3243</v>
      </c>
      <c r="C5447" s="22" t="s">
        <v>92</v>
      </c>
      <c r="D5447" s="23"/>
      <c r="E5447" s="24">
        <v>600000</v>
      </c>
      <c r="F5447" s="25" t="s">
        <v>538</v>
      </c>
      <c r="G5447" s="26">
        <v>200000</v>
      </c>
    </row>
    <row r="5448" spans="2:7">
      <c r="B5448" s="21" t="s">
        <v>3242</v>
      </c>
      <c r="C5448" s="22" t="s">
        <v>108</v>
      </c>
      <c r="D5448" s="23" t="s">
        <v>1108</v>
      </c>
      <c r="E5448" s="24">
        <v>600000</v>
      </c>
      <c r="F5448" s="25" t="s">
        <v>810</v>
      </c>
      <c r="G5448" s="26">
        <v>200000</v>
      </c>
    </row>
    <row r="5449" spans="2:7">
      <c r="B5449" s="21" t="s">
        <v>3241</v>
      </c>
      <c r="C5449" s="22" t="s">
        <v>92</v>
      </c>
      <c r="D5449" s="23"/>
      <c r="E5449" s="24">
        <v>600000</v>
      </c>
      <c r="F5449" s="25" t="s">
        <v>629</v>
      </c>
      <c r="G5449" s="26">
        <v>200000</v>
      </c>
    </row>
    <row r="5450" spans="2:7">
      <c r="B5450" s="21" t="s">
        <v>3240</v>
      </c>
      <c r="C5450" s="22" t="s">
        <v>92</v>
      </c>
      <c r="D5450" s="23" t="s">
        <v>839</v>
      </c>
      <c r="E5450" s="24">
        <v>600000</v>
      </c>
      <c r="F5450" s="25" t="s">
        <v>505</v>
      </c>
      <c r="G5450" s="26">
        <v>200000</v>
      </c>
    </row>
    <row r="5451" spans="2:7">
      <c r="B5451" s="21" t="s">
        <v>3239</v>
      </c>
      <c r="C5451" s="22" t="s">
        <v>92</v>
      </c>
      <c r="D5451" s="23" t="s">
        <v>3238</v>
      </c>
      <c r="E5451" s="24">
        <v>600000</v>
      </c>
      <c r="F5451" s="25" t="s">
        <v>538</v>
      </c>
      <c r="G5451" s="26">
        <v>200000</v>
      </c>
    </row>
    <row r="5452" spans="2:7">
      <c r="B5452" s="21" t="s">
        <v>3237</v>
      </c>
      <c r="C5452" s="22" t="s">
        <v>108</v>
      </c>
      <c r="D5452" s="23" t="s">
        <v>3236</v>
      </c>
      <c r="E5452" s="24">
        <v>600000</v>
      </c>
      <c r="F5452" s="25" t="s">
        <v>722</v>
      </c>
      <c r="G5452" s="26">
        <v>200000</v>
      </c>
    </row>
    <row r="5453" spans="2:7">
      <c r="B5453" s="21" t="s">
        <v>3235</v>
      </c>
      <c r="C5453" s="22" t="s">
        <v>92</v>
      </c>
      <c r="D5453" s="23"/>
      <c r="E5453" s="24">
        <v>600000</v>
      </c>
      <c r="F5453" s="25" t="s">
        <v>1058</v>
      </c>
      <c r="G5453" s="26">
        <v>200000</v>
      </c>
    </row>
    <row r="5454" spans="2:7">
      <c r="B5454" s="21" t="s">
        <v>3234</v>
      </c>
      <c r="C5454" s="22" t="s">
        <v>92</v>
      </c>
      <c r="D5454" s="23"/>
      <c r="E5454" s="24">
        <v>600000</v>
      </c>
      <c r="F5454" s="25" t="s">
        <v>1290</v>
      </c>
      <c r="G5454" s="26">
        <v>200000</v>
      </c>
    </row>
    <row r="5455" spans="2:7">
      <c r="B5455" s="21" t="s">
        <v>3233</v>
      </c>
      <c r="C5455" s="22" t="s">
        <v>92</v>
      </c>
      <c r="D5455" s="23"/>
      <c r="E5455" s="24">
        <v>600000</v>
      </c>
      <c r="F5455" s="25" t="s">
        <v>1058</v>
      </c>
      <c r="G5455" s="26">
        <v>200000</v>
      </c>
    </row>
    <row r="5456" spans="2:7">
      <c r="B5456" s="21" t="s">
        <v>3232</v>
      </c>
      <c r="C5456" s="22" t="s">
        <v>108</v>
      </c>
      <c r="D5456" s="23" t="s">
        <v>818</v>
      </c>
      <c r="E5456" s="24">
        <v>600000</v>
      </c>
      <c r="F5456" s="25" t="s">
        <v>584</v>
      </c>
      <c r="G5456" s="26">
        <v>200000</v>
      </c>
    </row>
    <row r="5457" spans="2:7">
      <c r="B5457" s="21" t="s">
        <v>3231</v>
      </c>
      <c r="C5457" s="22" t="s">
        <v>108</v>
      </c>
      <c r="D5457" s="23" t="s">
        <v>3230</v>
      </c>
      <c r="E5457" s="24">
        <v>600000</v>
      </c>
      <c r="F5457" s="25" t="s">
        <v>654</v>
      </c>
      <c r="G5457" s="26">
        <v>200000</v>
      </c>
    </row>
    <row r="5458" spans="2:7">
      <c r="B5458" s="21" t="s">
        <v>3229</v>
      </c>
      <c r="C5458" s="22" t="s">
        <v>108</v>
      </c>
      <c r="D5458" s="23" t="s">
        <v>3228</v>
      </c>
      <c r="E5458" s="24">
        <v>600000</v>
      </c>
      <c r="F5458" s="25" t="s">
        <v>3211</v>
      </c>
      <c r="G5458" s="26">
        <v>200000</v>
      </c>
    </row>
    <row r="5459" spans="2:7">
      <c r="B5459" s="21" t="s">
        <v>3227</v>
      </c>
      <c r="C5459" s="22" t="s">
        <v>108</v>
      </c>
      <c r="D5459" s="23" t="s">
        <v>3226</v>
      </c>
      <c r="E5459" s="24">
        <v>600000</v>
      </c>
      <c r="F5459" s="25" t="s">
        <v>613</v>
      </c>
      <c r="G5459" s="26">
        <v>200000</v>
      </c>
    </row>
    <row r="5460" spans="2:7">
      <c r="B5460" s="21" t="s">
        <v>3225</v>
      </c>
      <c r="C5460" s="22" t="s">
        <v>108</v>
      </c>
      <c r="D5460" s="23" t="s">
        <v>3224</v>
      </c>
      <c r="E5460" s="24">
        <v>600000</v>
      </c>
      <c r="F5460" s="25" t="s">
        <v>1474</v>
      </c>
      <c r="G5460" s="26">
        <v>200000</v>
      </c>
    </row>
    <row r="5461" spans="2:7">
      <c r="B5461" s="21" t="s">
        <v>3223</v>
      </c>
      <c r="C5461" s="22" t="s">
        <v>92</v>
      </c>
      <c r="D5461" s="23"/>
      <c r="E5461" s="24">
        <v>600000</v>
      </c>
      <c r="F5461" s="25" t="s">
        <v>776</v>
      </c>
      <c r="G5461" s="26">
        <v>200000</v>
      </c>
    </row>
    <row r="5462" spans="2:7">
      <c r="B5462" s="21" t="s">
        <v>3222</v>
      </c>
      <c r="C5462" s="22" t="s">
        <v>92</v>
      </c>
      <c r="D5462" s="23"/>
      <c r="E5462" s="24">
        <v>600000</v>
      </c>
      <c r="F5462" s="25" t="s">
        <v>697</v>
      </c>
      <c r="G5462" s="26">
        <v>200000</v>
      </c>
    </row>
    <row r="5463" spans="2:7">
      <c r="B5463" s="21" t="s">
        <v>3221</v>
      </c>
      <c r="C5463" s="22" t="s">
        <v>108</v>
      </c>
      <c r="D5463" s="23" t="s">
        <v>3220</v>
      </c>
      <c r="E5463" s="24">
        <v>600000</v>
      </c>
      <c r="F5463" s="25" t="s">
        <v>496</v>
      </c>
      <c r="G5463" s="26">
        <v>200000</v>
      </c>
    </row>
    <row r="5464" spans="2:7">
      <c r="B5464" s="21" t="s">
        <v>3219</v>
      </c>
      <c r="C5464" s="22" t="s">
        <v>108</v>
      </c>
      <c r="D5464" s="23" t="s">
        <v>3218</v>
      </c>
      <c r="E5464" s="24">
        <v>600000</v>
      </c>
      <c r="F5464" s="25" t="s">
        <v>507</v>
      </c>
      <c r="G5464" s="26">
        <v>200000</v>
      </c>
    </row>
    <row r="5465" spans="2:7">
      <c r="B5465" s="21" t="s">
        <v>3217</v>
      </c>
      <c r="C5465" s="22" t="s">
        <v>108</v>
      </c>
      <c r="D5465" s="23" t="s">
        <v>712</v>
      </c>
      <c r="E5465" s="24">
        <v>600000</v>
      </c>
      <c r="F5465" s="25" t="s">
        <v>656</v>
      </c>
      <c r="G5465" s="26">
        <v>200000</v>
      </c>
    </row>
    <row r="5466" spans="2:7">
      <c r="B5466" s="21" t="s">
        <v>3216</v>
      </c>
      <c r="C5466" s="22" t="s">
        <v>108</v>
      </c>
      <c r="D5466" s="23" t="s">
        <v>3215</v>
      </c>
      <c r="E5466" s="24">
        <v>600000</v>
      </c>
      <c r="F5466" s="25" t="s">
        <v>727</v>
      </c>
      <c r="G5466" s="26">
        <v>200000</v>
      </c>
    </row>
    <row r="5467" spans="2:7">
      <c r="B5467" s="21" t="s">
        <v>1960</v>
      </c>
      <c r="C5467" s="22" t="s">
        <v>108</v>
      </c>
      <c r="D5467" s="23" t="s">
        <v>1959</v>
      </c>
      <c r="E5467" s="24">
        <v>600000</v>
      </c>
      <c r="F5467" s="25" t="s">
        <v>1397</v>
      </c>
      <c r="G5467" s="26">
        <v>100000</v>
      </c>
    </row>
    <row r="5468" spans="2:7">
      <c r="B5468" s="21" t="s">
        <v>1958</v>
      </c>
      <c r="C5468" s="22" t="s">
        <v>108</v>
      </c>
      <c r="D5468" s="23" t="s">
        <v>1957</v>
      </c>
      <c r="E5468" s="24">
        <v>600000</v>
      </c>
      <c r="F5468" s="25" t="s">
        <v>831</v>
      </c>
      <c r="G5468" s="26">
        <v>100000</v>
      </c>
    </row>
    <row r="5469" spans="2:7">
      <c r="B5469" s="21" t="s">
        <v>1956</v>
      </c>
      <c r="C5469" s="22" t="s">
        <v>92</v>
      </c>
      <c r="D5469" s="23"/>
      <c r="E5469" s="24">
        <v>600000</v>
      </c>
      <c r="F5469" s="25" t="s">
        <v>1912</v>
      </c>
      <c r="G5469" s="26">
        <v>100000</v>
      </c>
    </row>
    <row r="5470" spans="2:7">
      <c r="B5470" s="21" t="s">
        <v>1955</v>
      </c>
      <c r="C5470" s="22" t="s">
        <v>108</v>
      </c>
      <c r="D5470" s="23" t="s">
        <v>1954</v>
      </c>
      <c r="E5470" s="24">
        <v>600000</v>
      </c>
      <c r="F5470" s="25" t="s">
        <v>1089</v>
      </c>
      <c r="G5470" s="26">
        <v>100000</v>
      </c>
    </row>
    <row r="5471" spans="2:7">
      <c r="B5471" s="21" t="s">
        <v>1953</v>
      </c>
      <c r="C5471" s="22" t="s">
        <v>92</v>
      </c>
      <c r="D5471" s="23" t="s">
        <v>1952</v>
      </c>
      <c r="E5471" s="24">
        <v>600000</v>
      </c>
      <c r="F5471" s="25" t="s">
        <v>1951</v>
      </c>
      <c r="G5471" s="26">
        <v>100000</v>
      </c>
    </row>
    <row r="5472" spans="2:7">
      <c r="B5472" s="21" t="s">
        <v>1950</v>
      </c>
      <c r="C5472" s="22" t="s">
        <v>92</v>
      </c>
      <c r="D5472" s="23"/>
      <c r="E5472" s="24">
        <v>600000</v>
      </c>
      <c r="F5472" s="25" t="s">
        <v>1353</v>
      </c>
      <c r="G5472" s="26">
        <v>100000</v>
      </c>
    </row>
    <row r="5473" spans="2:7">
      <c r="B5473" s="21" t="s">
        <v>1949</v>
      </c>
      <c r="C5473" s="22" t="s">
        <v>92</v>
      </c>
      <c r="D5473" s="23"/>
      <c r="E5473" s="24">
        <v>600000</v>
      </c>
      <c r="F5473" s="25" t="s">
        <v>1948</v>
      </c>
      <c r="G5473" s="26">
        <v>100000</v>
      </c>
    </row>
    <row r="5474" spans="2:7">
      <c r="B5474" s="21" t="s">
        <v>1947</v>
      </c>
      <c r="C5474" s="22" t="s">
        <v>92</v>
      </c>
      <c r="D5474" s="23"/>
      <c r="E5474" s="24">
        <v>600000</v>
      </c>
      <c r="F5474" s="25" t="s">
        <v>1946</v>
      </c>
      <c r="G5474" s="26">
        <v>100000</v>
      </c>
    </row>
    <row r="5475" spans="2:7">
      <c r="B5475" s="21" t="s">
        <v>1945</v>
      </c>
      <c r="C5475" s="22" t="s">
        <v>92</v>
      </c>
      <c r="D5475" s="23"/>
      <c r="E5475" s="24">
        <v>600000</v>
      </c>
      <c r="F5475" s="25" t="s">
        <v>1288</v>
      </c>
      <c r="G5475" s="26">
        <v>100000</v>
      </c>
    </row>
    <row r="5476" spans="2:7">
      <c r="B5476" s="21" t="s">
        <v>1944</v>
      </c>
      <c r="C5476" s="22" t="s">
        <v>92</v>
      </c>
      <c r="D5476" s="23"/>
      <c r="E5476" s="24">
        <v>600000</v>
      </c>
      <c r="F5476" s="25" t="s">
        <v>883</v>
      </c>
      <c r="G5476" s="26">
        <v>100000</v>
      </c>
    </row>
    <row r="5477" spans="2:7">
      <c r="B5477" s="21" t="s">
        <v>1943</v>
      </c>
      <c r="C5477" s="22" t="s">
        <v>92</v>
      </c>
      <c r="D5477" s="23"/>
      <c r="E5477" s="24">
        <v>600000</v>
      </c>
      <c r="F5477" s="25" t="s">
        <v>1942</v>
      </c>
      <c r="G5477" s="26">
        <v>100000</v>
      </c>
    </row>
    <row r="5478" spans="2:7">
      <c r="B5478" s="21" t="s">
        <v>1941</v>
      </c>
      <c r="C5478" s="22" t="s">
        <v>92</v>
      </c>
      <c r="D5478" s="23" t="s">
        <v>1316</v>
      </c>
      <c r="E5478" s="24">
        <v>600000</v>
      </c>
      <c r="F5478" s="25" t="s">
        <v>1018</v>
      </c>
      <c r="G5478" s="26">
        <v>100000</v>
      </c>
    </row>
    <row r="5479" spans="2:7">
      <c r="B5479" s="21" t="s">
        <v>1940</v>
      </c>
      <c r="C5479" s="22" t="s">
        <v>92</v>
      </c>
      <c r="D5479" s="23"/>
      <c r="E5479" s="24">
        <v>600000</v>
      </c>
      <c r="F5479" s="25" t="s">
        <v>1132</v>
      </c>
      <c r="G5479" s="26">
        <v>100000</v>
      </c>
    </row>
    <row r="5480" spans="2:7">
      <c r="B5480" s="21" t="s">
        <v>1939</v>
      </c>
      <c r="C5480" s="22" t="s">
        <v>92</v>
      </c>
      <c r="D5480" s="23" t="s">
        <v>1938</v>
      </c>
      <c r="E5480" s="24">
        <v>600000</v>
      </c>
      <c r="F5480" s="25" t="s">
        <v>1079</v>
      </c>
      <c r="G5480" s="26">
        <v>100000</v>
      </c>
    </row>
    <row r="5481" spans="2:7">
      <c r="B5481" s="21" t="s">
        <v>1937</v>
      </c>
      <c r="C5481" s="22" t="s">
        <v>92</v>
      </c>
      <c r="D5481" s="23" t="s">
        <v>484</v>
      </c>
      <c r="E5481" s="24">
        <v>600000</v>
      </c>
      <c r="F5481" s="25" t="s">
        <v>913</v>
      </c>
      <c r="G5481" s="26">
        <v>100000</v>
      </c>
    </row>
    <row r="5482" spans="2:7">
      <c r="B5482" s="21" t="s">
        <v>1936</v>
      </c>
      <c r="C5482" s="22" t="s">
        <v>108</v>
      </c>
      <c r="D5482" s="23" t="s">
        <v>1935</v>
      </c>
      <c r="E5482" s="24">
        <v>600000</v>
      </c>
      <c r="F5482" s="25" t="s">
        <v>1128</v>
      </c>
      <c r="G5482" s="26">
        <v>100000</v>
      </c>
    </row>
    <row r="5483" spans="2:7">
      <c r="B5483" s="21" t="s">
        <v>1934</v>
      </c>
      <c r="C5483" s="22" t="s">
        <v>92</v>
      </c>
      <c r="D5483" s="23"/>
      <c r="E5483" s="24">
        <v>600000</v>
      </c>
      <c r="F5483" s="25" t="s">
        <v>926</v>
      </c>
      <c r="G5483" s="26">
        <v>100000</v>
      </c>
    </row>
    <row r="5484" spans="2:7">
      <c r="B5484" s="21" t="s">
        <v>1933</v>
      </c>
      <c r="C5484" s="22" t="s">
        <v>92</v>
      </c>
      <c r="D5484" s="23"/>
      <c r="E5484" s="24">
        <v>600000</v>
      </c>
      <c r="F5484" s="25" t="s">
        <v>1301</v>
      </c>
      <c r="G5484" s="26">
        <v>100000</v>
      </c>
    </row>
    <row r="5485" spans="2:7">
      <c r="B5485" s="21" t="s">
        <v>1932</v>
      </c>
      <c r="C5485" s="22" t="s">
        <v>92</v>
      </c>
      <c r="D5485" s="23"/>
      <c r="E5485" s="24">
        <v>600000</v>
      </c>
      <c r="F5485" s="25" t="s">
        <v>1931</v>
      </c>
      <c r="G5485" s="26">
        <v>100000</v>
      </c>
    </row>
    <row r="5486" spans="2:7">
      <c r="B5486" s="21" t="s">
        <v>1930</v>
      </c>
      <c r="C5486" s="22" t="s">
        <v>92</v>
      </c>
      <c r="D5486" s="23" t="s">
        <v>1929</v>
      </c>
      <c r="E5486" s="24">
        <v>600000</v>
      </c>
      <c r="F5486" s="25" t="s">
        <v>1928</v>
      </c>
      <c r="G5486" s="26">
        <v>100000</v>
      </c>
    </row>
    <row r="5487" spans="2:7">
      <c r="B5487" s="21" t="s">
        <v>1927</v>
      </c>
      <c r="C5487" s="22" t="s">
        <v>108</v>
      </c>
      <c r="D5487" s="23" t="s">
        <v>1926</v>
      </c>
      <c r="E5487" s="24">
        <v>600000</v>
      </c>
      <c r="F5487" s="25" t="s">
        <v>922</v>
      </c>
      <c r="G5487" s="26">
        <v>100000</v>
      </c>
    </row>
    <row r="5488" spans="2:7">
      <c r="B5488" s="21" t="s">
        <v>1925</v>
      </c>
      <c r="C5488" s="22" t="s">
        <v>108</v>
      </c>
      <c r="D5488" s="23" t="s">
        <v>1924</v>
      </c>
      <c r="E5488" s="24">
        <v>600000</v>
      </c>
      <c r="F5488" s="25" t="s">
        <v>1313</v>
      </c>
      <c r="G5488" s="26">
        <v>100000</v>
      </c>
    </row>
    <row r="5489" spans="2:7">
      <c r="B5489" s="21" t="s">
        <v>1923</v>
      </c>
      <c r="C5489" s="22" t="s">
        <v>92</v>
      </c>
      <c r="D5489" s="23" t="s">
        <v>1922</v>
      </c>
      <c r="E5489" s="24">
        <v>600000</v>
      </c>
      <c r="F5489" s="25" t="s">
        <v>836</v>
      </c>
      <c r="G5489" s="26">
        <v>100000</v>
      </c>
    </row>
    <row r="5490" spans="2:7">
      <c r="B5490" s="21" t="s">
        <v>1921</v>
      </c>
      <c r="C5490" s="22" t="s">
        <v>92</v>
      </c>
      <c r="D5490" s="23"/>
      <c r="E5490" s="24">
        <v>600000</v>
      </c>
      <c r="F5490" s="25" t="s">
        <v>1904</v>
      </c>
      <c r="G5490" s="26">
        <v>100000</v>
      </c>
    </row>
    <row r="5491" spans="2:7">
      <c r="B5491" s="21" t="s">
        <v>1920</v>
      </c>
      <c r="C5491" s="22" t="s">
        <v>92</v>
      </c>
      <c r="D5491" s="23"/>
      <c r="E5491" s="24">
        <v>600000</v>
      </c>
      <c r="F5491" s="25" t="s">
        <v>1919</v>
      </c>
      <c r="G5491" s="26">
        <v>100000</v>
      </c>
    </row>
    <row r="5492" spans="2:7">
      <c r="B5492" s="21" t="s">
        <v>1918</v>
      </c>
      <c r="C5492" s="22" t="s">
        <v>92</v>
      </c>
      <c r="D5492" s="23"/>
      <c r="E5492" s="24">
        <v>600000</v>
      </c>
      <c r="F5492" s="25" t="s">
        <v>1820</v>
      </c>
      <c r="G5492" s="26">
        <v>100000</v>
      </c>
    </row>
    <row r="5493" spans="2:7">
      <c r="B5493" s="21" t="s">
        <v>1917</v>
      </c>
      <c r="C5493" s="22" t="s">
        <v>92</v>
      </c>
      <c r="D5493" s="23"/>
      <c r="E5493" s="24">
        <v>600000</v>
      </c>
      <c r="F5493" s="25" t="s">
        <v>1916</v>
      </c>
      <c r="G5493" s="26">
        <v>100000</v>
      </c>
    </row>
    <row r="5494" spans="2:7">
      <c r="B5494" s="21" t="s">
        <v>1915</v>
      </c>
      <c r="C5494" s="22" t="s">
        <v>108</v>
      </c>
      <c r="D5494" s="23" t="s">
        <v>1914</v>
      </c>
      <c r="E5494" s="24">
        <v>600000</v>
      </c>
      <c r="F5494" s="25" t="s">
        <v>1152</v>
      </c>
      <c r="G5494" s="26">
        <v>100000</v>
      </c>
    </row>
    <row r="5495" spans="2:7">
      <c r="B5495" s="21" t="s">
        <v>1913</v>
      </c>
      <c r="C5495" s="22" t="s">
        <v>92</v>
      </c>
      <c r="D5495" s="23"/>
      <c r="E5495" s="24">
        <v>600000</v>
      </c>
      <c r="F5495" s="25" t="s">
        <v>1912</v>
      </c>
      <c r="G5495" s="26">
        <v>100000</v>
      </c>
    </row>
    <row r="5496" spans="2:7">
      <c r="B5496" s="21" t="s">
        <v>1911</v>
      </c>
      <c r="C5496" s="22" t="s">
        <v>92</v>
      </c>
      <c r="D5496" s="23"/>
      <c r="E5496" s="24">
        <v>600000</v>
      </c>
      <c r="F5496" s="25" t="s">
        <v>1910</v>
      </c>
      <c r="G5496" s="26">
        <v>100000</v>
      </c>
    </row>
    <row r="5497" spans="2:7">
      <c r="B5497" s="21" t="s">
        <v>1909</v>
      </c>
      <c r="C5497" s="22" t="s">
        <v>108</v>
      </c>
      <c r="D5497" s="23"/>
      <c r="E5497" s="24">
        <v>600000</v>
      </c>
      <c r="F5497" s="25" t="s">
        <v>1908</v>
      </c>
      <c r="G5497" s="26">
        <v>100000</v>
      </c>
    </row>
    <row r="5498" spans="2:7">
      <c r="B5498" s="21" t="s">
        <v>1907</v>
      </c>
      <c r="C5498" s="22" t="s">
        <v>92</v>
      </c>
      <c r="D5498" s="23" t="s">
        <v>1307</v>
      </c>
      <c r="E5498" s="24">
        <v>600000</v>
      </c>
      <c r="F5498" s="25" t="s">
        <v>1674</v>
      </c>
      <c r="G5498" s="26">
        <v>100000</v>
      </c>
    </row>
    <row r="5499" spans="2:7">
      <c r="B5499" s="21" t="s">
        <v>1906</v>
      </c>
      <c r="C5499" s="22" t="s">
        <v>92</v>
      </c>
      <c r="D5499" s="23"/>
      <c r="E5499" s="24">
        <v>600000</v>
      </c>
      <c r="F5499" s="25" t="s">
        <v>820</v>
      </c>
      <c r="G5499" s="26">
        <v>100000</v>
      </c>
    </row>
    <row r="5500" spans="2:7">
      <c r="B5500" s="21" t="s">
        <v>1905</v>
      </c>
      <c r="C5500" s="22" t="s">
        <v>92</v>
      </c>
      <c r="D5500" s="23"/>
      <c r="E5500" s="24">
        <v>600000</v>
      </c>
      <c r="F5500" s="25" t="s">
        <v>1904</v>
      </c>
      <c r="G5500" s="26">
        <v>100000</v>
      </c>
    </row>
    <row r="5501" spans="2:7">
      <c r="B5501" s="21" t="s">
        <v>1903</v>
      </c>
      <c r="C5501" s="22" t="s">
        <v>92</v>
      </c>
      <c r="D5501" s="23" t="s">
        <v>1902</v>
      </c>
      <c r="E5501" s="24">
        <v>600000</v>
      </c>
      <c r="F5501" s="25" t="s">
        <v>1901</v>
      </c>
      <c r="G5501" s="26">
        <v>100000</v>
      </c>
    </row>
    <row r="5502" spans="2:7">
      <c r="B5502" s="21" t="s">
        <v>1900</v>
      </c>
      <c r="C5502" s="22" t="s">
        <v>92</v>
      </c>
      <c r="D5502" s="23"/>
      <c r="E5502" s="24">
        <v>600000</v>
      </c>
      <c r="F5502" s="25" t="s">
        <v>1073</v>
      </c>
      <c r="G5502" s="26">
        <v>100000</v>
      </c>
    </row>
    <row r="5503" spans="2:7">
      <c r="B5503" s="21" t="s">
        <v>1899</v>
      </c>
      <c r="C5503" s="22" t="s">
        <v>92</v>
      </c>
      <c r="D5503" s="23"/>
      <c r="E5503" s="24">
        <v>600000</v>
      </c>
      <c r="F5503" s="25" t="s">
        <v>1562</v>
      </c>
      <c r="G5503" s="26">
        <v>100000</v>
      </c>
    </row>
    <row r="5504" spans="2:7">
      <c r="B5504" s="21" t="s">
        <v>1898</v>
      </c>
      <c r="C5504" s="22" t="s">
        <v>92</v>
      </c>
      <c r="D5504" s="23"/>
      <c r="E5504" s="24">
        <v>600000</v>
      </c>
      <c r="F5504" s="25" t="s">
        <v>1390</v>
      </c>
      <c r="G5504" s="26">
        <v>100000</v>
      </c>
    </row>
    <row r="5505" spans="2:7">
      <c r="B5505" s="21" t="s">
        <v>1897</v>
      </c>
      <c r="C5505" s="22" t="s">
        <v>108</v>
      </c>
      <c r="D5505" s="23" t="s">
        <v>1896</v>
      </c>
      <c r="E5505" s="24">
        <v>600000</v>
      </c>
      <c r="F5505" s="25" t="s">
        <v>926</v>
      </c>
      <c r="G5505" s="26">
        <v>100000</v>
      </c>
    </row>
    <row r="5506" spans="2:7">
      <c r="B5506" s="21" t="s">
        <v>1895</v>
      </c>
      <c r="C5506" s="22" t="s">
        <v>92</v>
      </c>
      <c r="D5506" s="23" t="s">
        <v>1894</v>
      </c>
      <c r="E5506" s="24">
        <v>600000</v>
      </c>
      <c r="F5506" s="25" t="s">
        <v>991</v>
      </c>
      <c r="G5506" s="26">
        <v>100000</v>
      </c>
    </row>
    <row r="5507" spans="2:7">
      <c r="B5507" s="21" t="s">
        <v>1893</v>
      </c>
      <c r="C5507" s="22" t="s">
        <v>92</v>
      </c>
      <c r="D5507" s="23"/>
      <c r="E5507" s="24">
        <v>600000</v>
      </c>
      <c r="F5507" s="25" t="s">
        <v>1892</v>
      </c>
      <c r="G5507" s="26">
        <v>100000</v>
      </c>
    </row>
    <row r="5508" spans="2:7">
      <c r="B5508" s="21" t="s">
        <v>1891</v>
      </c>
      <c r="C5508" s="22" t="s">
        <v>108</v>
      </c>
      <c r="D5508" s="23" t="s">
        <v>1525</v>
      </c>
      <c r="E5508" s="24">
        <v>600000</v>
      </c>
      <c r="F5508" s="25" t="s">
        <v>1596</v>
      </c>
      <c r="G5508" s="26">
        <v>100000</v>
      </c>
    </row>
    <row r="5509" spans="2:7">
      <c r="B5509" s="21" t="s">
        <v>1890</v>
      </c>
      <c r="C5509" s="22" t="s">
        <v>92</v>
      </c>
      <c r="D5509" s="23"/>
      <c r="E5509" s="24">
        <v>600000</v>
      </c>
      <c r="F5509" s="25" t="s">
        <v>1889</v>
      </c>
      <c r="G5509" s="26">
        <v>100000</v>
      </c>
    </row>
    <row r="5510" spans="2:7">
      <c r="B5510" s="21" t="s">
        <v>1888</v>
      </c>
      <c r="C5510" s="22" t="s">
        <v>92</v>
      </c>
      <c r="D5510" s="23" t="s">
        <v>1887</v>
      </c>
      <c r="E5510" s="24">
        <v>600000</v>
      </c>
      <c r="F5510" s="25" t="s">
        <v>1277</v>
      </c>
      <c r="G5510" s="26">
        <v>100000</v>
      </c>
    </row>
    <row r="5511" spans="2:7">
      <c r="B5511" s="21" t="s">
        <v>1886</v>
      </c>
      <c r="C5511" s="22" t="s">
        <v>92</v>
      </c>
      <c r="D5511" s="23"/>
      <c r="E5511" s="24">
        <v>600000</v>
      </c>
      <c r="F5511" s="25" t="s">
        <v>1885</v>
      </c>
      <c r="G5511" s="26">
        <v>100000</v>
      </c>
    </row>
    <row r="5512" spans="2:7">
      <c r="B5512" s="21" t="s">
        <v>1884</v>
      </c>
      <c r="C5512" s="22" t="s">
        <v>92</v>
      </c>
      <c r="D5512" s="23"/>
      <c r="E5512" s="24">
        <v>600000</v>
      </c>
      <c r="F5512" s="25" t="s">
        <v>1089</v>
      </c>
      <c r="G5512" s="26">
        <v>100000</v>
      </c>
    </row>
    <row r="5513" spans="2:7">
      <c r="B5513" s="21" t="s">
        <v>1883</v>
      </c>
      <c r="C5513" s="22" t="s">
        <v>92</v>
      </c>
      <c r="D5513" s="23"/>
      <c r="E5513" s="24">
        <v>600000</v>
      </c>
      <c r="F5513" s="25" t="s">
        <v>979</v>
      </c>
      <c r="G5513" s="26">
        <v>100000</v>
      </c>
    </row>
    <row r="5514" spans="2:7">
      <c r="B5514" s="21" t="s">
        <v>1882</v>
      </c>
      <c r="C5514" s="22" t="s">
        <v>92</v>
      </c>
      <c r="D5514" s="23"/>
      <c r="E5514" s="24">
        <v>600000</v>
      </c>
      <c r="F5514" s="25" t="s">
        <v>979</v>
      </c>
      <c r="G5514" s="26">
        <v>100000</v>
      </c>
    </row>
    <row r="5515" spans="2:7">
      <c r="B5515" s="21" t="s">
        <v>1881</v>
      </c>
      <c r="C5515" s="22" t="s">
        <v>92</v>
      </c>
      <c r="D5515" s="23"/>
      <c r="E5515" s="24">
        <v>600000</v>
      </c>
      <c r="F5515" s="25" t="s">
        <v>902</v>
      </c>
      <c r="G5515" s="26">
        <v>100000</v>
      </c>
    </row>
    <row r="5516" spans="2:7">
      <c r="B5516" s="21" t="s">
        <v>1880</v>
      </c>
      <c r="C5516" s="22" t="s">
        <v>92</v>
      </c>
      <c r="D5516" s="23"/>
      <c r="E5516" s="24">
        <v>600000</v>
      </c>
      <c r="F5516" s="25" t="s">
        <v>1674</v>
      </c>
      <c r="G5516" s="26">
        <v>100000</v>
      </c>
    </row>
    <row r="5517" spans="2:7">
      <c r="B5517" s="21" t="s">
        <v>1879</v>
      </c>
      <c r="C5517" s="22" t="s">
        <v>92</v>
      </c>
      <c r="D5517" s="23"/>
      <c r="E5517" s="24">
        <v>600000</v>
      </c>
      <c r="F5517" s="25" t="s">
        <v>1049</v>
      </c>
      <c r="G5517" s="26">
        <v>100000</v>
      </c>
    </row>
    <row r="5518" spans="2:7">
      <c r="B5518" s="21" t="s">
        <v>1878</v>
      </c>
      <c r="C5518" s="22" t="s">
        <v>92</v>
      </c>
      <c r="D5518" s="23"/>
      <c r="E5518" s="24">
        <v>600000</v>
      </c>
      <c r="F5518" s="25" t="s">
        <v>1500</v>
      </c>
      <c r="G5518" s="26">
        <v>100000</v>
      </c>
    </row>
    <row r="5519" spans="2:7">
      <c r="B5519" s="21" t="s">
        <v>1877</v>
      </c>
      <c r="C5519" s="22" t="s">
        <v>92</v>
      </c>
      <c r="D5519" s="23"/>
      <c r="E5519" s="24">
        <v>600000</v>
      </c>
      <c r="F5519" s="25" t="s">
        <v>1184</v>
      </c>
      <c r="G5519" s="26">
        <v>100000</v>
      </c>
    </row>
    <row r="5520" spans="2:7">
      <c r="B5520" s="21" t="s">
        <v>1876</v>
      </c>
      <c r="C5520" s="22" t="s">
        <v>108</v>
      </c>
      <c r="D5520" s="23" t="s">
        <v>1875</v>
      </c>
      <c r="E5520" s="24">
        <v>600000</v>
      </c>
      <c r="F5520" s="25" t="s">
        <v>1502</v>
      </c>
      <c r="G5520" s="26">
        <v>100000</v>
      </c>
    </row>
    <row r="5521" spans="2:7">
      <c r="B5521" s="21" t="s">
        <v>1874</v>
      </c>
      <c r="C5521" s="22" t="s">
        <v>92</v>
      </c>
      <c r="D5521" s="23"/>
      <c r="E5521" s="24">
        <v>600000</v>
      </c>
      <c r="F5521" s="25" t="s">
        <v>900</v>
      </c>
      <c r="G5521" s="26">
        <v>100000</v>
      </c>
    </row>
    <row r="5522" spans="2:7">
      <c r="B5522" s="21" t="s">
        <v>1873</v>
      </c>
      <c r="C5522" s="22" t="s">
        <v>92</v>
      </c>
      <c r="D5522" s="23"/>
      <c r="E5522" s="24">
        <v>600000</v>
      </c>
      <c r="F5522" s="25" t="s">
        <v>1872</v>
      </c>
      <c r="G5522" s="26">
        <v>100000</v>
      </c>
    </row>
    <row r="5523" spans="2:7">
      <c r="B5523" s="21" t="s">
        <v>1871</v>
      </c>
      <c r="C5523" s="22" t="s">
        <v>92</v>
      </c>
      <c r="D5523" s="23"/>
      <c r="E5523" s="24">
        <v>600000</v>
      </c>
      <c r="F5523" s="25" t="s">
        <v>1870</v>
      </c>
      <c r="G5523" s="26">
        <v>100000</v>
      </c>
    </row>
    <row r="5524" spans="2:7">
      <c r="B5524" s="21" t="s">
        <v>1869</v>
      </c>
      <c r="C5524" s="22" t="s">
        <v>92</v>
      </c>
      <c r="D5524" s="23"/>
      <c r="E5524" s="24">
        <v>600000</v>
      </c>
      <c r="F5524" s="25" t="s">
        <v>1868</v>
      </c>
      <c r="G5524" s="26">
        <v>100000</v>
      </c>
    </row>
    <row r="5525" spans="2:7">
      <c r="B5525" s="21" t="s">
        <v>1867</v>
      </c>
      <c r="C5525" s="22" t="s">
        <v>92</v>
      </c>
      <c r="D5525" s="23" t="s">
        <v>1866</v>
      </c>
      <c r="E5525" s="24">
        <v>600000</v>
      </c>
      <c r="F5525" s="25" t="s">
        <v>1430</v>
      </c>
      <c r="G5525" s="26">
        <v>100000</v>
      </c>
    </row>
    <row r="5526" spans="2:7">
      <c r="B5526" s="21" t="s">
        <v>1865</v>
      </c>
      <c r="C5526" s="22" t="s">
        <v>92</v>
      </c>
      <c r="D5526" s="23"/>
      <c r="E5526" s="24">
        <v>600000</v>
      </c>
      <c r="F5526" s="25" t="s">
        <v>1079</v>
      </c>
      <c r="G5526" s="26">
        <v>100000</v>
      </c>
    </row>
    <row r="5527" spans="2:7">
      <c r="B5527" s="21" t="s">
        <v>1864</v>
      </c>
      <c r="C5527" s="22" t="s">
        <v>92</v>
      </c>
      <c r="D5527" s="23"/>
      <c r="E5527" s="24">
        <v>600000</v>
      </c>
      <c r="F5527" s="25" t="s">
        <v>1152</v>
      </c>
      <c r="G5527" s="26">
        <v>100000</v>
      </c>
    </row>
    <row r="5528" spans="2:7">
      <c r="B5528" s="21" t="s">
        <v>1863</v>
      </c>
      <c r="C5528" s="22" t="s">
        <v>92</v>
      </c>
      <c r="D5528" s="23"/>
      <c r="E5528" s="24">
        <v>600000</v>
      </c>
      <c r="F5528" s="25" t="s">
        <v>1567</v>
      </c>
      <c r="G5528" s="26">
        <v>100000</v>
      </c>
    </row>
    <row r="5529" spans="2:7">
      <c r="B5529" s="21" t="s">
        <v>1862</v>
      </c>
      <c r="C5529" s="22" t="s">
        <v>92</v>
      </c>
      <c r="D5529" s="23"/>
      <c r="E5529" s="24">
        <v>600000</v>
      </c>
      <c r="F5529" s="25" t="s">
        <v>1861</v>
      </c>
      <c r="G5529" s="26">
        <v>100000</v>
      </c>
    </row>
    <row r="5530" spans="2:7">
      <c r="B5530" s="21" t="s">
        <v>1860</v>
      </c>
      <c r="C5530" s="22" t="s">
        <v>108</v>
      </c>
      <c r="D5530" s="23" t="s">
        <v>154</v>
      </c>
      <c r="E5530" s="24">
        <v>600000</v>
      </c>
      <c r="F5530" s="25" t="s">
        <v>1758</v>
      </c>
      <c r="G5530" s="26">
        <v>100000</v>
      </c>
    </row>
    <row r="5531" spans="2:7">
      <c r="B5531" s="21" t="s">
        <v>1859</v>
      </c>
      <c r="C5531" s="22" t="s">
        <v>92</v>
      </c>
      <c r="D5531" s="23"/>
      <c r="E5531" s="24">
        <v>600000</v>
      </c>
      <c r="F5531" s="25" t="s">
        <v>1858</v>
      </c>
      <c r="G5531" s="26">
        <v>100000</v>
      </c>
    </row>
    <row r="5532" spans="2:7">
      <c r="B5532" s="21" t="s">
        <v>1857</v>
      </c>
      <c r="C5532" s="22" t="s">
        <v>108</v>
      </c>
      <c r="D5532" s="23" t="s">
        <v>1856</v>
      </c>
      <c r="E5532" s="24">
        <v>600000</v>
      </c>
      <c r="F5532" s="25" t="s">
        <v>1855</v>
      </c>
      <c r="G5532" s="26">
        <v>100000</v>
      </c>
    </row>
    <row r="5533" spans="2:7">
      <c r="B5533" s="21" t="s">
        <v>1854</v>
      </c>
      <c r="C5533" s="22" t="s">
        <v>92</v>
      </c>
      <c r="D5533" s="23"/>
      <c r="E5533" s="24">
        <v>600000</v>
      </c>
      <c r="F5533" s="25" t="s">
        <v>1252</v>
      </c>
      <c r="G5533" s="26">
        <v>100000</v>
      </c>
    </row>
    <row r="5534" spans="2:7">
      <c r="B5534" s="21" t="s">
        <v>1853</v>
      </c>
      <c r="C5534" s="22" t="s">
        <v>92</v>
      </c>
      <c r="D5534" s="23"/>
      <c r="E5534" s="24">
        <v>600000</v>
      </c>
      <c r="F5534" s="25" t="s">
        <v>950</v>
      </c>
      <c r="G5534" s="26">
        <v>100000</v>
      </c>
    </row>
    <row r="5535" spans="2:7">
      <c r="B5535" s="21" t="s">
        <v>1852</v>
      </c>
      <c r="C5535" s="22" t="s">
        <v>108</v>
      </c>
      <c r="D5535" s="23" t="s">
        <v>1014</v>
      </c>
      <c r="E5535" s="24">
        <v>600000</v>
      </c>
      <c r="F5535" s="25" t="s">
        <v>1397</v>
      </c>
      <c r="G5535" s="26">
        <v>100000</v>
      </c>
    </row>
    <row r="5536" spans="2:7">
      <c r="B5536" s="21" t="s">
        <v>1851</v>
      </c>
      <c r="C5536" s="22" t="s">
        <v>92</v>
      </c>
      <c r="D5536" s="23"/>
      <c r="E5536" s="24">
        <v>600000</v>
      </c>
      <c r="F5536" s="25" t="s">
        <v>926</v>
      </c>
      <c r="G5536" s="26">
        <v>100000</v>
      </c>
    </row>
    <row r="5537" spans="2:7">
      <c r="B5537" s="21" t="s">
        <v>1850</v>
      </c>
      <c r="C5537" s="22" t="s">
        <v>92</v>
      </c>
      <c r="D5537" s="23"/>
      <c r="E5537" s="24">
        <v>600000</v>
      </c>
      <c r="F5537" s="25" t="s">
        <v>827</v>
      </c>
      <c r="G5537" s="26">
        <v>100000</v>
      </c>
    </row>
    <row r="5538" spans="2:7">
      <c r="B5538" s="21" t="s">
        <v>1849</v>
      </c>
      <c r="C5538" s="22" t="s">
        <v>92</v>
      </c>
      <c r="D5538" s="23"/>
      <c r="E5538" s="24">
        <v>600000</v>
      </c>
      <c r="F5538" s="25" t="s">
        <v>1596</v>
      </c>
      <c r="G5538" s="26">
        <v>100000</v>
      </c>
    </row>
    <row r="5539" spans="2:7">
      <c r="B5539" s="21" t="s">
        <v>1848</v>
      </c>
      <c r="C5539" s="22" t="s">
        <v>92</v>
      </c>
      <c r="D5539" s="23"/>
      <c r="E5539" s="24">
        <v>600000</v>
      </c>
      <c r="F5539" s="25" t="s">
        <v>1500</v>
      </c>
      <c r="G5539" s="26">
        <v>100000</v>
      </c>
    </row>
    <row r="5540" spans="2:7">
      <c r="B5540" s="21" t="s">
        <v>1847</v>
      </c>
      <c r="C5540" s="22" t="s">
        <v>92</v>
      </c>
      <c r="D5540" s="23"/>
      <c r="E5540" s="24">
        <v>600000</v>
      </c>
      <c r="F5540" s="25" t="s">
        <v>1846</v>
      </c>
      <c r="G5540" s="26">
        <v>100000</v>
      </c>
    </row>
    <row r="5541" spans="2:7">
      <c r="B5541" s="21" t="s">
        <v>1845</v>
      </c>
      <c r="C5541" s="22" t="s">
        <v>92</v>
      </c>
      <c r="D5541" s="23"/>
      <c r="E5541" s="24">
        <v>600000</v>
      </c>
      <c r="F5541" s="25" t="s">
        <v>961</v>
      </c>
      <c r="G5541" s="26">
        <v>100000</v>
      </c>
    </row>
    <row r="5542" spans="2:7">
      <c r="B5542" s="21" t="s">
        <v>1844</v>
      </c>
      <c r="C5542" s="22" t="s">
        <v>92</v>
      </c>
      <c r="D5542" s="23"/>
      <c r="E5542" s="24">
        <v>600000</v>
      </c>
      <c r="F5542" s="25" t="s">
        <v>1843</v>
      </c>
      <c r="G5542" s="26">
        <v>100000</v>
      </c>
    </row>
    <row r="5543" spans="2:7">
      <c r="B5543" s="21" t="s">
        <v>1842</v>
      </c>
      <c r="C5543" s="22" t="s">
        <v>92</v>
      </c>
      <c r="D5543" s="23" t="s">
        <v>1841</v>
      </c>
      <c r="E5543" s="24">
        <v>600000</v>
      </c>
      <c r="F5543" s="25" t="s">
        <v>1840</v>
      </c>
      <c r="G5543" s="26">
        <v>100000</v>
      </c>
    </row>
    <row r="5544" spans="2:7">
      <c r="B5544" s="21" t="s">
        <v>1839</v>
      </c>
      <c r="C5544" s="22" t="s">
        <v>92</v>
      </c>
      <c r="D5544" s="23" t="s">
        <v>1838</v>
      </c>
      <c r="E5544" s="24">
        <v>600000</v>
      </c>
      <c r="F5544" s="25" t="s">
        <v>1837</v>
      </c>
      <c r="G5544" s="26">
        <v>100000</v>
      </c>
    </row>
    <row r="5545" spans="2:7">
      <c r="B5545" s="21" t="s">
        <v>1836</v>
      </c>
      <c r="C5545" s="22" t="s">
        <v>92</v>
      </c>
      <c r="D5545" s="23" t="s">
        <v>1835</v>
      </c>
      <c r="E5545" s="24">
        <v>600000</v>
      </c>
      <c r="F5545" s="25" t="s">
        <v>1348</v>
      </c>
      <c r="G5545" s="26">
        <v>100000</v>
      </c>
    </row>
    <row r="5546" spans="2:7">
      <c r="B5546" s="21" t="s">
        <v>1834</v>
      </c>
      <c r="C5546" s="22" t="s">
        <v>92</v>
      </c>
      <c r="D5546" s="23" t="s">
        <v>1833</v>
      </c>
      <c r="E5546" s="24">
        <v>600000</v>
      </c>
      <c r="F5546" s="25" t="s">
        <v>1073</v>
      </c>
      <c r="G5546" s="26">
        <v>100000</v>
      </c>
    </row>
    <row r="5547" spans="2:7">
      <c r="B5547" s="21" t="s">
        <v>1832</v>
      </c>
      <c r="C5547" s="22" t="s">
        <v>92</v>
      </c>
      <c r="D5547" s="23" t="s">
        <v>1831</v>
      </c>
      <c r="E5547" s="24">
        <v>600000</v>
      </c>
      <c r="F5547" s="25" t="s">
        <v>911</v>
      </c>
      <c r="G5547" s="26">
        <v>100000</v>
      </c>
    </row>
    <row r="5548" spans="2:7">
      <c r="B5548" s="21" t="s">
        <v>1830</v>
      </c>
      <c r="C5548" s="22" t="s">
        <v>92</v>
      </c>
      <c r="D5548" s="23"/>
      <c r="E5548" s="24">
        <v>600000</v>
      </c>
      <c r="F5548" s="25" t="s">
        <v>831</v>
      </c>
      <c r="G5548" s="26">
        <v>100000</v>
      </c>
    </row>
    <row r="5549" spans="2:7">
      <c r="B5549" s="21" t="s">
        <v>1829</v>
      </c>
      <c r="C5549" s="22" t="s">
        <v>92</v>
      </c>
      <c r="D5549" s="23"/>
      <c r="E5549" s="24">
        <v>600000</v>
      </c>
      <c r="F5549" s="25" t="s">
        <v>1271</v>
      </c>
      <c r="G5549" s="26">
        <v>100000</v>
      </c>
    </row>
    <row r="5550" spans="2:7">
      <c r="B5550" s="21" t="s">
        <v>1828</v>
      </c>
      <c r="C5550" s="22" t="s">
        <v>92</v>
      </c>
      <c r="D5550" s="23"/>
      <c r="E5550" s="24">
        <v>600000</v>
      </c>
      <c r="F5550" s="25" t="s">
        <v>1827</v>
      </c>
      <c r="G5550" s="26">
        <v>100000</v>
      </c>
    </row>
    <row r="5551" spans="2:7">
      <c r="B5551" s="21" t="s">
        <v>1826</v>
      </c>
      <c r="C5551" s="22" t="s">
        <v>92</v>
      </c>
      <c r="D5551" s="23"/>
      <c r="E5551" s="24">
        <v>600000</v>
      </c>
      <c r="F5551" s="25" t="s">
        <v>1825</v>
      </c>
      <c r="G5551" s="26">
        <v>100000</v>
      </c>
    </row>
    <row r="5552" spans="2:7">
      <c r="B5552" s="21" t="s">
        <v>1824</v>
      </c>
      <c r="C5552" s="22" t="s">
        <v>92</v>
      </c>
      <c r="D5552" s="23" t="s">
        <v>1823</v>
      </c>
      <c r="E5552" s="24">
        <v>600000</v>
      </c>
      <c r="F5552" s="25" t="s">
        <v>1313</v>
      </c>
      <c r="G5552" s="26">
        <v>100000</v>
      </c>
    </row>
    <row r="5553" spans="2:7">
      <c r="B5553" s="21" t="s">
        <v>1822</v>
      </c>
      <c r="C5553" s="22" t="s">
        <v>92</v>
      </c>
      <c r="D5553" s="23" t="s">
        <v>1821</v>
      </c>
      <c r="E5553" s="24">
        <v>600000</v>
      </c>
      <c r="F5553" s="25" t="s">
        <v>1820</v>
      </c>
      <c r="G5553" s="26">
        <v>100000</v>
      </c>
    </row>
    <row r="5554" spans="2:7">
      <c r="B5554" s="21" t="s">
        <v>1819</v>
      </c>
      <c r="C5554" s="22" t="s">
        <v>108</v>
      </c>
      <c r="D5554" s="23" t="s">
        <v>1818</v>
      </c>
      <c r="E5554" s="24">
        <v>600000</v>
      </c>
      <c r="F5554" s="25" t="s">
        <v>825</v>
      </c>
      <c r="G5554" s="26">
        <v>100000</v>
      </c>
    </row>
    <row r="5555" spans="2:7">
      <c r="B5555" s="21" t="s">
        <v>1817</v>
      </c>
      <c r="C5555" s="22" t="s">
        <v>92</v>
      </c>
      <c r="D5555" s="23"/>
      <c r="E5555" s="24">
        <v>600000</v>
      </c>
      <c r="F5555" s="25" t="s">
        <v>975</v>
      </c>
      <c r="G5555" s="26">
        <v>100000</v>
      </c>
    </row>
    <row r="5556" spans="2:7">
      <c r="B5556" s="21" t="s">
        <v>1816</v>
      </c>
      <c r="C5556" s="22" t="s">
        <v>108</v>
      </c>
      <c r="D5556" s="23" t="s">
        <v>1815</v>
      </c>
      <c r="E5556" s="24">
        <v>600000</v>
      </c>
      <c r="F5556" s="25" t="s">
        <v>961</v>
      </c>
      <c r="G5556" s="26">
        <v>100000</v>
      </c>
    </row>
    <row r="5557" spans="2:7">
      <c r="B5557" s="21" t="s">
        <v>1814</v>
      </c>
      <c r="C5557" s="22" t="s">
        <v>92</v>
      </c>
      <c r="D5557" s="23"/>
      <c r="E5557" s="24">
        <v>600000</v>
      </c>
      <c r="F5557" s="25" t="s">
        <v>1813</v>
      </c>
      <c r="G5557" s="26">
        <v>100000</v>
      </c>
    </row>
    <row r="5558" spans="2:7">
      <c r="B5558" s="21" t="s">
        <v>1812</v>
      </c>
      <c r="C5558" s="22" t="s">
        <v>92</v>
      </c>
      <c r="D5558" s="23"/>
      <c r="E5558" s="24">
        <v>600000</v>
      </c>
      <c r="F5558" s="25" t="s">
        <v>1811</v>
      </c>
      <c r="G5558" s="26">
        <v>100000</v>
      </c>
    </row>
    <row r="5559" spans="2:7">
      <c r="B5559" s="21" t="s">
        <v>1810</v>
      </c>
      <c r="C5559" s="22" t="s">
        <v>92</v>
      </c>
      <c r="D5559" s="23"/>
      <c r="E5559" s="24">
        <v>600000</v>
      </c>
      <c r="F5559" s="25" t="s">
        <v>1809</v>
      </c>
      <c r="G5559" s="26">
        <v>100000</v>
      </c>
    </row>
    <row r="5560" spans="2:7">
      <c r="B5560" s="21" t="s">
        <v>1808</v>
      </c>
      <c r="C5560" s="22" t="s">
        <v>92</v>
      </c>
      <c r="D5560" s="23"/>
      <c r="E5560" s="24">
        <v>600000</v>
      </c>
      <c r="F5560" s="25" t="s">
        <v>991</v>
      </c>
      <c r="G5560" s="26">
        <v>100000</v>
      </c>
    </row>
    <row r="5561" spans="2:7">
      <c r="B5561" s="21" t="s">
        <v>1807</v>
      </c>
      <c r="C5561" s="22" t="s">
        <v>92</v>
      </c>
      <c r="D5561" s="23"/>
      <c r="E5561" s="24">
        <v>600000</v>
      </c>
      <c r="F5561" s="25" t="s">
        <v>975</v>
      </c>
      <c r="G5561" s="26">
        <v>100000</v>
      </c>
    </row>
    <row r="5562" spans="2:7">
      <c r="B5562" s="21" t="s">
        <v>1806</v>
      </c>
      <c r="C5562" s="22" t="s">
        <v>92</v>
      </c>
      <c r="D5562" s="23"/>
      <c r="E5562" s="24">
        <v>600000</v>
      </c>
      <c r="F5562" s="25" t="s">
        <v>1301</v>
      </c>
      <c r="G5562" s="26">
        <v>100000</v>
      </c>
    </row>
    <row r="5563" spans="2:7">
      <c r="B5563" s="21" t="s">
        <v>1805</v>
      </c>
      <c r="C5563" s="22" t="s">
        <v>92</v>
      </c>
      <c r="D5563" s="23"/>
      <c r="E5563" s="24">
        <v>600000</v>
      </c>
      <c r="F5563" s="25" t="s">
        <v>938</v>
      </c>
      <c r="G5563" s="26">
        <v>100000</v>
      </c>
    </row>
    <row r="5564" spans="2:7">
      <c r="B5564" s="21" t="s">
        <v>1804</v>
      </c>
      <c r="C5564" s="22" t="s">
        <v>92</v>
      </c>
      <c r="D5564" s="23"/>
      <c r="E5564" s="24">
        <v>600000</v>
      </c>
      <c r="F5564" s="25" t="s">
        <v>1803</v>
      </c>
      <c r="G5564" s="26">
        <v>100000</v>
      </c>
    </row>
    <row r="5565" spans="2:7">
      <c r="B5565" s="21" t="s">
        <v>1802</v>
      </c>
      <c r="C5565" s="22" t="s">
        <v>108</v>
      </c>
      <c r="D5565" s="23"/>
      <c r="E5565" s="24">
        <v>600000</v>
      </c>
      <c r="F5565" s="25" t="s">
        <v>1000</v>
      </c>
      <c r="G5565" s="26">
        <v>100000</v>
      </c>
    </row>
    <row r="5566" spans="2:7">
      <c r="B5566" s="21" t="s">
        <v>1801</v>
      </c>
      <c r="C5566" s="22" t="s">
        <v>92</v>
      </c>
      <c r="D5566" s="23"/>
      <c r="E5566" s="24">
        <v>600000</v>
      </c>
      <c r="F5566" s="25" t="s">
        <v>1800</v>
      </c>
      <c r="G5566" s="26">
        <v>100000</v>
      </c>
    </row>
    <row r="5567" spans="2:7">
      <c r="B5567" s="21" t="s">
        <v>1799</v>
      </c>
      <c r="C5567" s="22" t="s">
        <v>108</v>
      </c>
      <c r="D5567" s="23" t="s">
        <v>1717</v>
      </c>
      <c r="E5567" s="24">
        <v>600000</v>
      </c>
      <c r="F5567" s="25" t="s">
        <v>822</v>
      </c>
      <c r="G5567" s="26">
        <v>100000</v>
      </c>
    </row>
    <row r="5568" spans="2:7">
      <c r="B5568" s="21" t="s">
        <v>1798</v>
      </c>
      <c r="C5568" s="22" t="s">
        <v>92</v>
      </c>
      <c r="D5568" s="23"/>
      <c r="E5568" s="24">
        <v>600000</v>
      </c>
      <c r="F5568" s="25" t="s">
        <v>1797</v>
      </c>
      <c r="G5568" s="26">
        <v>100000</v>
      </c>
    </row>
    <row r="5569" spans="2:7">
      <c r="B5569" s="21" t="s">
        <v>1796</v>
      </c>
      <c r="C5569" s="22" t="s">
        <v>92</v>
      </c>
      <c r="D5569" s="23"/>
      <c r="E5569" s="24">
        <v>600000</v>
      </c>
      <c r="F5569" s="25" t="s">
        <v>1419</v>
      </c>
      <c r="G5569" s="26">
        <v>100000</v>
      </c>
    </row>
    <row r="5570" spans="2:7">
      <c r="B5570" s="21" t="s">
        <v>1795</v>
      </c>
      <c r="C5570" s="22" t="s">
        <v>92</v>
      </c>
      <c r="D5570" s="23"/>
      <c r="E5570" s="24">
        <v>600000</v>
      </c>
      <c r="F5570" s="25" t="s">
        <v>820</v>
      </c>
      <c r="G5570" s="26">
        <v>100000</v>
      </c>
    </row>
    <row r="5571" spans="2:7">
      <c r="B5571" s="21" t="s">
        <v>1794</v>
      </c>
      <c r="C5571" s="22" t="s">
        <v>92</v>
      </c>
      <c r="D5571" s="23"/>
      <c r="E5571" s="24">
        <v>600000</v>
      </c>
      <c r="F5571" s="25" t="s">
        <v>1793</v>
      </c>
      <c r="G5571" s="26">
        <v>100000</v>
      </c>
    </row>
    <row r="5572" spans="2:7">
      <c r="B5572" s="21" t="s">
        <v>7678</v>
      </c>
      <c r="C5572" s="22" t="s">
        <v>92</v>
      </c>
      <c r="D5572" s="23"/>
      <c r="E5572" s="24">
        <v>500000</v>
      </c>
      <c r="F5572" s="25" t="s">
        <v>7677</v>
      </c>
      <c r="G5572" s="26">
        <v>1400000</v>
      </c>
    </row>
    <row r="5573" spans="2:7">
      <c r="B5573" s="21" t="s">
        <v>7551</v>
      </c>
      <c r="C5573" s="22" t="s">
        <v>92</v>
      </c>
      <c r="D5573" s="23"/>
      <c r="E5573" s="24">
        <v>500000</v>
      </c>
      <c r="F5573" s="25" t="s">
        <v>7550</v>
      </c>
      <c r="G5573" s="26">
        <v>1300000</v>
      </c>
    </row>
    <row r="5574" spans="2:7">
      <c r="B5574" s="21" t="s">
        <v>7391</v>
      </c>
      <c r="C5574" s="22" t="s">
        <v>108</v>
      </c>
      <c r="D5574" s="23" t="s">
        <v>3423</v>
      </c>
      <c r="E5574" s="24">
        <v>500000</v>
      </c>
      <c r="F5574" s="25" t="s">
        <v>6253</v>
      </c>
      <c r="G5574" s="26">
        <v>1200000</v>
      </c>
    </row>
    <row r="5575" spans="2:7">
      <c r="B5575" s="21" t="s">
        <v>7390</v>
      </c>
      <c r="C5575" s="22" t="s">
        <v>92</v>
      </c>
      <c r="D5575" s="23"/>
      <c r="E5575" s="24">
        <v>500000</v>
      </c>
      <c r="F5575" s="25" t="s">
        <v>6253</v>
      </c>
      <c r="G5575" s="26">
        <v>1200000</v>
      </c>
    </row>
    <row r="5576" spans="2:7">
      <c r="B5576" s="21" t="s">
        <v>7027</v>
      </c>
      <c r="C5576" s="22" t="s">
        <v>108</v>
      </c>
      <c r="D5576" s="23" t="s">
        <v>7026</v>
      </c>
      <c r="E5576" s="24">
        <v>500000</v>
      </c>
      <c r="F5576" s="25" t="s">
        <v>6551</v>
      </c>
      <c r="G5576" s="26">
        <v>1000000</v>
      </c>
    </row>
    <row r="5577" spans="2:7">
      <c r="B5577" s="21" t="s">
        <v>6807</v>
      </c>
      <c r="C5577" s="22" t="s">
        <v>92</v>
      </c>
      <c r="D5577" s="23"/>
      <c r="E5577" s="24">
        <v>500000</v>
      </c>
      <c r="F5577" s="25" t="s">
        <v>2936</v>
      </c>
      <c r="G5577" s="26">
        <v>900000</v>
      </c>
    </row>
    <row r="5578" spans="2:7">
      <c r="B5578" s="21" t="s">
        <v>6553</v>
      </c>
      <c r="C5578" s="22" t="s">
        <v>92</v>
      </c>
      <c r="D5578" s="23"/>
      <c r="E5578" s="24">
        <v>500000</v>
      </c>
      <c r="F5578" s="25" t="s">
        <v>2942</v>
      </c>
      <c r="G5578" s="26">
        <v>800000</v>
      </c>
    </row>
    <row r="5579" spans="2:7">
      <c r="B5579" s="21" t="s">
        <v>5898</v>
      </c>
      <c r="C5579" s="22" t="s">
        <v>92</v>
      </c>
      <c r="D5579" s="23" t="s">
        <v>5897</v>
      </c>
      <c r="E5579" s="24">
        <v>500000</v>
      </c>
      <c r="F5579" s="25" t="s">
        <v>234</v>
      </c>
      <c r="G5579" s="26">
        <v>600000</v>
      </c>
    </row>
    <row r="5580" spans="2:7">
      <c r="B5580" s="21" t="s">
        <v>5896</v>
      </c>
      <c r="C5580" s="22" t="s">
        <v>92</v>
      </c>
      <c r="D5580" s="23" t="s">
        <v>867</v>
      </c>
      <c r="E5580" s="24">
        <v>500000</v>
      </c>
      <c r="F5580" s="25" t="s">
        <v>234</v>
      </c>
      <c r="G5580" s="26">
        <v>600000</v>
      </c>
    </row>
    <row r="5581" spans="2:7">
      <c r="B5581" s="21" t="s">
        <v>5895</v>
      </c>
      <c r="C5581" s="22" t="s">
        <v>92</v>
      </c>
      <c r="D5581" s="23" t="s">
        <v>5894</v>
      </c>
      <c r="E5581" s="24">
        <v>500000</v>
      </c>
      <c r="F5581" s="25" t="s">
        <v>2995</v>
      </c>
      <c r="G5581" s="26">
        <v>600000</v>
      </c>
    </row>
    <row r="5582" spans="2:7">
      <c r="B5582" s="21" t="s">
        <v>5893</v>
      </c>
      <c r="C5582" s="22" t="s">
        <v>108</v>
      </c>
      <c r="D5582" s="23"/>
      <c r="E5582" s="24">
        <v>500000</v>
      </c>
      <c r="F5582" s="25" t="s">
        <v>4984</v>
      </c>
      <c r="G5582" s="26">
        <v>600000</v>
      </c>
    </row>
    <row r="5583" spans="2:7">
      <c r="B5583" s="21" t="s">
        <v>5517</v>
      </c>
      <c r="C5583" s="22" t="s">
        <v>92</v>
      </c>
      <c r="D5583" s="23" t="s">
        <v>5516</v>
      </c>
      <c r="E5583" s="24">
        <v>500000</v>
      </c>
      <c r="F5583" s="25" t="s">
        <v>193</v>
      </c>
      <c r="G5583" s="26">
        <v>500000</v>
      </c>
    </row>
    <row r="5584" spans="2:7">
      <c r="B5584" s="21" t="s">
        <v>5515</v>
      </c>
      <c r="C5584" s="22" t="s">
        <v>92</v>
      </c>
      <c r="D5584" s="23" t="s">
        <v>2341</v>
      </c>
      <c r="E5584" s="24">
        <v>500000</v>
      </c>
      <c r="F5584" s="25" t="s">
        <v>174</v>
      </c>
      <c r="G5584" s="26">
        <v>500000</v>
      </c>
    </row>
    <row r="5585" spans="2:7">
      <c r="B5585" s="21" t="s">
        <v>5514</v>
      </c>
      <c r="C5585" s="22" t="s">
        <v>92</v>
      </c>
      <c r="D5585" s="23" t="s">
        <v>3322</v>
      </c>
      <c r="E5585" s="24">
        <v>500000</v>
      </c>
      <c r="F5585" s="25" t="s">
        <v>122</v>
      </c>
      <c r="G5585" s="26">
        <v>500000</v>
      </c>
    </row>
    <row r="5586" spans="2:7">
      <c r="B5586" s="21" t="s">
        <v>5513</v>
      </c>
      <c r="C5586" s="22" t="s">
        <v>92</v>
      </c>
      <c r="D5586" s="23" t="s">
        <v>5512</v>
      </c>
      <c r="E5586" s="24">
        <v>500000</v>
      </c>
      <c r="F5586" s="25" t="s">
        <v>185</v>
      </c>
      <c r="G5586" s="26">
        <v>500000</v>
      </c>
    </row>
    <row r="5587" spans="2:7">
      <c r="B5587" s="21" t="s">
        <v>5511</v>
      </c>
      <c r="C5587" s="22" t="s">
        <v>92</v>
      </c>
      <c r="D5587" s="23" t="s">
        <v>5510</v>
      </c>
      <c r="E5587" s="24">
        <v>500000</v>
      </c>
      <c r="F5587" s="25" t="s">
        <v>104</v>
      </c>
      <c r="G5587" s="26">
        <v>500000</v>
      </c>
    </row>
    <row r="5588" spans="2:7">
      <c r="B5588" s="21" t="s">
        <v>5509</v>
      </c>
      <c r="C5588" s="22" t="s">
        <v>108</v>
      </c>
      <c r="D5588" s="23" t="s">
        <v>4989</v>
      </c>
      <c r="E5588" s="24">
        <v>500000</v>
      </c>
      <c r="F5588" s="25" t="s">
        <v>128</v>
      </c>
      <c r="G5588" s="26">
        <v>500000</v>
      </c>
    </row>
    <row r="5589" spans="2:7">
      <c r="B5589" s="21" t="s">
        <v>5508</v>
      </c>
      <c r="C5589" s="22" t="s">
        <v>92</v>
      </c>
      <c r="D5589" s="23" t="s">
        <v>5507</v>
      </c>
      <c r="E5589" s="24">
        <v>500000</v>
      </c>
      <c r="F5589" s="25" t="s">
        <v>91</v>
      </c>
      <c r="G5589" s="26">
        <v>500000</v>
      </c>
    </row>
    <row r="5590" spans="2:7">
      <c r="B5590" s="21" t="s">
        <v>5506</v>
      </c>
      <c r="C5590" s="22" t="s">
        <v>92</v>
      </c>
      <c r="D5590" s="23" t="s">
        <v>5505</v>
      </c>
      <c r="E5590" s="24">
        <v>500000</v>
      </c>
      <c r="F5590" s="25" t="s">
        <v>96</v>
      </c>
      <c r="G5590" s="26">
        <v>500000</v>
      </c>
    </row>
    <row r="5591" spans="2:7">
      <c r="B5591" s="21" t="s">
        <v>5504</v>
      </c>
      <c r="C5591" s="22" t="s">
        <v>92</v>
      </c>
      <c r="D5591" s="23" t="s">
        <v>5503</v>
      </c>
      <c r="E5591" s="24">
        <v>500000</v>
      </c>
      <c r="F5591" s="25" t="s">
        <v>207</v>
      </c>
      <c r="G5591" s="26">
        <v>500000</v>
      </c>
    </row>
    <row r="5592" spans="2:7">
      <c r="B5592" s="21" t="s">
        <v>5502</v>
      </c>
      <c r="C5592" s="22" t="s">
        <v>108</v>
      </c>
      <c r="D5592" s="23" t="s">
        <v>251</v>
      </c>
      <c r="E5592" s="24">
        <v>500000</v>
      </c>
      <c r="F5592" s="25" t="s">
        <v>193</v>
      </c>
      <c r="G5592" s="26">
        <v>500000</v>
      </c>
    </row>
    <row r="5593" spans="2:7">
      <c r="B5593" s="21" t="s">
        <v>4301</v>
      </c>
      <c r="C5593" s="22" t="s">
        <v>108</v>
      </c>
      <c r="D5593" s="23" t="s">
        <v>2985</v>
      </c>
      <c r="E5593" s="24">
        <v>500000</v>
      </c>
      <c r="F5593" s="25" t="s">
        <v>354</v>
      </c>
      <c r="G5593" s="26">
        <v>300000</v>
      </c>
    </row>
    <row r="5594" spans="2:7">
      <c r="B5594" s="21" t="s">
        <v>4300</v>
      </c>
      <c r="C5594" s="22" t="s">
        <v>108</v>
      </c>
      <c r="D5594" s="23" t="s">
        <v>1096</v>
      </c>
      <c r="E5594" s="24">
        <v>500000</v>
      </c>
      <c r="F5594" s="25" t="s">
        <v>131</v>
      </c>
      <c r="G5594" s="26">
        <v>300000</v>
      </c>
    </row>
    <row r="5595" spans="2:7">
      <c r="B5595" s="21" t="s">
        <v>4299</v>
      </c>
      <c r="C5595" s="22" t="s">
        <v>108</v>
      </c>
      <c r="D5595" s="23" t="s">
        <v>2365</v>
      </c>
      <c r="E5595" s="24">
        <v>500000</v>
      </c>
      <c r="F5595" s="25" t="s">
        <v>102</v>
      </c>
      <c r="G5595" s="26">
        <v>300000</v>
      </c>
    </row>
    <row r="5596" spans="2:7">
      <c r="B5596" s="21" t="s">
        <v>4298</v>
      </c>
      <c r="C5596" s="22" t="s">
        <v>108</v>
      </c>
      <c r="D5596" s="23" t="s">
        <v>3220</v>
      </c>
      <c r="E5596" s="24">
        <v>500000</v>
      </c>
      <c r="F5596" s="25" t="s">
        <v>144</v>
      </c>
      <c r="G5596" s="26">
        <v>300000</v>
      </c>
    </row>
    <row r="5597" spans="2:7">
      <c r="B5597" s="21" t="s">
        <v>4297</v>
      </c>
      <c r="C5597" s="22" t="s">
        <v>92</v>
      </c>
      <c r="D5597" s="23"/>
      <c r="E5597" s="24">
        <v>500000</v>
      </c>
      <c r="F5597" s="25" t="s">
        <v>708</v>
      </c>
      <c r="G5597" s="26">
        <v>300000</v>
      </c>
    </row>
    <row r="5598" spans="2:7">
      <c r="B5598" s="21" t="s">
        <v>4296</v>
      </c>
      <c r="C5598" s="22" t="s">
        <v>92</v>
      </c>
      <c r="D5598" s="23" t="s">
        <v>3170</v>
      </c>
      <c r="E5598" s="24">
        <v>500000</v>
      </c>
      <c r="F5598" s="25" t="s">
        <v>156</v>
      </c>
      <c r="G5598" s="26">
        <v>300000</v>
      </c>
    </row>
    <row r="5599" spans="2:7">
      <c r="B5599" s="21" t="s">
        <v>4295</v>
      </c>
      <c r="C5599" s="22" t="s">
        <v>108</v>
      </c>
      <c r="D5599" s="23" t="s">
        <v>4294</v>
      </c>
      <c r="E5599" s="24">
        <v>500000</v>
      </c>
      <c r="F5599" s="25" t="s">
        <v>220</v>
      </c>
      <c r="G5599" s="26">
        <v>300000</v>
      </c>
    </row>
    <row r="5600" spans="2:7">
      <c r="B5600" s="21" t="s">
        <v>4293</v>
      </c>
      <c r="C5600" s="22" t="s">
        <v>92</v>
      </c>
      <c r="D5600" s="23"/>
      <c r="E5600" s="24">
        <v>500000</v>
      </c>
      <c r="F5600" s="25" t="s">
        <v>150</v>
      </c>
      <c r="G5600" s="26">
        <v>300000</v>
      </c>
    </row>
    <row r="5601" spans="2:7">
      <c r="B5601" s="21" t="s">
        <v>4292</v>
      </c>
      <c r="C5601" s="22" t="s">
        <v>108</v>
      </c>
      <c r="D5601" s="23" t="s">
        <v>189</v>
      </c>
      <c r="E5601" s="24">
        <v>500000</v>
      </c>
      <c r="F5601" s="25" t="s">
        <v>144</v>
      </c>
      <c r="G5601" s="26">
        <v>300000</v>
      </c>
    </row>
    <row r="5602" spans="2:7">
      <c r="B5602" s="21" t="s">
        <v>4291</v>
      </c>
      <c r="C5602" s="22" t="s">
        <v>92</v>
      </c>
      <c r="D5602" s="23" t="s">
        <v>4290</v>
      </c>
      <c r="E5602" s="24">
        <v>500000</v>
      </c>
      <c r="F5602" s="25" t="s">
        <v>164</v>
      </c>
      <c r="G5602" s="26">
        <v>300000</v>
      </c>
    </row>
    <row r="5603" spans="2:7">
      <c r="B5603" s="21" t="s">
        <v>4289</v>
      </c>
      <c r="C5603" s="22" t="s">
        <v>92</v>
      </c>
      <c r="D5603" s="23" t="s">
        <v>1187</v>
      </c>
      <c r="E5603" s="24">
        <v>500000</v>
      </c>
      <c r="F5603" s="25" t="s">
        <v>144</v>
      </c>
      <c r="G5603" s="26">
        <v>300000</v>
      </c>
    </row>
    <row r="5604" spans="2:7">
      <c r="B5604" s="21" t="s">
        <v>3214</v>
      </c>
      <c r="C5604" s="22" t="s">
        <v>108</v>
      </c>
      <c r="D5604" s="23" t="s">
        <v>3213</v>
      </c>
      <c r="E5604" s="24">
        <v>500000</v>
      </c>
      <c r="F5604" s="25" t="s">
        <v>745</v>
      </c>
      <c r="G5604" s="26">
        <v>200000</v>
      </c>
    </row>
    <row r="5605" spans="2:7">
      <c r="B5605" s="21" t="s">
        <v>3212</v>
      </c>
      <c r="C5605" s="22" t="s">
        <v>108</v>
      </c>
      <c r="D5605" s="23" t="s">
        <v>2433</v>
      </c>
      <c r="E5605" s="24">
        <v>500000</v>
      </c>
      <c r="F5605" s="25" t="s">
        <v>3211</v>
      </c>
      <c r="G5605" s="26">
        <v>200000</v>
      </c>
    </row>
    <row r="5606" spans="2:7">
      <c r="B5606" s="21" t="s">
        <v>3210</v>
      </c>
      <c r="C5606" s="22" t="s">
        <v>108</v>
      </c>
      <c r="D5606" s="23" t="s">
        <v>3209</v>
      </c>
      <c r="E5606" s="24">
        <v>500000</v>
      </c>
      <c r="F5606" s="25" t="s">
        <v>507</v>
      </c>
      <c r="G5606" s="26">
        <v>200000</v>
      </c>
    </row>
    <row r="5607" spans="2:7">
      <c r="B5607" s="21" t="s">
        <v>3208</v>
      </c>
      <c r="C5607" s="22" t="s">
        <v>108</v>
      </c>
      <c r="D5607" s="23" t="s">
        <v>3207</v>
      </c>
      <c r="E5607" s="24">
        <v>500000</v>
      </c>
      <c r="F5607" s="25" t="s">
        <v>783</v>
      </c>
      <c r="G5607" s="26">
        <v>200000</v>
      </c>
    </row>
    <row r="5608" spans="2:7">
      <c r="B5608" s="21" t="s">
        <v>3206</v>
      </c>
      <c r="C5608" s="22" t="s">
        <v>108</v>
      </c>
      <c r="D5608" s="23" t="s">
        <v>3205</v>
      </c>
      <c r="E5608" s="24">
        <v>500000</v>
      </c>
      <c r="F5608" s="25" t="s">
        <v>638</v>
      </c>
      <c r="G5608" s="26">
        <v>200000</v>
      </c>
    </row>
    <row r="5609" spans="2:7">
      <c r="B5609" s="21" t="s">
        <v>3204</v>
      </c>
      <c r="C5609" s="22" t="s">
        <v>92</v>
      </c>
      <c r="D5609" s="23"/>
      <c r="E5609" s="24">
        <v>500000</v>
      </c>
      <c r="F5609" s="25" t="s">
        <v>500</v>
      </c>
      <c r="G5609" s="26">
        <v>200000</v>
      </c>
    </row>
    <row r="5610" spans="2:7">
      <c r="B5610" s="21" t="s">
        <v>3203</v>
      </c>
      <c r="C5610" s="22" t="s">
        <v>92</v>
      </c>
      <c r="D5610" s="23"/>
      <c r="E5610" s="24">
        <v>500000</v>
      </c>
      <c r="F5610" s="25" t="s">
        <v>772</v>
      </c>
      <c r="G5610" s="26">
        <v>200000</v>
      </c>
    </row>
    <row r="5611" spans="2:7">
      <c r="B5611" s="21" t="s">
        <v>3202</v>
      </c>
      <c r="C5611" s="22" t="s">
        <v>92</v>
      </c>
      <c r="D5611" s="23"/>
      <c r="E5611" s="24">
        <v>500000</v>
      </c>
      <c r="F5611" s="25" t="s">
        <v>662</v>
      </c>
      <c r="G5611" s="26">
        <v>200000</v>
      </c>
    </row>
    <row r="5612" spans="2:7">
      <c r="B5612" s="21" t="s">
        <v>3201</v>
      </c>
      <c r="C5612" s="22" t="s">
        <v>92</v>
      </c>
      <c r="D5612" s="23"/>
      <c r="E5612" s="24">
        <v>500000</v>
      </c>
      <c r="F5612" s="25" t="s">
        <v>512</v>
      </c>
      <c r="G5612" s="26">
        <v>200000</v>
      </c>
    </row>
    <row r="5613" spans="2:7">
      <c r="B5613" s="21" t="s">
        <v>3200</v>
      </c>
      <c r="C5613" s="22" t="s">
        <v>92</v>
      </c>
      <c r="D5613" s="23"/>
      <c r="E5613" s="24">
        <v>500000</v>
      </c>
      <c r="F5613" s="25" t="s">
        <v>230</v>
      </c>
      <c r="G5613" s="26">
        <v>200000</v>
      </c>
    </row>
    <row r="5614" spans="2:7">
      <c r="B5614" s="21" t="s">
        <v>3199</v>
      </c>
      <c r="C5614" s="22" t="s">
        <v>92</v>
      </c>
      <c r="D5614" s="23" t="s">
        <v>3198</v>
      </c>
      <c r="E5614" s="24">
        <v>500000</v>
      </c>
      <c r="F5614" s="25" t="s">
        <v>571</v>
      </c>
      <c r="G5614" s="26">
        <v>200000</v>
      </c>
    </row>
    <row r="5615" spans="2:7">
      <c r="B5615" s="21" t="s">
        <v>3197</v>
      </c>
      <c r="C5615" s="22" t="s">
        <v>92</v>
      </c>
      <c r="D5615" s="23"/>
      <c r="E5615" s="24">
        <v>500000</v>
      </c>
      <c r="F5615" s="25" t="s">
        <v>590</v>
      </c>
      <c r="G5615" s="26">
        <v>200000</v>
      </c>
    </row>
    <row r="5616" spans="2:7">
      <c r="B5616" s="21" t="s">
        <v>3196</v>
      </c>
      <c r="C5616" s="22" t="s">
        <v>108</v>
      </c>
      <c r="D5616" s="23" t="s">
        <v>3195</v>
      </c>
      <c r="E5616" s="24">
        <v>500000</v>
      </c>
      <c r="F5616" s="25" t="s">
        <v>3194</v>
      </c>
      <c r="G5616" s="26">
        <v>200000</v>
      </c>
    </row>
    <row r="5617" spans="2:7">
      <c r="B5617" s="21" t="s">
        <v>3193</v>
      </c>
      <c r="C5617" s="22" t="s">
        <v>92</v>
      </c>
      <c r="D5617" s="23" t="s">
        <v>425</v>
      </c>
      <c r="E5617" s="24">
        <v>500000</v>
      </c>
      <c r="F5617" s="25" t="s">
        <v>1164</v>
      </c>
      <c r="G5617" s="26">
        <v>200000</v>
      </c>
    </row>
    <row r="5618" spans="2:7">
      <c r="B5618" s="21" t="s">
        <v>3192</v>
      </c>
      <c r="C5618" s="22" t="s">
        <v>92</v>
      </c>
      <c r="D5618" s="23" t="s">
        <v>818</v>
      </c>
      <c r="E5618" s="24">
        <v>500000</v>
      </c>
      <c r="F5618" s="25" t="s">
        <v>969</v>
      </c>
      <c r="G5618" s="26">
        <v>200000</v>
      </c>
    </row>
    <row r="5619" spans="2:7">
      <c r="B5619" s="21" t="s">
        <v>3191</v>
      </c>
      <c r="C5619" s="22" t="s">
        <v>108</v>
      </c>
      <c r="D5619" s="23" t="s">
        <v>1406</v>
      </c>
      <c r="E5619" s="24">
        <v>500000</v>
      </c>
      <c r="F5619" s="25" t="s">
        <v>606</v>
      </c>
      <c r="G5619" s="26">
        <v>200000</v>
      </c>
    </row>
    <row r="5620" spans="2:7">
      <c r="B5620" s="21" t="s">
        <v>3190</v>
      </c>
      <c r="C5620" s="22" t="s">
        <v>92</v>
      </c>
      <c r="D5620" s="23"/>
      <c r="E5620" s="24">
        <v>500000</v>
      </c>
      <c r="F5620" s="25" t="s">
        <v>483</v>
      </c>
      <c r="G5620" s="26">
        <v>200000</v>
      </c>
    </row>
    <row r="5621" spans="2:7">
      <c r="B5621" s="21" t="s">
        <v>3189</v>
      </c>
      <c r="C5621" s="22" t="s">
        <v>92</v>
      </c>
      <c r="D5621" s="23"/>
      <c r="E5621" s="24">
        <v>500000</v>
      </c>
      <c r="F5621" s="25" t="s">
        <v>622</v>
      </c>
      <c r="G5621" s="26">
        <v>200000</v>
      </c>
    </row>
    <row r="5622" spans="2:7">
      <c r="B5622" s="21" t="s">
        <v>3188</v>
      </c>
      <c r="C5622" s="22" t="s">
        <v>92</v>
      </c>
      <c r="D5622" s="23" t="s">
        <v>3187</v>
      </c>
      <c r="E5622" s="24">
        <v>500000</v>
      </c>
      <c r="F5622" s="25" t="s">
        <v>1186</v>
      </c>
      <c r="G5622" s="26">
        <v>200000</v>
      </c>
    </row>
    <row r="5623" spans="2:7">
      <c r="B5623" s="21" t="s">
        <v>3186</v>
      </c>
      <c r="C5623" s="22" t="s">
        <v>92</v>
      </c>
      <c r="D5623" s="23"/>
      <c r="E5623" s="24">
        <v>500000</v>
      </c>
      <c r="F5623" s="25" t="s">
        <v>606</v>
      </c>
      <c r="G5623" s="26">
        <v>200000</v>
      </c>
    </row>
    <row r="5624" spans="2:7">
      <c r="B5624" s="21" t="s">
        <v>3185</v>
      </c>
      <c r="C5624" s="22" t="s">
        <v>108</v>
      </c>
      <c r="D5624" s="23" t="s">
        <v>786</v>
      </c>
      <c r="E5624" s="24">
        <v>500000</v>
      </c>
      <c r="F5624" s="25" t="s">
        <v>1164</v>
      </c>
      <c r="G5624" s="26">
        <v>200000</v>
      </c>
    </row>
    <row r="5625" spans="2:7">
      <c r="B5625" s="21" t="s">
        <v>3184</v>
      </c>
      <c r="C5625" s="22" t="s">
        <v>108</v>
      </c>
      <c r="D5625" s="23" t="s">
        <v>3183</v>
      </c>
      <c r="E5625" s="24">
        <v>500000</v>
      </c>
      <c r="F5625" s="25" t="s">
        <v>624</v>
      </c>
      <c r="G5625" s="26">
        <v>200000</v>
      </c>
    </row>
    <row r="5626" spans="2:7">
      <c r="B5626" s="21" t="s">
        <v>3182</v>
      </c>
      <c r="C5626" s="22" t="s">
        <v>108</v>
      </c>
      <c r="D5626" s="23" t="s">
        <v>3181</v>
      </c>
      <c r="E5626" s="24">
        <v>500000</v>
      </c>
      <c r="F5626" s="25" t="s">
        <v>864</v>
      </c>
      <c r="G5626" s="26">
        <v>200000</v>
      </c>
    </row>
    <row r="5627" spans="2:7">
      <c r="B5627" s="21" t="s">
        <v>3180</v>
      </c>
      <c r="C5627" s="22" t="s">
        <v>92</v>
      </c>
      <c r="D5627" s="23"/>
      <c r="E5627" s="24">
        <v>500000</v>
      </c>
      <c r="F5627" s="25" t="s">
        <v>662</v>
      </c>
      <c r="G5627" s="26">
        <v>200000</v>
      </c>
    </row>
    <row r="5628" spans="2:7">
      <c r="B5628" s="21" t="s">
        <v>3179</v>
      </c>
      <c r="C5628" s="22" t="s">
        <v>108</v>
      </c>
      <c r="D5628" s="23" t="s">
        <v>3178</v>
      </c>
      <c r="E5628" s="24">
        <v>500000</v>
      </c>
      <c r="F5628" s="25" t="s">
        <v>711</v>
      </c>
      <c r="G5628" s="26">
        <v>200000</v>
      </c>
    </row>
    <row r="5629" spans="2:7">
      <c r="B5629" s="21" t="s">
        <v>3177</v>
      </c>
      <c r="C5629" s="22" t="s">
        <v>108</v>
      </c>
      <c r="D5629" s="23" t="s">
        <v>1201</v>
      </c>
      <c r="E5629" s="24">
        <v>500000</v>
      </c>
      <c r="F5629" s="25" t="s">
        <v>3167</v>
      </c>
      <c r="G5629" s="26">
        <v>200000</v>
      </c>
    </row>
    <row r="5630" spans="2:7">
      <c r="B5630" s="21" t="s">
        <v>3176</v>
      </c>
      <c r="C5630" s="22" t="s">
        <v>92</v>
      </c>
      <c r="D5630" s="23"/>
      <c r="E5630" s="24">
        <v>500000</v>
      </c>
      <c r="F5630" s="25" t="s">
        <v>569</v>
      </c>
      <c r="G5630" s="26">
        <v>200000</v>
      </c>
    </row>
    <row r="5631" spans="2:7">
      <c r="B5631" s="21" t="s">
        <v>3175</v>
      </c>
      <c r="C5631" s="22" t="s">
        <v>108</v>
      </c>
      <c r="D5631" s="23" t="s">
        <v>3174</v>
      </c>
      <c r="E5631" s="24">
        <v>500000</v>
      </c>
      <c r="F5631" s="25" t="s">
        <v>801</v>
      </c>
      <c r="G5631" s="26">
        <v>200000</v>
      </c>
    </row>
    <row r="5632" spans="2:7">
      <c r="B5632" s="21" t="s">
        <v>3173</v>
      </c>
      <c r="C5632" s="22" t="s">
        <v>108</v>
      </c>
      <c r="D5632" s="23" t="s">
        <v>1305</v>
      </c>
      <c r="E5632" s="24">
        <v>500000</v>
      </c>
      <c r="F5632" s="25" t="s">
        <v>725</v>
      </c>
      <c r="G5632" s="26">
        <v>200000</v>
      </c>
    </row>
    <row r="5633" spans="2:7">
      <c r="B5633" s="21" t="s">
        <v>3172</v>
      </c>
      <c r="C5633" s="22" t="s">
        <v>92</v>
      </c>
      <c r="D5633" s="23"/>
      <c r="E5633" s="24">
        <v>500000</v>
      </c>
      <c r="F5633" s="25" t="s">
        <v>617</v>
      </c>
      <c r="G5633" s="26">
        <v>200000</v>
      </c>
    </row>
    <row r="5634" spans="2:7">
      <c r="B5634" s="21" t="s">
        <v>3171</v>
      </c>
      <c r="C5634" s="22" t="s">
        <v>92</v>
      </c>
      <c r="D5634" s="23" t="s">
        <v>3170</v>
      </c>
      <c r="E5634" s="24">
        <v>500000</v>
      </c>
      <c r="F5634" s="25" t="s">
        <v>624</v>
      </c>
      <c r="G5634" s="26">
        <v>200000</v>
      </c>
    </row>
    <row r="5635" spans="2:7">
      <c r="B5635" s="21" t="s">
        <v>3169</v>
      </c>
      <c r="C5635" s="22" t="s">
        <v>108</v>
      </c>
      <c r="D5635" s="23" t="s">
        <v>3168</v>
      </c>
      <c r="E5635" s="24">
        <v>500000</v>
      </c>
      <c r="F5635" s="25" t="s">
        <v>3167</v>
      </c>
      <c r="G5635" s="26">
        <v>200000</v>
      </c>
    </row>
    <row r="5636" spans="2:7">
      <c r="B5636" s="21" t="s">
        <v>3166</v>
      </c>
      <c r="C5636" s="22" t="s">
        <v>108</v>
      </c>
      <c r="D5636" s="23"/>
      <c r="E5636" s="24">
        <v>500000</v>
      </c>
      <c r="F5636" s="25" t="s">
        <v>584</v>
      </c>
      <c r="G5636" s="26">
        <v>200000</v>
      </c>
    </row>
    <row r="5637" spans="2:7">
      <c r="B5637" s="21" t="s">
        <v>3165</v>
      </c>
      <c r="C5637" s="22" t="s">
        <v>92</v>
      </c>
      <c r="D5637" s="23"/>
      <c r="E5637" s="24">
        <v>500000</v>
      </c>
      <c r="F5637" s="25" t="s">
        <v>1058</v>
      </c>
      <c r="G5637" s="26">
        <v>200000</v>
      </c>
    </row>
    <row r="5638" spans="2:7">
      <c r="B5638" s="21" t="s">
        <v>3164</v>
      </c>
      <c r="C5638" s="22" t="s">
        <v>92</v>
      </c>
      <c r="D5638" s="23"/>
      <c r="E5638" s="24">
        <v>500000</v>
      </c>
      <c r="F5638" s="25" t="s">
        <v>651</v>
      </c>
      <c r="G5638" s="26">
        <v>200000</v>
      </c>
    </row>
    <row r="5639" spans="2:7">
      <c r="B5639" s="21" t="s">
        <v>3163</v>
      </c>
      <c r="C5639" s="22" t="s">
        <v>92</v>
      </c>
      <c r="D5639" s="23"/>
      <c r="E5639" s="24">
        <v>500000</v>
      </c>
      <c r="F5639" s="25" t="s">
        <v>533</v>
      </c>
      <c r="G5639" s="26">
        <v>200000</v>
      </c>
    </row>
    <row r="5640" spans="2:7">
      <c r="B5640" s="21" t="s">
        <v>3162</v>
      </c>
      <c r="C5640" s="22" t="s">
        <v>108</v>
      </c>
      <c r="D5640" s="23" t="s">
        <v>3161</v>
      </c>
      <c r="E5640" s="24">
        <v>500000</v>
      </c>
      <c r="F5640" s="25" t="s">
        <v>716</v>
      </c>
      <c r="G5640" s="26">
        <v>200000</v>
      </c>
    </row>
    <row r="5641" spans="2:7">
      <c r="B5641" s="21" t="s">
        <v>3160</v>
      </c>
      <c r="C5641" s="22" t="s">
        <v>92</v>
      </c>
      <c r="D5641" s="23"/>
      <c r="E5641" s="24">
        <v>500000</v>
      </c>
      <c r="F5641" s="25" t="s">
        <v>812</v>
      </c>
      <c r="G5641" s="26">
        <v>200000</v>
      </c>
    </row>
    <row r="5642" spans="2:7">
      <c r="B5642" s="21" t="s">
        <v>3159</v>
      </c>
      <c r="C5642" s="22" t="s">
        <v>92</v>
      </c>
      <c r="D5642" s="23" t="s">
        <v>3158</v>
      </c>
      <c r="E5642" s="24">
        <v>500000</v>
      </c>
      <c r="F5642" s="25" t="s">
        <v>502</v>
      </c>
      <c r="G5642" s="26">
        <v>200000</v>
      </c>
    </row>
    <row r="5643" spans="2:7">
      <c r="B5643" s="21" t="s">
        <v>3157</v>
      </c>
      <c r="C5643" s="22" t="s">
        <v>92</v>
      </c>
      <c r="D5643" s="23"/>
      <c r="E5643" s="24">
        <v>500000</v>
      </c>
      <c r="F5643" s="25" t="s">
        <v>502</v>
      </c>
      <c r="G5643" s="26">
        <v>200000</v>
      </c>
    </row>
    <row r="5644" spans="2:7">
      <c r="B5644" s="21" t="s">
        <v>3156</v>
      </c>
      <c r="C5644" s="22" t="s">
        <v>108</v>
      </c>
      <c r="D5644" s="23" t="s">
        <v>3155</v>
      </c>
      <c r="E5644" s="24">
        <v>500000</v>
      </c>
      <c r="F5644" s="25" t="s">
        <v>651</v>
      </c>
      <c r="G5644" s="26">
        <v>200000</v>
      </c>
    </row>
    <row r="5645" spans="2:7">
      <c r="B5645" s="21" t="s">
        <v>3154</v>
      </c>
      <c r="C5645" s="22" t="s">
        <v>108</v>
      </c>
      <c r="D5645" s="23"/>
      <c r="E5645" s="24">
        <v>500000</v>
      </c>
      <c r="F5645" s="25" t="s">
        <v>711</v>
      </c>
      <c r="G5645" s="26">
        <v>200000</v>
      </c>
    </row>
    <row r="5646" spans="2:7">
      <c r="B5646" s="21" t="s">
        <v>3153</v>
      </c>
      <c r="C5646" s="22" t="s">
        <v>92</v>
      </c>
      <c r="D5646" s="23"/>
      <c r="E5646" s="24">
        <v>500000</v>
      </c>
      <c r="F5646" s="25" t="s">
        <v>502</v>
      </c>
      <c r="G5646" s="26">
        <v>200000</v>
      </c>
    </row>
    <row r="5647" spans="2:7">
      <c r="B5647" s="21" t="s">
        <v>3152</v>
      </c>
      <c r="C5647" s="22" t="s">
        <v>108</v>
      </c>
      <c r="D5647" s="23" t="s">
        <v>3133</v>
      </c>
      <c r="E5647" s="24">
        <v>500000</v>
      </c>
      <c r="F5647" s="25" t="s">
        <v>682</v>
      </c>
      <c r="G5647" s="26">
        <v>200000</v>
      </c>
    </row>
    <row r="5648" spans="2:7">
      <c r="B5648" s="21" t="s">
        <v>3151</v>
      </c>
      <c r="C5648" s="22" t="s">
        <v>92</v>
      </c>
      <c r="D5648" s="23"/>
      <c r="E5648" s="24">
        <v>500000</v>
      </c>
      <c r="F5648" s="25" t="s">
        <v>953</v>
      </c>
      <c r="G5648" s="26">
        <v>200000</v>
      </c>
    </row>
    <row r="5649" spans="2:7">
      <c r="B5649" s="21" t="s">
        <v>3150</v>
      </c>
      <c r="C5649" s="22" t="s">
        <v>108</v>
      </c>
      <c r="D5649" s="23" t="s">
        <v>1999</v>
      </c>
      <c r="E5649" s="24">
        <v>500000</v>
      </c>
      <c r="F5649" s="25" t="s">
        <v>569</v>
      </c>
      <c r="G5649" s="26">
        <v>200000</v>
      </c>
    </row>
    <row r="5650" spans="2:7">
      <c r="B5650" s="21" t="s">
        <v>3149</v>
      </c>
      <c r="C5650" s="22" t="s">
        <v>92</v>
      </c>
      <c r="D5650" s="23"/>
      <c r="E5650" s="24">
        <v>500000</v>
      </c>
      <c r="F5650" s="25" t="s">
        <v>509</v>
      </c>
      <c r="G5650" s="26">
        <v>200000</v>
      </c>
    </row>
    <row r="5651" spans="2:7">
      <c r="B5651" s="21" t="s">
        <v>3148</v>
      </c>
      <c r="C5651" s="22" t="s">
        <v>92</v>
      </c>
      <c r="D5651" s="23"/>
      <c r="E5651" s="24">
        <v>500000</v>
      </c>
      <c r="F5651" s="25" t="s">
        <v>483</v>
      </c>
      <c r="G5651" s="26">
        <v>200000</v>
      </c>
    </row>
    <row r="5652" spans="2:7">
      <c r="B5652" s="21" t="s">
        <v>3147</v>
      </c>
      <c r="C5652" s="22" t="s">
        <v>92</v>
      </c>
      <c r="D5652" s="23"/>
      <c r="E5652" s="24">
        <v>500000</v>
      </c>
      <c r="F5652" s="25" t="s">
        <v>512</v>
      </c>
      <c r="G5652" s="26">
        <v>200000</v>
      </c>
    </row>
    <row r="5653" spans="2:7">
      <c r="B5653" s="21" t="s">
        <v>3146</v>
      </c>
      <c r="C5653" s="22" t="s">
        <v>108</v>
      </c>
      <c r="D5653" s="23" t="s">
        <v>3145</v>
      </c>
      <c r="E5653" s="24">
        <v>500000</v>
      </c>
      <c r="F5653" s="25" t="s">
        <v>691</v>
      </c>
      <c r="G5653" s="26">
        <v>200000</v>
      </c>
    </row>
    <row r="5654" spans="2:7">
      <c r="B5654" s="21" t="s">
        <v>3144</v>
      </c>
      <c r="C5654" s="22" t="s">
        <v>92</v>
      </c>
      <c r="D5654" s="23"/>
      <c r="E5654" s="24">
        <v>500000</v>
      </c>
      <c r="F5654" s="25" t="s">
        <v>502</v>
      </c>
      <c r="G5654" s="26">
        <v>200000</v>
      </c>
    </row>
    <row r="5655" spans="2:7">
      <c r="B5655" s="21" t="s">
        <v>3143</v>
      </c>
      <c r="C5655" s="22" t="s">
        <v>108</v>
      </c>
      <c r="D5655" s="23" t="s">
        <v>2030</v>
      </c>
      <c r="E5655" s="24">
        <v>500000</v>
      </c>
      <c r="F5655" s="25" t="s">
        <v>601</v>
      </c>
      <c r="G5655" s="26">
        <v>200000</v>
      </c>
    </row>
    <row r="5656" spans="2:7">
      <c r="B5656" s="21" t="s">
        <v>3142</v>
      </c>
      <c r="C5656" s="22" t="s">
        <v>92</v>
      </c>
      <c r="D5656" s="23"/>
      <c r="E5656" s="24">
        <v>500000</v>
      </c>
      <c r="F5656" s="25" t="s">
        <v>490</v>
      </c>
      <c r="G5656" s="26">
        <v>200000</v>
      </c>
    </row>
    <row r="5657" spans="2:7">
      <c r="B5657" s="21" t="s">
        <v>3141</v>
      </c>
      <c r="C5657" s="22" t="s">
        <v>108</v>
      </c>
      <c r="D5657" s="23" t="s">
        <v>3140</v>
      </c>
      <c r="E5657" s="24">
        <v>500000</v>
      </c>
      <c r="F5657" s="25" t="s">
        <v>584</v>
      </c>
      <c r="G5657" s="26">
        <v>200000</v>
      </c>
    </row>
    <row r="5658" spans="2:7">
      <c r="B5658" s="21" t="s">
        <v>3139</v>
      </c>
      <c r="C5658" s="22" t="s">
        <v>92</v>
      </c>
      <c r="D5658" s="23"/>
      <c r="E5658" s="24">
        <v>500000</v>
      </c>
      <c r="F5658" s="25" t="s">
        <v>580</v>
      </c>
      <c r="G5658" s="26">
        <v>200000</v>
      </c>
    </row>
    <row r="5659" spans="2:7">
      <c r="B5659" s="21" t="s">
        <v>1792</v>
      </c>
      <c r="C5659" s="22" t="s">
        <v>92</v>
      </c>
      <c r="D5659" s="23"/>
      <c r="E5659" s="24">
        <v>500000</v>
      </c>
      <c r="F5659" s="25" t="s">
        <v>1612</v>
      </c>
      <c r="G5659" s="26">
        <v>100000</v>
      </c>
    </row>
    <row r="5660" spans="2:7">
      <c r="B5660" s="21" t="s">
        <v>1791</v>
      </c>
      <c r="C5660" s="22" t="s">
        <v>108</v>
      </c>
      <c r="D5660" s="23" t="s">
        <v>1790</v>
      </c>
      <c r="E5660" s="24">
        <v>500000</v>
      </c>
      <c r="F5660" s="25" t="s">
        <v>1033</v>
      </c>
      <c r="G5660" s="26">
        <v>100000</v>
      </c>
    </row>
    <row r="5661" spans="2:7">
      <c r="B5661" s="21" t="s">
        <v>1789</v>
      </c>
      <c r="C5661" s="22" t="s">
        <v>92</v>
      </c>
      <c r="D5661" s="23"/>
      <c r="E5661" s="24">
        <v>500000</v>
      </c>
      <c r="F5661" s="25" t="s">
        <v>1788</v>
      </c>
      <c r="G5661" s="26">
        <v>100000</v>
      </c>
    </row>
    <row r="5662" spans="2:7">
      <c r="B5662" s="21" t="s">
        <v>1787</v>
      </c>
      <c r="C5662" s="22" t="s">
        <v>108</v>
      </c>
      <c r="D5662" s="23" t="s">
        <v>404</v>
      </c>
      <c r="E5662" s="24">
        <v>500000</v>
      </c>
      <c r="F5662" s="25" t="s">
        <v>1081</v>
      </c>
      <c r="G5662" s="26">
        <v>100000</v>
      </c>
    </row>
    <row r="5663" spans="2:7">
      <c r="B5663" s="21" t="s">
        <v>1786</v>
      </c>
      <c r="C5663" s="22" t="s">
        <v>92</v>
      </c>
      <c r="D5663" s="23"/>
      <c r="E5663" s="24">
        <v>500000</v>
      </c>
      <c r="F5663" s="25" t="s">
        <v>1785</v>
      </c>
      <c r="G5663" s="26">
        <v>100000</v>
      </c>
    </row>
    <row r="5664" spans="2:7">
      <c r="B5664" s="21" t="s">
        <v>1784</v>
      </c>
      <c r="C5664" s="22" t="s">
        <v>92</v>
      </c>
      <c r="D5664" s="23"/>
      <c r="E5664" s="24">
        <v>500000</v>
      </c>
      <c r="F5664" s="25" t="s">
        <v>1783</v>
      </c>
      <c r="G5664" s="26">
        <v>100000</v>
      </c>
    </row>
    <row r="5665" spans="2:7">
      <c r="B5665" s="21" t="s">
        <v>1782</v>
      </c>
      <c r="C5665" s="22" t="s">
        <v>92</v>
      </c>
      <c r="D5665" s="23"/>
      <c r="E5665" s="24">
        <v>500000</v>
      </c>
      <c r="F5665" s="25" t="s">
        <v>883</v>
      </c>
      <c r="G5665" s="26">
        <v>100000</v>
      </c>
    </row>
    <row r="5666" spans="2:7">
      <c r="B5666" s="21" t="s">
        <v>1781</v>
      </c>
      <c r="C5666" s="22" t="s">
        <v>92</v>
      </c>
      <c r="D5666" s="23"/>
      <c r="E5666" s="24">
        <v>500000</v>
      </c>
      <c r="F5666" s="25" t="s">
        <v>1780</v>
      </c>
      <c r="G5666" s="26">
        <v>100000</v>
      </c>
    </row>
    <row r="5667" spans="2:7">
      <c r="B5667" s="21" t="s">
        <v>1779</v>
      </c>
      <c r="C5667" s="22" t="s">
        <v>108</v>
      </c>
      <c r="D5667" s="23" t="s">
        <v>728</v>
      </c>
      <c r="E5667" s="24">
        <v>500000</v>
      </c>
      <c r="F5667" s="25" t="s">
        <v>676</v>
      </c>
      <c r="G5667" s="26">
        <v>100000</v>
      </c>
    </row>
    <row r="5668" spans="2:7">
      <c r="B5668" s="21" t="s">
        <v>1778</v>
      </c>
      <c r="C5668" s="22" t="s">
        <v>92</v>
      </c>
      <c r="D5668" s="23"/>
      <c r="E5668" s="24">
        <v>500000</v>
      </c>
      <c r="F5668" s="25" t="s">
        <v>1297</v>
      </c>
      <c r="G5668" s="26">
        <v>100000</v>
      </c>
    </row>
    <row r="5669" spans="2:7">
      <c r="B5669" s="21" t="s">
        <v>1777</v>
      </c>
      <c r="C5669" s="22" t="s">
        <v>108</v>
      </c>
      <c r="D5669" s="23" t="s">
        <v>1256</v>
      </c>
      <c r="E5669" s="24">
        <v>500000</v>
      </c>
      <c r="F5669" s="25" t="s">
        <v>1023</v>
      </c>
      <c r="G5669" s="26">
        <v>100000</v>
      </c>
    </row>
    <row r="5670" spans="2:7">
      <c r="B5670" s="21" t="s">
        <v>1776</v>
      </c>
      <c r="C5670" s="22" t="s">
        <v>108</v>
      </c>
      <c r="D5670" s="23" t="s">
        <v>1775</v>
      </c>
      <c r="E5670" s="24">
        <v>500000</v>
      </c>
      <c r="F5670" s="25" t="s">
        <v>514</v>
      </c>
      <c r="G5670" s="26">
        <v>100000</v>
      </c>
    </row>
    <row r="5671" spans="2:7">
      <c r="B5671" s="21" t="s">
        <v>1774</v>
      </c>
      <c r="C5671" s="22" t="s">
        <v>108</v>
      </c>
      <c r="D5671" s="23" t="s">
        <v>1773</v>
      </c>
      <c r="E5671" s="24">
        <v>500000</v>
      </c>
      <c r="F5671" s="25" t="s">
        <v>1043</v>
      </c>
      <c r="G5671" s="26">
        <v>100000</v>
      </c>
    </row>
    <row r="5672" spans="2:7">
      <c r="B5672" s="21" t="s">
        <v>1772</v>
      </c>
      <c r="C5672" s="22" t="s">
        <v>108</v>
      </c>
      <c r="D5672" s="23" t="s">
        <v>1771</v>
      </c>
      <c r="E5672" s="24">
        <v>500000</v>
      </c>
      <c r="F5672" s="25" t="s">
        <v>722</v>
      </c>
      <c r="G5672" s="26">
        <v>100000</v>
      </c>
    </row>
    <row r="5673" spans="2:7">
      <c r="B5673" s="21" t="s">
        <v>1770</v>
      </c>
      <c r="C5673" s="22" t="s">
        <v>92</v>
      </c>
      <c r="D5673" s="23"/>
      <c r="E5673" s="24">
        <v>500000</v>
      </c>
      <c r="F5673" s="25" t="s">
        <v>1769</v>
      </c>
      <c r="G5673" s="26">
        <v>100000</v>
      </c>
    </row>
    <row r="5674" spans="2:7">
      <c r="B5674" s="21" t="s">
        <v>1768</v>
      </c>
      <c r="C5674" s="22" t="s">
        <v>92</v>
      </c>
      <c r="D5674" s="23"/>
      <c r="E5674" s="24">
        <v>500000</v>
      </c>
      <c r="F5674" s="25" t="s">
        <v>1683</v>
      </c>
      <c r="G5674" s="26">
        <v>100000</v>
      </c>
    </row>
    <row r="5675" spans="2:7">
      <c r="B5675" s="21" t="s">
        <v>1767</v>
      </c>
      <c r="C5675" s="22" t="s">
        <v>108</v>
      </c>
      <c r="D5675" s="23" t="s">
        <v>1766</v>
      </c>
      <c r="E5675" s="24">
        <v>500000</v>
      </c>
      <c r="F5675" s="25" t="s">
        <v>1765</v>
      </c>
      <c r="G5675" s="26">
        <v>100000</v>
      </c>
    </row>
    <row r="5676" spans="2:7">
      <c r="B5676" s="21" t="s">
        <v>1764</v>
      </c>
      <c r="C5676" s="22" t="s">
        <v>92</v>
      </c>
      <c r="D5676" s="23"/>
      <c r="E5676" s="24">
        <v>500000</v>
      </c>
      <c r="F5676" s="25" t="s">
        <v>900</v>
      </c>
      <c r="G5676" s="26">
        <v>100000</v>
      </c>
    </row>
    <row r="5677" spans="2:7">
      <c r="B5677" s="21" t="s">
        <v>1763</v>
      </c>
      <c r="C5677" s="22" t="s">
        <v>92</v>
      </c>
      <c r="D5677" s="23"/>
      <c r="E5677" s="24">
        <v>500000</v>
      </c>
      <c r="F5677" s="25" t="s">
        <v>1762</v>
      </c>
      <c r="G5677" s="26">
        <v>100000</v>
      </c>
    </row>
    <row r="5678" spans="2:7">
      <c r="B5678" s="21" t="s">
        <v>1761</v>
      </c>
      <c r="C5678" s="22" t="s">
        <v>92</v>
      </c>
      <c r="D5678" s="23" t="s">
        <v>1760</v>
      </c>
      <c r="E5678" s="24">
        <v>500000</v>
      </c>
      <c r="F5678" s="25" t="s">
        <v>831</v>
      </c>
      <c r="G5678" s="26">
        <v>100000</v>
      </c>
    </row>
    <row r="5679" spans="2:7">
      <c r="B5679" s="21" t="s">
        <v>1759</v>
      </c>
      <c r="C5679" s="22" t="s">
        <v>92</v>
      </c>
      <c r="D5679" s="23"/>
      <c r="E5679" s="24">
        <v>500000</v>
      </c>
      <c r="F5679" s="25" t="s">
        <v>1758</v>
      </c>
      <c r="G5679" s="26">
        <v>100000</v>
      </c>
    </row>
    <row r="5680" spans="2:7">
      <c r="B5680" s="21" t="s">
        <v>1757</v>
      </c>
      <c r="C5680" s="22" t="s">
        <v>92</v>
      </c>
      <c r="D5680" s="23" t="s">
        <v>1756</v>
      </c>
      <c r="E5680" s="24">
        <v>500000</v>
      </c>
      <c r="F5680" s="25" t="s">
        <v>1755</v>
      </c>
      <c r="G5680" s="26">
        <v>100000</v>
      </c>
    </row>
    <row r="5681" spans="2:7">
      <c r="B5681" s="21" t="s">
        <v>1754</v>
      </c>
      <c r="C5681" s="22" t="s">
        <v>108</v>
      </c>
      <c r="D5681" s="23" t="s">
        <v>1753</v>
      </c>
      <c r="E5681" s="24">
        <v>500000</v>
      </c>
      <c r="F5681" s="25" t="s">
        <v>1752</v>
      </c>
      <c r="G5681" s="26">
        <v>100000</v>
      </c>
    </row>
    <row r="5682" spans="2:7">
      <c r="B5682" s="21" t="s">
        <v>1751</v>
      </c>
      <c r="C5682" s="22" t="s">
        <v>92</v>
      </c>
      <c r="D5682" s="23"/>
      <c r="E5682" s="24">
        <v>500000</v>
      </c>
      <c r="F5682" s="25" t="s">
        <v>941</v>
      </c>
      <c r="G5682" s="26">
        <v>100000</v>
      </c>
    </row>
    <row r="5683" spans="2:7">
      <c r="B5683" s="21" t="s">
        <v>1750</v>
      </c>
      <c r="C5683" s="22" t="s">
        <v>92</v>
      </c>
      <c r="D5683" s="23" t="s">
        <v>1316</v>
      </c>
      <c r="E5683" s="24">
        <v>500000</v>
      </c>
      <c r="F5683" s="25" t="s">
        <v>1213</v>
      </c>
      <c r="G5683" s="26">
        <v>100000</v>
      </c>
    </row>
    <row r="5684" spans="2:7">
      <c r="B5684" s="21" t="s">
        <v>1749</v>
      </c>
      <c r="C5684" s="22" t="s">
        <v>92</v>
      </c>
      <c r="D5684" s="23" t="s">
        <v>278</v>
      </c>
      <c r="E5684" s="24">
        <v>500000</v>
      </c>
      <c r="F5684" s="25" t="s">
        <v>1100</v>
      </c>
      <c r="G5684" s="26">
        <v>100000</v>
      </c>
    </row>
    <row r="5685" spans="2:7">
      <c r="B5685" s="21" t="s">
        <v>1748</v>
      </c>
      <c r="C5685" s="22" t="s">
        <v>92</v>
      </c>
      <c r="D5685" s="23" t="s">
        <v>1747</v>
      </c>
      <c r="E5685" s="24">
        <v>500000</v>
      </c>
      <c r="F5685" s="25" t="s">
        <v>1524</v>
      </c>
      <c r="G5685" s="26">
        <v>100000</v>
      </c>
    </row>
    <row r="5686" spans="2:7">
      <c r="B5686" s="21" t="s">
        <v>1746</v>
      </c>
      <c r="C5686" s="22" t="s">
        <v>92</v>
      </c>
      <c r="D5686" s="23" t="s">
        <v>1745</v>
      </c>
      <c r="E5686" s="24">
        <v>500000</v>
      </c>
      <c r="F5686" s="25" t="s">
        <v>738</v>
      </c>
      <c r="G5686" s="26">
        <v>100000</v>
      </c>
    </row>
    <row r="5687" spans="2:7">
      <c r="B5687" s="21" t="s">
        <v>1744</v>
      </c>
      <c r="C5687" s="22" t="s">
        <v>92</v>
      </c>
      <c r="D5687" s="23"/>
      <c r="E5687" s="24">
        <v>500000</v>
      </c>
      <c r="F5687" s="25" t="s">
        <v>1079</v>
      </c>
      <c r="G5687" s="26">
        <v>100000</v>
      </c>
    </row>
    <row r="5688" spans="2:7">
      <c r="B5688" s="21" t="s">
        <v>1743</v>
      </c>
      <c r="C5688" s="22" t="s">
        <v>92</v>
      </c>
      <c r="D5688" s="23"/>
      <c r="E5688" s="24">
        <v>500000</v>
      </c>
      <c r="F5688" s="25" t="s">
        <v>1742</v>
      </c>
      <c r="G5688" s="26">
        <v>100000</v>
      </c>
    </row>
    <row r="5689" spans="2:7">
      <c r="B5689" s="21" t="s">
        <v>1741</v>
      </c>
      <c r="C5689" s="22" t="s">
        <v>92</v>
      </c>
      <c r="D5689" s="23"/>
      <c r="E5689" s="24">
        <v>500000</v>
      </c>
      <c r="F5689" s="25" t="s">
        <v>950</v>
      </c>
      <c r="G5689" s="26">
        <v>100000</v>
      </c>
    </row>
    <row r="5690" spans="2:7">
      <c r="B5690" s="21" t="s">
        <v>1740</v>
      </c>
      <c r="C5690" s="22" t="s">
        <v>92</v>
      </c>
      <c r="D5690" s="23"/>
      <c r="E5690" s="24">
        <v>500000</v>
      </c>
      <c r="F5690" s="25" t="s">
        <v>1041</v>
      </c>
      <c r="G5690" s="26">
        <v>100000</v>
      </c>
    </row>
    <row r="5691" spans="2:7">
      <c r="B5691" s="21" t="s">
        <v>1739</v>
      </c>
      <c r="C5691" s="22" t="s">
        <v>92</v>
      </c>
      <c r="D5691" s="23"/>
      <c r="E5691" s="24">
        <v>500000</v>
      </c>
      <c r="F5691" s="25" t="s">
        <v>1085</v>
      </c>
      <c r="G5691" s="26">
        <v>100000</v>
      </c>
    </row>
    <row r="5692" spans="2:7">
      <c r="B5692" s="21" t="s">
        <v>1738</v>
      </c>
      <c r="C5692" s="22" t="s">
        <v>108</v>
      </c>
      <c r="D5692" s="23" t="s">
        <v>1737</v>
      </c>
      <c r="E5692" s="24">
        <v>500000</v>
      </c>
      <c r="F5692" s="25" t="s">
        <v>1041</v>
      </c>
      <c r="G5692" s="26">
        <v>100000</v>
      </c>
    </row>
    <row r="5693" spans="2:7">
      <c r="B5693" s="21" t="s">
        <v>1736</v>
      </c>
      <c r="C5693" s="22" t="s">
        <v>108</v>
      </c>
      <c r="D5693" s="23" t="s">
        <v>1735</v>
      </c>
      <c r="E5693" s="24">
        <v>500000</v>
      </c>
      <c r="F5693" s="25" t="s">
        <v>1390</v>
      </c>
      <c r="G5693" s="26">
        <v>100000</v>
      </c>
    </row>
    <row r="5694" spans="2:7">
      <c r="B5694" s="21" t="s">
        <v>1734</v>
      </c>
      <c r="C5694" s="22" t="s">
        <v>108</v>
      </c>
      <c r="D5694" s="23" t="s">
        <v>290</v>
      </c>
      <c r="E5694" s="24">
        <v>500000</v>
      </c>
      <c r="F5694" s="25" t="s">
        <v>486</v>
      </c>
      <c r="G5694" s="26">
        <v>100000</v>
      </c>
    </row>
    <row r="5695" spans="2:7">
      <c r="B5695" s="21" t="s">
        <v>1733</v>
      </c>
      <c r="C5695" s="22" t="s">
        <v>108</v>
      </c>
      <c r="D5695" s="23" t="s">
        <v>1732</v>
      </c>
      <c r="E5695" s="24">
        <v>500000</v>
      </c>
      <c r="F5695" s="25" t="s">
        <v>834</v>
      </c>
      <c r="G5695" s="26">
        <v>100000</v>
      </c>
    </row>
    <row r="5696" spans="2:7">
      <c r="B5696" s="21" t="s">
        <v>1731</v>
      </c>
      <c r="C5696" s="22" t="s">
        <v>108</v>
      </c>
      <c r="D5696" s="23" t="s">
        <v>1730</v>
      </c>
      <c r="E5696" s="24">
        <v>500000</v>
      </c>
      <c r="F5696" s="25" t="s">
        <v>1729</v>
      </c>
      <c r="G5696" s="26">
        <v>100000</v>
      </c>
    </row>
    <row r="5697" spans="2:7">
      <c r="B5697" s="21" t="s">
        <v>1728</v>
      </c>
      <c r="C5697" s="22" t="s">
        <v>92</v>
      </c>
      <c r="D5697" s="23"/>
      <c r="E5697" s="24">
        <v>500000</v>
      </c>
      <c r="F5697" s="25" t="s">
        <v>869</v>
      </c>
      <c r="G5697" s="26">
        <v>100000</v>
      </c>
    </row>
    <row r="5698" spans="2:7">
      <c r="B5698" s="21" t="s">
        <v>1727</v>
      </c>
      <c r="C5698" s="22" t="s">
        <v>108</v>
      </c>
      <c r="D5698" s="23" t="s">
        <v>1726</v>
      </c>
      <c r="E5698" s="24">
        <v>500000</v>
      </c>
      <c r="F5698" s="25" t="s">
        <v>909</v>
      </c>
      <c r="G5698" s="26">
        <v>100000</v>
      </c>
    </row>
    <row r="5699" spans="2:7">
      <c r="B5699" s="21" t="s">
        <v>1725</v>
      </c>
      <c r="C5699" s="22" t="s">
        <v>92</v>
      </c>
      <c r="D5699" s="23"/>
      <c r="E5699" s="24">
        <v>500000</v>
      </c>
      <c r="F5699" s="25" t="s">
        <v>1724</v>
      </c>
      <c r="G5699" s="26">
        <v>100000</v>
      </c>
    </row>
    <row r="5700" spans="2:7">
      <c r="B5700" s="21" t="s">
        <v>1723</v>
      </c>
      <c r="C5700" s="22" t="s">
        <v>92</v>
      </c>
      <c r="D5700" s="23"/>
      <c r="E5700" s="24">
        <v>500000</v>
      </c>
      <c r="F5700" s="25" t="s">
        <v>1491</v>
      </c>
      <c r="G5700" s="26">
        <v>100000</v>
      </c>
    </row>
    <row r="5701" spans="2:7">
      <c r="B5701" s="21" t="s">
        <v>1722</v>
      </c>
      <c r="C5701" s="22" t="s">
        <v>92</v>
      </c>
      <c r="D5701" s="23"/>
      <c r="E5701" s="24">
        <v>500000</v>
      </c>
      <c r="F5701" s="25" t="s">
        <v>1721</v>
      </c>
      <c r="G5701" s="26">
        <v>100000</v>
      </c>
    </row>
    <row r="5702" spans="2:7">
      <c r="B5702" s="21" t="s">
        <v>1720</v>
      </c>
      <c r="C5702" s="22" t="s">
        <v>108</v>
      </c>
      <c r="D5702" s="23" t="s">
        <v>1719</v>
      </c>
      <c r="E5702" s="24">
        <v>500000</v>
      </c>
      <c r="F5702" s="25" t="s">
        <v>1297</v>
      </c>
      <c r="G5702" s="26">
        <v>100000</v>
      </c>
    </row>
    <row r="5703" spans="2:7">
      <c r="B5703" s="21" t="s">
        <v>1718</v>
      </c>
      <c r="C5703" s="22" t="s">
        <v>92</v>
      </c>
      <c r="D5703" s="23" t="s">
        <v>1717</v>
      </c>
      <c r="E5703" s="24">
        <v>500000</v>
      </c>
      <c r="F5703" s="25" t="s">
        <v>1128</v>
      </c>
      <c r="G5703" s="26">
        <v>100000</v>
      </c>
    </row>
    <row r="5704" spans="2:7">
      <c r="B5704" s="21" t="s">
        <v>1716</v>
      </c>
      <c r="C5704" s="22" t="s">
        <v>92</v>
      </c>
      <c r="D5704" s="23"/>
      <c r="E5704" s="24">
        <v>500000</v>
      </c>
      <c r="F5704" s="25" t="s">
        <v>613</v>
      </c>
      <c r="G5704" s="26">
        <v>100000</v>
      </c>
    </row>
    <row r="5705" spans="2:7">
      <c r="B5705" s="21" t="s">
        <v>1715</v>
      </c>
      <c r="C5705" s="22" t="s">
        <v>92</v>
      </c>
      <c r="D5705" s="23"/>
      <c r="E5705" s="24">
        <v>500000</v>
      </c>
      <c r="F5705" s="25" t="s">
        <v>1714</v>
      </c>
      <c r="G5705" s="26">
        <v>100000</v>
      </c>
    </row>
    <row r="5706" spans="2:7">
      <c r="B5706" s="21" t="s">
        <v>1713</v>
      </c>
      <c r="C5706" s="22" t="s">
        <v>108</v>
      </c>
      <c r="D5706" s="23" t="s">
        <v>1712</v>
      </c>
      <c r="E5706" s="24">
        <v>500000</v>
      </c>
      <c r="F5706" s="25" t="s">
        <v>838</v>
      </c>
      <c r="G5706" s="26">
        <v>100000</v>
      </c>
    </row>
    <row r="5707" spans="2:7">
      <c r="B5707" s="21" t="s">
        <v>1711</v>
      </c>
      <c r="C5707" s="22" t="s">
        <v>108</v>
      </c>
      <c r="D5707" s="23" t="s">
        <v>1372</v>
      </c>
      <c r="E5707" s="24">
        <v>500000</v>
      </c>
      <c r="F5707" s="25" t="s">
        <v>1152</v>
      </c>
      <c r="G5707" s="26">
        <v>100000</v>
      </c>
    </row>
    <row r="5708" spans="2:7">
      <c r="B5708" s="21" t="s">
        <v>1710</v>
      </c>
      <c r="C5708" s="22" t="s">
        <v>92</v>
      </c>
      <c r="D5708" s="23"/>
      <c r="E5708" s="24">
        <v>500000</v>
      </c>
      <c r="F5708" s="25" t="s">
        <v>1687</v>
      </c>
      <c r="G5708" s="26">
        <v>100000</v>
      </c>
    </row>
    <row r="5709" spans="2:7">
      <c r="B5709" s="21" t="s">
        <v>1709</v>
      </c>
      <c r="C5709" s="22" t="s">
        <v>92</v>
      </c>
      <c r="D5709" s="23"/>
      <c r="E5709" s="24">
        <v>500000</v>
      </c>
      <c r="F5709" s="25" t="s">
        <v>1708</v>
      </c>
      <c r="G5709" s="26">
        <v>100000</v>
      </c>
    </row>
    <row r="5710" spans="2:7">
      <c r="B5710" s="21" t="s">
        <v>1707</v>
      </c>
      <c r="C5710" s="22" t="s">
        <v>92</v>
      </c>
      <c r="D5710" s="23"/>
      <c r="E5710" s="24">
        <v>500000</v>
      </c>
      <c r="F5710" s="25" t="s">
        <v>1706</v>
      </c>
      <c r="G5710" s="26">
        <v>100000</v>
      </c>
    </row>
    <row r="5711" spans="2:7">
      <c r="B5711" s="21" t="s">
        <v>1705</v>
      </c>
      <c r="C5711" s="22" t="s">
        <v>92</v>
      </c>
      <c r="D5711" s="23"/>
      <c r="E5711" s="24">
        <v>500000</v>
      </c>
      <c r="F5711" s="25" t="s">
        <v>1704</v>
      </c>
      <c r="G5711" s="26">
        <v>100000</v>
      </c>
    </row>
    <row r="5712" spans="2:7">
      <c r="B5712" s="21" t="s">
        <v>1703</v>
      </c>
      <c r="C5712" s="22" t="s">
        <v>92</v>
      </c>
      <c r="D5712" s="23"/>
      <c r="E5712" s="24">
        <v>500000</v>
      </c>
      <c r="F5712" s="25" t="s">
        <v>1702</v>
      </c>
      <c r="G5712" s="26">
        <v>100000</v>
      </c>
    </row>
    <row r="5713" spans="2:7">
      <c r="B5713" s="21" t="s">
        <v>1701</v>
      </c>
      <c r="C5713" s="22" t="s">
        <v>92</v>
      </c>
      <c r="D5713" s="23"/>
      <c r="E5713" s="24">
        <v>500000</v>
      </c>
      <c r="F5713" s="25" t="s">
        <v>1217</v>
      </c>
      <c r="G5713" s="26">
        <v>100000</v>
      </c>
    </row>
    <row r="5714" spans="2:7">
      <c r="B5714" s="21" t="s">
        <v>1700</v>
      </c>
      <c r="C5714" s="22" t="s">
        <v>92</v>
      </c>
      <c r="D5714" s="23"/>
      <c r="E5714" s="24">
        <v>500000</v>
      </c>
      <c r="F5714" s="25" t="s">
        <v>685</v>
      </c>
      <c r="G5714" s="26">
        <v>100000</v>
      </c>
    </row>
    <row r="5715" spans="2:7">
      <c r="B5715" s="21" t="s">
        <v>1699</v>
      </c>
      <c r="C5715" s="22" t="s">
        <v>92</v>
      </c>
      <c r="D5715" s="23"/>
      <c r="E5715" s="24">
        <v>500000</v>
      </c>
      <c r="F5715" s="25" t="s">
        <v>890</v>
      </c>
      <c r="G5715" s="26">
        <v>100000</v>
      </c>
    </row>
    <row r="5716" spans="2:7">
      <c r="B5716" s="21" t="s">
        <v>1698</v>
      </c>
      <c r="C5716" s="22" t="s">
        <v>92</v>
      </c>
      <c r="D5716" s="23"/>
      <c r="E5716" s="24">
        <v>500000</v>
      </c>
      <c r="F5716" s="25" t="s">
        <v>1333</v>
      </c>
      <c r="G5716" s="26">
        <v>100000</v>
      </c>
    </row>
    <row r="5717" spans="2:7">
      <c r="B5717" s="21" t="s">
        <v>1697</v>
      </c>
      <c r="C5717" s="22" t="s">
        <v>108</v>
      </c>
      <c r="D5717" s="23" t="s">
        <v>1696</v>
      </c>
      <c r="E5717" s="24">
        <v>500000</v>
      </c>
      <c r="F5717" s="25" t="s">
        <v>1695</v>
      </c>
      <c r="G5717" s="26">
        <v>100000</v>
      </c>
    </row>
    <row r="5718" spans="2:7">
      <c r="B5718" s="21" t="s">
        <v>1694</v>
      </c>
      <c r="C5718" s="22" t="s">
        <v>92</v>
      </c>
      <c r="D5718" s="23"/>
      <c r="E5718" s="24">
        <v>500000</v>
      </c>
      <c r="F5718" s="25" t="s">
        <v>900</v>
      </c>
      <c r="G5718" s="26">
        <v>100000</v>
      </c>
    </row>
    <row r="5719" spans="2:7">
      <c r="B5719" s="21" t="s">
        <v>1693</v>
      </c>
      <c r="C5719" s="22" t="s">
        <v>92</v>
      </c>
      <c r="D5719" s="23" t="s">
        <v>1692</v>
      </c>
      <c r="E5719" s="24">
        <v>500000</v>
      </c>
      <c r="F5719" s="25" t="s">
        <v>1691</v>
      </c>
      <c r="G5719" s="26">
        <v>100000</v>
      </c>
    </row>
    <row r="5720" spans="2:7">
      <c r="B5720" s="21" t="s">
        <v>1690</v>
      </c>
      <c r="C5720" s="22" t="s">
        <v>108</v>
      </c>
      <c r="D5720" s="23"/>
      <c r="E5720" s="24">
        <v>500000</v>
      </c>
      <c r="F5720" s="25" t="s">
        <v>1304</v>
      </c>
      <c r="G5720" s="26">
        <v>100000</v>
      </c>
    </row>
    <row r="5721" spans="2:7">
      <c r="B5721" s="21" t="s">
        <v>1689</v>
      </c>
      <c r="C5721" s="22" t="s">
        <v>92</v>
      </c>
      <c r="D5721" s="23"/>
      <c r="E5721" s="24">
        <v>500000</v>
      </c>
      <c r="F5721" s="25" t="s">
        <v>1288</v>
      </c>
      <c r="G5721" s="26">
        <v>100000</v>
      </c>
    </row>
    <row r="5722" spans="2:7">
      <c r="B5722" s="21" t="s">
        <v>1688</v>
      </c>
      <c r="C5722" s="22" t="s">
        <v>108</v>
      </c>
      <c r="D5722" s="23" t="s">
        <v>687</v>
      </c>
      <c r="E5722" s="24">
        <v>500000</v>
      </c>
      <c r="F5722" s="25" t="s">
        <v>1687</v>
      </c>
      <c r="G5722" s="26">
        <v>100000</v>
      </c>
    </row>
    <row r="5723" spans="2:7">
      <c r="B5723" s="21" t="s">
        <v>1686</v>
      </c>
      <c r="C5723" s="22" t="s">
        <v>108</v>
      </c>
      <c r="D5723" s="23" t="s">
        <v>1685</v>
      </c>
      <c r="E5723" s="24">
        <v>500000</v>
      </c>
      <c r="F5723" s="25" t="s">
        <v>1076</v>
      </c>
      <c r="G5723" s="26">
        <v>100000</v>
      </c>
    </row>
    <row r="5724" spans="2:7">
      <c r="B5724" s="21" t="s">
        <v>1684</v>
      </c>
      <c r="C5724" s="22" t="s">
        <v>92</v>
      </c>
      <c r="D5724" s="23"/>
      <c r="E5724" s="24">
        <v>500000</v>
      </c>
      <c r="F5724" s="25" t="s">
        <v>1683</v>
      </c>
      <c r="G5724" s="26">
        <v>100000</v>
      </c>
    </row>
    <row r="5725" spans="2:7">
      <c r="B5725" s="21" t="s">
        <v>1682</v>
      </c>
      <c r="C5725" s="22" t="s">
        <v>108</v>
      </c>
      <c r="D5725" s="23" t="s">
        <v>1681</v>
      </c>
      <c r="E5725" s="24">
        <v>500000</v>
      </c>
      <c r="F5725" s="25" t="s">
        <v>1439</v>
      </c>
      <c r="G5725" s="26">
        <v>100000</v>
      </c>
    </row>
    <row r="5726" spans="2:7">
      <c r="B5726" s="21" t="s">
        <v>1680</v>
      </c>
      <c r="C5726" s="22" t="s">
        <v>108</v>
      </c>
      <c r="D5726" s="23"/>
      <c r="E5726" s="24">
        <v>500000</v>
      </c>
      <c r="F5726" s="25" t="s">
        <v>1333</v>
      </c>
      <c r="G5726" s="26">
        <v>100000</v>
      </c>
    </row>
    <row r="5727" spans="2:7">
      <c r="B5727" s="21" t="s">
        <v>1679</v>
      </c>
      <c r="C5727" s="22" t="s">
        <v>108</v>
      </c>
      <c r="D5727" s="23" t="s">
        <v>784</v>
      </c>
      <c r="E5727" s="24">
        <v>500000</v>
      </c>
      <c r="F5727" s="25" t="s">
        <v>944</v>
      </c>
      <c r="G5727" s="26">
        <v>100000</v>
      </c>
    </row>
    <row r="5728" spans="2:7">
      <c r="B5728" s="21" t="s">
        <v>1678</v>
      </c>
      <c r="C5728" s="22" t="s">
        <v>108</v>
      </c>
      <c r="D5728" s="23" t="s">
        <v>1677</v>
      </c>
      <c r="E5728" s="24">
        <v>500000</v>
      </c>
      <c r="F5728" s="25" t="s">
        <v>1073</v>
      </c>
      <c r="G5728" s="26">
        <v>100000</v>
      </c>
    </row>
    <row r="5729" spans="2:7">
      <c r="B5729" s="21" t="s">
        <v>1676</v>
      </c>
      <c r="C5729" s="22" t="s">
        <v>92</v>
      </c>
      <c r="D5729" s="23"/>
      <c r="E5729" s="24">
        <v>500000</v>
      </c>
      <c r="F5729" s="25" t="s">
        <v>890</v>
      </c>
      <c r="G5729" s="26">
        <v>100000</v>
      </c>
    </row>
    <row r="5730" spans="2:7">
      <c r="B5730" s="21" t="s">
        <v>1675</v>
      </c>
      <c r="C5730" s="22" t="s">
        <v>92</v>
      </c>
      <c r="D5730" s="23"/>
      <c r="E5730" s="24">
        <v>500000</v>
      </c>
      <c r="F5730" s="25" t="s">
        <v>1674</v>
      </c>
      <c r="G5730" s="26">
        <v>100000</v>
      </c>
    </row>
    <row r="5731" spans="2:7">
      <c r="B5731" s="21" t="s">
        <v>1673</v>
      </c>
      <c r="C5731" s="22" t="s">
        <v>92</v>
      </c>
      <c r="D5731" s="23"/>
      <c r="E5731" s="24">
        <v>500000</v>
      </c>
      <c r="F5731" s="25" t="s">
        <v>1672</v>
      </c>
      <c r="G5731" s="26">
        <v>100000</v>
      </c>
    </row>
    <row r="5732" spans="2:7">
      <c r="B5732" s="21" t="s">
        <v>1671</v>
      </c>
      <c r="C5732" s="22" t="s">
        <v>108</v>
      </c>
      <c r="D5732" s="23" t="s">
        <v>1670</v>
      </c>
      <c r="E5732" s="24">
        <v>500000</v>
      </c>
      <c r="F5732" s="25" t="s">
        <v>948</v>
      </c>
      <c r="G5732" s="26">
        <v>100000</v>
      </c>
    </row>
    <row r="5733" spans="2:7">
      <c r="B5733" s="21" t="s">
        <v>1669</v>
      </c>
      <c r="C5733" s="22" t="s">
        <v>92</v>
      </c>
      <c r="D5733" s="23"/>
      <c r="E5733" s="24">
        <v>500000</v>
      </c>
      <c r="F5733" s="25" t="s">
        <v>890</v>
      </c>
      <c r="G5733" s="26">
        <v>100000</v>
      </c>
    </row>
    <row r="5734" spans="2:7">
      <c r="B5734" s="21" t="s">
        <v>1668</v>
      </c>
      <c r="C5734" s="22" t="s">
        <v>92</v>
      </c>
      <c r="D5734" s="23"/>
      <c r="E5734" s="24">
        <v>500000</v>
      </c>
      <c r="F5734" s="25" t="s">
        <v>1667</v>
      </c>
      <c r="G5734" s="26">
        <v>100000</v>
      </c>
    </row>
    <row r="5735" spans="2:7">
      <c r="B5735" s="21" t="s">
        <v>1666</v>
      </c>
      <c r="C5735" s="22" t="s">
        <v>108</v>
      </c>
      <c r="D5735" s="23"/>
      <c r="E5735" s="24">
        <v>500000</v>
      </c>
      <c r="F5735" s="25" t="s">
        <v>938</v>
      </c>
      <c r="G5735" s="26">
        <v>100000</v>
      </c>
    </row>
    <row r="5736" spans="2:7">
      <c r="B5736" s="21" t="s">
        <v>1665</v>
      </c>
      <c r="C5736" s="22" t="s">
        <v>108</v>
      </c>
      <c r="D5736" s="23" t="s">
        <v>1664</v>
      </c>
      <c r="E5736" s="24">
        <v>500000</v>
      </c>
      <c r="F5736" s="25" t="s">
        <v>538</v>
      </c>
      <c r="G5736" s="26">
        <v>100000</v>
      </c>
    </row>
    <row r="5737" spans="2:7">
      <c r="B5737" s="21" t="s">
        <v>1663</v>
      </c>
      <c r="C5737" s="22" t="s">
        <v>108</v>
      </c>
      <c r="D5737" s="23" t="s">
        <v>932</v>
      </c>
      <c r="E5737" s="24">
        <v>500000</v>
      </c>
      <c r="F5737" s="25" t="s">
        <v>1662</v>
      </c>
      <c r="G5737" s="26">
        <v>100000</v>
      </c>
    </row>
    <row r="5738" spans="2:7">
      <c r="B5738" s="21" t="s">
        <v>1661</v>
      </c>
      <c r="C5738" s="22" t="s">
        <v>92</v>
      </c>
      <c r="D5738" s="23"/>
      <c r="E5738" s="24">
        <v>500000</v>
      </c>
      <c r="F5738" s="25" t="s">
        <v>900</v>
      </c>
      <c r="G5738" s="26">
        <v>100000</v>
      </c>
    </row>
    <row r="5739" spans="2:7">
      <c r="B5739" s="21" t="s">
        <v>1660</v>
      </c>
      <c r="C5739" s="22" t="s">
        <v>108</v>
      </c>
      <c r="D5739" s="23" t="s">
        <v>1659</v>
      </c>
      <c r="E5739" s="24">
        <v>500000</v>
      </c>
      <c r="F5739" s="25" t="s">
        <v>988</v>
      </c>
      <c r="G5739" s="26">
        <v>100000</v>
      </c>
    </row>
    <row r="5740" spans="2:7">
      <c r="B5740" s="21" t="s">
        <v>1658</v>
      </c>
      <c r="C5740" s="22" t="s">
        <v>108</v>
      </c>
      <c r="D5740" s="23" t="s">
        <v>1657</v>
      </c>
      <c r="E5740" s="24">
        <v>500000</v>
      </c>
      <c r="F5740" s="25" t="s">
        <v>1656</v>
      </c>
      <c r="G5740" s="26">
        <v>100000</v>
      </c>
    </row>
    <row r="5741" spans="2:7">
      <c r="B5741" s="21" t="s">
        <v>1655</v>
      </c>
      <c r="C5741" s="22" t="s">
        <v>108</v>
      </c>
      <c r="D5741" s="23" t="s">
        <v>1654</v>
      </c>
      <c r="E5741" s="24">
        <v>500000</v>
      </c>
      <c r="F5741" s="25" t="s">
        <v>834</v>
      </c>
      <c r="G5741" s="26">
        <v>100000</v>
      </c>
    </row>
    <row r="5742" spans="2:7">
      <c r="B5742" s="21" t="s">
        <v>1653</v>
      </c>
      <c r="C5742" s="22" t="s">
        <v>92</v>
      </c>
      <c r="D5742" s="23"/>
      <c r="E5742" s="24">
        <v>500000</v>
      </c>
      <c r="F5742" s="25" t="s">
        <v>1652</v>
      </c>
      <c r="G5742" s="26">
        <v>100000</v>
      </c>
    </row>
    <row r="5743" spans="2:7">
      <c r="B5743" s="21" t="s">
        <v>1651</v>
      </c>
      <c r="C5743" s="22" t="s">
        <v>92</v>
      </c>
      <c r="D5743" s="23"/>
      <c r="E5743" s="24">
        <v>500000</v>
      </c>
      <c r="F5743" s="25" t="s">
        <v>1018</v>
      </c>
      <c r="G5743" s="26">
        <v>100000</v>
      </c>
    </row>
    <row r="5744" spans="2:7">
      <c r="B5744" s="21" t="s">
        <v>1650</v>
      </c>
      <c r="C5744" s="22" t="s">
        <v>108</v>
      </c>
      <c r="D5744" s="23" t="s">
        <v>1649</v>
      </c>
      <c r="E5744" s="24">
        <v>500000</v>
      </c>
      <c r="F5744" s="25" t="s">
        <v>1648</v>
      </c>
      <c r="G5744" s="26">
        <v>100000</v>
      </c>
    </row>
    <row r="5745" spans="2:7">
      <c r="B5745" s="21" t="s">
        <v>1647</v>
      </c>
      <c r="C5745" s="22" t="s">
        <v>92</v>
      </c>
      <c r="D5745" s="23" t="s">
        <v>1646</v>
      </c>
      <c r="E5745" s="24">
        <v>500000</v>
      </c>
      <c r="F5745" s="25" t="s">
        <v>1645</v>
      </c>
      <c r="G5745" s="26">
        <v>100000</v>
      </c>
    </row>
    <row r="5746" spans="2:7">
      <c r="B5746" s="21" t="s">
        <v>1644</v>
      </c>
      <c r="C5746" s="22" t="s">
        <v>92</v>
      </c>
      <c r="D5746" s="23" t="s">
        <v>1643</v>
      </c>
      <c r="E5746" s="24">
        <v>500000</v>
      </c>
      <c r="F5746" s="25" t="s">
        <v>1642</v>
      </c>
      <c r="G5746" s="26">
        <v>100000</v>
      </c>
    </row>
    <row r="5747" spans="2:7">
      <c r="B5747" s="21" t="s">
        <v>1641</v>
      </c>
      <c r="C5747" s="22" t="s">
        <v>92</v>
      </c>
      <c r="D5747" s="23"/>
      <c r="E5747" s="24">
        <v>500000</v>
      </c>
      <c r="F5747" s="25" t="s">
        <v>1640</v>
      </c>
      <c r="G5747" s="26">
        <v>100000</v>
      </c>
    </row>
    <row r="5748" spans="2:7">
      <c r="B5748" s="21" t="s">
        <v>1639</v>
      </c>
      <c r="C5748" s="22" t="s">
        <v>108</v>
      </c>
      <c r="D5748" s="23" t="s">
        <v>1122</v>
      </c>
      <c r="E5748" s="24">
        <v>500000</v>
      </c>
      <c r="F5748" s="25" t="s">
        <v>498</v>
      </c>
      <c r="G5748" s="26">
        <v>100000</v>
      </c>
    </row>
    <row r="5749" spans="2:7">
      <c r="B5749" s="21" t="s">
        <v>1638</v>
      </c>
      <c r="C5749" s="22" t="s">
        <v>92</v>
      </c>
      <c r="D5749" s="23"/>
      <c r="E5749" s="24">
        <v>500000</v>
      </c>
      <c r="F5749" s="25" t="s">
        <v>1637</v>
      </c>
      <c r="G5749" s="26">
        <v>100000</v>
      </c>
    </row>
    <row r="5750" spans="2:7">
      <c r="B5750" s="21" t="s">
        <v>1636</v>
      </c>
      <c r="C5750" s="22" t="s">
        <v>92</v>
      </c>
      <c r="D5750" s="23"/>
      <c r="E5750" s="24">
        <v>500000</v>
      </c>
      <c r="F5750" s="25" t="s">
        <v>1394</v>
      </c>
      <c r="G5750" s="26">
        <v>100000</v>
      </c>
    </row>
    <row r="5751" spans="2:7">
      <c r="B5751" s="21" t="s">
        <v>1635</v>
      </c>
      <c r="C5751" s="22" t="s">
        <v>92</v>
      </c>
      <c r="D5751" s="23"/>
      <c r="E5751" s="24">
        <v>500000</v>
      </c>
      <c r="F5751" s="25" t="s">
        <v>1428</v>
      </c>
      <c r="G5751" s="26">
        <v>100000</v>
      </c>
    </row>
    <row r="5752" spans="2:7">
      <c r="B5752" s="21" t="s">
        <v>1634</v>
      </c>
      <c r="C5752" s="22" t="s">
        <v>108</v>
      </c>
      <c r="D5752" s="23" t="s">
        <v>1633</v>
      </c>
      <c r="E5752" s="24">
        <v>500000</v>
      </c>
      <c r="F5752" s="25" t="s">
        <v>1018</v>
      </c>
      <c r="G5752" s="26">
        <v>100000</v>
      </c>
    </row>
    <row r="5753" spans="2:7">
      <c r="B5753" s="21" t="s">
        <v>1632</v>
      </c>
      <c r="C5753" s="22" t="s">
        <v>92</v>
      </c>
      <c r="D5753" s="23"/>
      <c r="E5753" s="24">
        <v>500000</v>
      </c>
      <c r="F5753" s="25" t="s">
        <v>1631</v>
      </c>
      <c r="G5753" s="26">
        <v>100000</v>
      </c>
    </row>
    <row r="5754" spans="2:7">
      <c r="B5754" s="21" t="s">
        <v>1630</v>
      </c>
      <c r="C5754" s="22" t="s">
        <v>108</v>
      </c>
      <c r="D5754" s="23" t="s">
        <v>1094</v>
      </c>
      <c r="E5754" s="24">
        <v>500000</v>
      </c>
      <c r="F5754" s="25" t="s">
        <v>1387</v>
      </c>
      <c r="G5754" s="26">
        <v>100000</v>
      </c>
    </row>
    <row r="5755" spans="2:7">
      <c r="B5755" s="21" t="s">
        <v>1629</v>
      </c>
      <c r="C5755" s="22" t="s">
        <v>92</v>
      </c>
      <c r="D5755" s="23"/>
      <c r="E5755" s="24">
        <v>500000</v>
      </c>
      <c r="F5755" s="25" t="s">
        <v>1628</v>
      </c>
      <c r="G5755" s="26">
        <v>100000</v>
      </c>
    </row>
    <row r="5756" spans="2:7">
      <c r="B5756" s="21" t="s">
        <v>1627</v>
      </c>
      <c r="C5756" s="22" t="s">
        <v>108</v>
      </c>
      <c r="D5756" s="23" t="s">
        <v>1626</v>
      </c>
      <c r="E5756" s="24">
        <v>500000</v>
      </c>
      <c r="F5756" s="25" t="s">
        <v>873</v>
      </c>
      <c r="G5756" s="26">
        <v>100000</v>
      </c>
    </row>
    <row r="5757" spans="2:7">
      <c r="B5757" s="21" t="s">
        <v>1625</v>
      </c>
      <c r="C5757" s="22" t="s">
        <v>92</v>
      </c>
      <c r="D5757" s="23" t="s">
        <v>1624</v>
      </c>
      <c r="E5757" s="24">
        <v>500000</v>
      </c>
      <c r="F5757" s="25" t="s">
        <v>1079</v>
      </c>
      <c r="G5757" s="26">
        <v>100000</v>
      </c>
    </row>
    <row r="5758" spans="2:7">
      <c r="B5758" s="21" t="s">
        <v>1623</v>
      </c>
      <c r="C5758" s="22" t="s">
        <v>92</v>
      </c>
      <c r="D5758" s="23"/>
      <c r="E5758" s="24">
        <v>500000</v>
      </c>
      <c r="F5758" s="25" t="s">
        <v>1584</v>
      </c>
      <c r="G5758" s="26">
        <v>100000</v>
      </c>
    </row>
    <row r="5759" spans="2:7">
      <c r="B5759" s="21" t="s">
        <v>1622</v>
      </c>
      <c r="C5759" s="22" t="s">
        <v>92</v>
      </c>
      <c r="D5759" s="23"/>
      <c r="E5759" s="24">
        <v>500000</v>
      </c>
      <c r="F5759" s="25" t="s">
        <v>829</v>
      </c>
      <c r="G5759" s="26">
        <v>100000</v>
      </c>
    </row>
    <row r="5760" spans="2:7">
      <c r="B5760" s="21" t="s">
        <v>1621</v>
      </c>
      <c r="C5760" s="22" t="s">
        <v>92</v>
      </c>
      <c r="D5760" s="23"/>
      <c r="E5760" s="24">
        <v>500000</v>
      </c>
      <c r="F5760" s="25" t="s">
        <v>1620</v>
      </c>
      <c r="G5760" s="26">
        <v>100000</v>
      </c>
    </row>
    <row r="5761" spans="2:7">
      <c r="B5761" s="21" t="s">
        <v>1619</v>
      </c>
      <c r="C5761" s="22" t="s">
        <v>92</v>
      </c>
      <c r="D5761" s="23"/>
      <c r="E5761" s="24">
        <v>500000</v>
      </c>
      <c r="F5761" s="25" t="s">
        <v>1277</v>
      </c>
      <c r="G5761" s="26">
        <v>100000</v>
      </c>
    </row>
    <row r="5762" spans="2:7">
      <c r="B5762" s="21" t="s">
        <v>1618</v>
      </c>
      <c r="C5762" s="22" t="s">
        <v>92</v>
      </c>
      <c r="D5762" s="23"/>
      <c r="E5762" s="24">
        <v>500000</v>
      </c>
      <c r="F5762" s="25" t="s">
        <v>848</v>
      </c>
      <c r="G5762" s="26">
        <v>100000</v>
      </c>
    </row>
    <row r="5763" spans="2:7">
      <c r="B5763" s="21" t="s">
        <v>1617</v>
      </c>
      <c r="C5763" s="22" t="s">
        <v>92</v>
      </c>
      <c r="D5763" s="23" t="s">
        <v>1616</v>
      </c>
      <c r="E5763" s="24">
        <v>500000</v>
      </c>
      <c r="F5763" s="25" t="s">
        <v>988</v>
      </c>
      <c r="G5763" s="26">
        <v>100000</v>
      </c>
    </row>
    <row r="5764" spans="2:7">
      <c r="B5764" s="21" t="s">
        <v>1615</v>
      </c>
      <c r="C5764" s="22" t="s">
        <v>92</v>
      </c>
      <c r="D5764" s="23"/>
      <c r="E5764" s="24">
        <v>500000</v>
      </c>
      <c r="F5764" s="25" t="s">
        <v>838</v>
      </c>
      <c r="G5764" s="26">
        <v>100000</v>
      </c>
    </row>
    <row r="5765" spans="2:7">
      <c r="B5765" s="21" t="s">
        <v>1614</v>
      </c>
      <c r="C5765" s="22" t="s">
        <v>92</v>
      </c>
      <c r="D5765" s="23" t="s">
        <v>1613</v>
      </c>
      <c r="E5765" s="24">
        <v>500000</v>
      </c>
      <c r="F5765" s="25" t="s">
        <v>1612</v>
      </c>
      <c r="G5765" s="26">
        <v>100000</v>
      </c>
    </row>
    <row r="5766" spans="2:7">
      <c r="B5766" s="21" t="s">
        <v>1611</v>
      </c>
      <c r="C5766" s="22" t="s">
        <v>92</v>
      </c>
      <c r="D5766" s="23"/>
      <c r="E5766" s="24">
        <v>500000</v>
      </c>
      <c r="F5766" s="25" t="s">
        <v>827</v>
      </c>
      <c r="G5766" s="26">
        <v>100000</v>
      </c>
    </row>
    <row r="5767" spans="2:7">
      <c r="B5767" s="21" t="s">
        <v>1610</v>
      </c>
      <c r="C5767" s="22" t="s">
        <v>92</v>
      </c>
      <c r="D5767" s="23"/>
      <c r="E5767" s="24">
        <v>500000</v>
      </c>
      <c r="F5767" s="25" t="s">
        <v>917</v>
      </c>
      <c r="G5767" s="26">
        <v>100000</v>
      </c>
    </row>
    <row r="5768" spans="2:7">
      <c r="B5768" s="21" t="s">
        <v>1609</v>
      </c>
      <c r="C5768" s="22" t="s">
        <v>92</v>
      </c>
      <c r="D5768" s="23" t="s">
        <v>145</v>
      </c>
      <c r="E5768" s="24">
        <v>500000</v>
      </c>
      <c r="F5768" s="25" t="s">
        <v>1117</v>
      </c>
      <c r="G5768" s="26">
        <v>100000</v>
      </c>
    </row>
    <row r="5769" spans="2:7">
      <c r="B5769" s="21" t="s">
        <v>1608</v>
      </c>
      <c r="C5769" s="22" t="s">
        <v>92</v>
      </c>
      <c r="D5769" s="23"/>
      <c r="E5769" s="24">
        <v>500000</v>
      </c>
      <c r="F5769" s="25" t="s">
        <v>938</v>
      </c>
      <c r="G5769" s="26">
        <v>100000</v>
      </c>
    </row>
    <row r="5770" spans="2:7">
      <c r="B5770" s="21" t="s">
        <v>1607</v>
      </c>
      <c r="C5770" s="22" t="s">
        <v>92</v>
      </c>
      <c r="D5770" s="23"/>
      <c r="E5770" s="24">
        <v>500000</v>
      </c>
      <c r="F5770" s="25" t="s">
        <v>829</v>
      </c>
      <c r="G5770" s="26">
        <v>100000</v>
      </c>
    </row>
    <row r="5771" spans="2:7">
      <c r="B5771" s="21" t="s">
        <v>1606</v>
      </c>
      <c r="C5771" s="22" t="s">
        <v>92</v>
      </c>
      <c r="D5771" s="23"/>
      <c r="E5771" s="24">
        <v>500000</v>
      </c>
      <c r="F5771" s="25" t="s">
        <v>1237</v>
      </c>
      <c r="G5771" s="26">
        <v>100000</v>
      </c>
    </row>
    <row r="5772" spans="2:7">
      <c r="B5772" s="21" t="s">
        <v>1605</v>
      </c>
      <c r="C5772" s="22" t="s">
        <v>92</v>
      </c>
      <c r="D5772" s="23"/>
      <c r="E5772" s="24">
        <v>500000</v>
      </c>
      <c r="F5772" s="25" t="s">
        <v>1604</v>
      </c>
      <c r="G5772" s="26">
        <v>100000</v>
      </c>
    </row>
    <row r="5773" spans="2:7">
      <c r="B5773" s="21" t="s">
        <v>1603</v>
      </c>
      <c r="C5773" s="22" t="s">
        <v>92</v>
      </c>
      <c r="D5773" s="23" t="s">
        <v>1602</v>
      </c>
      <c r="E5773" s="24">
        <v>500000</v>
      </c>
      <c r="F5773" s="25" t="s">
        <v>1601</v>
      </c>
      <c r="G5773" s="26">
        <v>100000</v>
      </c>
    </row>
    <row r="5774" spans="2:7">
      <c r="B5774" s="21" t="s">
        <v>1600</v>
      </c>
      <c r="C5774" s="22" t="s">
        <v>92</v>
      </c>
      <c r="D5774" s="23" t="s">
        <v>871</v>
      </c>
      <c r="E5774" s="24">
        <v>500000</v>
      </c>
      <c r="F5774" s="25" t="s">
        <v>1081</v>
      </c>
      <c r="G5774" s="26">
        <v>100000</v>
      </c>
    </row>
    <row r="5775" spans="2:7">
      <c r="B5775" s="21" t="s">
        <v>1599</v>
      </c>
      <c r="C5775" s="22" t="s">
        <v>108</v>
      </c>
      <c r="D5775" s="23" t="s">
        <v>1598</v>
      </c>
      <c r="E5775" s="24">
        <v>500000</v>
      </c>
      <c r="F5775" s="25" t="s">
        <v>610</v>
      </c>
      <c r="G5775" s="26">
        <v>100000</v>
      </c>
    </row>
    <row r="5776" spans="2:7">
      <c r="B5776" s="21" t="s">
        <v>1597</v>
      </c>
      <c r="C5776" s="22" t="s">
        <v>92</v>
      </c>
      <c r="D5776" s="23"/>
      <c r="E5776" s="24">
        <v>500000</v>
      </c>
      <c r="F5776" s="25" t="s">
        <v>1596</v>
      </c>
      <c r="G5776" s="26">
        <v>100000</v>
      </c>
    </row>
    <row r="5777" spans="2:7">
      <c r="B5777" s="21" t="s">
        <v>1595</v>
      </c>
      <c r="C5777" s="22" t="s">
        <v>92</v>
      </c>
      <c r="D5777" s="23" t="s">
        <v>1594</v>
      </c>
      <c r="E5777" s="24">
        <v>500000</v>
      </c>
      <c r="F5777" s="25" t="s">
        <v>1390</v>
      </c>
      <c r="G5777" s="26">
        <v>100000</v>
      </c>
    </row>
    <row r="5778" spans="2:7">
      <c r="B5778" s="21" t="s">
        <v>1593</v>
      </c>
      <c r="C5778" s="22" t="s">
        <v>92</v>
      </c>
      <c r="D5778" s="23" t="s">
        <v>1592</v>
      </c>
      <c r="E5778" s="24">
        <v>500000</v>
      </c>
      <c r="F5778" s="25" t="s">
        <v>1152</v>
      </c>
      <c r="G5778" s="26">
        <v>100000</v>
      </c>
    </row>
    <row r="5779" spans="2:7">
      <c r="B5779" s="21" t="s">
        <v>1591</v>
      </c>
      <c r="C5779" s="22" t="s">
        <v>92</v>
      </c>
      <c r="D5779" s="23" t="s">
        <v>1590</v>
      </c>
      <c r="E5779" s="24">
        <v>500000</v>
      </c>
      <c r="F5779" s="25" t="s">
        <v>948</v>
      </c>
      <c r="G5779" s="26">
        <v>100000</v>
      </c>
    </row>
    <row r="5780" spans="2:7">
      <c r="B5780" s="21" t="s">
        <v>1589</v>
      </c>
      <c r="C5780" s="22" t="s">
        <v>92</v>
      </c>
      <c r="D5780" s="23" t="s">
        <v>1588</v>
      </c>
      <c r="E5780" s="24">
        <v>500000</v>
      </c>
      <c r="F5780" s="25" t="s">
        <v>897</v>
      </c>
      <c r="G5780" s="26">
        <v>100000</v>
      </c>
    </row>
    <row r="5781" spans="2:7">
      <c r="B5781" s="21" t="s">
        <v>1587</v>
      </c>
      <c r="C5781" s="22" t="s">
        <v>92</v>
      </c>
      <c r="D5781" s="23"/>
      <c r="E5781" s="24">
        <v>500000</v>
      </c>
      <c r="F5781" s="25" t="s">
        <v>1567</v>
      </c>
      <c r="G5781" s="26">
        <v>100000</v>
      </c>
    </row>
    <row r="5782" spans="2:7">
      <c r="B5782" s="21" t="s">
        <v>1586</v>
      </c>
      <c r="C5782" s="22" t="s">
        <v>92</v>
      </c>
      <c r="D5782" s="23"/>
      <c r="E5782" s="24">
        <v>500000</v>
      </c>
      <c r="F5782" s="25" t="s">
        <v>1531</v>
      </c>
      <c r="G5782" s="26">
        <v>100000</v>
      </c>
    </row>
    <row r="5783" spans="2:7">
      <c r="B5783" s="21" t="s">
        <v>1585</v>
      </c>
      <c r="C5783" s="22" t="s">
        <v>92</v>
      </c>
      <c r="D5783" s="23"/>
      <c r="E5783" s="24">
        <v>500000</v>
      </c>
      <c r="F5783" s="25" t="s">
        <v>1584</v>
      </c>
      <c r="G5783" s="26">
        <v>100000</v>
      </c>
    </row>
    <row r="5784" spans="2:7">
      <c r="B5784" s="21" t="s">
        <v>1583</v>
      </c>
      <c r="C5784" s="22" t="s">
        <v>92</v>
      </c>
      <c r="D5784" s="23" t="s">
        <v>1582</v>
      </c>
      <c r="E5784" s="24">
        <v>500000</v>
      </c>
      <c r="F5784" s="25" t="s">
        <v>1581</v>
      </c>
      <c r="G5784" s="26">
        <v>100000</v>
      </c>
    </row>
    <row r="5785" spans="2:7">
      <c r="B5785" s="21" t="s">
        <v>1580</v>
      </c>
      <c r="C5785" s="22" t="s">
        <v>92</v>
      </c>
      <c r="D5785" s="23"/>
      <c r="E5785" s="24">
        <v>500000</v>
      </c>
      <c r="F5785" s="25" t="s">
        <v>1579</v>
      </c>
      <c r="G5785" s="26">
        <v>100000</v>
      </c>
    </row>
    <row r="5786" spans="2:7">
      <c r="B5786" s="21" t="s">
        <v>1578</v>
      </c>
      <c r="C5786" s="22" t="s">
        <v>92</v>
      </c>
      <c r="D5786" s="23"/>
      <c r="E5786" s="24">
        <v>500000</v>
      </c>
      <c r="F5786" s="25" t="s">
        <v>909</v>
      </c>
      <c r="G5786" s="26">
        <v>100000</v>
      </c>
    </row>
    <row r="5787" spans="2:7">
      <c r="B5787" s="21" t="s">
        <v>1577</v>
      </c>
      <c r="C5787" s="22" t="s">
        <v>92</v>
      </c>
      <c r="D5787" s="23"/>
      <c r="E5787" s="24">
        <v>500000</v>
      </c>
      <c r="F5787" s="25" t="s">
        <v>573</v>
      </c>
      <c r="G5787" s="26">
        <v>100000</v>
      </c>
    </row>
    <row r="5788" spans="2:7">
      <c r="B5788" s="21" t="s">
        <v>1576</v>
      </c>
      <c r="C5788" s="22" t="s">
        <v>92</v>
      </c>
      <c r="D5788" s="23"/>
      <c r="E5788" s="24">
        <v>500000</v>
      </c>
      <c r="F5788" s="25" t="s">
        <v>950</v>
      </c>
      <c r="G5788" s="26">
        <v>100000</v>
      </c>
    </row>
    <row r="5789" spans="2:7">
      <c r="B5789" s="21" t="s">
        <v>1575</v>
      </c>
      <c r="C5789" s="22" t="s">
        <v>108</v>
      </c>
      <c r="D5789" s="23"/>
      <c r="E5789" s="24">
        <v>500000</v>
      </c>
      <c r="F5789" s="25" t="s">
        <v>1502</v>
      </c>
      <c r="G5789" s="26">
        <v>100000</v>
      </c>
    </row>
    <row r="5790" spans="2:7">
      <c r="B5790" s="21" t="s">
        <v>1574</v>
      </c>
      <c r="C5790" s="22" t="s">
        <v>92</v>
      </c>
      <c r="D5790" s="23"/>
      <c r="E5790" s="24">
        <v>500000</v>
      </c>
      <c r="F5790" s="25" t="s">
        <v>900</v>
      </c>
      <c r="G5790" s="26">
        <v>100000</v>
      </c>
    </row>
    <row r="5791" spans="2:7">
      <c r="B5791" s="21" t="s">
        <v>1573</v>
      </c>
      <c r="C5791" s="22" t="s">
        <v>108</v>
      </c>
      <c r="D5791" s="23" t="s">
        <v>1572</v>
      </c>
      <c r="E5791" s="24">
        <v>500000</v>
      </c>
      <c r="F5791" s="25" t="s">
        <v>1292</v>
      </c>
      <c r="G5791" s="26">
        <v>100000</v>
      </c>
    </row>
    <row r="5792" spans="2:7">
      <c r="B5792" s="21" t="s">
        <v>1571</v>
      </c>
      <c r="C5792" s="22" t="s">
        <v>92</v>
      </c>
      <c r="D5792" s="23"/>
      <c r="E5792" s="24">
        <v>500000</v>
      </c>
      <c r="F5792" s="25" t="s">
        <v>922</v>
      </c>
      <c r="G5792" s="26">
        <v>100000</v>
      </c>
    </row>
    <row r="5793" spans="2:7">
      <c r="B5793" s="21" t="s">
        <v>1570</v>
      </c>
      <c r="C5793" s="22" t="s">
        <v>108</v>
      </c>
      <c r="D5793" s="23" t="s">
        <v>1569</v>
      </c>
      <c r="E5793" s="24">
        <v>500000</v>
      </c>
      <c r="F5793" s="25" t="s">
        <v>1423</v>
      </c>
      <c r="G5793" s="26">
        <v>100000</v>
      </c>
    </row>
    <row r="5794" spans="2:7">
      <c r="B5794" s="21" t="s">
        <v>1568</v>
      </c>
      <c r="C5794" s="22" t="s">
        <v>108</v>
      </c>
      <c r="D5794" s="23" t="s">
        <v>814</v>
      </c>
      <c r="E5794" s="24">
        <v>500000</v>
      </c>
      <c r="F5794" s="25" t="s">
        <v>1567</v>
      </c>
      <c r="G5794" s="26">
        <v>100000</v>
      </c>
    </row>
    <row r="5795" spans="2:7">
      <c r="B5795" s="21" t="s">
        <v>1566</v>
      </c>
      <c r="C5795" s="22" t="s">
        <v>108</v>
      </c>
      <c r="D5795" s="23" t="s">
        <v>1565</v>
      </c>
      <c r="E5795" s="24">
        <v>500000</v>
      </c>
      <c r="F5795" s="25" t="s">
        <v>1100</v>
      </c>
      <c r="G5795" s="26">
        <v>100000</v>
      </c>
    </row>
    <row r="5796" spans="2:7">
      <c r="B5796" s="21" t="s">
        <v>1564</v>
      </c>
      <c r="C5796" s="22" t="s">
        <v>92</v>
      </c>
      <c r="D5796" s="23"/>
      <c r="E5796" s="24">
        <v>500000</v>
      </c>
      <c r="F5796" s="25" t="s">
        <v>862</v>
      </c>
      <c r="G5796" s="26">
        <v>100000</v>
      </c>
    </row>
    <row r="5797" spans="2:7">
      <c r="B5797" s="21" t="s">
        <v>1563</v>
      </c>
      <c r="C5797" s="22" t="s">
        <v>92</v>
      </c>
      <c r="D5797" s="23"/>
      <c r="E5797" s="24">
        <v>500000</v>
      </c>
      <c r="F5797" s="25" t="s">
        <v>1562</v>
      </c>
      <c r="G5797" s="26">
        <v>100000</v>
      </c>
    </row>
    <row r="5798" spans="2:7">
      <c r="B5798" s="21" t="s">
        <v>1561</v>
      </c>
      <c r="C5798" s="22" t="s">
        <v>108</v>
      </c>
      <c r="D5798" s="23" t="s">
        <v>1560</v>
      </c>
      <c r="E5798" s="24">
        <v>500000</v>
      </c>
      <c r="F5798" s="25" t="s">
        <v>1559</v>
      </c>
      <c r="G5798" s="26">
        <v>100000</v>
      </c>
    </row>
    <row r="5799" spans="2:7">
      <c r="B5799" s="21" t="s">
        <v>1558</v>
      </c>
      <c r="C5799" s="22" t="s">
        <v>92</v>
      </c>
      <c r="D5799" s="23"/>
      <c r="E5799" s="24">
        <v>500000</v>
      </c>
      <c r="F5799" s="25" t="s">
        <v>1537</v>
      </c>
      <c r="G5799" s="26">
        <v>100000</v>
      </c>
    </row>
    <row r="5800" spans="2:7">
      <c r="B5800" s="21" t="s">
        <v>1557</v>
      </c>
      <c r="C5800" s="22" t="s">
        <v>92</v>
      </c>
      <c r="D5800" s="23"/>
      <c r="E5800" s="24">
        <v>500000</v>
      </c>
      <c r="F5800" s="25" t="s">
        <v>514</v>
      </c>
      <c r="G5800" s="26">
        <v>100000</v>
      </c>
    </row>
    <row r="5801" spans="2:7">
      <c r="B5801" s="21" t="s">
        <v>1556</v>
      </c>
      <c r="C5801" s="22" t="s">
        <v>92</v>
      </c>
      <c r="D5801" s="23"/>
      <c r="E5801" s="24">
        <v>500000</v>
      </c>
      <c r="F5801" s="25" t="s">
        <v>1041</v>
      </c>
      <c r="G5801" s="26">
        <v>100000</v>
      </c>
    </row>
    <row r="5802" spans="2:7">
      <c r="B5802" s="21" t="s">
        <v>1555</v>
      </c>
      <c r="C5802" s="22" t="s">
        <v>92</v>
      </c>
      <c r="D5802" s="23"/>
      <c r="E5802" s="24">
        <v>500000</v>
      </c>
      <c r="F5802" s="25" t="s">
        <v>1554</v>
      </c>
      <c r="G5802" s="26">
        <v>100000</v>
      </c>
    </row>
    <row r="5803" spans="2:7">
      <c r="B5803" s="21" t="s">
        <v>1553</v>
      </c>
      <c r="C5803" s="22" t="s">
        <v>108</v>
      </c>
      <c r="D5803" s="23" t="s">
        <v>1552</v>
      </c>
      <c r="E5803" s="24">
        <v>500000</v>
      </c>
      <c r="F5803" s="25" t="s">
        <v>911</v>
      </c>
      <c r="G5803" s="26">
        <v>100000</v>
      </c>
    </row>
    <row r="5804" spans="2:7">
      <c r="B5804" s="21" t="s">
        <v>1551</v>
      </c>
      <c r="C5804" s="22" t="s">
        <v>92</v>
      </c>
      <c r="D5804" s="23"/>
      <c r="E5804" s="24">
        <v>500000</v>
      </c>
      <c r="F5804" s="25" t="s">
        <v>1184</v>
      </c>
      <c r="G5804" s="26">
        <v>100000</v>
      </c>
    </row>
    <row r="5805" spans="2:7">
      <c r="B5805" s="21" t="s">
        <v>1550</v>
      </c>
      <c r="C5805" s="22" t="s">
        <v>92</v>
      </c>
      <c r="D5805" s="23"/>
      <c r="E5805" s="24">
        <v>500000</v>
      </c>
      <c r="F5805" s="25" t="s">
        <v>848</v>
      </c>
      <c r="G5805" s="26">
        <v>100000</v>
      </c>
    </row>
    <row r="5806" spans="2:7">
      <c r="B5806" s="21" t="s">
        <v>1549</v>
      </c>
      <c r="C5806" s="22" t="s">
        <v>92</v>
      </c>
      <c r="D5806" s="23"/>
      <c r="E5806" s="24">
        <v>500000</v>
      </c>
      <c r="F5806" s="25" t="s">
        <v>848</v>
      </c>
      <c r="G5806" s="26">
        <v>100000</v>
      </c>
    </row>
    <row r="5807" spans="2:7">
      <c r="B5807" s="21" t="s">
        <v>1548</v>
      </c>
      <c r="C5807" s="22" t="s">
        <v>92</v>
      </c>
      <c r="D5807" s="23"/>
      <c r="E5807" s="24">
        <v>500000</v>
      </c>
      <c r="F5807" s="25" t="s">
        <v>1079</v>
      </c>
      <c r="G5807" s="26">
        <v>100000</v>
      </c>
    </row>
    <row r="5808" spans="2:7">
      <c r="B5808" s="21" t="s">
        <v>1547</v>
      </c>
      <c r="C5808" s="22" t="s">
        <v>108</v>
      </c>
      <c r="D5808" s="23" t="s">
        <v>1546</v>
      </c>
      <c r="E5808" s="24">
        <v>500000</v>
      </c>
      <c r="F5808" s="25" t="s">
        <v>1231</v>
      </c>
      <c r="G5808" s="26">
        <v>100000</v>
      </c>
    </row>
    <row r="5809" spans="2:7">
      <c r="B5809" s="21" t="s">
        <v>1545</v>
      </c>
      <c r="C5809" s="22" t="s">
        <v>108</v>
      </c>
      <c r="D5809" s="23" t="s">
        <v>1544</v>
      </c>
      <c r="E5809" s="24">
        <v>500000</v>
      </c>
      <c r="F5809" s="25" t="s">
        <v>1081</v>
      </c>
      <c r="G5809" s="26">
        <v>100000</v>
      </c>
    </row>
    <row r="5810" spans="2:7">
      <c r="B5810" s="21" t="s">
        <v>1543</v>
      </c>
      <c r="C5810" s="22" t="s">
        <v>92</v>
      </c>
      <c r="D5810" s="23"/>
      <c r="E5810" s="24">
        <v>500000</v>
      </c>
      <c r="F5810" s="25" t="s">
        <v>1451</v>
      </c>
      <c r="G5810" s="26">
        <v>100000</v>
      </c>
    </row>
    <row r="5811" spans="2:7">
      <c r="B5811" s="21" t="s">
        <v>1542</v>
      </c>
      <c r="C5811" s="22" t="s">
        <v>92</v>
      </c>
      <c r="D5811" s="23"/>
      <c r="E5811" s="24">
        <v>500000</v>
      </c>
      <c r="F5811" s="25" t="s">
        <v>1540</v>
      </c>
      <c r="G5811" s="26">
        <v>100000</v>
      </c>
    </row>
    <row r="5812" spans="2:7">
      <c r="B5812" s="21" t="s">
        <v>1541</v>
      </c>
      <c r="C5812" s="22" t="s">
        <v>92</v>
      </c>
      <c r="D5812" s="23"/>
      <c r="E5812" s="24">
        <v>500000</v>
      </c>
      <c r="F5812" s="25" t="s">
        <v>1540</v>
      </c>
      <c r="G5812" s="26">
        <v>100000</v>
      </c>
    </row>
    <row r="5813" spans="2:7">
      <c r="B5813" s="21" t="s">
        <v>1539</v>
      </c>
      <c r="C5813" s="22" t="s">
        <v>92</v>
      </c>
      <c r="D5813" s="23"/>
      <c r="E5813" s="24">
        <v>500000</v>
      </c>
      <c r="F5813" s="25" t="s">
        <v>900</v>
      </c>
      <c r="G5813" s="26">
        <v>100000</v>
      </c>
    </row>
    <row r="5814" spans="2:7">
      <c r="B5814" s="21" t="s">
        <v>1538</v>
      </c>
      <c r="C5814" s="22" t="s">
        <v>92</v>
      </c>
      <c r="D5814" s="23"/>
      <c r="E5814" s="24">
        <v>500000</v>
      </c>
      <c r="F5814" s="25" t="s">
        <v>1537</v>
      </c>
      <c r="G5814" s="26">
        <v>100000</v>
      </c>
    </row>
    <row r="5815" spans="2:7">
      <c r="B5815" s="21" t="s">
        <v>1536</v>
      </c>
      <c r="C5815" s="22" t="s">
        <v>92</v>
      </c>
      <c r="D5815" s="23"/>
      <c r="E5815" s="24">
        <v>500000</v>
      </c>
      <c r="F5815" s="25" t="s">
        <v>1535</v>
      </c>
      <c r="G5815" s="26">
        <v>100000</v>
      </c>
    </row>
    <row r="5816" spans="2:7">
      <c r="B5816" s="21" t="s">
        <v>1534</v>
      </c>
      <c r="C5816" s="22" t="s">
        <v>92</v>
      </c>
      <c r="D5816" s="23"/>
      <c r="E5816" s="24">
        <v>500000</v>
      </c>
      <c r="F5816" s="25" t="s">
        <v>1533</v>
      </c>
      <c r="G5816" s="26">
        <v>100000</v>
      </c>
    </row>
    <row r="5817" spans="2:7">
      <c r="B5817" s="21" t="s">
        <v>7203</v>
      </c>
      <c r="C5817" s="22" t="s">
        <v>108</v>
      </c>
      <c r="D5817" s="23" t="s">
        <v>567</v>
      </c>
      <c r="E5817" s="24">
        <v>400000</v>
      </c>
      <c r="F5817" s="25" t="s">
        <v>7202</v>
      </c>
      <c r="G5817" s="26">
        <v>1100000</v>
      </c>
    </row>
    <row r="5818" spans="2:7">
      <c r="B5818" s="21" t="s">
        <v>6552</v>
      </c>
      <c r="C5818" s="22" t="s">
        <v>108</v>
      </c>
      <c r="D5818" s="23" t="s">
        <v>1565</v>
      </c>
      <c r="E5818" s="24">
        <v>400000</v>
      </c>
      <c r="F5818" s="25" t="s">
        <v>6551</v>
      </c>
      <c r="G5818" s="26">
        <v>800000</v>
      </c>
    </row>
    <row r="5819" spans="2:7">
      <c r="B5819" s="21" t="s">
        <v>6257</v>
      </c>
      <c r="C5819" s="22" t="s">
        <v>92</v>
      </c>
      <c r="D5819" s="23" t="s">
        <v>6256</v>
      </c>
      <c r="E5819" s="24">
        <v>400000</v>
      </c>
      <c r="F5819" s="25" t="s">
        <v>2938</v>
      </c>
      <c r="G5819" s="26">
        <v>700000</v>
      </c>
    </row>
    <row r="5820" spans="2:7">
      <c r="B5820" s="21" t="s">
        <v>6255</v>
      </c>
      <c r="C5820" s="22" t="s">
        <v>108</v>
      </c>
      <c r="D5820" s="23" t="s">
        <v>304</v>
      </c>
      <c r="E5820" s="24">
        <v>400000</v>
      </c>
      <c r="F5820" s="25" t="s">
        <v>2936</v>
      </c>
      <c r="G5820" s="26">
        <v>700000</v>
      </c>
    </row>
    <row r="5821" spans="2:7">
      <c r="B5821" s="21" t="s">
        <v>5501</v>
      </c>
      <c r="C5821" s="22" t="s">
        <v>92</v>
      </c>
      <c r="D5821" s="23"/>
      <c r="E5821" s="24">
        <v>400000</v>
      </c>
      <c r="F5821" s="25" t="s">
        <v>350</v>
      </c>
      <c r="G5821" s="26">
        <v>500000</v>
      </c>
    </row>
    <row r="5822" spans="2:7">
      <c r="B5822" s="21" t="s">
        <v>5500</v>
      </c>
      <c r="C5822" s="22" t="s">
        <v>108</v>
      </c>
      <c r="D5822" s="23" t="s">
        <v>774</v>
      </c>
      <c r="E5822" s="24">
        <v>400000</v>
      </c>
      <c r="F5822" s="25" t="s">
        <v>205</v>
      </c>
      <c r="G5822" s="26">
        <v>500000</v>
      </c>
    </row>
    <row r="5823" spans="2:7">
      <c r="B5823" s="21" t="s">
        <v>5499</v>
      </c>
      <c r="C5823" s="22" t="s">
        <v>92</v>
      </c>
      <c r="D5823" s="23" t="s">
        <v>5498</v>
      </c>
      <c r="E5823" s="24">
        <v>400000</v>
      </c>
      <c r="F5823" s="25" t="s">
        <v>133</v>
      </c>
      <c r="G5823" s="26">
        <v>500000</v>
      </c>
    </row>
    <row r="5824" spans="2:7">
      <c r="B5824" s="21" t="s">
        <v>5010</v>
      </c>
      <c r="C5824" s="22" t="s">
        <v>92</v>
      </c>
      <c r="D5824" s="23" t="s">
        <v>5009</v>
      </c>
      <c r="E5824" s="24">
        <v>400000</v>
      </c>
      <c r="F5824" s="25" t="s">
        <v>91</v>
      </c>
      <c r="G5824" s="26">
        <v>400000</v>
      </c>
    </row>
    <row r="5825" spans="2:7">
      <c r="B5825" s="21" t="s">
        <v>5008</v>
      </c>
      <c r="C5825" s="22" t="s">
        <v>92</v>
      </c>
      <c r="D5825" s="23"/>
      <c r="E5825" s="24">
        <v>400000</v>
      </c>
      <c r="F5825" s="25" t="s">
        <v>96</v>
      </c>
      <c r="G5825" s="26">
        <v>400000</v>
      </c>
    </row>
    <row r="5826" spans="2:7">
      <c r="B5826" s="21" t="s">
        <v>5007</v>
      </c>
      <c r="C5826" s="22" t="s">
        <v>92</v>
      </c>
      <c r="D5826" s="23" t="s">
        <v>5006</v>
      </c>
      <c r="E5826" s="24">
        <v>400000</v>
      </c>
      <c r="F5826" s="25" t="s">
        <v>182</v>
      </c>
      <c r="G5826" s="26">
        <v>400000</v>
      </c>
    </row>
    <row r="5827" spans="2:7">
      <c r="B5827" s="21" t="s">
        <v>5005</v>
      </c>
      <c r="C5827" s="22" t="s">
        <v>92</v>
      </c>
      <c r="D5827" s="23" t="s">
        <v>996</v>
      </c>
      <c r="E5827" s="24">
        <v>400000</v>
      </c>
      <c r="F5827" s="25" t="s">
        <v>91</v>
      </c>
      <c r="G5827" s="26">
        <v>400000</v>
      </c>
    </row>
    <row r="5828" spans="2:7">
      <c r="B5828" s="21" t="s">
        <v>5004</v>
      </c>
      <c r="C5828" s="22" t="s">
        <v>92</v>
      </c>
      <c r="D5828" s="23"/>
      <c r="E5828" s="24">
        <v>400000</v>
      </c>
      <c r="F5828" s="25" t="s">
        <v>182</v>
      </c>
      <c r="G5828" s="26">
        <v>400000</v>
      </c>
    </row>
    <row r="5829" spans="2:7">
      <c r="B5829" s="21" t="s">
        <v>5003</v>
      </c>
      <c r="C5829" s="22" t="s">
        <v>92</v>
      </c>
      <c r="D5829" s="23" t="s">
        <v>5002</v>
      </c>
      <c r="E5829" s="24">
        <v>400000</v>
      </c>
      <c r="F5829" s="25" t="s">
        <v>185</v>
      </c>
      <c r="G5829" s="26">
        <v>400000</v>
      </c>
    </row>
    <row r="5830" spans="2:7">
      <c r="B5830" s="21" t="s">
        <v>5001</v>
      </c>
      <c r="C5830" s="22" t="s">
        <v>92</v>
      </c>
      <c r="D5830" s="23" t="s">
        <v>5000</v>
      </c>
      <c r="E5830" s="24">
        <v>400000</v>
      </c>
      <c r="F5830" s="25" t="s">
        <v>96</v>
      </c>
      <c r="G5830" s="26">
        <v>400000</v>
      </c>
    </row>
    <row r="5831" spans="2:7">
      <c r="B5831" s="21" t="s">
        <v>4999</v>
      </c>
      <c r="C5831" s="22" t="s">
        <v>92</v>
      </c>
      <c r="D5831" s="23" t="s">
        <v>4998</v>
      </c>
      <c r="E5831" s="24">
        <v>400000</v>
      </c>
      <c r="F5831" s="25" t="s">
        <v>185</v>
      </c>
      <c r="G5831" s="26">
        <v>400000</v>
      </c>
    </row>
    <row r="5832" spans="2:7">
      <c r="B5832" s="21" t="s">
        <v>4997</v>
      </c>
      <c r="C5832" s="22" t="s">
        <v>92</v>
      </c>
      <c r="D5832" s="23"/>
      <c r="E5832" s="24">
        <v>400000</v>
      </c>
      <c r="F5832" s="25" t="s">
        <v>185</v>
      </c>
      <c r="G5832" s="26">
        <v>400000</v>
      </c>
    </row>
    <row r="5833" spans="2:7">
      <c r="B5833" s="21" t="s">
        <v>4996</v>
      </c>
      <c r="C5833" s="22" t="s">
        <v>92</v>
      </c>
      <c r="D5833" s="23" t="s">
        <v>4995</v>
      </c>
      <c r="E5833" s="24">
        <v>400000</v>
      </c>
      <c r="F5833" s="25" t="s">
        <v>312</v>
      </c>
      <c r="G5833" s="26">
        <v>400000</v>
      </c>
    </row>
    <row r="5834" spans="2:7">
      <c r="B5834" s="21" t="s">
        <v>4994</v>
      </c>
      <c r="C5834" s="22" t="s">
        <v>108</v>
      </c>
      <c r="D5834" s="23" t="s">
        <v>3523</v>
      </c>
      <c r="E5834" s="24">
        <v>400000</v>
      </c>
      <c r="F5834" s="25" t="s">
        <v>182</v>
      </c>
      <c r="G5834" s="26">
        <v>400000</v>
      </c>
    </row>
    <row r="5835" spans="2:7">
      <c r="B5835" s="21" t="s">
        <v>4288</v>
      </c>
      <c r="C5835" s="22" t="s">
        <v>92</v>
      </c>
      <c r="D5835" s="23"/>
      <c r="E5835" s="24">
        <v>400000</v>
      </c>
      <c r="F5835" s="25" t="s">
        <v>263</v>
      </c>
      <c r="G5835" s="26">
        <v>300000</v>
      </c>
    </row>
    <row r="5836" spans="2:7">
      <c r="B5836" s="21" t="s">
        <v>4287</v>
      </c>
      <c r="C5836" s="22" t="s">
        <v>92</v>
      </c>
      <c r="D5836" s="23"/>
      <c r="E5836" s="24">
        <v>400000</v>
      </c>
      <c r="F5836" s="25" t="s">
        <v>668</v>
      </c>
      <c r="G5836" s="26">
        <v>300000</v>
      </c>
    </row>
    <row r="5837" spans="2:7">
      <c r="B5837" s="21" t="s">
        <v>4286</v>
      </c>
      <c r="C5837" s="22" t="s">
        <v>108</v>
      </c>
      <c r="D5837" s="23" t="s">
        <v>4285</v>
      </c>
      <c r="E5837" s="24">
        <v>400000</v>
      </c>
      <c r="F5837" s="25" t="s">
        <v>257</v>
      </c>
      <c r="G5837" s="26">
        <v>300000</v>
      </c>
    </row>
    <row r="5838" spans="2:7">
      <c r="B5838" s="21" t="s">
        <v>4284</v>
      </c>
      <c r="C5838" s="22" t="s">
        <v>92</v>
      </c>
      <c r="D5838" s="23"/>
      <c r="E5838" s="24">
        <v>400000</v>
      </c>
      <c r="F5838" s="25" t="s">
        <v>422</v>
      </c>
      <c r="G5838" s="26">
        <v>300000</v>
      </c>
    </row>
    <row r="5839" spans="2:7">
      <c r="B5839" s="21" t="s">
        <v>4283</v>
      </c>
      <c r="C5839" s="22" t="s">
        <v>92</v>
      </c>
      <c r="D5839" s="23"/>
      <c r="E5839" s="24">
        <v>400000</v>
      </c>
      <c r="F5839" s="25" t="s">
        <v>223</v>
      </c>
      <c r="G5839" s="26">
        <v>300000</v>
      </c>
    </row>
    <row r="5840" spans="2:7">
      <c r="B5840" s="21" t="s">
        <v>4282</v>
      </c>
      <c r="C5840" s="22" t="s">
        <v>92</v>
      </c>
      <c r="D5840" s="23"/>
      <c r="E5840" s="24">
        <v>400000</v>
      </c>
      <c r="F5840" s="25" t="s">
        <v>263</v>
      </c>
      <c r="G5840" s="26">
        <v>300000</v>
      </c>
    </row>
    <row r="5841" spans="2:7">
      <c r="B5841" s="21" t="s">
        <v>4281</v>
      </c>
      <c r="C5841" s="22" t="s">
        <v>92</v>
      </c>
      <c r="D5841" s="23"/>
      <c r="E5841" s="24">
        <v>400000</v>
      </c>
      <c r="F5841" s="25" t="s">
        <v>141</v>
      </c>
      <c r="G5841" s="26">
        <v>300000</v>
      </c>
    </row>
    <row r="5842" spans="2:7">
      <c r="B5842" s="21" t="s">
        <v>4280</v>
      </c>
      <c r="C5842" s="22" t="s">
        <v>92</v>
      </c>
      <c r="D5842" s="23"/>
      <c r="E5842" s="24">
        <v>400000</v>
      </c>
      <c r="F5842" s="25" t="s">
        <v>708</v>
      </c>
      <c r="G5842" s="26">
        <v>300000</v>
      </c>
    </row>
    <row r="5843" spans="2:7">
      <c r="B5843" s="21" t="s">
        <v>4279</v>
      </c>
      <c r="C5843" s="22" t="s">
        <v>92</v>
      </c>
      <c r="D5843" s="23"/>
      <c r="E5843" s="24">
        <v>400000</v>
      </c>
      <c r="F5843" s="25" t="s">
        <v>408</v>
      </c>
      <c r="G5843" s="26">
        <v>300000</v>
      </c>
    </row>
    <row r="5844" spans="2:7">
      <c r="B5844" s="21" t="s">
        <v>4278</v>
      </c>
      <c r="C5844" s="22" t="s">
        <v>92</v>
      </c>
      <c r="D5844" s="23"/>
      <c r="E5844" s="24">
        <v>400000</v>
      </c>
      <c r="F5844" s="25" t="s">
        <v>335</v>
      </c>
      <c r="G5844" s="26">
        <v>300000</v>
      </c>
    </row>
    <row r="5845" spans="2:7">
      <c r="B5845" s="21" t="s">
        <v>4277</v>
      </c>
      <c r="C5845" s="22" t="s">
        <v>92</v>
      </c>
      <c r="D5845" s="23"/>
      <c r="E5845" s="24">
        <v>400000</v>
      </c>
      <c r="F5845" s="25" t="s">
        <v>171</v>
      </c>
      <c r="G5845" s="26">
        <v>300000</v>
      </c>
    </row>
    <row r="5846" spans="2:7">
      <c r="B5846" s="21" t="s">
        <v>4276</v>
      </c>
      <c r="C5846" s="22" t="s">
        <v>92</v>
      </c>
      <c r="D5846" s="23" t="s">
        <v>4275</v>
      </c>
      <c r="E5846" s="24">
        <v>400000</v>
      </c>
      <c r="F5846" s="25" t="s">
        <v>324</v>
      </c>
      <c r="G5846" s="26">
        <v>300000</v>
      </c>
    </row>
    <row r="5847" spans="2:7">
      <c r="B5847" s="21" t="s">
        <v>3138</v>
      </c>
      <c r="C5847" s="22" t="s">
        <v>108</v>
      </c>
      <c r="D5847" s="23"/>
      <c r="E5847" s="24">
        <v>400000</v>
      </c>
      <c r="F5847" s="25" t="s">
        <v>3094</v>
      </c>
      <c r="G5847" s="26">
        <v>200000</v>
      </c>
    </row>
    <row r="5848" spans="2:7">
      <c r="B5848" s="21" t="s">
        <v>3137</v>
      </c>
      <c r="C5848" s="22" t="s">
        <v>108</v>
      </c>
      <c r="D5848" s="23" t="s">
        <v>929</v>
      </c>
      <c r="E5848" s="24">
        <v>400000</v>
      </c>
      <c r="F5848" s="25" t="s">
        <v>164</v>
      </c>
      <c r="G5848" s="26">
        <v>200000</v>
      </c>
    </row>
    <row r="5849" spans="2:7">
      <c r="B5849" s="21" t="s">
        <v>3136</v>
      </c>
      <c r="C5849" s="22" t="s">
        <v>108</v>
      </c>
      <c r="D5849" s="23" t="s">
        <v>3135</v>
      </c>
      <c r="E5849" s="24">
        <v>400000</v>
      </c>
      <c r="F5849" s="25" t="s">
        <v>682</v>
      </c>
      <c r="G5849" s="26">
        <v>200000</v>
      </c>
    </row>
    <row r="5850" spans="2:7">
      <c r="B5850" s="21" t="s">
        <v>3134</v>
      </c>
      <c r="C5850" s="22" t="s">
        <v>92</v>
      </c>
      <c r="D5850" s="23" t="s">
        <v>3133</v>
      </c>
      <c r="E5850" s="24">
        <v>400000</v>
      </c>
      <c r="F5850" s="25" t="s">
        <v>315</v>
      </c>
      <c r="G5850" s="26">
        <v>200000</v>
      </c>
    </row>
    <row r="5851" spans="2:7">
      <c r="B5851" s="21" t="s">
        <v>3132</v>
      </c>
      <c r="C5851" s="22" t="s">
        <v>92</v>
      </c>
      <c r="D5851" s="23"/>
      <c r="E5851" s="24">
        <v>400000</v>
      </c>
      <c r="F5851" s="25" t="s">
        <v>629</v>
      </c>
      <c r="G5851" s="26">
        <v>200000</v>
      </c>
    </row>
    <row r="5852" spans="2:7">
      <c r="B5852" s="21" t="s">
        <v>3131</v>
      </c>
      <c r="C5852" s="22" t="s">
        <v>92</v>
      </c>
      <c r="D5852" s="23"/>
      <c r="E5852" s="24">
        <v>400000</v>
      </c>
      <c r="F5852" s="25" t="s">
        <v>220</v>
      </c>
      <c r="G5852" s="26">
        <v>200000</v>
      </c>
    </row>
    <row r="5853" spans="2:7">
      <c r="B5853" s="21" t="s">
        <v>3130</v>
      </c>
      <c r="C5853" s="22" t="s">
        <v>108</v>
      </c>
      <c r="D5853" s="23" t="s">
        <v>3129</v>
      </c>
      <c r="E5853" s="24">
        <v>400000</v>
      </c>
      <c r="F5853" s="25" t="s">
        <v>651</v>
      </c>
      <c r="G5853" s="26">
        <v>200000</v>
      </c>
    </row>
    <row r="5854" spans="2:7">
      <c r="B5854" s="21" t="s">
        <v>3128</v>
      </c>
      <c r="C5854" s="22" t="s">
        <v>92</v>
      </c>
      <c r="D5854" s="23" t="s">
        <v>1316</v>
      </c>
      <c r="E5854" s="24">
        <v>400000</v>
      </c>
      <c r="F5854" s="25" t="s">
        <v>662</v>
      </c>
      <c r="G5854" s="26">
        <v>200000</v>
      </c>
    </row>
    <row r="5855" spans="2:7">
      <c r="B5855" s="21" t="s">
        <v>3127</v>
      </c>
      <c r="C5855" s="22" t="s">
        <v>108</v>
      </c>
      <c r="D5855" s="23" t="s">
        <v>3126</v>
      </c>
      <c r="E5855" s="24">
        <v>400000</v>
      </c>
      <c r="F5855" s="25" t="s">
        <v>590</v>
      </c>
      <c r="G5855" s="26">
        <v>200000</v>
      </c>
    </row>
    <row r="5856" spans="2:7">
      <c r="B5856" s="21" t="s">
        <v>3125</v>
      </c>
      <c r="C5856" s="22" t="s">
        <v>108</v>
      </c>
      <c r="D5856" s="23" t="s">
        <v>3124</v>
      </c>
      <c r="E5856" s="24">
        <v>400000</v>
      </c>
      <c r="F5856" s="25" t="s">
        <v>354</v>
      </c>
      <c r="G5856" s="26">
        <v>200000</v>
      </c>
    </row>
    <row r="5857" spans="2:7">
      <c r="B5857" s="21" t="s">
        <v>3123</v>
      </c>
      <c r="C5857" s="22" t="s">
        <v>92</v>
      </c>
      <c r="D5857" s="23"/>
      <c r="E5857" s="24">
        <v>400000</v>
      </c>
      <c r="F5857" s="25" t="s">
        <v>590</v>
      </c>
      <c r="G5857" s="26">
        <v>200000</v>
      </c>
    </row>
    <row r="5858" spans="2:7">
      <c r="B5858" s="21" t="s">
        <v>3122</v>
      </c>
      <c r="C5858" s="22" t="s">
        <v>92</v>
      </c>
      <c r="D5858" s="23" t="s">
        <v>1104</v>
      </c>
      <c r="E5858" s="24">
        <v>400000</v>
      </c>
      <c r="F5858" s="25" t="s">
        <v>1164</v>
      </c>
      <c r="G5858" s="26">
        <v>200000</v>
      </c>
    </row>
    <row r="5859" spans="2:7">
      <c r="B5859" s="21" t="s">
        <v>3121</v>
      </c>
      <c r="C5859" s="22" t="s">
        <v>108</v>
      </c>
      <c r="D5859" s="23" t="s">
        <v>3120</v>
      </c>
      <c r="E5859" s="24">
        <v>400000</v>
      </c>
      <c r="F5859" s="25" t="s">
        <v>598</v>
      </c>
      <c r="G5859" s="26">
        <v>200000</v>
      </c>
    </row>
    <row r="5860" spans="2:7">
      <c r="B5860" s="21" t="s">
        <v>3119</v>
      </c>
      <c r="C5860" s="22" t="s">
        <v>108</v>
      </c>
      <c r="D5860" s="23" t="s">
        <v>3118</v>
      </c>
      <c r="E5860" s="24">
        <v>400000</v>
      </c>
      <c r="F5860" s="25" t="s">
        <v>150</v>
      </c>
      <c r="G5860" s="26">
        <v>200000</v>
      </c>
    </row>
    <row r="5861" spans="2:7">
      <c r="B5861" s="21" t="s">
        <v>3117</v>
      </c>
      <c r="C5861" s="22" t="s">
        <v>108</v>
      </c>
      <c r="D5861" s="23" t="s">
        <v>3116</v>
      </c>
      <c r="E5861" s="24">
        <v>400000</v>
      </c>
      <c r="F5861" s="25" t="s">
        <v>144</v>
      </c>
      <c r="G5861" s="26">
        <v>200000</v>
      </c>
    </row>
    <row r="5862" spans="2:7">
      <c r="B5862" s="21" t="s">
        <v>3115</v>
      </c>
      <c r="C5862" s="22" t="s">
        <v>92</v>
      </c>
      <c r="D5862" s="23"/>
      <c r="E5862" s="24">
        <v>400000</v>
      </c>
      <c r="F5862" s="25" t="s">
        <v>742</v>
      </c>
      <c r="G5862" s="26">
        <v>200000</v>
      </c>
    </row>
    <row r="5863" spans="2:7">
      <c r="B5863" s="21" t="s">
        <v>3114</v>
      </c>
      <c r="C5863" s="22" t="s">
        <v>108</v>
      </c>
      <c r="D5863" s="23"/>
      <c r="E5863" s="24">
        <v>400000</v>
      </c>
      <c r="F5863" s="25" t="s">
        <v>580</v>
      </c>
      <c r="G5863" s="26">
        <v>200000</v>
      </c>
    </row>
    <row r="5864" spans="2:7">
      <c r="B5864" s="21" t="s">
        <v>3113</v>
      </c>
      <c r="C5864" s="22" t="s">
        <v>92</v>
      </c>
      <c r="D5864" s="23" t="s">
        <v>3112</v>
      </c>
      <c r="E5864" s="24">
        <v>400000</v>
      </c>
      <c r="F5864" s="25" t="s">
        <v>483</v>
      </c>
      <c r="G5864" s="26">
        <v>200000</v>
      </c>
    </row>
    <row r="5865" spans="2:7">
      <c r="B5865" s="21" t="s">
        <v>3111</v>
      </c>
      <c r="C5865" s="22" t="s">
        <v>92</v>
      </c>
      <c r="D5865" s="23" t="s">
        <v>3110</v>
      </c>
      <c r="E5865" s="24">
        <v>400000</v>
      </c>
      <c r="F5865" s="25" t="s">
        <v>649</v>
      </c>
      <c r="G5865" s="26">
        <v>200000</v>
      </c>
    </row>
    <row r="5866" spans="2:7">
      <c r="B5866" s="21" t="s">
        <v>3109</v>
      </c>
      <c r="C5866" s="22" t="s">
        <v>92</v>
      </c>
      <c r="D5866" s="23"/>
      <c r="E5866" s="24">
        <v>400000</v>
      </c>
      <c r="F5866" s="25" t="s">
        <v>512</v>
      </c>
      <c r="G5866" s="26">
        <v>200000</v>
      </c>
    </row>
    <row r="5867" spans="2:7">
      <c r="B5867" s="21" t="s">
        <v>3108</v>
      </c>
      <c r="C5867" s="22" t="s">
        <v>108</v>
      </c>
      <c r="D5867" s="23" t="s">
        <v>1148</v>
      </c>
      <c r="E5867" s="24">
        <v>400000</v>
      </c>
      <c r="F5867" s="25" t="s">
        <v>544</v>
      </c>
      <c r="G5867" s="26">
        <v>200000</v>
      </c>
    </row>
    <row r="5868" spans="2:7">
      <c r="B5868" s="21" t="s">
        <v>3107</v>
      </c>
      <c r="C5868" s="22" t="s">
        <v>108</v>
      </c>
      <c r="D5868" s="23" t="s">
        <v>3106</v>
      </c>
      <c r="E5868" s="24">
        <v>400000</v>
      </c>
      <c r="F5868" s="25" t="s">
        <v>3098</v>
      </c>
      <c r="G5868" s="26">
        <v>200000</v>
      </c>
    </row>
    <row r="5869" spans="2:7">
      <c r="B5869" s="21" t="s">
        <v>3105</v>
      </c>
      <c r="C5869" s="22" t="s">
        <v>92</v>
      </c>
      <c r="D5869" s="23" t="s">
        <v>3104</v>
      </c>
      <c r="E5869" s="24">
        <v>400000</v>
      </c>
      <c r="F5869" s="25" t="s">
        <v>315</v>
      </c>
      <c r="G5869" s="26">
        <v>200000</v>
      </c>
    </row>
    <row r="5870" spans="2:7">
      <c r="B5870" s="21" t="s">
        <v>3103</v>
      </c>
      <c r="C5870" s="22" t="s">
        <v>92</v>
      </c>
      <c r="D5870" s="23" t="s">
        <v>3102</v>
      </c>
      <c r="E5870" s="24">
        <v>400000</v>
      </c>
      <c r="F5870" s="25" t="s">
        <v>590</v>
      </c>
      <c r="G5870" s="26">
        <v>200000</v>
      </c>
    </row>
    <row r="5871" spans="2:7">
      <c r="B5871" s="21" t="s">
        <v>3101</v>
      </c>
      <c r="C5871" s="22" t="s">
        <v>108</v>
      </c>
      <c r="D5871" s="23"/>
      <c r="E5871" s="24">
        <v>400000</v>
      </c>
      <c r="F5871" s="25" t="s">
        <v>1106</v>
      </c>
      <c r="G5871" s="26">
        <v>200000</v>
      </c>
    </row>
    <row r="5872" spans="2:7">
      <c r="B5872" s="21" t="s">
        <v>3100</v>
      </c>
      <c r="C5872" s="22" t="s">
        <v>92</v>
      </c>
      <c r="D5872" s="23" t="s">
        <v>1458</v>
      </c>
      <c r="E5872" s="24">
        <v>400000</v>
      </c>
      <c r="F5872" s="25" t="s">
        <v>455</v>
      </c>
      <c r="G5872" s="26">
        <v>200000</v>
      </c>
    </row>
    <row r="5873" spans="2:7">
      <c r="B5873" s="21" t="s">
        <v>3099</v>
      </c>
      <c r="C5873" s="22" t="s">
        <v>92</v>
      </c>
      <c r="D5873" s="23"/>
      <c r="E5873" s="24">
        <v>400000</v>
      </c>
      <c r="F5873" s="25" t="s">
        <v>3098</v>
      </c>
      <c r="G5873" s="26">
        <v>200000</v>
      </c>
    </row>
    <row r="5874" spans="2:7">
      <c r="B5874" s="21" t="s">
        <v>3097</v>
      </c>
      <c r="C5874" s="22" t="s">
        <v>108</v>
      </c>
      <c r="D5874" s="23"/>
      <c r="E5874" s="24">
        <v>400000</v>
      </c>
      <c r="F5874" s="25" t="s">
        <v>544</v>
      </c>
      <c r="G5874" s="26">
        <v>200000</v>
      </c>
    </row>
    <row r="5875" spans="2:7">
      <c r="B5875" s="21" t="s">
        <v>1532</v>
      </c>
      <c r="C5875" s="22" t="s">
        <v>92</v>
      </c>
      <c r="D5875" s="23"/>
      <c r="E5875" s="24">
        <v>400000</v>
      </c>
      <c r="F5875" s="25" t="s">
        <v>1531</v>
      </c>
      <c r="G5875" s="26">
        <v>100000</v>
      </c>
    </row>
    <row r="5876" spans="2:7">
      <c r="B5876" s="21" t="s">
        <v>1530</v>
      </c>
      <c r="C5876" s="22" t="s">
        <v>92</v>
      </c>
      <c r="D5876" s="23"/>
      <c r="E5876" s="24">
        <v>400000</v>
      </c>
      <c r="F5876" s="25" t="s">
        <v>1529</v>
      </c>
      <c r="G5876" s="26">
        <v>100000</v>
      </c>
    </row>
    <row r="5877" spans="2:7">
      <c r="B5877" s="21" t="s">
        <v>1528</v>
      </c>
      <c r="C5877" s="22" t="s">
        <v>108</v>
      </c>
      <c r="D5877" s="23" t="s">
        <v>1527</v>
      </c>
      <c r="E5877" s="24">
        <v>400000</v>
      </c>
      <c r="F5877" s="25" t="s">
        <v>505</v>
      </c>
      <c r="G5877" s="26">
        <v>100000</v>
      </c>
    </row>
    <row r="5878" spans="2:7">
      <c r="B5878" s="21" t="s">
        <v>1526</v>
      </c>
      <c r="C5878" s="22" t="s">
        <v>108</v>
      </c>
      <c r="D5878" s="23" t="s">
        <v>1525</v>
      </c>
      <c r="E5878" s="24">
        <v>400000</v>
      </c>
      <c r="F5878" s="25" t="s">
        <v>1524</v>
      </c>
      <c r="G5878" s="26">
        <v>100000</v>
      </c>
    </row>
    <row r="5879" spans="2:7">
      <c r="B5879" s="21" t="s">
        <v>1523</v>
      </c>
      <c r="C5879" s="22" t="s">
        <v>92</v>
      </c>
      <c r="D5879" s="23"/>
      <c r="E5879" s="24">
        <v>400000</v>
      </c>
      <c r="F5879" s="25" t="s">
        <v>1018</v>
      </c>
      <c r="G5879" s="26">
        <v>100000</v>
      </c>
    </row>
    <row r="5880" spans="2:7">
      <c r="B5880" s="21" t="s">
        <v>1522</v>
      </c>
      <c r="C5880" s="22" t="s">
        <v>108</v>
      </c>
      <c r="D5880" s="23" t="s">
        <v>1521</v>
      </c>
      <c r="E5880" s="24">
        <v>400000</v>
      </c>
      <c r="F5880" s="25" t="s">
        <v>1520</v>
      </c>
      <c r="G5880" s="26">
        <v>100000</v>
      </c>
    </row>
    <row r="5881" spans="2:7">
      <c r="B5881" s="21" t="s">
        <v>1519</v>
      </c>
      <c r="C5881" s="22" t="s">
        <v>92</v>
      </c>
      <c r="D5881" s="23" t="s">
        <v>1518</v>
      </c>
      <c r="E5881" s="24">
        <v>400000</v>
      </c>
      <c r="F5881" s="25" t="s">
        <v>961</v>
      </c>
      <c r="G5881" s="26">
        <v>100000</v>
      </c>
    </row>
    <row r="5882" spans="2:7">
      <c r="B5882" s="21" t="s">
        <v>1517</v>
      </c>
      <c r="C5882" s="22" t="s">
        <v>92</v>
      </c>
      <c r="D5882" s="23" t="s">
        <v>1516</v>
      </c>
      <c r="E5882" s="24">
        <v>400000</v>
      </c>
      <c r="F5882" s="25" t="s">
        <v>1348</v>
      </c>
      <c r="G5882" s="26">
        <v>100000</v>
      </c>
    </row>
    <row r="5883" spans="2:7">
      <c r="B5883" s="21" t="s">
        <v>1515</v>
      </c>
      <c r="C5883" s="22" t="s">
        <v>92</v>
      </c>
      <c r="D5883" s="23" t="s">
        <v>1514</v>
      </c>
      <c r="E5883" s="24">
        <v>400000</v>
      </c>
      <c r="F5883" s="25" t="s">
        <v>950</v>
      </c>
      <c r="G5883" s="26">
        <v>100000</v>
      </c>
    </row>
    <row r="5884" spans="2:7">
      <c r="B5884" s="21" t="s">
        <v>1513</v>
      </c>
      <c r="C5884" s="22" t="s">
        <v>108</v>
      </c>
      <c r="D5884" s="23" t="s">
        <v>1512</v>
      </c>
      <c r="E5884" s="24">
        <v>400000</v>
      </c>
      <c r="F5884" s="25" t="s">
        <v>1511</v>
      </c>
      <c r="G5884" s="26">
        <v>100000</v>
      </c>
    </row>
    <row r="5885" spans="2:7">
      <c r="B5885" s="21" t="s">
        <v>1510</v>
      </c>
      <c r="C5885" s="22" t="s">
        <v>92</v>
      </c>
      <c r="D5885" s="23"/>
      <c r="E5885" s="24">
        <v>400000</v>
      </c>
      <c r="F5885" s="25" t="s">
        <v>622</v>
      </c>
      <c r="G5885" s="26">
        <v>100000</v>
      </c>
    </row>
    <row r="5886" spans="2:7">
      <c r="B5886" s="21" t="s">
        <v>1509</v>
      </c>
      <c r="C5886" s="22" t="s">
        <v>92</v>
      </c>
      <c r="D5886" s="23"/>
      <c r="E5886" s="24">
        <v>400000</v>
      </c>
      <c r="F5886" s="25" t="s">
        <v>938</v>
      </c>
      <c r="G5886" s="26">
        <v>100000</v>
      </c>
    </row>
    <row r="5887" spans="2:7">
      <c r="B5887" s="21" t="s">
        <v>1508</v>
      </c>
      <c r="C5887" s="22" t="s">
        <v>92</v>
      </c>
      <c r="D5887" s="23"/>
      <c r="E5887" s="24">
        <v>400000</v>
      </c>
      <c r="F5887" s="25" t="s">
        <v>979</v>
      </c>
      <c r="G5887" s="26">
        <v>100000</v>
      </c>
    </row>
    <row r="5888" spans="2:7">
      <c r="B5888" s="21" t="s">
        <v>1507</v>
      </c>
      <c r="C5888" s="22" t="s">
        <v>92</v>
      </c>
      <c r="D5888" s="23"/>
      <c r="E5888" s="24">
        <v>400000</v>
      </c>
      <c r="F5888" s="25" t="s">
        <v>1191</v>
      </c>
      <c r="G5888" s="26">
        <v>100000</v>
      </c>
    </row>
    <row r="5889" spans="2:7">
      <c r="B5889" s="21" t="s">
        <v>1506</v>
      </c>
      <c r="C5889" s="22" t="s">
        <v>92</v>
      </c>
      <c r="D5889" s="23"/>
      <c r="E5889" s="24">
        <v>400000</v>
      </c>
      <c r="F5889" s="25" t="s">
        <v>1219</v>
      </c>
      <c r="G5889" s="26">
        <v>100000</v>
      </c>
    </row>
    <row r="5890" spans="2:7">
      <c r="B5890" s="21" t="s">
        <v>1505</v>
      </c>
      <c r="C5890" s="22" t="s">
        <v>108</v>
      </c>
      <c r="D5890" s="23" t="s">
        <v>1504</v>
      </c>
      <c r="E5890" s="24">
        <v>400000</v>
      </c>
      <c r="F5890" s="25" t="s">
        <v>953</v>
      </c>
      <c r="G5890" s="26">
        <v>100000</v>
      </c>
    </row>
    <row r="5891" spans="2:7">
      <c r="B5891" s="21" t="s">
        <v>1503</v>
      </c>
      <c r="C5891" s="22" t="s">
        <v>92</v>
      </c>
      <c r="D5891" s="23"/>
      <c r="E5891" s="24">
        <v>400000</v>
      </c>
      <c r="F5891" s="25" t="s">
        <v>1502</v>
      </c>
      <c r="G5891" s="26">
        <v>100000</v>
      </c>
    </row>
    <row r="5892" spans="2:7">
      <c r="B5892" s="21" t="s">
        <v>1501</v>
      </c>
      <c r="C5892" s="22" t="s">
        <v>92</v>
      </c>
      <c r="D5892" s="23"/>
      <c r="E5892" s="24">
        <v>400000</v>
      </c>
      <c r="F5892" s="25" t="s">
        <v>1500</v>
      </c>
      <c r="G5892" s="26">
        <v>100000</v>
      </c>
    </row>
    <row r="5893" spans="2:7">
      <c r="B5893" s="21" t="s">
        <v>1499</v>
      </c>
      <c r="C5893" s="22" t="s">
        <v>108</v>
      </c>
      <c r="D5893" s="23" t="s">
        <v>425</v>
      </c>
      <c r="E5893" s="24">
        <v>400000</v>
      </c>
      <c r="F5893" s="25" t="s">
        <v>551</v>
      </c>
      <c r="G5893" s="26">
        <v>100000</v>
      </c>
    </row>
    <row r="5894" spans="2:7">
      <c r="B5894" s="21" t="s">
        <v>1498</v>
      </c>
      <c r="C5894" s="22" t="s">
        <v>92</v>
      </c>
      <c r="D5894" s="23"/>
      <c r="E5894" s="24">
        <v>400000</v>
      </c>
      <c r="F5894" s="25" t="s">
        <v>1497</v>
      </c>
      <c r="G5894" s="26">
        <v>100000</v>
      </c>
    </row>
    <row r="5895" spans="2:7">
      <c r="B5895" s="21" t="s">
        <v>1496</v>
      </c>
      <c r="C5895" s="22" t="s">
        <v>92</v>
      </c>
      <c r="D5895" s="23"/>
      <c r="E5895" s="24">
        <v>400000</v>
      </c>
      <c r="F5895" s="25" t="s">
        <v>1495</v>
      </c>
      <c r="G5895" s="26">
        <v>100000</v>
      </c>
    </row>
    <row r="5896" spans="2:7">
      <c r="B5896" s="21" t="s">
        <v>1494</v>
      </c>
      <c r="C5896" s="22" t="s">
        <v>92</v>
      </c>
      <c r="D5896" s="23"/>
      <c r="E5896" s="24">
        <v>400000</v>
      </c>
      <c r="F5896" s="25" t="s">
        <v>1493</v>
      </c>
      <c r="G5896" s="26">
        <v>100000</v>
      </c>
    </row>
    <row r="5897" spans="2:7">
      <c r="B5897" s="21" t="s">
        <v>1492</v>
      </c>
      <c r="C5897" s="22" t="s">
        <v>92</v>
      </c>
      <c r="D5897" s="23"/>
      <c r="E5897" s="24">
        <v>400000</v>
      </c>
      <c r="F5897" s="25" t="s">
        <v>1491</v>
      </c>
      <c r="G5897" s="26">
        <v>100000</v>
      </c>
    </row>
    <row r="5898" spans="2:7">
      <c r="B5898" s="21" t="s">
        <v>1490</v>
      </c>
      <c r="C5898" s="22" t="s">
        <v>92</v>
      </c>
      <c r="D5898" s="23"/>
      <c r="E5898" s="24">
        <v>400000</v>
      </c>
      <c r="F5898" s="25" t="s">
        <v>776</v>
      </c>
      <c r="G5898" s="26">
        <v>100000</v>
      </c>
    </row>
    <row r="5899" spans="2:7">
      <c r="B5899" s="21" t="s">
        <v>1489</v>
      </c>
      <c r="C5899" s="22" t="s">
        <v>108</v>
      </c>
      <c r="D5899" s="23"/>
      <c r="E5899" s="24">
        <v>400000</v>
      </c>
      <c r="F5899" s="25" t="s">
        <v>533</v>
      </c>
      <c r="G5899" s="26">
        <v>100000</v>
      </c>
    </row>
    <row r="5900" spans="2:7">
      <c r="B5900" s="21" t="s">
        <v>1488</v>
      </c>
      <c r="C5900" s="22" t="s">
        <v>92</v>
      </c>
      <c r="D5900" s="23" t="s">
        <v>1487</v>
      </c>
      <c r="E5900" s="24">
        <v>400000</v>
      </c>
      <c r="F5900" s="25" t="s">
        <v>1486</v>
      </c>
      <c r="G5900" s="26">
        <v>100000</v>
      </c>
    </row>
    <row r="5901" spans="2:7">
      <c r="B5901" s="21" t="s">
        <v>1485</v>
      </c>
      <c r="C5901" s="22" t="s">
        <v>108</v>
      </c>
      <c r="D5901" s="23" t="s">
        <v>1484</v>
      </c>
      <c r="E5901" s="24">
        <v>400000</v>
      </c>
      <c r="F5901" s="25" t="s">
        <v>1397</v>
      </c>
      <c r="G5901" s="26">
        <v>100000</v>
      </c>
    </row>
    <row r="5902" spans="2:7">
      <c r="B5902" s="21" t="s">
        <v>1483</v>
      </c>
      <c r="C5902" s="22" t="s">
        <v>92</v>
      </c>
      <c r="D5902" s="23"/>
      <c r="E5902" s="24">
        <v>400000</v>
      </c>
      <c r="F5902" s="25" t="s">
        <v>900</v>
      </c>
      <c r="G5902" s="26">
        <v>100000</v>
      </c>
    </row>
    <row r="5903" spans="2:7">
      <c r="B5903" s="21" t="s">
        <v>1482</v>
      </c>
      <c r="C5903" s="22" t="s">
        <v>92</v>
      </c>
      <c r="D5903" s="23"/>
      <c r="E5903" s="24">
        <v>400000</v>
      </c>
      <c r="F5903" s="25" t="s">
        <v>869</v>
      </c>
      <c r="G5903" s="26">
        <v>100000</v>
      </c>
    </row>
    <row r="5904" spans="2:7">
      <c r="B5904" s="21" t="s">
        <v>1481</v>
      </c>
      <c r="C5904" s="22" t="s">
        <v>108</v>
      </c>
      <c r="D5904" s="23"/>
      <c r="E5904" s="24">
        <v>400000</v>
      </c>
      <c r="F5904" s="25" t="s">
        <v>944</v>
      </c>
      <c r="G5904" s="26">
        <v>100000</v>
      </c>
    </row>
    <row r="5905" spans="2:7">
      <c r="B5905" s="21" t="s">
        <v>1480</v>
      </c>
      <c r="C5905" s="22" t="s">
        <v>92</v>
      </c>
      <c r="D5905" s="23"/>
      <c r="E5905" s="24">
        <v>400000</v>
      </c>
      <c r="F5905" s="25" t="s">
        <v>873</v>
      </c>
      <c r="G5905" s="26">
        <v>100000</v>
      </c>
    </row>
    <row r="5906" spans="2:7">
      <c r="B5906" s="21" t="s">
        <v>1479</v>
      </c>
      <c r="C5906" s="22" t="s">
        <v>108</v>
      </c>
      <c r="D5906" s="23" t="s">
        <v>1478</v>
      </c>
      <c r="E5906" s="24">
        <v>400000</v>
      </c>
      <c r="F5906" s="25" t="s">
        <v>902</v>
      </c>
      <c r="G5906" s="26">
        <v>100000</v>
      </c>
    </row>
    <row r="5907" spans="2:7">
      <c r="B5907" s="21" t="s">
        <v>1477</v>
      </c>
      <c r="C5907" s="22" t="s">
        <v>108</v>
      </c>
      <c r="D5907" s="23" t="s">
        <v>1476</v>
      </c>
      <c r="E5907" s="24">
        <v>400000</v>
      </c>
      <c r="F5907" s="25" t="s">
        <v>938</v>
      </c>
      <c r="G5907" s="26">
        <v>100000</v>
      </c>
    </row>
    <row r="5908" spans="2:7">
      <c r="B5908" s="21" t="s">
        <v>1475</v>
      </c>
      <c r="C5908" s="22" t="s">
        <v>92</v>
      </c>
      <c r="D5908" s="23"/>
      <c r="E5908" s="24">
        <v>400000</v>
      </c>
      <c r="F5908" s="25" t="s">
        <v>1474</v>
      </c>
      <c r="G5908" s="26">
        <v>100000</v>
      </c>
    </row>
    <row r="5909" spans="2:7">
      <c r="B5909" s="21" t="s">
        <v>1473</v>
      </c>
      <c r="C5909" s="22" t="s">
        <v>108</v>
      </c>
      <c r="D5909" s="23" t="s">
        <v>1472</v>
      </c>
      <c r="E5909" s="24">
        <v>400000</v>
      </c>
      <c r="F5909" s="25" t="s">
        <v>641</v>
      </c>
      <c r="G5909" s="26">
        <v>100000</v>
      </c>
    </row>
    <row r="5910" spans="2:7">
      <c r="B5910" s="21" t="s">
        <v>1471</v>
      </c>
      <c r="C5910" s="22" t="s">
        <v>108</v>
      </c>
      <c r="D5910" s="23" t="s">
        <v>756</v>
      </c>
      <c r="E5910" s="24">
        <v>400000</v>
      </c>
      <c r="F5910" s="25" t="s">
        <v>1390</v>
      </c>
      <c r="G5910" s="26">
        <v>100000</v>
      </c>
    </row>
    <row r="5911" spans="2:7">
      <c r="B5911" s="21" t="s">
        <v>1470</v>
      </c>
      <c r="C5911" s="22" t="s">
        <v>92</v>
      </c>
      <c r="D5911" s="23" t="s">
        <v>1469</v>
      </c>
      <c r="E5911" s="24">
        <v>400000</v>
      </c>
      <c r="F5911" s="25" t="s">
        <v>1076</v>
      </c>
      <c r="G5911" s="26">
        <v>100000</v>
      </c>
    </row>
    <row r="5912" spans="2:7">
      <c r="B5912" s="21" t="s">
        <v>1468</v>
      </c>
      <c r="C5912" s="22" t="s">
        <v>92</v>
      </c>
      <c r="D5912" s="23"/>
      <c r="E5912" s="24">
        <v>400000</v>
      </c>
      <c r="F5912" s="25" t="s">
        <v>913</v>
      </c>
      <c r="G5912" s="26">
        <v>100000</v>
      </c>
    </row>
    <row r="5913" spans="2:7">
      <c r="B5913" s="21" t="s">
        <v>1467</v>
      </c>
      <c r="C5913" s="22" t="s">
        <v>92</v>
      </c>
      <c r="D5913" s="23"/>
      <c r="E5913" s="24">
        <v>400000</v>
      </c>
      <c r="F5913" s="25" t="s">
        <v>1132</v>
      </c>
      <c r="G5913" s="26">
        <v>100000</v>
      </c>
    </row>
    <row r="5914" spans="2:7">
      <c r="B5914" s="21" t="s">
        <v>1466</v>
      </c>
      <c r="C5914" s="22" t="s">
        <v>92</v>
      </c>
      <c r="D5914" s="23"/>
      <c r="E5914" s="24">
        <v>400000</v>
      </c>
      <c r="F5914" s="25" t="s">
        <v>1465</v>
      </c>
      <c r="G5914" s="26">
        <v>100000</v>
      </c>
    </row>
    <row r="5915" spans="2:7">
      <c r="B5915" s="21" t="s">
        <v>1464</v>
      </c>
      <c r="C5915" s="22" t="s">
        <v>92</v>
      </c>
      <c r="D5915" s="23"/>
      <c r="E5915" s="24">
        <v>400000</v>
      </c>
      <c r="F5915" s="25" t="s">
        <v>907</v>
      </c>
      <c r="G5915" s="26">
        <v>100000</v>
      </c>
    </row>
    <row r="5916" spans="2:7">
      <c r="B5916" s="21" t="s">
        <v>1463</v>
      </c>
      <c r="C5916" s="22" t="s">
        <v>92</v>
      </c>
      <c r="D5916" s="23" t="s">
        <v>1462</v>
      </c>
      <c r="E5916" s="24">
        <v>400000</v>
      </c>
      <c r="F5916" s="25" t="s">
        <v>1023</v>
      </c>
      <c r="G5916" s="26">
        <v>100000</v>
      </c>
    </row>
    <row r="5917" spans="2:7">
      <c r="B5917" s="21" t="s">
        <v>1461</v>
      </c>
      <c r="C5917" s="22" t="s">
        <v>108</v>
      </c>
      <c r="D5917" s="23" t="s">
        <v>1460</v>
      </c>
      <c r="E5917" s="24">
        <v>400000</v>
      </c>
      <c r="F5917" s="25" t="s">
        <v>846</v>
      </c>
      <c r="G5917" s="26">
        <v>100000</v>
      </c>
    </row>
    <row r="5918" spans="2:7">
      <c r="B5918" s="21" t="s">
        <v>1459</v>
      </c>
      <c r="C5918" s="22" t="s">
        <v>92</v>
      </c>
      <c r="D5918" s="23" t="s">
        <v>1458</v>
      </c>
      <c r="E5918" s="24">
        <v>400000</v>
      </c>
      <c r="F5918" s="25" t="s">
        <v>1177</v>
      </c>
      <c r="G5918" s="26">
        <v>100000</v>
      </c>
    </row>
    <row r="5919" spans="2:7">
      <c r="B5919" s="21" t="s">
        <v>1457</v>
      </c>
      <c r="C5919" s="22" t="s">
        <v>108</v>
      </c>
      <c r="D5919" s="23" t="s">
        <v>1456</v>
      </c>
      <c r="E5919" s="24">
        <v>400000</v>
      </c>
      <c r="F5919" s="25" t="s">
        <v>1041</v>
      </c>
      <c r="G5919" s="26">
        <v>100000</v>
      </c>
    </row>
    <row r="5920" spans="2:7">
      <c r="B5920" s="21" t="s">
        <v>1455</v>
      </c>
      <c r="C5920" s="22" t="s">
        <v>108</v>
      </c>
      <c r="D5920" s="23" t="s">
        <v>276</v>
      </c>
      <c r="E5920" s="24">
        <v>400000</v>
      </c>
      <c r="F5920" s="25" t="s">
        <v>1041</v>
      </c>
      <c r="G5920" s="26">
        <v>100000</v>
      </c>
    </row>
    <row r="5921" spans="2:7">
      <c r="B5921" s="21" t="s">
        <v>1454</v>
      </c>
      <c r="C5921" s="22" t="s">
        <v>108</v>
      </c>
      <c r="D5921" s="23" t="s">
        <v>1453</v>
      </c>
      <c r="E5921" s="24">
        <v>400000</v>
      </c>
      <c r="F5921" s="25" t="s">
        <v>950</v>
      </c>
      <c r="G5921" s="26">
        <v>100000</v>
      </c>
    </row>
    <row r="5922" spans="2:7">
      <c r="B5922" s="21" t="s">
        <v>1452</v>
      </c>
      <c r="C5922" s="22" t="s">
        <v>92</v>
      </c>
      <c r="D5922" s="23"/>
      <c r="E5922" s="24">
        <v>400000</v>
      </c>
      <c r="F5922" s="25" t="s">
        <v>1451</v>
      </c>
      <c r="G5922" s="26">
        <v>100000</v>
      </c>
    </row>
    <row r="5923" spans="2:7">
      <c r="B5923" s="21" t="s">
        <v>1450</v>
      </c>
      <c r="C5923" s="22" t="s">
        <v>92</v>
      </c>
      <c r="D5923" s="23"/>
      <c r="E5923" s="24">
        <v>400000</v>
      </c>
      <c r="F5923" s="25" t="s">
        <v>758</v>
      </c>
      <c r="G5923" s="26">
        <v>100000</v>
      </c>
    </row>
    <row r="5924" spans="2:7">
      <c r="B5924" s="21" t="s">
        <v>1449</v>
      </c>
      <c r="C5924" s="22" t="s">
        <v>92</v>
      </c>
      <c r="D5924" s="23"/>
      <c r="E5924" s="24">
        <v>400000</v>
      </c>
      <c r="F5924" s="25" t="s">
        <v>1448</v>
      </c>
      <c r="G5924" s="26">
        <v>100000</v>
      </c>
    </row>
    <row r="5925" spans="2:7">
      <c r="B5925" s="21" t="s">
        <v>1447</v>
      </c>
      <c r="C5925" s="22" t="s">
        <v>92</v>
      </c>
      <c r="D5925" s="23"/>
      <c r="E5925" s="24">
        <v>400000</v>
      </c>
      <c r="F5925" s="25" t="s">
        <v>533</v>
      </c>
      <c r="G5925" s="26">
        <v>100000</v>
      </c>
    </row>
    <row r="5926" spans="2:7">
      <c r="B5926" s="21" t="s">
        <v>1446</v>
      </c>
      <c r="C5926" s="22" t="s">
        <v>92</v>
      </c>
      <c r="D5926" s="23"/>
      <c r="E5926" s="24">
        <v>400000</v>
      </c>
      <c r="F5926" s="25" t="s">
        <v>1160</v>
      </c>
      <c r="G5926" s="26">
        <v>100000</v>
      </c>
    </row>
    <row r="5927" spans="2:7">
      <c r="B5927" s="21" t="s">
        <v>1445</v>
      </c>
      <c r="C5927" s="22" t="s">
        <v>108</v>
      </c>
      <c r="D5927" s="23" t="s">
        <v>1444</v>
      </c>
      <c r="E5927" s="24">
        <v>400000</v>
      </c>
      <c r="F5927" s="25" t="s">
        <v>638</v>
      </c>
      <c r="G5927" s="26">
        <v>100000</v>
      </c>
    </row>
    <row r="5928" spans="2:7">
      <c r="B5928" s="21" t="s">
        <v>1443</v>
      </c>
      <c r="C5928" s="22" t="s">
        <v>108</v>
      </c>
      <c r="D5928" s="23" t="s">
        <v>1442</v>
      </c>
      <c r="E5928" s="24">
        <v>400000</v>
      </c>
      <c r="F5928" s="25" t="s">
        <v>1439</v>
      </c>
      <c r="G5928" s="26">
        <v>100000</v>
      </c>
    </row>
    <row r="5929" spans="2:7">
      <c r="B5929" s="21" t="s">
        <v>1441</v>
      </c>
      <c r="C5929" s="22" t="s">
        <v>108</v>
      </c>
      <c r="D5929" s="23" t="s">
        <v>1440</v>
      </c>
      <c r="E5929" s="24">
        <v>400000</v>
      </c>
      <c r="F5929" s="25" t="s">
        <v>1439</v>
      </c>
      <c r="G5929" s="26">
        <v>100000</v>
      </c>
    </row>
    <row r="5930" spans="2:7">
      <c r="B5930" s="21" t="s">
        <v>1438</v>
      </c>
      <c r="C5930" s="22" t="s">
        <v>108</v>
      </c>
      <c r="D5930" s="23" t="s">
        <v>1437</v>
      </c>
      <c r="E5930" s="24">
        <v>400000</v>
      </c>
      <c r="F5930" s="25" t="s">
        <v>950</v>
      </c>
      <c r="G5930" s="26">
        <v>100000</v>
      </c>
    </row>
    <row r="5931" spans="2:7">
      <c r="B5931" s="21" t="s">
        <v>1436</v>
      </c>
      <c r="C5931" s="22" t="s">
        <v>108</v>
      </c>
      <c r="D5931" s="23" t="s">
        <v>1435</v>
      </c>
      <c r="E5931" s="24">
        <v>400000</v>
      </c>
      <c r="F5931" s="25" t="s">
        <v>654</v>
      </c>
      <c r="G5931" s="26">
        <v>100000</v>
      </c>
    </row>
    <row r="5932" spans="2:7">
      <c r="B5932" s="21" t="s">
        <v>1434</v>
      </c>
      <c r="C5932" s="22" t="s">
        <v>108</v>
      </c>
      <c r="D5932" s="23" t="s">
        <v>1433</v>
      </c>
      <c r="E5932" s="24">
        <v>400000</v>
      </c>
      <c r="F5932" s="25" t="s">
        <v>890</v>
      </c>
      <c r="G5932" s="26">
        <v>100000</v>
      </c>
    </row>
    <row r="5933" spans="2:7">
      <c r="B5933" s="21" t="s">
        <v>1432</v>
      </c>
      <c r="C5933" s="22" t="s">
        <v>92</v>
      </c>
      <c r="D5933" s="23"/>
      <c r="E5933" s="24">
        <v>400000</v>
      </c>
      <c r="F5933" s="25" t="s">
        <v>1301</v>
      </c>
      <c r="G5933" s="26">
        <v>100000</v>
      </c>
    </row>
    <row r="5934" spans="2:7">
      <c r="B5934" s="21" t="s">
        <v>1431</v>
      </c>
      <c r="C5934" s="22" t="s">
        <v>92</v>
      </c>
      <c r="D5934" s="23"/>
      <c r="E5934" s="24">
        <v>400000</v>
      </c>
      <c r="F5934" s="25" t="s">
        <v>1430</v>
      </c>
      <c r="G5934" s="26">
        <v>100000</v>
      </c>
    </row>
    <row r="5935" spans="2:7">
      <c r="B5935" s="21" t="s">
        <v>1429</v>
      </c>
      <c r="C5935" s="22" t="s">
        <v>92</v>
      </c>
      <c r="D5935" s="23"/>
      <c r="E5935" s="24">
        <v>400000</v>
      </c>
      <c r="F5935" s="25" t="s">
        <v>1428</v>
      </c>
      <c r="G5935" s="26">
        <v>100000</v>
      </c>
    </row>
    <row r="5936" spans="2:7">
      <c r="B5936" s="21" t="s">
        <v>1427</v>
      </c>
      <c r="C5936" s="22" t="s">
        <v>108</v>
      </c>
      <c r="D5936" s="23" t="s">
        <v>1426</v>
      </c>
      <c r="E5936" s="24">
        <v>400000</v>
      </c>
      <c r="F5936" s="25" t="s">
        <v>1378</v>
      </c>
      <c r="G5936" s="26">
        <v>100000</v>
      </c>
    </row>
    <row r="5937" spans="2:7">
      <c r="B5937" s="21" t="s">
        <v>1425</v>
      </c>
      <c r="C5937" s="22" t="s">
        <v>108</v>
      </c>
      <c r="D5937" s="23" t="s">
        <v>1424</v>
      </c>
      <c r="E5937" s="24">
        <v>400000</v>
      </c>
      <c r="F5937" s="25" t="s">
        <v>1423</v>
      </c>
      <c r="G5937" s="26">
        <v>100000</v>
      </c>
    </row>
    <row r="5938" spans="2:7">
      <c r="B5938" s="21" t="s">
        <v>1422</v>
      </c>
      <c r="C5938" s="22" t="s">
        <v>92</v>
      </c>
      <c r="D5938" s="23"/>
      <c r="E5938" s="24">
        <v>400000</v>
      </c>
      <c r="F5938" s="25" t="s">
        <v>613</v>
      </c>
      <c r="G5938" s="26">
        <v>100000</v>
      </c>
    </row>
    <row r="5939" spans="2:7">
      <c r="B5939" s="21" t="s">
        <v>1421</v>
      </c>
      <c r="C5939" s="22" t="s">
        <v>92</v>
      </c>
      <c r="D5939" s="23"/>
      <c r="E5939" s="24">
        <v>400000</v>
      </c>
      <c r="F5939" s="25" t="s">
        <v>1136</v>
      </c>
      <c r="G5939" s="26">
        <v>100000</v>
      </c>
    </row>
    <row r="5940" spans="2:7">
      <c r="B5940" s="21" t="s">
        <v>1420</v>
      </c>
      <c r="C5940" s="22" t="s">
        <v>92</v>
      </c>
      <c r="D5940" s="23"/>
      <c r="E5940" s="24">
        <v>400000</v>
      </c>
      <c r="F5940" s="25" t="s">
        <v>1419</v>
      </c>
      <c r="G5940" s="26">
        <v>100000</v>
      </c>
    </row>
    <row r="5941" spans="2:7">
      <c r="B5941" s="21" t="s">
        <v>1418</v>
      </c>
      <c r="C5941" s="22" t="s">
        <v>92</v>
      </c>
      <c r="D5941" s="23" t="s">
        <v>1417</v>
      </c>
      <c r="E5941" s="24">
        <v>400000</v>
      </c>
      <c r="F5941" s="25" t="s">
        <v>926</v>
      </c>
      <c r="G5941" s="26">
        <v>100000</v>
      </c>
    </row>
    <row r="5942" spans="2:7">
      <c r="B5942" s="21" t="s">
        <v>1416</v>
      </c>
      <c r="C5942" s="22" t="s">
        <v>108</v>
      </c>
      <c r="D5942" s="23" t="s">
        <v>1247</v>
      </c>
      <c r="E5942" s="24">
        <v>400000</v>
      </c>
      <c r="F5942" s="25" t="s">
        <v>829</v>
      </c>
      <c r="G5942" s="26">
        <v>100000</v>
      </c>
    </row>
    <row r="5943" spans="2:7">
      <c r="B5943" s="21" t="s">
        <v>1415</v>
      </c>
      <c r="C5943" s="22" t="s">
        <v>92</v>
      </c>
      <c r="D5943" s="23"/>
      <c r="E5943" s="24">
        <v>400000</v>
      </c>
      <c r="F5943" s="25" t="s">
        <v>1288</v>
      </c>
      <c r="G5943" s="26">
        <v>100000</v>
      </c>
    </row>
    <row r="5944" spans="2:7">
      <c r="B5944" s="21" t="s">
        <v>1414</v>
      </c>
      <c r="C5944" s="22" t="s">
        <v>92</v>
      </c>
      <c r="D5944" s="23"/>
      <c r="E5944" s="24">
        <v>400000</v>
      </c>
      <c r="F5944" s="25" t="s">
        <v>1378</v>
      </c>
      <c r="G5944" s="26">
        <v>100000</v>
      </c>
    </row>
    <row r="5945" spans="2:7">
      <c r="B5945" s="21" t="s">
        <v>1413</v>
      </c>
      <c r="C5945" s="22" t="s">
        <v>92</v>
      </c>
      <c r="D5945" s="23" t="s">
        <v>1412</v>
      </c>
      <c r="E5945" s="24">
        <v>400000</v>
      </c>
      <c r="F5945" s="25" t="s">
        <v>685</v>
      </c>
      <c r="G5945" s="26">
        <v>100000</v>
      </c>
    </row>
    <row r="5946" spans="2:7">
      <c r="B5946" s="21" t="s">
        <v>1411</v>
      </c>
      <c r="C5946" s="22" t="s">
        <v>92</v>
      </c>
      <c r="D5946" s="23"/>
      <c r="E5946" s="24">
        <v>400000</v>
      </c>
      <c r="F5946" s="25" t="s">
        <v>822</v>
      </c>
      <c r="G5946" s="26">
        <v>100000</v>
      </c>
    </row>
    <row r="5947" spans="2:7">
      <c r="B5947" s="21" t="s">
        <v>1410</v>
      </c>
      <c r="C5947" s="22" t="s">
        <v>92</v>
      </c>
      <c r="D5947" s="23"/>
      <c r="E5947" s="24">
        <v>400000</v>
      </c>
      <c r="F5947" s="25" t="s">
        <v>936</v>
      </c>
      <c r="G5947" s="26">
        <v>100000</v>
      </c>
    </row>
    <row r="5948" spans="2:7">
      <c r="B5948" s="21" t="s">
        <v>1409</v>
      </c>
      <c r="C5948" s="22" t="s">
        <v>108</v>
      </c>
      <c r="D5948" s="23" t="s">
        <v>1408</v>
      </c>
      <c r="E5948" s="24">
        <v>400000</v>
      </c>
      <c r="F5948" s="25" t="s">
        <v>825</v>
      </c>
      <c r="G5948" s="26">
        <v>100000</v>
      </c>
    </row>
    <row r="5949" spans="2:7">
      <c r="B5949" s="21" t="s">
        <v>1407</v>
      </c>
      <c r="C5949" s="22" t="s">
        <v>92</v>
      </c>
      <c r="D5949" s="23" t="s">
        <v>1406</v>
      </c>
      <c r="E5949" s="24">
        <v>400000</v>
      </c>
      <c r="F5949" s="25" t="s">
        <v>822</v>
      </c>
      <c r="G5949" s="26">
        <v>100000</v>
      </c>
    </row>
    <row r="5950" spans="2:7">
      <c r="B5950" s="21" t="s">
        <v>1405</v>
      </c>
      <c r="C5950" s="22" t="s">
        <v>92</v>
      </c>
      <c r="D5950" s="23"/>
      <c r="E5950" s="24">
        <v>400000</v>
      </c>
      <c r="F5950" s="25" t="s">
        <v>1404</v>
      </c>
      <c r="G5950" s="26">
        <v>100000</v>
      </c>
    </row>
    <row r="5951" spans="2:7">
      <c r="B5951" s="21" t="s">
        <v>1403</v>
      </c>
      <c r="C5951" s="22" t="s">
        <v>92</v>
      </c>
      <c r="D5951" s="23"/>
      <c r="E5951" s="24">
        <v>400000</v>
      </c>
      <c r="F5951" s="25" t="s">
        <v>1036</v>
      </c>
      <c r="G5951" s="26">
        <v>100000</v>
      </c>
    </row>
    <row r="5952" spans="2:7">
      <c r="B5952" s="21" t="s">
        <v>1402</v>
      </c>
      <c r="C5952" s="22" t="s">
        <v>108</v>
      </c>
      <c r="D5952" s="23" t="s">
        <v>1401</v>
      </c>
      <c r="E5952" s="24">
        <v>400000</v>
      </c>
      <c r="F5952" s="25" t="s">
        <v>490</v>
      </c>
      <c r="G5952" s="26">
        <v>100000</v>
      </c>
    </row>
    <row r="5953" spans="2:7">
      <c r="B5953" s="21" t="s">
        <v>1400</v>
      </c>
      <c r="C5953" s="22" t="s">
        <v>92</v>
      </c>
      <c r="D5953" s="23"/>
      <c r="E5953" s="24">
        <v>400000</v>
      </c>
      <c r="F5953" s="25" t="s">
        <v>900</v>
      </c>
      <c r="G5953" s="26">
        <v>100000</v>
      </c>
    </row>
    <row r="5954" spans="2:7">
      <c r="B5954" s="21" t="s">
        <v>1399</v>
      </c>
      <c r="C5954" s="22" t="s">
        <v>92</v>
      </c>
      <c r="D5954" s="23"/>
      <c r="E5954" s="24">
        <v>400000</v>
      </c>
      <c r="F5954" s="25" t="s">
        <v>514</v>
      </c>
      <c r="G5954" s="26">
        <v>100000</v>
      </c>
    </row>
    <row r="5955" spans="2:7">
      <c r="B5955" s="21" t="s">
        <v>1398</v>
      </c>
      <c r="C5955" s="22" t="s">
        <v>92</v>
      </c>
      <c r="D5955" s="23"/>
      <c r="E5955" s="24">
        <v>400000</v>
      </c>
      <c r="F5955" s="25" t="s">
        <v>1397</v>
      </c>
      <c r="G5955" s="26">
        <v>100000</v>
      </c>
    </row>
    <row r="5956" spans="2:7">
      <c r="B5956" s="21" t="s">
        <v>1396</v>
      </c>
      <c r="C5956" s="22" t="s">
        <v>92</v>
      </c>
      <c r="D5956" s="23"/>
      <c r="E5956" s="24">
        <v>400000</v>
      </c>
      <c r="F5956" s="25" t="s">
        <v>676</v>
      </c>
      <c r="G5956" s="26">
        <v>100000</v>
      </c>
    </row>
    <row r="5957" spans="2:7">
      <c r="B5957" s="21" t="s">
        <v>1395</v>
      </c>
      <c r="C5957" s="22" t="s">
        <v>92</v>
      </c>
      <c r="D5957" s="23"/>
      <c r="E5957" s="24">
        <v>400000</v>
      </c>
      <c r="F5957" s="25" t="s">
        <v>1394</v>
      </c>
      <c r="G5957" s="26">
        <v>100000</v>
      </c>
    </row>
    <row r="5958" spans="2:7">
      <c r="B5958" s="21" t="s">
        <v>1393</v>
      </c>
      <c r="C5958" s="22" t="s">
        <v>108</v>
      </c>
      <c r="D5958" s="23" t="s">
        <v>1392</v>
      </c>
      <c r="E5958" s="24">
        <v>400000</v>
      </c>
      <c r="F5958" s="25" t="s">
        <v>950</v>
      </c>
      <c r="G5958" s="26">
        <v>100000</v>
      </c>
    </row>
    <row r="5959" spans="2:7">
      <c r="B5959" s="21" t="s">
        <v>1391</v>
      </c>
      <c r="C5959" s="22" t="s">
        <v>92</v>
      </c>
      <c r="D5959" s="23"/>
      <c r="E5959" s="24">
        <v>400000</v>
      </c>
      <c r="F5959" s="25" t="s">
        <v>1390</v>
      </c>
      <c r="G5959" s="26">
        <v>100000</v>
      </c>
    </row>
    <row r="5960" spans="2:7">
      <c r="B5960" s="21" t="s">
        <v>1389</v>
      </c>
      <c r="C5960" s="22" t="s">
        <v>108</v>
      </c>
      <c r="D5960" s="23" t="s">
        <v>1388</v>
      </c>
      <c r="E5960" s="24">
        <v>400000</v>
      </c>
      <c r="F5960" s="25" t="s">
        <v>1387</v>
      </c>
      <c r="G5960" s="26">
        <v>100000</v>
      </c>
    </row>
    <row r="5961" spans="2:7">
      <c r="B5961" s="21" t="s">
        <v>1386</v>
      </c>
      <c r="C5961" s="22" t="s">
        <v>108</v>
      </c>
      <c r="D5961" s="23" t="s">
        <v>1112</v>
      </c>
      <c r="E5961" s="24">
        <v>400000</v>
      </c>
      <c r="F5961" s="25" t="s">
        <v>1385</v>
      </c>
      <c r="G5961" s="26">
        <v>100000</v>
      </c>
    </row>
    <row r="5962" spans="2:7">
      <c r="B5962" s="21" t="s">
        <v>1384</v>
      </c>
      <c r="C5962" s="22" t="s">
        <v>108</v>
      </c>
      <c r="D5962" s="23" t="s">
        <v>1383</v>
      </c>
      <c r="E5962" s="24">
        <v>400000</v>
      </c>
      <c r="F5962" s="25" t="s">
        <v>812</v>
      </c>
      <c r="G5962" s="26">
        <v>100000</v>
      </c>
    </row>
    <row r="5963" spans="2:7">
      <c r="B5963" s="21" t="s">
        <v>1382</v>
      </c>
      <c r="C5963" s="22" t="s">
        <v>108</v>
      </c>
      <c r="D5963" s="23" t="s">
        <v>1381</v>
      </c>
      <c r="E5963" s="24">
        <v>400000</v>
      </c>
      <c r="F5963" s="25" t="s">
        <v>1117</v>
      </c>
      <c r="G5963" s="26">
        <v>100000</v>
      </c>
    </row>
    <row r="5964" spans="2:7">
      <c r="B5964" s="21" t="s">
        <v>1380</v>
      </c>
      <c r="C5964" s="22" t="s">
        <v>108</v>
      </c>
      <c r="D5964" s="23" t="s">
        <v>1379</v>
      </c>
      <c r="E5964" s="24">
        <v>400000</v>
      </c>
      <c r="F5964" s="25" t="s">
        <v>1378</v>
      </c>
      <c r="G5964" s="26">
        <v>100000</v>
      </c>
    </row>
    <row r="5965" spans="2:7">
      <c r="B5965" s="21" t="s">
        <v>1377</v>
      </c>
      <c r="C5965" s="22" t="s">
        <v>108</v>
      </c>
      <c r="D5965" s="23" t="s">
        <v>1376</v>
      </c>
      <c r="E5965" s="24">
        <v>400000</v>
      </c>
      <c r="F5965" s="25" t="s">
        <v>1098</v>
      </c>
      <c r="G5965" s="26">
        <v>100000</v>
      </c>
    </row>
    <row r="5966" spans="2:7">
      <c r="B5966" s="21" t="s">
        <v>1375</v>
      </c>
      <c r="C5966" s="22" t="s">
        <v>108</v>
      </c>
      <c r="D5966" s="23" t="s">
        <v>298</v>
      </c>
      <c r="E5966" s="24">
        <v>400000</v>
      </c>
      <c r="F5966" s="25" t="s">
        <v>846</v>
      </c>
      <c r="G5966" s="26">
        <v>100000</v>
      </c>
    </row>
    <row r="5967" spans="2:7">
      <c r="B5967" s="21" t="s">
        <v>1374</v>
      </c>
      <c r="C5967" s="22" t="s">
        <v>92</v>
      </c>
      <c r="D5967" s="23"/>
      <c r="E5967" s="24">
        <v>400000</v>
      </c>
      <c r="F5967" s="25" t="s">
        <v>1128</v>
      </c>
      <c r="G5967" s="26">
        <v>100000</v>
      </c>
    </row>
    <row r="5968" spans="2:7">
      <c r="B5968" s="21" t="s">
        <v>1373</v>
      </c>
      <c r="C5968" s="22" t="s">
        <v>108</v>
      </c>
      <c r="D5968" s="23" t="s">
        <v>1372</v>
      </c>
      <c r="E5968" s="24">
        <v>400000</v>
      </c>
      <c r="F5968" s="25" t="s">
        <v>1292</v>
      </c>
      <c r="G5968" s="26">
        <v>100000</v>
      </c>
    </row>
    <row r="5969" spans="2:7">
      <c r="B5969" s="21" t="s">
        <v>1371</v>
      </c>
      <c r="C5969" s="22" t="s">
        <v>108</v>
      </c>
      <c r="D5969" s="23" t="s">
        <v>1370</v>
      </c>
      <c r="E5969" s="24">
        <v>400000</v>
      </c>
      <c r="F5969" s="25" t="s">
        <v>953</v>
      </c>
      <c r="G5969" s="26">
        <v>100000</v>
      </c>
    </row>
    <row r="5970" spans="2:7">
      <c r="B5970" s="21" t="s">
        <v>1369</v>
      </c>
      <c r="C5970" s="22" t="s">
        <v>92</v>
      </c>
      <c r="D5970" s="23" t="s">
        <v>1368</v>
      </c>
      <c r="E5970" s="24">
        <v>400000</v>
      </c>
      <c r="F5970" s="25" t="s">
        <v>911</v>
      </c>
      <c r="G5970" s="26">
        <v>100000</v>
      </c>
    </row>
    <row r="5971" spans="2:7">
      <c r="B5971" s="21" t="s">
        <v>1367</v>
      </c>
      <c r="C5971" s="22" t="s">
        <v>108</v>
      </c>
      <c r="D5971" s="23" t="s">
        <v>1366</v>
      </c>
      <c r="E5971" s="24">
        <v>400000</v>
      </c>
      <c r="F5971" s="25" t="s">
        <v>902</v>
      </c>
      <c r="G5971" s="26">
        <v>100000</v>
      </c>
    </row>
    <row r="5972" spans="2:7">
      <c r="B5972" s="21" t="s">
        <v>1365</v>
      </c>
      <c r="C5972" s="22" t="s">
        <v>92</v>
      </c>
      <c r="D5972" s="23"/>
      <c r="E5972" s="24">
        <v>400000</v>
      </c>
      <c r="F5972" s="25" t="s">
        <v>1073</v>
      </c>
      <c r="G5972" s="26">
        <v>100000</v>
      </c>
    </row>
    <row r="5973" spans="2:7">
      <c r="B5973" s="21" t="s">
        <v>1364</v>
      </c>
      <c r="C5973" s="22" t="s">
        <v>92</v>
      </c>
      <c r="D5973" s="23"/>
      <c r="E5973" s="24">
        <v>400000</v>
      </c>
      <c r="F5973" s="25" t="s">
        <v>829</v>
      </c>
      <c r="G5973" s="26">
        <v>100000</v>
      </c>
    </row>
    <row r="5974" spans="2:7">
      <c r="B5974" s="21" t="s">
        <v>1363</v>
      </c>
      <c r="C5974" s="22" t="s">
        <v>92</v>
      </c>
      <c r="D5974" s="23"/>
      <c r="E5974" s="24">
        <v>400000</v>
      </c>
      <c r="F5974" s="25" t="s">
        <v>1362</v>
      </c>
      <c r="G5974" s="26">
        <v>100000</v>
      </c>
    </row>
    <row r="5975" spans="2:7">
      <c r="B5975" s="21" t="s">
        <v>1361</v>
      </c>
      <c r="C5975" s="22" t="s">
        <v>92</v>
      </c>
      <c r="D5975" s="23"/>
      <c r="E5975" s="24">
        <v>400000</v>
      </c>
      <c r="F5975" s="25" t="s">
        <v>846</v>
      </c>
      <c r="G5975" s="26">
        <v>100000</v>
      </c>
    </row>
    <row r="5976" spans="2:7">
      <c r="B5976" s="21" t="s">
        <v>1360</v>
      </c>
      <c r="C5976" s="22" t="s">
        <v>92</v>
      </c>
      <c r="D5976" s="23" t="s">
        <v>1359</v>
      </c>
      <c r="E5976" s="24">
        <v>400000</v>
      </c>
      <c r="F5976" s="25" t="s">
        <v>979</v>
      </c>
      <c r="G5976" s="26">
        <v>100000</v>
      </c>
    </row>
    <row r="5977" spans="2:7">
      <c r="B5977" s="21" t="s">
        <v>1358</v>
      </c>
      <c r="C5977" s="22" t="s">
        <v>92</v>
      </c>
      <c r="D5977" s="23" t="s">
        <v>1357</v>
      </c>
      <c r="E5977" s="24">
        <v>400000</v>
      </c>
      <c r="F5977" s="25" t="s">
        <v>919</v>
      </c>
      <c r="G5977" s="26">
        <v>100000</v>
      </c>
    </row>
    <row r="5978" spans="2:7">
      <c r="B5978" s="21" t="s">
        <v>1356</v>
      </c>
      <c r="C5978" s="22" t="s">
        <v>92</v>
      </c>
      <c r="D5978" s="23"/>
      <c r="E5978" s="24">
        <v>400000</v>
      </c>
      <c r="F5978" s="25" t="s">
        <v>810</v>
      </c>
      <c r="G5978" s="26">
        <v>100000</v>
      </c>
    </row>
    <row r="5979" spans="2:7">
      <c r="B5979" s="21" t="s">
        <v>1355</v>
      </c>
      <c r="C5979" s="22" t="s">
        <v>92</v>
      </c>
      <c r="D5979" s="23" t="s">
        <v>1071</v>
      </c>
      <c r="E5979" s="24">
        <v>400000</v>
      </c>
      <c r="F5979" s="25" t="s">
        <v>860</v>
      </c>
      <c r="G5979" s="26">
        <v>100000</v>
      </c>
    </row>
    <row r="5980" spans="2:7">
      <c r="B5980" s="21" t="s">
        <v>1354</v>
      </c>
      <c r="C5980" s="22" t="s">
        <v>92</v>
      </c>
      <c r="D5980" s="23"/>
      <c r="E5980" s="24">
        <v>400000</v>
      </c>
      <c r="F5980" s="25" t="s">
        <v>1353</v>
      </c>
      <c r="G5980" s="26">
        <v>100000</v>
      </c>
    </row>
    <row r="5981" spans="2:7">
      <c r="B5981" s="21" t="s">
        <v>1352</v>
      </c>
      <c r="C5981" s="22" t="s">
        <v>92</v>
      </c>
      <c r="D5981" s="23"/>
      <c r="E5981" s="24">
        <v>400000</v>
      </c>
      <c r="F5981" s="25" t="s">
        <v>911</v>
      </c>
      <c r="G5981" s="26">
        <v>100000</v>
      </c>
    </row>
    <row r="5982" spans="2:7">
      <c r="B5982" s="21" t="s">
        <v>1351</v>
      </c>
      <c r="C5982" s="22" t="s">
        <v>92</v>
      </c>
      <c r="D5982" s="23"/>
      <c r="E5982" s="24">
        <v>400000</v>
      </c>
      <c r="F5982" s="25" t="s">
        <v>975</v>
      </c>
      <c r="G5982" s="26">
        <v>100000</v>
      </c>
    </row>
    <row r="5983" spans="2:7">
      <c r="B5983" s="21" t="s">
        <v>1350</v>
      </c>
      <c r="C5983" s="22" t="s">
        <v>92</v>
      </c>
      <c r="D5983" s="23"/>
      <c r="E5983" s="24">
        <v>400000</v>
      </c>
      <c r="F5983" s="25" t="s">
        <v>812</v>
      </c>
      <c r="G5983" s="26">
        <v>100000</v>
      </c>
    </row>
    <row r="5984" spans="2:7">
      <c r="B5984" s="21" t="s">
        <v>1349</v>
      </c>
      <c r="C5984" s="22" t="s">
        <v>92</v>
      </c>
      <c r="D5984" s="23"/>
      <c r="E5984" s="24">
        <v>400000</v>
      </c>
      <c r="F5984" s="25" t="s">
        <v>1348</v>
      </c>
      <c r="G5984" s="26">
        <v>100000</v>
      </c>
    </row>
    <row r="5985" spans="2:7">
      <c r="B5985" s="21" t="s">
        <v>1347</v>
      </c>
      <c r="C5985" s="22" t="s">
        <v>92</v>
      </c>
      <c r="D5985" s="23"/>
      <c r="E5985" s="24">
        <v>400000</v>
      </c>
      <c r="F5985" s="25" t="s">
        <v>1346</v>
      </c>
      <c r="G5985" s="26">
        <v>100000</v>
      </c>
    </row>
    <row r="5986" spans="2:7">
      <c r="B5986" s="21" t="s">
        <v>1345</v>
      </c>
      <c r="C5986" s="22" t="s">
        <v>92</v>
      </c>
      <c r="D5986" s="23"/>
      <c r="E5986" s="24">
        <v>400000</v>
      </c>
      <c r="F5986" s="25" t="s">
        <v>958</v>
      </c>
      <c r="G5986" s="26">
        <v>100000</v>
      </c>
    </row>
    <row r="5987" spans="2:7">
      <c r="B5987" s="21" t="s">
        <v>1344</v>
      </c>
      <c r="C5987" s="22" t="s">
        <v>92</v>
      </c>
      <c r="D5987" s="23"/>
      <c r="E5987" s="24">
        <v>400000</v>
      </c>
      <c r="F5987" s="25" t="s">
        <v>958</v>
      </c>
      <c r="G5987" s="26">
        <v>100000</v>
      </c>
    </row>
    <row r="5988" spans="2:7">
      <c r="B5988" s="21" t="s">
        <v>1343</v>
      </c>
      <c r="C5988" s="22" t="s">
        <v>108</v>
      </c>
      <c r="D5988" s="23" t="s">
        <v>1342</v>
      </c>
      <c r="E5988" s="24">
        <v>400000</v>
      </c>
      <c r="F5988" s="25" t="s">
        <v>1058</v>
      </c>
      <c r="G5988" s="26">
        <v>100000</v>
      </c>
    </row>
    <row r="5989" spans="2:7">
      <c r="B5989" s="21" t="s">
        <v>1341</v>
      </c>
      <c r="C5989" s="22" t="s">
        <v>92</v>
      </c>
      <c r="D5989" s="23"/>
      <c r="E5989" s="24">
        <v>400000</v>
      </c>
      <c r="F5989" s="25" t="s">
        <v>772</v>
      </c>
      <c r="G5989" s="26">
        <v>100000</v>
      </c>
    </row>
    <row r="5990" spans="2:7">
      <c r="B5990" s="21" t="s">
        <v>1340</v>
      </c>
      <c r="C5990" s="22" t="s">
        <v>92</v>
      </c>
      <c r="D5990" s="23"/>
      <c r="E5990" s="24">
        <v>400000</v>
      </c>
      <c r="F5990" s="25" t="s">
        <v>836</v>
      </c>
      <c r="G5990" s="26">
        <v>100000</v>
      </c>
    </row>
    <row r="5991" spans="2:7">
      <c r="B5991" s="21" t="s">
        <v>1339</v>
      </c>
      <c r="C5991" s="22" t="s">
        <v>92</v>
      </c>
      <c r="D5991" s="23" t="s">
        <v>645</v>
      </c>
      <c r="E5991" s="24">
        <v>400000</v>
      </c>
      <c r="F5991" s="25" t="s">
        <v>788</v>
      </c>
      <c r="G5991" s="26">
        <v>100000</v>
      </c>
    </row>
    <row r="5992" spans="2:7">
      <c r="B5992" s="21" t="s">
        <v>1338</v>
      </c>
      <c r="C5992" s="22" t="s">
        <v>92</v>
      </c>
      <c r="D5992" s="23"/>
      <c r="E5992" s="24">
        <v>400000</v>
      </c>
      <c r="F5992" s="25" t="s">
        <v>1012</v>
      </c>
      <c r="G5992" s="26">
        <v>100000</v>
      </c>
    </row>
    <row r="5993" spans="2:7">
      <c r="B5993" s="21" t="s">
        <v>1337</v>
      </c>
      <c r="C5993" s="22" t="s">
        <v>92</v>
      </c>
      <c r="D5993" s="23"/>
      <c r="E5993" s="24">
        <v>400000</v>
      </c>
      <c r="F5993" s="25" t="s">
        <v>936</v>
      </c>
      <c r="G5993" s="26">
        <v>100000</v>
      </c>
    </row>
    <row r="5994" spans="2:7">
      <c r="B5994" s="21" t="s">
        <v>1336</v>
      </c>
      <c r="C5994" s="22" t="s">
        <v>92</v>
      </c>
      <c r="D5994" s="23"/>
      <c r="E5994" s="24">
        <v>400000</v>
      </c>
      <c r="F5994" s="25" t="s">
        <v>1335</v>
      </c>
      <c r="G5994" s="26">
        <v>100000</v>
      </c>
    </row>
    <row r="5995" spans="2:7">
      <c r="B5995" s="21" t="s">
        <v>1334</v>
      </c>
      <c r="C5995" s="22" t="s">
        <v>92</v>
      </c>
      <c r="D5995" s="23"/>
      <c r="E5995" s="24">
        <v>400000</v>
      </c>
      <c r="F5995" s="25" t="s">
        <v>1333</v>
      </c>
      <c r="G5995" s="26">
        <v>100000</v>
      </c>
    </row>
    <row r="5996" spans="2:7">
      <c r="B5996" s="21" t="s">
        <v>1332</v>
      </c>
      <c r="C5996" s="22" t="s">
        <v>108</v>
      </c>
      <c r="D5996" s="23" t="s">
        <v>786</v>
      </c>
      <c r="E5996" s="24">
        <v>400000</v>
      </c>
      <c r="F5996" s="25" t="s">
        <v>1100</v>
      </c>
      <c r="G5996" s="26">
        <v>100000</v>
      </c>
    </row>
    <row r="5997" spans="2:7">
      <c r="B5997" s="21" t="s">
        <v>1331</v>
      </c>
      <c r="C5997" s="22" t="s">
        <v>92</v>
      </c>
      <c r="D5997" s="23"/>
      <c r="E5997" s="24">
        <v>400000</v>
      </c>
      <c r="F5997" s="25" t="s">
        <v>938</v>
      </c>
      <c r="G5997" s="26">
        <v>100000</v>
      </c>
    </row>
    <row r="5998" spans="2:7">
      <c r="B5998" s="21" t="s">
        <v>1330</v>
      </c>
      <c r="C5998" s="22" t="s">
        <v>108</v>
      </c>
      <c r="D5998" s="23" t="s">
        <v>547</v>
      </c>
      <c r="E5998" s="24">
        <v>400000</v>
      </c>
      <c r="F5998" s="25" t="s">
        <v>1081</v>
      </c>
      <c r="G5998" s="26">
        <v>100000</v>
      </c>
    </row>
    <row r="5999" spans="2:7">
      <c r="B5999" s="21" t="s">
        <v>1329</v>
      </c>
      <c r="C5999" s="22" t="s">
        <v>92</v>
      </c>
      <c r="D5999" s="23"/>
      <c r="E5999" s="24">
        <v>400000</v>
      </c>
      <c r="F5999" s="25" t="s">
        <v>1328</v>
      </c>
      <c r="G5999" s="26">
        <v>100000</v>
      </c>
    </row>
    <row r="6000" spans="2:7">
      <c r="B6000" s="21" t="s">
        <v>1327</v>
      </c>
      <c r="C6000" s="22" t="s">
        <v>108</v>
      </c>
      <c r="D6000" s="23" t="s">
        <v>1326</v>
      </c>
      <c r="E6000" s="24">
        <v>400000</v>
      </c>
      <c r="F6000" s="25" t="s">
        <v>1325</v>
      </c>
      <c r="G6000" s="26">
        <v>100000</v>
      </c>
    </row>
    <row r="6001" spans="2:7">
      <c r="B6001" s="21" t="s">
        <v>1324</v>
      </c>
      <c r="C6001" s="22" t="s">
        <v>92</v>
      </c>
      <c r="D6001" s="23" t="s">
        <v>160</v>
      </c>
      <c r="E6001" s="24">
        <v>400000</v>
      </c>
      <c r="F6001" s="25" t="s">
        <v>852</v>
      </c>
      <c r="G6001" s="26">
        <v>100000</v>
      </c>
    </row>
    <row r="6002" spans="2:7">
      <c r="B6002" s="21" t="s">
        <v>1323</v>
      </c>
      <c r="C6002" s="22" t="s">
        <v>92</v>
      </c>
      <c r="D6002" s="23"/>
      <c r="E6002" s="24">
        <v>400000</v>
      </c>
      <c r="F6002" s="25" t="s">
        <v>522</v>
      </c>
      <c r="G6002" s="26">
        <v>100000</v>
      </c>
    </row>
    <row r="6003" spans="2:7">
      <c r="B6003" s="21" t="s">
        <v>1322</v>
      </c>
      <c r="C6003" s="22" t="s">
        <v>92</v>
      </c>
      <c r="D6003" s="23"/>
      <c r="E6003" s="24">
        <v>400000</v>
      </c>
      <c r="F6003" s="25" t="s">
        <v>654</v>
      </c>
      <c r="G6003" s="26">
        <v>100000</v>
      </c>
    </row>
    <row r="6004" spans="2:7">
      <c r="B6004" s="21" t="s">
        <v>1321</v>
      </c>
      <c r="C6004" s="22" t="s">
        <v>92</v>
      </c>
      <c r="D6004" s="23" t="s">
        <v>1320</v>
      </c>
      <c r="E6004" s="24">
        <v>400000</v>
      </c>
      <c r="F6004" s="25" t="s">
        <v>525</v>
      </c>
      <c r="G6004" s="26">
        <v>100000</v>
      </c>
    </row>
    <row r="6005" spans="2:7">
      <c r="B6005" s="21" t="s">
        <v>1319</v>
      </c>
      <c r="C6005" s="22" t="s">
        <v>108</v>
      </c>
      <c r="D6005" s="23" t="s">
        <v>1318</v>
      </c>
      <c r="E6005" s="24">
        <v>400000</v>
      </c>
      <c r="F6005" s="25" t="s">
        <v>812</v>
      </c>
      <c r="G6005" s="26">
        <v>100000</v>
      </c>
    </row>
    <row r="6006" spans="2:7">
      <c r="B6006" s="21" t="s">
        <v>1317</v>
      </c>
      <c r="C6006" s="22" t="s">
        <v>108</v>
      </c>
      <c r="D6006" s="23" t="s">
        <v>1316</v>
      </c>
      <c r="E6006" s="24">
        <v>400000</v>
      </c>
      <c r="F6006" s="25" t="s">
        <v>1313</v>
      </c>
      <c r="G6006" s="26">
        <v>100000</v>
      </c>
    </row>
    <row r="6007" spans="2:7">
      <c r="B6007" s="21" t="s">
        <v>1315</v>
      </c>
      <c r="C6007" s="22" t="s">
        <v>92</v>
      </c>
      <c r="D6007" s="23"/>
      <c r="E6007" s="24">
        <v>400000</v>
      </c>
      <c r="F6007" s="25" t="s">
        <v>1292</v>
      </c>
      <c r="G6007" s="26">
        <v>100000</v>
      </c>
    </row>
    <row r="6008" spans="2:7">
      <c r="B6008" s="21" t="s">
        <v>1314</v>
      </c>
      <c r="C6008" s="22" t="s">
        <v>92</v>
      </c>
      <c r="D6008" s="23"/>
      <c r="E6008" s="24">
        <v>400000</v>
      </c>
      <c r="F6008" s="25" t="s">
        <v>1313</v>
      </c>
      <c r="G6008" s="26">
        <v>100000</v>
      </c>
    </row>
    <row r="6009" spans="2:7">
      <c r="B6009" s="21" t="s">
        <v>1312</v>
      </c>
      <c r="C6009" s="22" t="s">
        <v>92</v>
      </c>
      <c r="D6009" s="23"/>
      <c r="E6009" s="24">
        <v>400000</v>
      </c>
      <c r="F6009" s="25" t="s">
        <v>953</v>
      </c>
      <c r="G6009" s="26">
        <v>100000</v>
      </c>
    </row>
    <row r="6010" spans="2:7">
      <c r="B6010" s="21" t="s">
        <v>1311</v>
      </c>
      <c r="C6010" s="22" t="s">
        <v>92</v>
      </c>
      <c r="D6010" s="23"/>
      <c r="E6010" s="24">
        <v>400000</v>
      </c>
      <c r="F6010" s="25" t="s">
        <v>1141</v>
      </c>
      <c r="G6010" s="26">
        <v>100000</v>
      </c>
    </row>
    <row r="6011" spans="2:7">
      <c r="B6011" s="21" t="s">
        <v>1310</v>
      </c>
      <c r="C6011" s="22" t="s">
        <v>108</v>
      </c>
      <c r="D6011" s="23" t="s">
        <v>1309</v>
      </c>
      <c r="E6011" s="24">
        <v>400000</v>
      </c>
      <c r="F6011" s="25" t="s">
        <v>888</v>
      </c>
      <c r="G6011" s="26">
        <v>100000</v>
      </c>
    </row>
    <row r="6012" spans="2:7">
      <c r="B6012" s="21" t="s">
        <v>1308</v>
      </c>
      <c r="C6012" s="22" t="s">
        <v>92</v>
      </c>
      <c r="D6012" s="23" t="s">
        <v>1307</v>
      </c>
      <c r="E6012" s="24">
        <v>400000</v>
      </c>
      <c r="F6012" s="25" t="s">
        <v>1141</v>
      </c>
      <c r="G6012" s="26">
        <v>100000</v>
      </c>
    </row>
    <row r="6013" spans="2:7">
      <c r="B6013" s="21" t="s">
        <v>1306</v>
      </c>
      <c r="C6013" s="22" t="s">
        <v>108</v>
      </c>
      <c r="D6013" s="23" t="s">
        <v>1305</v>
      </c>
      <c r="E6013" s="24">
        <v>400000</v>
      </c>
      <c r="F6013" s="25" t="s">
        <v>1304</v>
      </c>
      <c r="G6013" s="26">
        <v>100000</v>
      </c>
    </row>
    <row r="6014" spans="2:7">
      <c r="B6014" s="21" t="s">
        <v>1303</v>
      </c>
      <c r="C6014" s="22" t="s">
        <v>108</v>
      </c>
      <c r="D6014" s="23" t="s">
        <v>1302</v>
      </c>
      <c r="E6014" s="24">
        <v>400000</v>
      </c>
      <c r="F6014" s="25" t="s">
        <v>1301</v>
      </c>
      <c r="G6014" s="26">
        <v>100000</v>
      </c>
    </row>
    <row r="6015" spans="2:7">
      <c r="B6015" s="21" t="s">
        <v>1300</v>
      </c>
      <c r="C6015" s="22" t="s">
        <v>92</v>
      </c>
      <c r="D6015" s="23" t="s">
        <v>1014</v>
      </c>
      <c r="E6015" s="24">
        <v>400000</v>
      </c>
      <c r="F6015" s="25" t="s">
        <v>1079</v>
      </c>
      <c r="G6015" s="26">
        <v>100000</v>
      </c>
    </row>
    <row r="6016" spans="2:7">
      <c r="B6016" s="21" t="s">
        <v>1299</v>
      </c>
      <c r="C6016" s="22" t="s">
        <v>92</v>
      </c>
      <c r="D6016" s="23" t="s">
        <v>145</v>
      </c>
      <c r="E6016" s="24">
        <v>400000</v>
      </c>
      <c r="F6016" s="25" t="s">
        <v>862</v>
      </c>
      <c r="G6016" s="26">
        <v>100000</v>
      </c>
    </row>
    <row r="6017" spans="2:7">
      <c r="B6017" s="21" t="s">
        <v>1298</v>
      </c>
      <c r="C6017" s="22" t="s">
        <v>92</v>
      </c>
      <c r="D6017" s="23" t="s">
        <v>145</v>
      </c>
      <c r="E6017" s="24">
        <v>400000</v>
      </c>
      <c r="F6017" s="25" t="s">
        <v>1297</v>
      </c>
      <c r="G6017" s="26">
        <v>100000</v>
      </c>
    </row>
    <row r="6018" spans="2:7">
      <c r="B6018" s="21" t="s">
        <v>1296</v>
      </c>
      <c r="C6018" s="22" t="s">
        <v>92</v>
      </c>
      <c r="D6018" s="23" t="s">
        <v>1295</v>
      </c>
      <c r="E6018" s="24">
        <v>400000</v>
      </c>
      <c r="F6018" s="25" t="s">
        <v>897</v>
      </c>
      <c r="G6018" s="26">
        <v>100000</v>
      </c>
    </row>
    <row r="6019" spans="2:7">
      <c r="B6019" s="21" t="s">
        <v>1294</v>
      </c>
      <c r="C6019" s="22" t="s">
        <v>92</v>
      </c>
      <c r="D6019" s="23" t="s">
        <v>1293</v>
      </c>
      <c r="E6019" s="24">
        <v>400000</v>
      </c>
      <c r="F6019" s="25" t="s">
        <v>1292</v>
      </c>
      <c r="G6019" s="26">
        <v>100000</v>
      </c>
    </row>
    <row r="6020" spans="2:7">
      <c r="B6020" s="21" t="s">
        <v>1291</v>
      </c>
      <c r="C6020" s="22" t="s">
        <v>92</v>
      </c>
      <c r="D6020" s="23"/>
      <c r="E6020" s="24">
        <v>400000</v>
      </c>
      <c r="F6020" s="25" t="s">
        <v>1290</v>
      </c>
      <c r="G6020" s="26">
        <v>100000</v>
      </c>
    </row>
    <row r="6021" spans="2:7">
      <c r="B6021" s="21" t="s">
        <v>1289</v>
      </c>
      <c r="C6021" s="22" t="s">
        <v>108</v>
      </c>
      <c r="D6021" s="23"/>
      <c r="E6021" s="24">
        <v>400000</v>
      </c>
      <c r="F6021" s="25" t="s">
        <v>1288</v>
      </c>
      <c r="G6021" s="26">
        <v>100000</v>
      </c>
    </row>
    <row r="6022" spans="2:7">
      <c r="B6022" s="21" t="s">
        <v>1287</v>
      </c>
      <c r="C6022" s="22" t="s">
        <v>92</v>
      </c>
      <c r="D6022" s="23"/>
      <c r="E6022" s="24">
        <v>400000</v>
      </c>
      <c r="F6022" s="25" t="s">
        <v>1286</v>
      </c>
      <c r="G6022" s="26">
        <v>100000</v>
      </c>
    </row>
    <row r="6023" spans="2:7">
      <c r="B6023" s="21" t="s">
        <v>1285</v>
      </c>
      <c r="C6023" s="22" t="s">
        <v>92</v>
      </c>
      <c r="D6023" s="23"/>
      <c r="E6023" s="24">
        <v>400000</v>
      </c>
      <c r="F6023" s="25" t="s">
        <v>1284</v>
      </c>
      <c r="G6023" s="26">
        <v>100000</v>
      </c>
    </row>
    <row r="6024" spans="2:7">
      <c r="B6024" s="21" t="s">
        <v>1283</v>
      </c>
      <c r="C6024" s="22" t="s">
        <v>92</v>
      </c>
      <c r="D6024" s="23"/>
      <c r="E6024" s="24">
        <v>400000</v>
      </c>
      <c r="F6024" s="25" t="s">
        <v>907</v>
      </c>
      <c r="G6024" s="26">
        <v>100000</v>
      </c>
    </row>
    <row r="6025" spans="2:7">
      <c r="B6025" s="21" t="s">
        <v>1282</v>
      </c>
      <c r="C6025" s="22" t="s">
        <v>92</v>
      </c>
      <c r="D6025" s="23"/>
      <c r="E6025" s="24">
        <v>400000</v>
      </c>
      <c r="F6025" s="25" t="s">
        <v>695</v>
      </c>
      <c r="G6025" s="26">
        <v>100000</v>
      </c>
    </row>
    <row r="6026" spans="2:7">
      <c r="B6026" s="21" t="s">
        <v>1281</v>
      </c>
      <c r="C6026" s="22" t="s">
        <v>108</v>
      </c>
      <c r="D6026" s="23" t="s">
        <v>1112</v>
      </c>
      <c r="E6026" s="24">
        <v>400000</v>
      </c>
      <c r="F6026" s="25" t="s">
        <v>1184</v>
      </c>
      <c r="G6026" s="26">
        <v>100000</v>
      </c>
    </row>
    <row r="6027" spans="2:7">
      <c r="B6027" s="21" t="s">
        <v>1280</v>
      </c>
      <c r="C6027" s="22" t="s">
        <v>92</v>
      </c>
      <c r="D6027" s="23"/>
      <c r="E6027" s="24">
        <v>400000</v>
      </c>
      <c r="F6027" s="25" t="s">
        <v>909</v>
      </c>
      <c r="G6027" s="26">
        <v>100000</v>
      </c>
    </row>
    <row r="6028" spans="2:7">
      <c r="B6028" s="21" t="s">
        <v>1279</v>
      </c>
      <c r="C6028" s="22" t="s">
        <v>92</v>
      </c>
      <c r="D6028" s="23"/>
      <c r="E6028" s="24">
        <v>400000</v>
      </c>
      <c r="F6028" s="25" t="s">
        <v>1081</v>
      </c>
      <c r="G6028" s="26">
        <v>100000</v>
      </c>
    </row>
    <row r="6029" spans="2:7">
      <c r="B6029" s="21" t="s">
        <v>1278</v>
      </c>
      <c r="C6029" s="22" t="s">
        <v>92</v>
      </c>
      <c r="D6029" s="23"/>
      <c r="E6029" s="24">
        <v>400000</v>
      </c>
      <c r="F6029" s="25" t="s">
        <v>1277</v>
      </c>
      <c r="G6029" s="26">
        <v>100000</v>
      </c>
    </row>
    <row r="6030" spans="2:7">
      <c r="B6030" s="21" t="s">
        <v>1276</v>
      </c>
      <c r="C6030" s="22" t="s">
        <v>92</v>
      </c>
      <c r="D6030" s="23" t="s">
        <v>1275</v>
      </c>
      <c r="E6030" s="24">
        <v>400000</v>
      </c>
      <c r="F6030" s="25" t="s">
        <v>941</v>
      </c>
      <c r="G6030" s="26">
        <v>100000</v>
      </c>
    </row>
    <row r="6031" spans="2:7">
      <c r="B6031" s="21" t="s">
        <v>1274</v>
      </c>
      <c r="C6031" s="22" t="s">
        <v>92</v>
      </c>
      <c r="D6031" s="23"/>
      <c r="E6031" s="24">
        <v>400000</v>
      </c>
      <c r="F6031" s="25" t="s">
        <v>836</v>
      </c>
      <c r="G6031" s="26">
        <v>100000</v>
      </c>
    </row>
    <row r="6032" spans="2:7">
      <c r="B6032" s="21" t="s">
        <v>1273</v>
      </c>
      <c r="C6032" s="22" t="s">
        <v>92</v>
      </c>
      <c r="D6032" s="23" t="s">
        <v>1272</v>
      </c>
      <c r="E6032" s="24">
        <v>400000</v>
      </c>
      <c r="F6032" s="25" t="s">
        <v>1271</v>
      </c>
      <c r="G6032" s="26">
        <v>100000</v>
      </c>
    </row>
    <row r="6033" spans="2:7">
      <c r="B6033" s="21" t="s">
        <v>1270</v>
      </c>
      <c r="C6033" s="22" t="s">
        <v>108</v>
      </c>
      <c r="D6033" s="23" t="s">
        <v>1269</v>
      </c>
      <c r="E6033" s="24">
        <v>400000</v>
      </c>
      <c r="F6033" s="25" t="s">
        <v>880</v>
      </c>
      <c r="G6033" s="26">
        <v>100000</v>
      </c>
    </row>
    <row r="6034" spans="2:7">
      <c r="B6034" s="21" t="s">
        <v>1268</v>
      </c>
      <c r="C6034" s="22" t="s">
        <v>108</v>
      </c>
      <c r="D6034" s="23" t="s">
        <v>1267</v>
      </c>
      <c r="E6034" s="24">
        <v>400000</v>
      </c>
      <c r="F6034" s="25" t="s">
        <v>691</v>
      </c>
      <c r="G6034" s="26">
        <v>100000</v>
      </c>
    </row>
    <row r="6035" spans="2:7">
      <c r="B6035" s="21" t="s">
        <v>1266</v>
      </c>
      <c r="C6035" s="22" t="s">
        <v>108</v>
      </c>
      <c r="D6035" s="23" t="s">
        <v>1108</v>
      </c>
      <c r="E6035" s="24">
        <v>400000</v>
      </c>
      <c r="F6035" s="25" t="s">
        <v>890</v>
      </c>
      <c r="G6035" s="26">
        <v>100000</v>
      </c>
    </row>
    <row r="6036" spans="2:7">
      <c r="B6036" s="21" t="s">
        <v>1265</v>
      </c>
      <c r="C6036" s="22" t="s">
        <v>92</v>
      </c>
      <c r="D6036" s="23"/>
      <c r="E6036" s="24">
        <v>400000</v>
      </c>
      <c r="F6036" s="25" t="s">
        <v>890</v>
      </c>
      <c r="G6036" s="26">
        <v>100000</v>
      </c>
    </row>
    <row r="6037" spans="2:7">
      <c r="B6037" s="21" t="s">
        <v>1264</v>
      </c>
      <c r="C6037" s="22" t="s">
        <v>92</v>
      </c>
      <c r="D6037" s="23"/>
      <c r="E6037" s="24">
        <v>400000</v>
      </c>
      <c r="F6037" s="25" t="s">
        <v>685</v>
      </c>
      <c r="G6037" s="26">
        <v>100000</v>
      </c>
    </row>
    <row r="6038" spans="2:7">
      <c r="B6038" s="21" t="s">
        <v>1263</v>
      </c>
      <c r="C6038" s="22" t="s">
        <v>108</v>
      </c>
      <c r="D6038" s="23" t="s">
        <v>1262</v>
      </c>
      <c r="E6038" s="24">
        <v>400000</v>
      </c>
      <c r="F6038" s="25" t="s">
        <v>862</v>
      </c>
      <c r="G6038" s="26">
        <v>100000</v>
      </c>
    </row>
    <row r="6039" spans="2:7">
      <c r="B6039" s="21" t="s">
        <v>1261</v>
      </c>
      <c r="C6039" s="22" t="s">
        <v>108</v>
      </c>
      <c r="D6039" s="23" t="s">
        <v>1260</v>
      </c>
      <c r="E6039" s="24">
        <v>400000</v>
      </c>
      <c r="F6039" s="25" t="s">
        <v>766</v>
      </c>
      <c r="G6039" s="26">
        <v>100000</v>
      </c>
    </row>
    <row r="6040" spans="2:7">
      <c r="B6040" s="21" t="s">
        <v>1259</v>
      </c>
      <c r="C6040" s="22" t="s">
        <v>108</v>
      </c>
      <c r="D6040" s="23" t="s">
        <v>1258</v>
      </c>
      <c r="E6040" s="24">
        <v>400000</v>
      </c>
      <c r="F6040" s="25" t="s">
        <v>569</v>
      </c>
      <c r="G6040" s="26">
        <v>100000</v>
      </c>
    </row>
    <row r="6041" spans="2:7">
      <c r="B6041" s="21" t="s">
        <v>1257</v>
      </c>
      <c r="C6041" s="22" t="s">
        <v>108</v>
      </c>
      <c r="D6041" s="23" t="s">
        <v>1256</v>
      </c>
      <c r="E6041" s="24">
        <v>400000</v>
      </c>
      <c r="F6041" s="25" t="s">
        <v>900</v>
      </c>
      <c r="G6041" s="26">
        <v>100000</v>
      </c>
    </row>
    <row r="6042" spans="2:7">
      <c r="B6042" s="21" t="s">
        <v>1255</v>
      </c>
      <c r="C6042" s="22" t="s">
        <v>92</v>
      </c>
      <c r="D6042" s="23"/>
      <c r="E6042" s="24">
        <v>400000</v>
      </c>
      <c r="F6042" s="25" t="s">
        <v>1117</v>
      </c>
      <c r="G6042" s="26">
        <v>100000</v>
      </c>
    </row>
    <row r="6043" spans="2:7">
      <c r="B6043" s="21" t="s">
        <v>1254</v>
      </c>
      <c r="C6043" s="22" t="s">
        <v>92</v>
      </c>
      <c r="D6043" s="23"/>
      <c r="E6043" s="24">
        <v>400000</v>
      </c>
      <c r="F6043" s="25" t="s">
        <v>919</v>
      </c>
      <c r="G6043" s="26">
        <v>100000</v>
      </c>
    </row>
    <row r="6044" spans="2:7">
      <c r="B6044" s="21" t="s">
        <v>1253</v>
      </c>
      <c r="C6044" s="22" t="s">
        <v>92</v>
      </c>
      <c r="D6044" s="23"/>
      <c r="E6044" s="24">
        <v>400000</v>
      </c>
      <c r="F6044" s="25" t="s">
        <v>1252</v>
      </c>
      <c r="G6044" s="26">
        <v>100000</v>
      </c>
    </row>
    <row r="6045" spans="2:7">
      <c r="B6045" s="21" t="s">
        <v>1251</v>
      </c>
      <c r="C6045" s="22" t="s">
        <v>92</v>
      </c>
      <c r="D6045" s="23" t="s">
        <v>1196</v>
      </c>
      <c r="E6045" s="24">
        <v>400000</v>
      </c>
      <c r="F6045" s="25" t="s">
        <v>783</v>
      </c>
      <c r="G6045" s="26">
        <v>100000</v>
      </c>
    </row>
    <row r="6046" spans="2:7">
      <c r="B6046" s="21" t="s">
        <v>1250</v>
      </c>
      <c r="C6046" s="22" t="s">
        <v>108</v>
      </c>
      <c r="D6046" s="23"/>
      <c r="E6046" s="24">
        <v>400000</v>
      </c>
      <c r="F6046" s="25" t="s">
        <v>535</v>
      </c>
      <c r="G6046" s="26">
        <v>100000</v>
      </c>
    </row>
    <row r="6047" spans="2:7">
      <c r="B6047" s="21" t="s">
        <v>1249</v>
      </c>
      <c r="C6047" s="22" t="s">
        <v>92</v>
      </c>
      <c r="D6047" s="23"/>
      <c r="E6047" s="24">
        <v>400000</v>
      </c>
      <c r="F6047" s="25" t="s">
        <v>820</v>
      </c>
      <c r="G6047" s="26">
        <v>100000</v>
      </c>
    </row>
    <row r="6048" spans="2:7">
      <c r="B6048" s="21" t="s">
        <v>1248</v>
      </c>
      <c r="C6048" s="22" t="s">
        <v>92</v>
      </c>
      <c r="D6048" s="23" t="s">
        <v>1247</v>
      </c>
      <c r="E6048" s="24">
        <v>400000</v>
      </c>
      <c r="F6048" s="25" t="s">
        <v>825</v>
      </c>
      <c r="G6048" s="26">
        <v>100000</v>
      </c>
    </row>
    <row r="6049" spans="2:7">
      <c r="B6049" s="21" t="s">
        <v>1246</v>
      </c>
      <c r="C6049" s="22" t="s">
        <v>92</v>
      </c>
      <c r="D6049" s="23"/>
      <c r="E6049" s="24">
        <v>400000</v>
      </c>
      <c r="F6049" s="25" t="s">
        <v>1245</v>
      </c>
      <c r="G6049" s="26">
        <v>100000</v>
      </c>
    </row>
    <row r="6050" spans="2:7">
      <c r="B6050" s="21" t="s">
        <v>1244</v>
      </c>
      <c r="C6050" s="22" t="s">
        <v>92</v>
      </c>
      <c r="D6050" s="23"/>
      <c r="E6050" s="24">
        <v>400000</v>
      </c>
      <c r="F6050" s="25" t="s">
        <v>941</v>
      </c>
      <c r="G6050" s="26">
        <v>100000</v>
      </c>
    </row>
    <row r="6051" spans="2:7">
      <c r="B6051" s="21" t="s">
        <v>1243</v>
      </c>
      <c r="C6051" s="22" t="s">
        <v>92</v>
      </c>
      <c r="D6051" s="23"/>
      <c r="E6051" s="24">
        <v>400000</v>
      </c>
      <c r="F6051" s="25" t="s">
        <v>950</v>
      </c>
      <c r="G6051" s="26">
        <v>100000</v>
      </c>
    </row>
    <row r="6052" spans="2:7">
      <c r="B6052" s="21" t="s">
        <v>1242</v>
      </c>
      <c r="C6052" s="22" t="s">
        <v>92</v>
      </c>
      <c r="D6052" s="23"/>
      <c r="E6052" s="24">
        <v>400000</v>
      </c>
      <c r="F6052" s="25" t="s">
        <v>1241</v>
      </c>
      <c r="G6052" s="26">
        <v>100000</v>
      </c>
    </row>
    <row r="6053" spans="2:7">
      <c r="B6053" s="21" t="s">
        <v>1240</v>
      </c>
      <c r="C6053" s="22" t="s">
        <v>92</v>
      </c>
      <c r="D6053" s="23"/>
      <c r="E6053" s="24">
        <v>400000</v>
      </c>
      <c r="F6053" s="25" t="s">
        <v>595</v>
      </c>
      <c r="G6053" s="26">
        <v>100000</v>
      </c>
    </row>
    <row r="6054" spans="2:7">
      <c r="B6054" s="21" t="s">
        <v>1239</v>
      </c>
      <c r="C6054" s="22" t="s">
        <v>108</v>
      </c>
      <c r="D6054" s="23" t="s">
        <v>1238</v>
      </c>
      <c r="E6054" s="24">
        <v>400000</v>
      </c>
      <c r="F6054" s="25" t="s">
        <v>1237</v>
      </c>
      <c r="G6054" s="26">
        <v>100000</v>
      </c>
    </row>
    <row r="6055" spans="2:7">
      <c r="B6055" s="21" t="s">
        <v>1236</v>
      </c>
      <c r="C6055" s="22" t="s">
        <v>92</v>
      </c>
      <c r="D6055" s="23"/>
      <c r="E6055" s="24">
        <v>400000</v>
      </c>
      <c r="F6055" s="25" t="s">
        <v>848</v>
      </c>
      <c r="G6055" s="26">
        <v>100000</v>
      </c>
    </row>
    <row r="6056" spans="2:7">
      <c r="B6056" s="21" t="s">
        <v>1235</v>
      </c>
      <c r="C6056" s="22" t="s">
        <v>92</v>
      </c>
      <c r="D6056" s="23"/>
      <c r="E6056" s="24">
        <v>400000</v>
      </c>
      <c r="F6056" s="25" t="s">
        <v>1141</v>
      </c>
      <c r="G6056" s="26">
        <v>100000</v>
      </c>
    </row>
    <row r="6057" spans="2:7">
      <c r="B6057" s="21" t="s">
        <v>1234</v>
      </c>
      <c r="C6057" s="22" t="s">
        <v>92</v>
      </c>
      <c r="D6057" s="23"/>
      <c r="E6057" s="24">
        <v>400000</v>
      </c>
      <c r="F6057" s="25" t="s">
        <v>1233</v>
      </c>
      <c r="G6057" s="26">
        <v>100000</v>
      </c>
    </row>
    <row r="6058" spans="2:7">
      <c r="B6058" s="21" t="s">
        <v>1232</v>
      </c>
      <c r="C6058" s="22" t="s">
        <v>108</v>
      </c>
      <c r="D6058" s="23"/>
      <c r="E6058" s="24">
        <v>400000</v>
      </c>
      <c r="F6058" s="25" t="s">
        <v>1231</v>
      </c>
      <c r="G6058" s="26">
        <v>100000</v>
      </c>
    </row>
    <row r="6059" spans="2:7">
      <c r="B6059" s="21" t="s">
        <v>1230</v>
      </c>
      <c r="C6059" s="22" t="s">
        <v>92</v>
      </c>
      <c r="D6059" s="23"/>
      <c r="E6059" s="24">
        <v>400000</v>
      </c>
      <c r="F6059" s="25" t="s">
        <v>1229</v>
      </c>
      <c r="G6059" s="26">
        <v>100000</v>
      </c>
    </row>
    <row r="6060" spans="2:7">
      <c r="B6060" s="21" t="s">
        <v>1228</v>
      </c>
      <c r="C6060" s="22" t="s">
        <v>108</v>
      </c>
      <c r="D6060" s="23" t="s">
        <v>1227</v>
      </c>
      <c r="E6060" s="24">
        <v>400000</v>
      </c>
      <c r="F6060" s="25" t="s">
        <v>676</v>
      </c>
      <c r="G6060" s="26">
        <v>100000</v>
      </c>
    </row>
    <row r="6061" spans="2:7">
      <c r="B6061" s="21" t="s">
        <v>1226</v>
      </c>
      <c r="C6061" s="22" t="s">
        <v>108</v>
      </c>
      <c r="D6061" s="23" t="s">
        <v>1225</v>
      </c>
      <c r="E6061" s="24">
        <v>400000</v>
      </c>
      <c r="F6061" s="25" t="s">
        <v>1224</v>
      </c>
      <c r="G6061" s="26">
        <v>100000</v>
      </c>
    </row>
    <row r="6062" spans="2:7">
      <c r="B6062" s="21" t="s">
        <v>1223</v>
      </c>
      <c r="C6062" s="22" t="s">
        <v>92</v>
      </c>
      <c r="D6062" s="23"/>
      <c r="E6062" s="24">
        <v>400000</v>
      </c>
      <c r="F6062" s="25" t="s">
        <v>1222</v>
      </c>
      <c r="G6062" s="26">
        <v>100000</v>
      </c>
    </row>
    <row r="6063" spans="2:7">
      <c r="B6063" s="21" t="s">
        <v>1221</v>
      </c>
      <c r="C6063" s="22" t="s">
        <v>92</v>
      </c>
      <c r="D6063" s="23"/>
      <c r="E6063" s="24">
        <v>400000</v>
      </c>
      <c r="F6063" s="25" t="s">
        <v>522</v>
      </c>
      <c r="G6063" s="26">
        <v>100000</v>
      </c>
    </row>
    <row r="6064" spans="2:7">
      <c r="B6064" s="21" t="s">
        <v>1220</v>
      </c>
      <c r="C6064" s="22" t="s">
        <v>92</v>
      </c>
      <c r="D6064" s="23"/>
      <c r="E6064" s="24">
        <v>400000</v>
      </c>
      <c r="F6064" s="25" t="s">
        <v>1219</v>
      </c>
      <c r="G6064" s="26">
        <v>100000</v>
      </c>
    </row>
    <row r="6065" spans="2:7">
      <c r="B6065" s="21" t="s">
        <v>1218</v>
      </c>
      <c r="C6065" s="22" t="s">
        <v>92</v>
      </c>
      <c r="D6065" s="23"/>
      <c r="E6065" s="24">
        <v>400000</v>
      </c>
      <c r="F6065" s="25" t="s">
        <v>1217</v>
      </c>
      <c r="G6065" s="26">
        <v>100000</v>
      </c>
    </row>
    <row r="6066" spans="2:7">
      <c r="B6066" s="21" t="s">
        <v>1216</v>
      </c>
      <c r="C6066" s="22" t="s">
        <v>108</v>
      </c>
      <c r="D6066" s="23" t="s">
        <v>1215</v>
      </c>
      <c r="E6066" s="24">
        <v>400000</v>
      </c>
      <c r="F6066" s="25" t="s">
        <v>919</v>
      </c>
      <c r="G6066" s="26">
        <v>100000</v>
      </c>
    </row>
    <row r="6067" spans="2:7">
      <c r="B6067" s="21" t="s">
        <v>6254</v>
      </c>
      <c r="C6067" s="22" t="s">
        <v>108</v>
      </c>
      <c r="D6067" s="23" t="s">
        <v>243</v>
      </c>
      <c r="E6067" s="24">
        <v>300000</v>
      </c>
      <c r="F6067" s="25" t="s">
        <v>6253</v>
      </c>
      <c r="G6067" s="26">
        <v>700000</v>
      </c>
    </row>
    <row r="6068" spans="2:7">
      <c r="B6068" s="21" t="s">
        <v>6252</v>
      </c>
      <c r="C6068" s="22" t="s">
        <v>108</v>
      </c>
      <c r="D6068" s="23" t="s">
        <v>243</v>
      </c>
      <c r="E6068" s="24">
        <v>300000</v>
      </c>
      <c r="F6068" s="25" t="s">
        <v>2956</v>
      </c>
      <c r="G6068" s="26">
        <v>700000</v>
      </c>
    </row>
    <row r="6069" spans="2:7">
      <c r="B6069" s="21" t="s">
        <v>5892</v>
      </c>
      <c r="C6069" s="22" t="s">
        <v>92</v>
      </c>
      <c r="D6069" s="23"/>
      <c r="E6069" s="24">
        <v>300000</v>
      </c>
      <c r="F6069" s="25" t="s">
        <v>5891</v>
      </c>
      <c r="G6069" s="26">
        <v>600000</v>
      </c>
    </row>
    <row r="6070" spans="2:7">
      <c r="B6070" s="21" t="s">
        <v>5890</v>
      </c>
      <c r="C6070" s="22" t="s">
        <v>108</v>
      </c>
      <c r="D6070" s="23" t="s">
        <v>3466</v>
      </c>
      <c r="E6070" s="24">
        <v>300000</v>
      </c>
      <c r="F6070" s="25" t="s">
        <v>2959</v>
      </c>
      <c r="G6070" s="26">
        <v>600000</v>
      </c>
    </row>
    <row r="6071" spans="2:7">
      <c r="B6071" s="21" t="s">
        <v>5497</v>
      </c>
      <c r="C6071" s="22" t="s">
        <v>108</v>
      </c>
      <c r="D6071" s="23" t="s">
        <v>5496</v>
      </c>
      <c r="E6071" s="24">
        <v>300000</v>
      </c>
      <c r="F6071" s="25" t="s">
        <v>4980</v>
      </c>
      <c r="G6071" s="26">
        <v>500000</v>
      </c>
    </row>
    <row r="6072" spans="2:7">
      <c r="B6072" s="21" t="s">
        <v>4993</v>
      </c>
      <c r="C6072" s="22" t="s">
        <v>108</v>
      </c>
      <c r="D6072" s="23" t="s">
        <v>4992</v>
      </c>
      <c r="E6072" s="24">
        <v>300000</v>
      </c>
      <c r="F6072" s="25" t="s">
        <v>4986</v>
      </c>
      <c r="G6072" s="26">
        <v>400000</v>
      </c>
    </row>
    <row r="6073" spans="2:7">
      <c r="B6073" s="21" t="s">
        <v>4991</v>
      </c>
      <c r="C6073" s="22" t="s">
        <v>108</v>
      </c>
      <c r="D6073" s="23" t="s">
        <v>3701</v>
      </c>
      <c r="E6073" s="24">
        <v>300000</v>
      </c>
      <c r="F6073" s="25" t="s">
        <v>4986</v>
      </c>
      <c r="G6073" s="26">
        <v>400000</v>
      </c>
    </row>
    <row r="6074" spans="2:7">
      <c r="B6074" s="21" t="s">
        <v>4990</v>
      </c>
      <c r="C6074" s="22" t="s">
        <v>108</v>
      </c>
      <c r="D6074" s="23" t="s">
        <v>4989</v>
      </c>
      <c r="E6074" s="24">
        <v>300000</v>
      </c>
      <c r="F6074" s="25" t="s">
        <v>4986</v>
      </c>
      <c r="G6074" s="26">
        <v>400000</v>
      </c>
    </row>
    <row r="6075" spans="2:7">
      <c r="B6075" s="21" t="s">
        <v>4988</v>
      </c>
      <c r="C6075" s="22" t="s">
        <v>108</v>
      </c>
      <c r="D6075" s="23" t="s">
        <v>4987</v>
      </c>
      <c r="E6075" s="24">
        <v>300000</v>
      </c>
      <c r="F6075" s="25" t="s">
        <v>4986</v>
      </c>
      <c r="G6075" s="26">
        <v>400000</v>
      </c>
    </row>
    <row r="6076" spans="2:7">
      <c r="B6076" s="21" t="s">
        <v>4985</v>
      </c>
      <c r="C6076" s="22" t="s">
        <v>92</v>
      </c>
      <c r="D6076" s="23"/>
      <c r="E6076" s="24">
        <v>300000</v>
      </c>
      <c r="F6076" s="25" t="s">
        <v>4984</v>
      </c>
      <c r="G6076" s="26">
        <v>400000</v>
      </c>
    </row>
    <row r="6077" spans="2:7">
      <c r="B6077" s="21" t="s">
        <v>4983</v>
      </c>
      <c r="C6077" s="22" t="s">
        <v>92</v>
      </c>
      <c r="D6077" s="23"/>
      <c r="E6077" s="24">
        <v>300000</v>
      </c>
      <c r="F6077" s="25" t="s">
        <v>138</v>
      </c>
      <c r="G6077" s="26">
        <v>400000</v>
      </c>
    </row>
    <row r="6078" spans="2:7">
      <c r="B6078" s="21" t="s">
        <v>4274</v>
      </c>
      <c r="C6078" s="22" t="s">
        <v>92</v>
      </c>
      <c r="D6078" s="23" t="s">
        <v>2242</v>
      </c>
      <c r="E6078" s="24">
        <v>300000</v>
      </c>
      <c r="F6078" s="25" t="s">
        <v>193</v>
      </c>
      <c r="G6078" s="26">
        <v>300000</v>
      </c>
    </row>
    <row r="6079" spans="2:7">
      <c r="B6079" s="21" t="s">
        <v>4273</v>
      </c>
      <c r="C6079" s="22" t="s">
        <v>92</v>
      </c>
      <c r="D6079" s="23"/>
      <c r="E6079" s="24">
        <v>300000</v>
      </c>
      <c r="F6079" s="25" t="s">
        <v>96</v>
      </c>
      <c r="G6079" s="26">
        <v>300000</v>
      </c>
    </row>
    <row r="6080" spans="2:7">
      <c r="B6080" s="21" t="s">
        <v>4272</v>
      </c>
      <c r="C6080" s="22" t="s">
        <v>92</v>
      </c>
      <c r="D6080" s="23" t="s">
        <v>4271</v>
      </c>
      <c r="E6080" s="24">
        <v>300000</v>
      </c>
      <c r="F6080" s="25" t="s">
        <v>260</v>
      </c>
      <c r="G6080" s="26">
        <v>300000</v>
      </c>
    </row>
    <row r="6081" spans="2:7">
      <c r="B6081" s="21" t="s">
        <v>4270</v>
      </c>
      <c r="C6081" s="22" t="s">
        <v>92</v>
      </c>
      <c r="D6081" s="23" t="s">
        <v>4269</v>
      </c>
      <c r="E6081" s="24">
        <v>300000</v>
      </c>
      <c r="F6081" s="25" t="s">
        <v>263</v>
      </c>
      <c r="G6081" s="26">
        <v>300000</v>
      </c>
    </row>
    <row r="6082" spans="2:7">
      <c r="B6082" s="21" t="s">
        <v>4268</v>
      </c>
      <c r="C6082" s="22" t="s">
        <v>92</v>
      </c>
      <c r="D6082" s="23" t="s">
        <v>3198</v>
      </c>
      <c r="E6082" s="24">
        <v>300000</v>
      </c>
      <c r="F6082" s="25" t="s">
        <v>341</v>
      </c>
      <c r="G6082" s="26">
        <v>300000</v>
      </c>
    </row>
    <row r="6083" spans="2:7">
      <c r="B6083" s="21" t="s">
        <v>4267</v>
      </c>
      <c r="C6083" s="22" t="s">
        <v>92</v>
      </c>
      <c r="D6083" s="23" t="s">
        <v>4266</v>
      </c>
      <c r="E6083" s="24">
        <v>300000</v>
      </c>
      <c r="F6083" s="25" t="s">
        <v>341</v>
      </c>
      <c r="G6083" s="26">
        <v>300000</v>
      </c>
    </row>
    <row r="6084" spans="2:7">
      <c r="B6084" s="21" t="s">
        <v>4265</v>
      </c>
      <c r="C6084" s="22" t="s">
        <v>92</v>
      </c>
      <c r="D6084" s="23" t="s">
        <v>4264</v>
      </c>
      <c r="E6084" s="24">
        <v>300000</v>
      </c>
      <c r="F6084" s="25" t="s">
        <v>116</v>
      </c>
      <c r="G6084" s="26">
        <v>300000</v>
      </c>
    </row>
    <row r="6085" spans="2:7">
      <c r="B6085" s="21" t="s">
        <v>4263</v>
      </c>
      <c r="C6085" s="22" t="s">
        <v>92</v>
      </c>
      <c r="D6085" s="23"/>
      <c r="E6085" s="24">
        <v>300000</v>
      </c>
      <c r="F6085" s="25" t="s">
        <v>141</v>
      </c>
      <c r="G6085" s="26">
        <v>300000</v>
      </c>
    </row>
    <row r="6086" spans="2:7">
      <c r="B6086" s="21" t="s">
        <v>4262</v>
      </c>
      <c r="C6086" s="22" t="s">
        <v>92</v>
      </c>
      <c r="D6086" s="23" t="s">
        <v>4261</v>
      </c>
      <c r="E6086" s="24">
        <v>300000</v>
      </c>
      <c r="F6086" s="25" t="s">
        <v>260</v>
      </c>
      <c r="G6086" s="26">
        <v>300000</v>
      </c>
    </row>
    <row r="6087" spans="2:7">
      <c r="B6087" s="21" t="s">
        <v>4260</v>
      </c>
      <c r="C6087" s="22" t="s">
        <v>92</v>
      </c>
      <c r="D6087" s="23" t="s">
        <v>3837</v>
      </c>
      <c r="E6087" s="24">
        <v>300000</v>
      </c>
      <c r="F6087" s="25" t="s">
        <v>141</v>
      </c>
      <c r="G6087" s="26">
        <v>300000</v>
      </c>
    </row>
    <row r="6088" spans="2:7">
      <c r="B6088" s="21" t="s">
        <v>4259</v>
      </c>
      <c r="C6088" s="22" t="s">
        <v>92</v>
      </c>
      <c r="D6088" s="23" t="s">
        <v>4258</v>
      </c>
      <c r="E6088" s="24">
        <v>300000</v>
      </c>
      <c r="F6088" s="25" t="s">
        <v>104</v>
      </c>
      <c r="G6088" s="26">
        <v>300000</v>
      </c>
    </row>
    <row r="6089" spans="2:7">
      <c r="B6089" s="21" t="s">
        <v>4257</v>
      </c>
      <c r="C6089" s="22" t="s">
        <v>92</v>
      </c>
      <c r="D6089" s="23" t="s">
        <v>4256</v>
      </c>
      <c r="E6089" s="24">
        <v>300000</v>
      </c>
      <c r="F6089" s="25" t="s">
        <v>122</v>
      </c>
      <c r="G6089" s="26">
        <v>300000</v>
      </c>
    </row>
    <row r="6090" spans="2:7">
      <c r="B6090" s="21" t="s">
        <v>4255</v>
      </c>
      <c r="C6090" s="22" t="s">
        <v>92</v>
      </c>
      <c r="D6090" s="23"/>
      <c r="E6090" s="24">
        <v>300000</v>
      </c>
      <c r="F6090" s="25" t="s">
        <v>341</v>
      </c>
      <c r="G6090" s="26">
        <v>300000</v>
      </c>
    </row>
    <row r="6091" spans="2:7">
      <c r="B6091" s="21" t="s">
        <v>4254</v>
      </c>
      <c r="C6091" s="22" t="s">
        <v>92</v>
      </c>
      <c r="D6091" s="23" t="s">
        <v>565</v>
      </c>
      <c r="E6091" s="24">
        <v>300000</v>
      </c>
      <c r="F6091" s="25" t="s">
        <v>185</v>
      </c>
      <c r="G6091" s="26">
        <v>300000</v>
      </c>
    </row>
    <row r="6092" spans="2:7">
      <c r="B6092" s="21" t="s">
        <v>4253</v>
      </c>
      <c r="C6092" s="22" t="s">
        <v>108</v>
      </c>
      <c r="D6092" s="23" t="s">
        <v>4252</v>
      </c>
      <c r="E6092" s="24">
        <v>300000</v>
      </c>
      <c r="F6092" s="25" t="s">
        <v>122</v>
      </c>
      <c r="G6092" s="26">
        <v>300000</v>
      </c>
    </row>
    <row r="6093" spans="2:7">
      <c r="B6093" s="21" t="s">
        <v>4251</v>
      </c>
      <c r="C6093" s="22" t="s">
        <v>92</v>
      </c>
      <c r="D6093" s="23" t="s">
        <v>4250</v>
      </c>
      <c r="E6093" s="24">
        <v>300000</v>
      </c>
      <c r="F6093" s="25" t="s">
        <v>116</v>
      </c>
      <c r="G6093" s="26">
        <v>300000</v>
      </c>
    </row>
    <row r="6094" spans="2:7">
      <c r="B6094" s="21" t="s">
        <v>4249</v>
      </c>
      <c r="C6094" s="22" t="s">
        <v>108</v>
      </c>
      <c r="D6094" s="23" t="s">
        <v>802</v>
      </c>
      <c r="E6094" s="24">
        <v>300000</v>
      </c>
      <c r="F6094" s="25" t="s">
        <v>185</v>
      </c>
      <c r="G6094" s="26">
        <v>300000</v>
      </c>
    </row>
    <row r="6095" spans="2:7">
      <c r="B6095" s="21" t="s">
        <v>4248</v>
      </c>
      <c r="C6095" s="22" t="s">
        <v>92</v>
      </c>
      <c r="D6095" s="23" t="s">
        <v>4247</v>
      </c>
      <c r="E6095" s="24">
        <v>300000</v>
      </c>
      <c r="F6095" s="25" t="s">
        <v>185</v>
      </c>
      <c r="G6095" s="26">
        <v>300000</v>
      </c>
    </row>
    <row r="6096" spans="2:7">
      <c r="B6096" s="21" t="s">
        <v>4246</v>
      </c>
      <c r="C6096" s="22" t="s">
        <v>92</v>
      </c>
      <c r="D6096" s="23" t="s">
        <v>187</v>
      </c>
      <c r="E6096" s="24">
        <v>300000</v>
      </c>
      <c r="F6096" s="25" t="s">
        <v>182</v>
      </c>
      <c r="G6096" s="26">
        <v>300000</v>
      </c>
    </row>
    <row r="6097" spans="2:7">
      <c r="B6097" s="21" t="s">
        <v>4245</v>
      </c>
      <c r="C6097" s="22" t="s">
        <v>92</v>
      </c>
      <c r="D6097" s="23" t="s">
        <v>4244</v>
      </c>
      <c r="E6097" s="24">
        <v>300000</v>
      </c>
      <c r="F6097" s="25" t="s">
        <v>263</v>
      </c>
      <c r="G6097" s="26">
        <v>300000</v>
      </c>
    </row>
    <row r="6098" spans="2:7">
      <c r="B6098" s="21" t="s">
        <v>4243</v>
      </c>
      <c r="C6098" s="22" t="s">
        <v>92</v>
      </c>
      <c r="D6098" s="23" t="s">
        <v>4242</v>
      </c>
      <c r="E6098" s="24">
        <v>300000</v>
      </c>
      <c r="F6098" s="25" t="s">
        <v>260</v>
      </c>
      <c r="G6098" s="26">
        <v>300000</v>
      </c>
    </row>
    <row r="6099" spans="2:7">
      <c r="B6099" s="21" t="s">
        <v>4241</v>
      </c>
      <c r="C6099" s="22" t="s">
        <v>92</v>
      </c>
      <c r="D6099" s="23" t="s">
        <v>4240</v>
      </c>
      <c r="E6099" s="24">
        <v>300000</v>
      </c>
      <c r="F6099" s="25" t="s">
        <v>182</v>
      </c>
      <c r="G6099" s="26">
        <v>300000</v>
      </c>
    </row>
    <row r="6100" spans="2:7">
      <c r="B6100" s="21" t="s">
        <v>4239</v>
      </c>
      <c r="C6100" s="22" t="s">
        <v>92</v>
      </c>
      <c r="D6100" s="23" t="s">
        <v>4238</v>
      </c>
      <c r="E6100" s="24">
        <v>300000</v>
      </c>
      <c r="F6100" s="25" t="s">
        <v>260</v>
      </c>
      <c r="G6100" s="26">
        <v>300000</v>
      </c>
    </row>
    <row r="6101" spans="2:7">
      <c r="B6101" s="21" t="s">
        <v>4237</v>
      </c>
      <c r="C6101" s="22" t="s">
        <v>92</v>
      </c>
      <c r="D6101" s="23" t="s">
        <v>1030</v>
      </c>
      <c r="E6101" s="24">
        <v>300000</v>
      </c>
      <c r="F6101" s="25" t="s">
        <v>91</v>
      </c>
      <c r="G6101" s="26">
        <v>300000</v>
      </c>
    </row>
    <row r="6102" spans="2:7">
      <c r="B6102" s="21" t="s">
        <v>3096</v>
      </c>
      <c r="C6102" s="22" t="s">
        <v>92</v>
      </c>
      <c r="D6102" s="23" t="s">
        <v>3095</v>
      </c>
      <c r="E6102" s="24">
        <v>300000</v>
      </c>
      <c r="F6102" s="25" t="s">
        <v>3094</v>
      </c>
      <c r="G6102" s="26">
        <v>200000</v>
      </c>
    </row>
    <row r="6103" spans="2:7">
      <c r="B6103" s="21" t="s">
        <v>3093</v>
      </c>
      <c r="C6103" s="22" t="s">
        <v>92</v>
      </c>
      <c r="D6103" s="23" t="s">
        <v>3092</v>
      </c>
      <c r="E6103" s="24">
        <v>300000</v>
      </c>
      <c r="F6103" s="25" t="s">
        <v>125</v>
      </c>
      <c r="G6103" s="26">
        <v>200000</v>
      </c>
    </row>
    <row r="6104" spans="2:7">
      <c r="B6104" s="21" t="s">
        <v>3091</v>
      </c>
      <c r="C6104" s="22" t="s">
        <v>108</v>
      </c>
      <c r="D6104" s="23" t="s">
        <v>3090</v>
      </c>
      <c r="E6104" s="24">
        <v>300000</v>
      </c>
      <c r="F6104" s="25" t="s">
        <v>3089</v>
      </c>
      <c r="G6104" s="26">
        <v>200000</v>
      </c>
    </row>
    <row r="6105" spans="2:7">
      <c r="B6105" s="21" t="s">
        <v>3088</v>
      </c>
      <c r="C6105" s="22" t="s">
        <v>92</v>
      </c>
      <c r="D6105" s="23"/>
      <c r="E6105" s="24">
        <v>300000</v>
      </c>
      <c r="F6105" s="25" t="s">
        <v>540</v>
      </c>
      <c r="G6105" s="26">
        <v>200000</v>
      </c>
    </row>
    <row r="6106" spans="2:7">
      <c r="B6106" s="21" t="s">
        <v>3087</v>
      </c>
      <c r="C6106" s="22" t="s">
        <v>92</v>
      </c>
      <c r="D6106" s="23"/>
      <c r="E6106" s="24">
        <v>300000</v>
      </c>
      <c r="F6106" s="25" t="s">
        <v>422</v>
      </c>
      <c r="G6106" s="26">
        <v>200000</v>
      </c>
    </row>
    <row r="6107" spans="2:7">
      <c r="B6107" s="21" t="s">
        <v>3086</v>
      </c>
      <c r="C6107" s="22" t="s">
        <v>108</v>
      </c>
      <c r="D6107" s="23"/>
      <c r="E6107" s="24">
        <v>300000</v>
      </c>
      <c r="F6107" s="25" t="s">
        <v>156</v>
      </c>
      <c r="G6107" s="26">
        <v>200000</v>
      </c>
    </row>
    <row r="6108" spans="2:7">
      <c r="B6108" s="21" t="s">
        <v>3085</v>
      </c>
      <c r="C6108" s="22" t="s">
        <v>108</v>
      </c>
      <c r="D6108" s="23" t="s">
        <v>731</v>
      </c>
      <c r="E6108" s="24">
        <v>300000</v>
      </c>
      <c r="F6108" s="25" t="s">
        <v>402</v>
      </c>
      <c r="G6108" s="26">
        <v>200000</v>
      </c>
    </row>
    <row r="6109" spans="2:7">
      <c r="B6109" s="21" t="s">
        <v>3084</v>
      </c>
      <c r="C6109" s="22" t="s">
        <v>108</v>
      </c>
      <c r="D6109" s="23" t="s">
        <v>1258</v>
      </c>
      <c r="E6109" s="24">
        <v>300000</v>
      </c>
      <c r="F6109" s="25" t="s">
        <v>131</v>
      </c>
      <c r="G6109" s="26">
        <v>200000</v>
      </c>
    </row>
    <row r="6110" spans="2:7">
      <c r="B6110" s="21" t="s">
        <v>3083</v>
      </c>
      <c r="C6110" s="22" t="s">
        <v>92</v>
      </c>
      <c r="D6110" s="23" t="s">
        <v>3082</v>
      </c>
      <c r="E6110" s="24">
        <v>300000</v>
      </c>
      <c r="F6110" s="25" t="s">
        <v>203</v>
      </c>
      <c r="G6110" s="26">
        <v>200000</v>
      </c>
    </row>
    <row r="6111" spans="2:7">
      <c r="B6111" s="21" t="s">
        <v>3081</v>
      </c>
      <c r="C6111" s="22" t="s">
        <v>92</v>
      </c>
      <c r="D6111" s="23" t="s">
        <v>1544</v>
      </c>
      <c r="E6111" s="24">
        <v>300000</v>
      </c>
      <c r="F6111" s="25" t="s">
        <v>282</v>
      </c>
      <c r="G6111" s="26">
        <v>200000</v>
      </c>
    </row>
    <row r="6112" spans="2:7">
      <c r="B6112" s="21" t="s">
        <v>3080</v>
      </c>
      <c r="C6112" s="22" t="s">
        <v>92</v>
      </c>
      <c r="D6112" s="23"/>
      <c r="E6112" s="24">
        <v>300000</v>
      </c>
      <c r="F6112" s="25" t="s">
        <v>2989</v>
      </c>
      <c r="G6112" s="26">
        <v>200000</v>
      </c>
    </row>
    <row r="6113" spans="2:7">
      <c r="B6113" s="21" t="s">
        <v>3079</v>
      </c>
      <c r="C6113" s="22" t="s">
        <v>92</v>
      </c>
      <c r="D6113" s="23" t="s">
        <v>3078</v>
      </c>
      <c r="E6113" s="24">
        <v>300000</v>
      </c>
      <c r="F6113" s="25" t="s">
        <v>2989</v>
      </c>
      <c r="G6113" s="26">
        <v>200000</v>
      </c>
    </row>
    <row r="6114" spans="2:7">
      <c r="B6114" s="21" t="s">
        <v>3077</v>
      </c>
      <c r="C6114" s="22" t="s">
        <v>92</v>
      </c>
      <c r="D6114" s="23" t="s">
        <v>3076</v>
      </c>
      <c r="E6114" s="24">
        <v>300000</v>
      </c>
      <c r="F6114" s="25" t="s">
        <v>223</v>
      </c>
      <c r="G6114" s="26">
        <v>200000</v>
      </c>
    </row>
    <row r="6115" spans="2:7">
      <c r="B6115" s="21" t="s">
        <v>3075</v>
      </c>
      <c r="C6115" s="22" t="s">
        <v>108</v>
      </c>
      <c r="D6115" s="23" t="s">
        <v>3074</v>
      </c>
      <c r="E6115" s="24">
        <v>300000</v>
      </c>
      <c r="F6115" s="25" t="s">
        <v>150</v>
      </c>
      <c r="G6115" s="26">
        <v>200000</v>
      </c>
    </row>
    <row r="6116" spans="2:7">
      <c r="B6116" s="21" t="s">
        <v>3073</v>
      </c>
      <c r="C6116" s="22" t="s">
        <v>92</v>
      </c>
      <c r="D6116" s="23"/>
      <c r="E6116" s="24">
        <v>300000</v>
      </c>
      <c r="F6116" s="25" t="s">
        <v>464</v>
      </c>
      <c r="G6116" s="26">
        <v>200000</v>
      </c>
    </row>
    <row r="6117" spans="2:7">
      <c r="B6117" s="21" t="s">
        <v>3072</v>
      </c>
      <c r="C6117" s="22" t="s">
        <v>108</v>
      </c>
      <c r="D6117" s="23"/>
      <c r="E6117" s="24">
        <v>300000</v>
      </c>
      <c r="F6117" s="25" t="s">
        <v>156</v>
      </c>
      <c r="G6117" s="26">
        <v>200000</v>
      </c>
    </row>
    <row r="6118" spans="2:7">
      <c r="B6118" s="21" t="s">
        <v>3071</v>
      </c>
      <c r="C6118" s="22" t="s">
        <v>108</v>
      </c>
      <c r="D6118" s="23" t="s">
        <v>1383</v>
      </c>
      <c r="E6118" s="24">
        <v>300000</v>
      </c>
      <c r="F6118" s="25" t="s">
        <v>111</v>
      </c>
      <c r="G6118" s="26">
        <v>200000</v>
      </c>
    </row>
    <row r="6119" spans="2:7">
      <c r="B6119" s="21" t="s">
        <v>3070</v>
      </c>
      <c r="C6119" s="22" t="s">
        <v>92</v>
      </c>
      <c r="D6119" s="23"/>
      <c r="E6119" s="24">
        <v>300000</v>
      </c>
      <c r="F6119" s="25" t="s">
        <v>159</v>
      </c>
      <c r="G6119" s="26">
        <v>200000</v>
      </c>
    </row>
    <row r="6120" spans="2:7">
      <c r="B6120" s="21" t="s">
        <v>3069</v>
      </c>
      <c r="C6120" s="22" t="s">
        <v>92</v>
      </c>
      <c r="D6120" s="23" t="s">
        <v>2382</v>
      </c>
      <c r="E6120" s="24">
        <v>300000</v>
      </c>
      <c r="F6120" s="25" t="s">
        <v>402</v>
      </c>
      <c r="G6120" s="26">
        <v>200000</v>
      </c>
    </row>
    <row r="6121" spans="2:7">
      <c r="B6121" s="21" t="s">
        <v>3068</v>
      </c>
      <c r="C6121" s="22" t="s">
        <v>92</v>
      </c>
      <c r="D6121" s="23" t="s">
        <v>3067</v>
      </c>
      <c r="E6121" s="24">
        <v>300000</v>
      </c>
      <c r="F6121" s="25" t="s">
        <v>455</v>
      </c>
      <c r="G6121" s="26">
        <v>200000</v>
      </c>
    </row>
    <row r="6122" spans="2:7">
      <c r="B6122" s="21" t="s">
        <v>3066</v>
      </c>
      <c r="C6122" s="22" t="s">
        <v>92</v>
      </c>
      <c r="D6122" s="23" t="s">
        <v>774</v>
      </c>
      <c r="E6122" s="24">
        <v>300000</v>
      </c>
      <c r="F6122" s="25" t="s">
        <v>427</v>
      </c>
      <c r="G6122" s="26">
        <v>200000</v>
      </c>
    </row>
    <row r="6123" spans="2:7">
      <c r="B6123" s="21" t="s">
        <v>3065</v>
      </c>
      <c r="C6123" s="22" t="s">
        <v>108</v>
      </c>
      <c r="D6123" s="23" t="s">
        <v>3064</v>
      </c>
      <c r="E6123" s="24">
        <v>300000</v>
      </c>
      <c r="F6123" s="25" t="s">
        <v>156</v>
      </c>
      <c r="G6123" s="26">
        <v>200000</v>
      </c>
    </row>
    <row r="6124" spans="2:7">
      <c r="B6124" s="21" t="s">
        <v>3063</v>
      </c>
      <c r="C6124" s="22" t="s">
        <v>92</v>
      </c>
      <c r="D6124" s="23"/>
      <c r="E6124" s="24">
        <v>300000</v>
      </c>
      <c r="F6124" s="25" t="s">
        <v>257</v>
      </c>
      <c r="G6124" s="26">
        <v>200000</v>
      </c>
    </row>
    <row r="6125" spans="2:7">
      <c r="B6125" s="21" t="s">
        <v>3062</v>
      </c>
      <c r="C6125" s="22" t="s">
        <v>92</v>
      </c>
      <c r="D6125" s="23"/>
      <c r="E6125" s="24">
        <v>300000</v>
      </c>
      <c r="F6125" s="25" t="s">
        <v>257</v>
      </c>
      <c r="G6125" s="26">
        <v>200000</v>
      </c>
    </row>
    <row r="6126" spans="2:7">
      <c r="B6126" s="21" t="s">
        <v>3061</v>
      </c>
      <c r="C6126" s="22" t="s">
        <v>92</v>
      </c>
      <c r="D6126" s="23"/>
      <c r="E6126" s="24">
        <v>300000</v>
      </c>
      <c r="F6126" s="25" t="s">
        <v>257</v>
      </c>
      <c r="G6126" s="26">
        <v>200000</v>
      </c>
    </row>
    <row r="6127" spans="2:7">
      <c r="B6127" s="21" t="s">
        <v>3060</v>
      </c>
      <c r="C6127" s="22" t="s">
        <v>92</v>
      </c>
      <c r="D6127" s="23"/>
      <c r="E6127" s="24">
        <v>300000</v>
      </c>
      <c r="F6127" s="25" t="s">
        <v>257</v>
      </c>
      <c r="G6127" s="26">
        <v>200000</v>
      </c>
    </row>
    <row r="6128" spans="2:7">
      <c r="B6128" s="21" t="s">
        <v>3059</v>
      </c>
      <c r="C6128" s="22" t="s">
        <v>92</v>
      </c>
      <c r="D6128" s="23"/>
      <c r="E6128" s="24">
        <v>300000</v>
      </c>
      <c r="F6128" s="25" t="s">
        <v>413</v>
      </c>
      <c r="G6128" s="26">
        <v>200000</v>
      </c>
    </row>
    <row r="6129" spans="2:7">
      <c r="B6129" s="21" t="s">
        <v>3058</v>
      </c>
      <c r="C6129" s="22" t="s">
        <v>92</v>
      </c>
      <c r="D6129" s="23" t="s">
        <v>1469</v>
      </c>
      <c r="E6129" s="24">
        <v>300000</v>
      </c>
      <c r="F6129" s="25" t="s">
        <v>315</v>
      </c>
      <c r="G6129" s="26">
        <v>200000</v>
      </c>
    </row>
    <row r="6130" spans="2:7">
      <c r="B6130" s="21" t="s">
        <v>1214</v>
      </c>
      <c r="C6130" s="22" t="s">
        <v>92</v>
      </c>
      <c r="D6130" s="23"/>
      <c r="E6130" s="24">
        <v>300000</v>
      </c>
      <c r="F6130" s="25" t="s">
        <v>1213</v>
      </c>
      <c r="G6130" s="26">
        <v>100000</v>
      </c>
    </row>
    <row r="6131" spans="2:7">
      <c r="B6131" s="21" t="s">
        <v>1212</v>
      </c>
      <c r="C6131" s="22" t="s">
        <v>92</v>
      </c>
      <c r="D6131" s="23"/>
      <c r="E6131" s="24">
        <v>300000</v>
      </c>
      <c r="F6131" s="25" t="s">
        <v>629</v>
      </c>
      <c r="G6131" s="26">
        <v>100000</v>
      </c>
    </row>
    <row r="6132" spans="2:7">
      <c r="B6132" s="21" t="s">
        <v>1211</v>
      </c>
      <c r="C6132" s="22" t="s">
        <v>92</v>
      </c>
      <c r="D6132" s="23"/>
      <c r="E6132" s="24">
        <v>300000</v>
      </c>
      <c r="F6132" s="25" t="s">
        <v>1171</v>
      </c>
      <c r="G6132" s="26">
        <v>100000</v>
      </c>
    </row>
    <row r="6133" spans="2:7">
      <c r="B6133" s="21" t="s">
        <v>1210</v>
      </c>
      <c r="C6133" s="22" t="s">
        <v>92</v>
      </c>
      <c r="D6133" s="23"/>
      <c r="E6133" s="24">
        <v>300000</v>
      </c>
      <c r="F6133" s="25" t="s">
        <v>520</v>
      </c>
      <c r="G6133" s="26">
        <v>100000</v>
      </c>
    </row>
    <row r="6134" spans="2:7">
      <c r="B6134" s="21" t="s">
        <v>1209</v>
      </c>
      <c r="C6134" s="22" t="s">
        <v>108</v>
      </c>
      <c r="D6134" s="23" t="s">
        <v>929</v>
      </c>
      <c r="E6134" s="24">
        <v>300000</v>
      </c>
      <c r="F6134" s="25" t="s">
        <v>862</v>
      </c>
      <c r="G6134" s="26">
        <v>100000</v>
      </c>
    </row>
    <row r="6135" spans="2:7">
      <c r="B6135" s="21" t="s">
        <v>1208</v>
      </c>
      <c r="C6135" s="22" t="s">
        <v>108</v>
      </c>
      <c r="D6135" s="23"/>
      <c r="E6135" s="24">
        <v>300000</v>
      </c>
      <c r="F6135" s="25" t="s">
        <v>1053</v>
      </c>
      <c r="G6135" s="26">
        <v>100000</v>
      </c>
    </row>
    <row r="6136" spans="2:7">
      <c r="B6136" s="21" t="s">
        <v>1207</v>
      </c>
      <c r="C6136" s="22" t="s">
        <v>108</v>
      </c>
      <c r="D6136" s="23" t="s">
        <v>1206</v>
      </c>
      <c r="E6136" s="24">
        <v>300000</v>
      </c>
      <c r="F6136" s="25" t="s">
        <v>922</v>
      </c>
      <c r="G6136" s="26">
        <v>100000</v>
      </c>
    </row>
    <row r="6137" spans="2:7">
      <c r="B6137" s="21" t="s">
        <v>1205</v>
      </c>
      <c r="C6137" s="22" t="s">
        <v>92</v>
      </c>
      <c r="D6137" s="23"/>
      <c r="E6137" s="24">
        <v>300000</v>
      </c>
      <c r="F6137" s="25" t="s">
        <v>950</v>
      </c>
      <c r="G6137" s="26">
        <v>100000</v>
      </c>
    </row>
    <row r="6138" spans="2:7">
      <c r="B6138" s="21" t="s">
        <v>1204</v>
      </c>
      <c r="C6138" s="22" t="s">
        <v>92</v>
      </c>
      <c r="D6138" s="23"/>
      <c r="E6138" s="24">
        <v>300000</v>
      </c>
      <c r="F6138" s="25" t="s">
        <v>1036</v>
      </c>
      <c r="G6138" s="26">
        <v>100000</v>
      </c>
    </row>
    <row r="6139" spans="2:7">
      <c r="B6139" s="21" t="s">
        <v>1203</v>
      </c>
      <c r="C6139" s="22" t="s">
        <v>92</v>
      </c>
      <c r="D6139" s="23"/>
      <c r="E6139" s="24">
        <v>300000</v>
      </c>
      <c r="F6139" s="25" t="s">
        <v>1184</v>
      </c>
      <c r="G6139" s="26">
        <v>100000</v>
      </c>
    </row>
    <row r="6140" spans="2:7">
      <c r="B6140" s="21" t="s">
        <v>1202</v>
      </c>
      <c r="C6140" s="22" t="s">
        <v>108</v>
      </c>
      <c r="D6140" s="23" t="s">
        <v>1201</v>
      </c>
      <c r="E6140" s="24">
        <v>300000</v>
      </c>
      <c r="F6140" s="25" t="s">
        <v>975</v>
      </c>
      <c r="G6140" s="26">
        <v>100000</v>
      </c>
    </row>
    <row r="6141" spans="2:7">
      <c r="B6141" s="21" t="s">
        <v>1200</v>
      </c>
      <c r="C6141" s="22" t="s">
        <v>108</v>
      </c>
      <c r="D6141" s="23" t="s">
        <v>1199</v>
      </c>
      <c r="E6141" s="24">
        <v>300000</v>
      </c>
      <c r="F6141" s="25" t="s">
        <v>961</v>
      </c>
      <c r="G6141" s="26">
        <v>100000</v>
      </c>
    </row>
    <row r="6142" spans="2:7">
      <c r="B6142" s="21" t="s">
        <v>1198</v>
      </c>
      <c r="C6142" s="22" t="s">
        <v>92</v>
      </c>
      <c r="D6142" s="23"/>
      <c r="E6142" s="24">
        <v>300000</v>
      </c>
      <c r="F6142" s="25" t="s">
        <v>507</v>
      </c>
      <c r="G6142" s="26">
        <v>100000</v>
      </c>
    </row>
    <row r="6143" spans="2:7">
      <c r="B6143" s="21" t="s">
        <v>1197</v>
      </c>
      <c r="C6143" s="22" t="s">
        <v>108</v>
      </c>
      <c r="D6143" s="23" t="s">
        <v>1196</v>
      </c>
      <c r="E6143" s="24">
        <v>300000</v>
      </c>
      <c r="F6143" s="25" t="s">
        <v>571</v>
      </c>
      <c r="G6143" s="26">
        <v>100000</v>
      </c>
    </row>
    <row r="6144" spans="2:7">
      <c r="B6144" s="21" t="s">
        <v>1195</v>
      </c>
      <c r="C6144" s="22" t="s">
        <v>92</v>
      </c>
      <c r="D6144" s="23"/>
      <c r="E6144" s="24">
        <v>300000</v>
      </c>
      <c r="F6144" s="25" t="s">
        <v>900</v>
      </c>
      <c r="G6144" s="26">
        <v>100000</v>
      </c>
    </row>
    <row r="6145" spans="2:7">
      <c r="B6145" s="21" t="s">
        <v>1194</v>
      </c>
      <c r="C6145" s="22" t="s">
        <v>108</v>
      </c>
      <c r="D6145" s="23" t="s">
        <v>1193</v>
      </c>
      <c r="E6145" s="24">
        <v>300000</v>
      </c>
      <c r="F6145" s="25" t="s">
        <v>873</v>
      </c>
      <c r="G6145" s="26">
        <v>100000</v>
      </c>
    </row>
    <row r="6146" spans="2:7">
      <c r="B6146" s="21" t="s">
        <v>1192</v>
      </c>
      <c r="C6146" s="22" t="s">
        <v>92</v>
      </c>
      <c r="D6146" s="23"/>
      <c r="E6146" s="24">
        <v>300000</v>
      </c>
      <c r="F6146" s="25" t="s">
        <v>1191</v>
      </c>
      <c r="G6146" s="26">
        <v>100000</v>
      </c>
    </row>
    <row r="6147" spans="2:7">
      <c r="B6147" s="21" t="s">
        <v>1190</v>
      </c>
      <c r="C6147" s="22" t="s">
        <v>92</v>
      </c>
      <c r="D6147" s="23"/>
      <c r="E6147" s="24">
        <v>300000</v>
      </c>
      <c r="F6147" s="25" t="s">
        <v>662</v>
      </c>
      <c r="G6147" s="26">
        <v>100000</v>
      </c>
    </row>
    <row r="6148" spans="2:7">
      <c r="B6148" s="21" t="s">
        <v>1189</v>
      </c>
      <c r="C6148" s="22" t="s">
        <v>92</v>
      </c>
      <c r="D6148" s="23"/>
      <c r="E6148" s="24">
        <v>300000</v>
      </c>
      <c r="F6148" s="25" t="s">
        <v>662</v>
      </c>
      <c r="G6148" s="26">
        <v>100000</v>
      </c>
    </row>
    <row r="6149" spans="2:7">
      <c r="B6149" s="21" t="s">
        <v>1188</v>
      </c>
      <c r="C6149" s="22" t="s">
        <v>92</v>
      </c>
      <c r="D6149" s="23" t="s">
        <v>1187</v>
      </c>
      <c r="E6149" s="24">
        <v>300000</v>
      </c>
      <c r="F6149" s="25" t="s">
        <v>1186</v>
      </c>
      <c r="G6149" s="26">
        <v>100000</v>
      </c>
    </row>
    <row r="6150" spans="2:7">
      <c r="B6150" s="21" t="s">
        <v>1185</v>
      </c>
      <c r="C6150" s="22" t="s">
        <v>92</v>
      </c>
      <c r="D6150" s="23"/>
      <c r="E6150" s="24">
        <v>300000</v>
      </c>
      <c r="F6150" s="25" t="s">
        <v>1184</v>
      </c>
      <c r="G6150" s="26">
        <v>100000</v>
      </c>
    </row>
    <row r="6151" spans="2:7">
      <c r="B6151" s="21" t="s">
        <v>1183</v>
      </c>
      <c r="C6151" s="22" t="s">
        <v>92</v>
      </c>
      <c r="D6151" s="23"/>
      <c r="E6151" s="24">
        <v>300000</v>
      </c>
      <c r="F6151" s="25" t="s">
        <v>641</v>
      </c>
      <c r="G6151" s="26">
        <v>100000</v>
      </c>
    </row>
    <row r="6152" spans="2:7">
      <c r="B6152" s="21" t="s">
        <v>1182</v>
      </c>
      <c r="C6152" s="22" t="s">
        <v>92</v>
      </c>
      <c r="D6152" s="23" t="s">
        <v>1181</v>
      </c>
      <c r="E6152" s="24">
        <v>300000</v>
      </c>
      <c r="F6152" s="25" t="s">
        <v>1089</v>
      </c>
      <c r="G6152" s="26">
        <v>100000</v>
      </c>
    </row>
    <row r="6153" spans="2:7">
      <c r="B6153" s="21" t="s">
        <v>1180</v>
      </c>
      <c r="C6153" s="22" t="s">
        <v>92</v>
      </c>
      <c r="D6153" s="23"/>
      <c r="E6153" s="24">
        <v>300000</v>
      </c>
      <c r="F6153" s="25" t="s">
        <v>900</v>
      </c>
      <c r="G6153" s="26">
        <v>100000</v>
      </c>
    </row>
    <row r="6154" spans="2:7">
      <c r="B6154" s="21" t="s">
        <v>1179</v>
      </c>
      <c r="C6154" s="22" t="s">
        <v>108</v>
      </c>
      <c r="D6154" s="23" t="s">
        <v>1178</v>
      </c>
      <c r="E6154" s="24">
        <v>300000</v>
      </c>
      <c r="F6154" s="25" t="s">
        <v>1177</v>
      </c>
      <c r="G6154" s="26">
        <v>100000</v>
      </c>
    </row>
    <row r="6155" spans="2:7">
      <c r="B6155" s="21" t="s">
        <v>1176</v>
      </c>
      <c r="C6155" s="22" t="s">
        <v>92</v>
      </c>
      <c r="D6155" s="23"/>
      <c r="E6155" s="24">
        <v>300000</v>
      </c>
      <c r="F6155" s="25" t="s">
        <v>938</v>
      </c>
      <c r="G6155" s="26">
        <v>100000</v>
      </c>
    </row>
    <row r="6156" spans="2:7">
      <c r="B6156" s="21" t="s">
        <v>1175</v>
      </c>
      <c r="C6156" s="22" t="s">
        <v>92</v>
      </c>
      <c r="D6156" s="23"/>
      <c r="E6156" s="24">
        <v>300000</v>
      </c>
      <c r="F6156" s="25" t="s">
        <v>938</v>
      </c>
      <c r="G6156" s="26">
        <v>100000</v>
      </c>
    </row>
    <row r="6157" spans="2:7">
      <c r="B6157" s="21" t="s">
        <v>1174</v>
      </c>
      <c r="C6157" s="22" t="s">
        <v>92</v>
      </c>
      <c r="D6157" s="23"/>
      <c r="E6157" s="24">
        <v>300000</v>
      </c>
      <c r="F6157" s="25" t="s">
        <v>950</v>
      </c>
      <c r="G6157" s="26">
        <v>100000</v>
      </c>
    </row>
    <row r="6158" spans="2:7">
      <c r="B6158" s="21" t="s">
        <v>1173</v>
      </c>
      <c r="C6158" s="22" t="s">
        <v>92</v>
      </c>
      <c r="D6158" s="23"/>
      <c r="E6158" s="24">
        <v>300000</v>
      </c>
      <c r="F6158" s="25" t="s">
        <v>827</v>
      </c>
      <c r="G6158" s="26">
        <v>100000</v>
      </c>
    </row>
    <row r="6159" spans="2:7">
      <c r="B6159" s="21" t="s">
        <v>1172</v>
      </c>
      <c r="C6159" s="22" t="s">
        <v>92</v>
      </c>
      <c r="D6159" s="23"/>
      <c r="E6159" s="24">
        <v>300000</v>
      </c>
      <c r="F6159" s="25" t="s">
        <v>1171</v>
      </c>
      <c r="G6159" s="26">
        <v>100000</v>
      </c>
    </row>
    <row r="6160" spans="2:7">
      <c r="B6160" s="21" t="s">
        <v>1170</v>
      </c>
      <c r="C6160" s="22" t="s">
        <v>108</v>
      </c>
      <c r="D6160" s="23" t="s">
        <v>1169</v>
      </c>
      <c r="E6160" s="24">
        <v>300000</v>
      </c>
      <c r="F6160" s="25" t="s">
        <v>869</v>
      </c>
      <c r="G6160" s="26">
        <v>100000</v>
      </c>
    </row>
    <row r="6161" spans="2:7">
      <c r="B6161" s="21" t="s">
        <v>1168</v>
      </c>
      <c r="C6161" s="22" t="s">
        <v>108</v>
      </c>
      <c r="D6161" s="23" t="s">
        <v>1167</v>
      </c>
      <c r="E6161" s="24">
        <v>300000</v>
      </c>
      <c r="F6161" s="25" t="s">
        <v>1166</v>
      </c>
      <c r="G6161" s="26">
        <v>100000</v>
      </c>
    </row>
    <row r="6162" spans="2:7">
      <c r="B6162" s="21" t="s">
        <v>1165</v>
      </c>
      <c r="C6162" s="22" t="s">
        <v>92</v>
      </c>
      <c r="D6162" s="23"/>
      <c r="E6162" s="24">
        <v>300000</v>
      </c>
      <c r="F6162" s="25" t="s">
        <v>1164</v>
      </c>
      <c r="G6162" s="26">
        <v>100000</v>
      </c>
    </row>
    <row r="6163" spans="2:7">
      <c r="B6163" s="21" t="s">
        <v>1163</v>
      </c>
      <c r="C6163" s="22" t="s">
        <v>92</v>
      </c>
      <c r="D6163" s="23"/>
      <c r="E6163" s="24">
        <v>300000</v>
      </c>
      <c r="F6163" s="25" t="s">
        <v>651</v>
      </c>
      <c r="G6163" s="26">
        <v>100000</v>
      </c>
    </row>
    <row r="6164" spans="2:7">
      <c r="B6164" s="21" t="s">
        <v>1162</v>
      </c>
      <c r="C6164" s="22" t="s">
        <v>92</v>
      </c>
      <c r="D6164" s="23"/>
      <c r="E6164" s="24">
        <v>300000</v>
      </c>
      <c r="F6164" s="25" t="s">
        <v>742</v>
      </c>
      <c r="G6164" s="26">
        <v>100000</v>
      </c>
    </row>
    <row r="6165" spans="2:7">
      <c r="B6165" s="21" t="s">
        <v>1161</v>
      </c>
      <c r="C6165" s="22" t="s">
        <v>92</v>
      </c>
      <c r="D6165" s="23"/>
      <c r="E6165" s="24">
        <v>300000</v>
      </c>
      <c r="F6165" s="25" t="s">
        <v>1160</v>
      </c>
      <c r="G6165" s="26">
        <v>100000</v>
      </c>
    </row>
    <row r="6166" spans="2:7">
      <c r="B6166" s="21" t="s">
        <v>1159</v>
      </c>
      <c r="C6166" s="22" t="s">
        <v>92</v>
      </c>
      <c r="D6166" s="23" t="s">
        <v>1158</v>
      </c>
      <c r="E6166" s="24">
        <v>300000</v>
      </c>
      <c r="F6166" s="25" t="s">
        <v>697</v>
      </c>
      <c r="G6166" s="26">
        <v>100000</v>
      </c>
    </row>
    <row r="6167" spans="2:7">
      <c r="B6167" s="21" t="s">
        <v>1157</v>
      </c>
      <c r="C6167" s="22" t="s">
        <v>92</v>
      </c>
      <c r="D6167" s="23"/>
      <c r="E6167" s="24">
        <v>300000</v>
      </c>
      <c r="F6167" s="25" t="s">
        <v>838</v>
      </c>
      <c r="G6167" s="26">
        <v>100000</v>
      </c>
    </row>
    <row r="6168" spans="2:7">
      <c r="B6168" s="21" t="s">
        <v>1156</v>
      </c>
      <c r="C6168" s="22" t="s">
        <v>108</v>
      </c>
      <c r="D6168" s="23" t="s">
        <v>1155</v>
      </c>
      <c r="E6168" s="24">
        <v>300000</v>
      </c>
      <c r="F6168" s="25" t="s">
        <v>897</v>
      </c>
      <c r="G6168" s="26">
        <v>100000</v>
      </c>
    </row>
    <row r="6169" spans="2:7">
      <c r="B6169" s="21" t="s">
        <v>1154</v>
      </c>
      <c r="C6169" s="22" t="s">
        <v>108</v>
      </c>
      <c r="D6169" s="23" t="s">
        <v>1153</v>
      </c>
      <c r="E6169" s="24">
        <v>300000</v>
      </c>
      <c r="F6169" s="25" t="s">
        <v>1152</v>
      </c>
      <c r="G6169" s="26">
        <v>100000</v>
      </c>
    </row>
    <row r="6170" spans="2:7">
      <c r="B6170" s="21" t="s">
        <v>1151</v>
      </c>
      <c r="C6170" s="22" t="s">
        <v>92</v>
      </c>
      <c r="D6170" s="23"/>
      <c r="E6170" s="24">
        <v>300000</v>
      </c>
      <c r="F6170" s="25" t="s">
        <v>590</v>
      </c>
      <c r="G6170" s="26">
        <v>100000</v>
      </c>
    </row>
    <row r="6171" spans="2:7">
      <c r="B6171" s="21" t="s">
        <v>1150</v>
      </c>
      <c r="C6171" s="22" t="s">
        <v>92</v>
      </c>
      <c r="D6171" s="23"/>
      <c r="E6171" s="24">
        <v>300000</v>
      </c>
      <c r="F6171" s="25" t="s">
        <v>483</v>
      </c>
      <c r="G6171" s="26">
        <v>100000</v>
      </c>
    </row>
    <row r="6172" spans="2:7">
      <c r="B6172" s="21" t="s">
        <v>1149</v>
      </c>
      <c r="C6172" s="22" t="s">
        <v>92</v>
      </c>
      <c r="D6172" s="23" t="s">
        <v>1148</v>
      </c>
      <c r="E6172" s="24">
        <v>300000</v>
      </c>
      <c r="F6172" s="25" t="s">
        <v>722</v>
      </c>
      <c r="G6172" s="26">
        <v>100000</v>
      </c>
    </row>
    <row r="6173" spans="2:7">
      <c r="B6173" s="21" t="s">
        <v>1147</v>
      </c>
      <c r="C6173" s="22" t="s">
        <v>92</v>
      </c>
      <c r="D6173" s="23"/>
      <c r="E6173" s="24">
        <v>300000</v>
      </c>
      <c r="F6173" s="25" t="s">
        <v>1117</v>
      </c>
      <c r="G6173" s="26">
        <v>100000</v>
      </c>
    </row>
    <row r="6174" spans="2:7">
      <c r="B6174" s="21" t="s">
        <v>1146</v>
      </c>
      <c r="C6174" s="22" t="s">
        <v>92</v>
      </c>
      <c r="D6174" s="23"/>
      <c r="E6174" s="24">
        <v>300000</v>
      </c>
      <c r="F6174" s="25" t="s">
        <v>961</v>
      </c>
      <c r="G6174" s="26">
        <v>100000</v>
      </c>
    </row>
    <row r="6175" spans="2:7">
      <c r="B6175" s="21" t="s">
        <v>1145</v>
      </c>
      <c r="C6175" s="22" t="s">
        <v>108</v>
      </c>
      <c r="D6175" s="23" t="s">
        <v>1144</v>
      </c>
      <c r="E6175" s="24">
        <v>300000</v>
      </c>
      <c r="F6175" s="25" t="s">
        <v>883</v>
      </c>
      <c r="G6175" s="26">
        <v>100000</v>
      </c>
    </row>
    <row r="6176" spans="2:7">
      <c r="B6176" s="21" t="s">
        <v>1143</v>
      </c>
      <c r="C6176" s="22" t="s">
        <v>108</v>
      </c>
      <c r="D6176" s="23" t="s">
        <v>1142</v>
      </c>
      <c r="E6176" s="24">
        <v>300000</v>
      </c>
      <c r="F6176" s="25" t="s">
        <v>1141</v>
      </c>
      <c r="G6176" s="26">
        <v>100000</v>
      </c>
    </row>
    <row r="6177" spans="2:7">
      <c r="B6177" s="21" t="s">
        <v>1140</v>
      </c>
      <c r="C6177" s="22" t="s">
        <v>108</v>
      </c>
      <c r="D6177" s="23" t="s">
        <v>1139</v>
      </c>
      <c r="E6177" s="24">
        <v>300000</v>
      </c>
      <c r="F6177" s="25" t="s">
        <v>1089</v>
      </c>
      <c r="G6177" s="26">
        <v>100000</v>
      </c>
    </row>
    <row r="6178" spans="2:7">
      <c r="B6178" s="21" t="s">
        <v>1138</v>
      </c>
      <c r="C6178" s="22" t="s">
        <v>108</v>
      </c>
      <c r="D6178" s="23" t="s">
        <v>1137</v>
      </c>
      <c r="E6178" s="24">
        <v>300000</v>
      </c>
      <c r="F6178" s="25" t="s">
        <v>1136</v>
      </c>
      <c r="G6178" s="26">
        <v>100000</v>
      </c>
    </row>
    <row r="6179" spans="2:7">
      <c r="B6179" s="21" t="s">
        <v>1135</v>
      </c>
      <c r="C6179" s="22" t="s">
        <v>92</v>
      </c>
      <c r="D6179" s="23" t="s">
        <v>1134</v>
      </c>
      <c r="E6179" s="24">
        <v>300000</v>
      </c>
      <c r="F6179" s="25" t="s">
        <v>938</v>
      </c>
      <c r="G6179" s="26">
        <v>100000</v>
      </c>
    </row>
    <row r="6180" spans="2:7">
      <c r="B6180" s="21" t="s">
        <v>1133</v>
      </c>
      <c r="C6180" s="22" t="s">
        <v>92</v>
      </c>
      <c r="D6180" s="23"/>
      <c r="E6180" s="24">
        <v>300000</v>
      </c>
      <c r="F6180" s="25" t="s">
        <v>1132</v>
      </c>
      <c r="G6180" s="26">
        <v>100000</v>
      </c>
    </row>
    <row r="6181" spans="2:7">
      <c r="B6181" s="21" t="s">
        <v>1131</v>
      </c>
      <c r="C6181" s="22" t="s">
        <v>92</v>
      </c>
      <c r="D6181" s="23"/>
      <c r="E6181" s="24">
        <v>300000</v>
      </c>
      <c r="F6181" s="25" t="s">
        <v>496</v>
      </c>
      <c r="G6181" s="26">
        <v>100000</v>
      </c>
    </row>
    <row r="6182" spans="2:7">
      <c r="B6182" s="21" t="s">
        <v>1130</v>
      </c>
      <c r="C6182" s="22" t="s">
        <v>108</v>
      </c>
      <c r="D6182" s="23" t="s">
        <v>1129</v>
      </c>
      <c r="E6182" s="24">
        <v>300000</v>
      </c>
      <c r="F6182" s="25" t="s">
        <v>1128</v>
      </c>
      <c r="G6182" s="26">
        <v>100000</v>
      </c>
    </row>
    <row r="6183" spans="2:7">
      <c r="B6183" s="21" t="s">
        <v>1127</v>
      </c>
      <c r="C6183" s="22" t="s">
        <v>108</v>
      </c>
      <c r="D6183" s="23" t="s">
        <v>1126</v>
      </c>
      <c r="E6183" s="24">
        <v>300000</v>
      </c>
      <c r="F6183" s="25" t="s">
        <v>725</v>
      </c>
      <c r="G6183" s="26">
        <v>100000</v>
      </c>
    </row>
    <row r="6184" spans="2:7">
      <c r="B6184" s="21" t="s">
        <v>1125</v>
      </c>
      <c r="C6184" s="22" t="s">
        <v>108</v>
      </c>
      <c r="D6184" s="23" t="s">
        <v>414</v>
      </c>
      <c r="E6184" s="24">
        <v>300000</v>
      </c>
      <c r="F6184" s="25" t="s">
        <v>848</v>
      </c>
      <c r="G6184" s="26">
        <v>100000</v>
      </c>
    </row>
    <row r="6185" spans="2:7">
      <c r="B6185" s="21" t="s">
        <v>1124</v>
      </c>
      <c r="C6185" s="22" t="s">
        <v>92</v>
      </c>
      <c r="D6185" s="23"/>
      <c r="E6185" s="24">
        <v>300000</v>
      </c>
      <c r="F6185" s="25" t="s">
        <v>733</v>
      </c>
      <c r="G6185" s="26">
        <v>100000</v>
      </c>
    </row>
    <row r="6186" spans="2:7">
      <c r="B6186" s="21" t="s">
        <v>1123</v>
      </c>
      <c r="C6186" s="22" t="s">
        <v>108</v>
      </c>
      <c r="D6186" s="23" t="s">
        <v>1122</v>
      </c>
      <c r="E6186" s="24">
        <v>300000</v>
      </c>
      <c r="F6186" s="25" t="s">
        <v>766</v>
      </c>
      <c r="G6186" s="26">
        <v>100000</v>
      </c>
    </row>
    <row r="6187" spans="2:7">
      <c r="B6187" s="21" t="s">
        <v>1121</v>
      </c>
      <c r="C6187" s="22" t="s">
        <v>108</v>
      </c>
      <c r="D6187" s="23" t="s">
        <v>1120</v>
      </c>
      <c r="E6187" s="24">
        <v>300000</v>
      </c>
      <c r="F6187" s="25" t="s">
        <v>522</v>
      </c>
      <c r="G6187" s="26">
        <v>100000</v>
      </c>
    </row>
    <row r="6188" spans="2:7">
      <c r="B6188" s="21" t="s">
        <v>1119</v>
      </c>
      <c r="C6188" s="22" t="s">
        <v>92</v>
      </c>
      <c r="D6188" s="23"/>
      <c r="E6188" s="24">
        <v>300000</v>
      </c>
      <c r="F6188" s="25" t="s">
        <v>926</v>
      </c>
      <c r="G6188" s="26">
        <v>100000</v>
      </c>
    </row>
    <row r="6189" spans="2:7">
      <c r="B6189" s="21" t="s">
        <v>1118</v>
      </c>
      <c r="C6189" s="22" t="s">
        <v>92</v>
      </c>
      <c r="D6189" s="23"/>
      <c r="E6189" s="24">
        <v>300000</v>
      </c>
      <c r="F6189" s="25" t="s">
        <v>1117</v>
      </c>
      <c r="G6189" s="26">
        <v>100000</v>
      </c>
    </row>
    <row r="6190" spans="2:7">
      <c r="B6190" s="21" t="s">
        <v>1116</v>
      </c>
      <c r="C6190" s="22" t="s">
        <v>92</v>
      </c>
      <c r="D6190" s="23"/>
      <c r="E6190" s="24">
        <v>300000</v>
      </c>
      <c r="F6190" s="25" t="s">
        <v>665</v>
      </c>
      <c r="G6190" s="26">
        <v>100000</v>
      </c>
    </row>
    <row r="6191" spans="2:7">
      <c r="B6191" s="21" t="s">
        <v>1115</v>
      </c>
      <c r="C6191" s="22" t="s">
        <v>92</v>
      </c>
      <c r="D6191" s="23"/>
      <c r="E6191" s="24">
        <v>300000</v>
      </c>
      <c r="F6191" s="25" t="s">
        <v>590</v>
      </c>
      <c r="G6191" s="26">
        <v>100000</v>
      </c>
    </row>
    <row r="6192" spans="2:7">
      <c r="B6192" s="21" t="s">
        <v>1114</v>
      </c>
      <c r="C6192" s="22" t="s">
        <v>92</v>
      </c>
      <c r="D6192" s="23"/>
      <c r="E6192" s="24">
        <v>300000</v>
      </c>
      <c r="F6192" s="25" t="s">
        <v>590</v>
      </c>
      <c r="G6192" s="26">
        <v>100000</v>
      </c>
    </row>
    <row r="6193" spans="2:7">
      <c r="B6193" s="21" t="s">
        <v>1113</v>
      </c>
      <c r="C6193" s="22" t="s">
        <v>108</v>
      </c>
      <c r="D6193" s="23" t="s">
        <v>1112</v>
      </c>
      <c r="E6193" s="24">
        <v>300000</v>
      </c>
      <c r="F6193" s="25" t="s">
        <v>772</v>
      </c>
      <c r="G6193" s="26">
        <v>100000</v>
      </c>
    </row>
    <row r="6194" spans="2:7">
      <c r="B6194" s="21" t="s">
        <v>1111</v>
      </c>
      <c r="C6194" s="22" t="s">
        <v>108</v>
      </c>
      <c r="D6194" s="23" t="s">
        <v>1110</v>
      </c>
      <c r="E6194" s="24">
        <v>300000</v>
      </c>
      <c r="F6194" s="25" t="s">
        <v>514</v>
      </c>
      <c r="G6194" s="26">
        <v>100000</v>
      </c>
    </row>
    <row r="6195" spans="2:7">
      <c r="B6195" s="21" t="s">
        <v>1109</v>
      </c>
      <c r="C6195" s="22" t="s">
        <v>108</v>
      </c>
      <c r="D6195" s="23" t="s">
        <v>1108</v>
      </c>
      <c r="E6195" s="24">
        <v>300000</v>
      </c>
      <c r="F6195" s="25" t="s">
        <v>629</v>
      </c>
      <c r="G6195" s="26">
        <v>100000</v>
      </c>
    </row>
    <row r="6196" spans="2:7">
      <c r="B6196" s="21" t="s">
        <v>1107</v>
      </c>
      <c r="C6196" s="22" t="s">
        <v>92</v>
      </c>
      <c r="D6196" s="23" t="s">
        <v>1104</v>
      </c>
      <c r="E6196" s="24">
        <v>300000</v>
      </c>
      <c r="F6196" s="25" t="s">
        <v>1106</v>
      </c>
      <c r="G6196" s="26">
        <v>100000</v>
      </c>
    </row>
    <row r="6197" spans="2:7">
      <c r="B6197" s="21" t="s">
        <v>1105</v>
      </c>
      <c r="C6197" s="22" t="s">
        <v>92</v>
      </c>
      <c r="D6197" s="23" t="s">
        <v>1104</v>
      </c>
      <c r="E6197" s="24">
        <v>300000</v>
      </c>
      <c r="F6197" s="25" t="s">
        <v>1103</v>
      </c>
      <c r="G6197" s="26">
        <v>100000</v>
      </c>
    </row>
    <row r="6198" spans="2:7">
      <c r="B6198" s="21" t="s">
        <v>1102</v>
      </c>
      <c r="C6198" s="22" t="s">
        <v>108</v>
      </c>
      <c r="D6198" s="23" t="s">
        <v>1101</v>
      </c>
      <c r="E6198" s="24">
        <v>300000</v>
      </c>
      <c r="F6198" s="25" t="s">
        <v>1100</v>
      </c>
      <c r="G6198" s="26">
        <v>100000</v>
      </c>
    </row>
    <row r="6199" spans="2:7">
      <c r="B6199" s="21" t="s">
        <v>1099</v>
      </c>
      <c r="C6199" s="22" t="s">
        <v>92</v>
      </c>
      <c r="D6199" s="23"/>
      <c r="E6199" s="24">
        <v>300000</v>
      </c>
      <c r="F6199" s="25" t="s">
        <v>1098</v>
      </c>
      <c r="G6199" s="26">
        <v>100000</v>
      </c>
    </row>
    <row r="6200" spans="2:7">
      <c r="B6200" s="21" t="s">
        <v>1097</v>
      </c>
      <c r="C6200" s="22" t="s">
        <v>108</v>
      </c>
      <c r="D6200" s="23" t="s">
        <v>1096</v>
      </c>
      <c r="E6200" s="24">
        <v>300000</v>
      </c>
      <c r="F6200" s="25" t="s">
        <v>544</v>
      </c>
      <c r="G6200" s="26">
        <v>100000</v>
      </c>
    </row>
    <row r="6201" spans="2:7">
      <c r="B6201" s="21" t="s">
        <v>1095</v>
      </c>
      <c r="C6201" s="22" t="s">
        <v>108</v>
      </c>
      <c r="D6201" s="23" t="s">
        <v>1094</v>
      </c>
      <c r="E6201" s="24">
        <v>300000</v>
      </c>
      <c r="F6201" s="25" t="s">
        <v>810</v>
      </c>
      <c r="G6201" s="26">
        <v>100000</v>
      </c>
    </row>
    <row r="6202" spans="2:7">
      <c r="B6202" s="21" t="s">
        <v>1093</v>
      </c>
      <c r="C6202" s="22" t="s">
        <v>92</v>
      </c>
      <c r="D6202" s="23"/>
      <c r="E6202" s="24">
        <v>300000</v>
      </c>
      <c r="F6202" s="25" t="s">
        <v>890</v>
      </c>
      <c r="G6202" s="26">
        <v>100000</v>
      </c>
    </row>
    <row r="6203" spans="2:7">
      <c r="B6203" s="21" t="s">
        <v>1092</v>
      </c>
      <c r="C6203" s="22" t="s">
        <v>92</v>
      </c>
      <c r="D6203" s="23"/>
      <c r="E6203" s="24">
        <v>300000</v>
      </c>
      <c r="F6203" s="25" t="s">
        <v>1091</v>
      </c>
      <c r="G6203" s="26">
        <v>100000</v>
      </c>
    </row>
    <row r="6204" spans="2:7">
      <c r="B6204" s="21" t="s">
        <v>1090</v>
      </c>
      <c r="C6204" s="22" t="s">
        <v>92</v>
      </c>
      <c r="D6204" s="23"/>
      <c r="E6204" s="24">
        <v>300000</v>
      </c>
      <c r="F6204" s="25" t="s">
        <v>1089</v>
      </c>
      <c r="G6204" s="26">
        <v>100000</v>
      </c>
    </row>
    <row r="6205" spans="2:7">
      <c r="B6205" s="21" t="s">
        <v>1088</v>
      </c>
      <c r="C6205" s="22" t="s">
        <v>92</v>
      </c>
      <c r="D6205" s="23"/>
      <c r="E6205" s="24">
        <v>300000</v>
      </c>
      <c r="F6205" s="25" t="s">
        <v>1087</v>
      </c>
      <c r="G6205" s="26">
        <v>100000</v>
      </c>
    </row>
    <row r="6206" spans="2:7">
      <c r="B6206" s="21" t="s">
        <v>1086</v>
      </c>
      <c r="C6206" s="22" t="s">
        <v>92</v>
      </c>
      <c r="D6206" s="23"/>
      <c r="E6206" s="24">
        <v>300000</v>
      </c>
      <c r="F6206" s="25" t="s">
        <v>1085</v>
      </c>
      <c r="G6206" s="26">
        <v>100000</v>
      </c>
    </row>
    <row r="6207" spans="2:7">
      <c r="B6207" s="21" t="s">
        <v>1084</v>
      </c>
      <c r="C6207" s="22" t="s">
        <v>92</v>
      </c>
      <c r="D6207" s="23"/>
      <c r="E6207" s="24">
        <v>300000</v>
      </c>
      <c r="F6207" s="25" t="s">
        <v>1083</v>
      </c>
      <c r="G6207" s="26">
        <v>100000</v>
      </c>
    </row>
    <row r="6208" spans="2:7">
      <c r="B6208" s="21" t="s">
        <v>1082</v>
      </c>
      <c r="C6208" s="22" t="s">
        <v>92</v>
      </c>
      <c r="D6208" s="23"/>
      <c r="E6208" s="24">
        <v>300000</v>
      </c>
      <c r="F6208" s="25" t="s">
        <v>1081</v>
      </c>
      <c r="G6208" s="26">
        <v>100000</v>
      </c>
    </row>
    <row r="6209" spans="2:7">
      <c r="B6209" s="21" t="s">
        <v>1080</v>
      </c>
      <c r="C6209" s="22" t="s">
        <v>92</v>
      </c>
      <c r="D6209" s="23"/>
      <c r="E6209" s="24">
        <v>300000</v>
      </c>
      <c r="F6209" s="25" t="s">
        <v>1079</v>
      </c>
      <c r="G6209" s="26">
        <v>100000</v>
      </c>
    </row>
    <row r="6210" spans="2:7">
      <c r="B6210" s="21" t="s">
        <v>1078</v>
      </c>
      <c r="C6210" s="22" t="s">
        <v>108</v>
      </c>
      <c r="D6210" s="23" t="s">
        <v>1077</v>
      </c>
      <c r="E6210" s="24">
        <v>300000</v>
      </c>
      <c r="F6210" s="25" t="s">
        <v>1076</v>
      </c>
      <c r="G6210" s="26">
        <v>100000</v>
      </c>
    </row>
    <row r="6211" spans="2:7">
      <c r="B6211" s="21" t="s">
        <v>1075</v>
      </c>
      <c r="C6211" s="22" t="s">
        <v>92</v>
      </c>
      <c r="D6211" s="23"/>
      <c r="E6211" s="24">
        <v>300000</v>
      </c>
      <c r="F6211" s="25" t="s">
        <v>975</v>
      </c>
      <c r="G6211" s="26">
        <v>100000</v>
      </c>
    </row>
    <row r="6212" spans="2:7">
      <c r="B6212" s="21" t="s">
        <v>1074</v>
      </c>
      <c r="C6212" s="22" t="s">
        <v>92</v>
      </c>
      <c r="D6212" s="23"/>
      <c r="E6212" s="24">
        <v>300000</v>
      </c>
      <c r="F6212" s="25" t="s">
        <v>1073</v>
      </c>
      <c r="G6212" s="26">
        <v>100000</v>
      </c>
    </row>
    <row r="6213" spans="2:7">
      <c r="B6213" s="21" t="s">
        <v>1072</v>
      </c>
      <c r="C6213" s="22" t="s">
        <v>108</v>
      </c>
      <c r="D6213" s="23" t="s">
        <v>1071</v>
      </c>
      <c r="E6213" s="24">
        <v>300000</v>
      </c>
      <c r="F6213" s="25" t="s">
        <v>1070</v>
      </c>
      <c r="G6213" s="26">
        <v>100000</v>
      </c>
    </row>
    <row r="6214" spans="2:7">
      <c r="B6214" s="21" t="s">
        <v>1069</v>
      </c>
      <c r="C6214" s="22" t="s">
        <v>92</v>
      </c>
      <c r="D6214" s="23"/>
      <c r="E6214" s="24">
        <v>300000</v>
      </c>
      <c r="F6214" s="25" t="s">
        <v>493</v>
      </c>
      <c r="G6214" s="26">
        <v>100000</v>
      </c>
    </row>
    <row r="6215" spans="2:7">
      <c r="B6215" s="21" t="s">
        <v>1068</v>
      </c>
      <c r="C6215" s="22" t="s">
        <v>108</v>
      </c>
      <c r="D6215" s="23" t="s">
        <v>1067</v>
      </c>
      <c r="E6215" s="24">
        <v>300000</v>
      </c>
      <c r="F6215" s="25" t="s">
        <v>953</v>
      </c>
      <c r="G6215" s="26">
        <v>100000</v>
      </c>
    </row>
    <row r="6216" spans="2:7">
      <c r="B6216" s="21" t="s">
        <v>1066</v>
      </c>
      <c r="C6216" s="22" t="s">
        <v>108</v>
      </c>
      <c r="D6216" s="23" t="s">
        <v>1065</v>
      </c>
      <c r="E6216" s="24">
        <v>300000</v>
      </c>
      <c r="F6216" s="25" t="s">
        <v>953</v>
      </c>
      <c r="G6216" s="26">
        <v>100000</v>
      </c>
    </row>
    <row r="6217" spans="2:7">
      <c r="B6217" s="21" t="s">
        <v>1064</v>
      </c>
      <c r="C6217" s="22" t="s">
        <v>108</v>
      </c>
      <c r="D6217" s="23" t="s">
        <v>1063</v>
      </c>
      <c r="E6217" s="24">
        <v>300000</v>
      </c>
      <c r="F6217" s="25" t="s">
        <v>869</v>
      </c>
      <c r="G6217" s="26">
        <v>100000</v>
      </c>
    </row>
    <row r="6218" spans="2:7">
      <c r="B6218" s="21" t="s">
        <v>1062</v>
      </c>
      <c r="C6218" s="22" t="s">
        <v>92</v>
      </c>
      <c r="D6218" s="23"/>
      <c r="E6218" s="24">
        <v>300000</v>
      </c>
      <c r="F6218" s="25" t="s">
        <v>722</v>
      </c>
      <c r="G6218" s="26">
        <v>100000</v>
      </c>
    </row>
    <row r="6219" spans="2:7">
      <c r="B6219" s="21" t="s">
        <v>1061</v>
      </c>
      <c r="C6219" s="22" t="s">
        <v>92</v>
      </c>
      <c r="D6219" s="23"/>
      <c r="E6219" s="24">
        <v>300000</v>
      </c>
      <c r="F6219" s="25" t="s">
        <v>691</v>
      </c>
      <c r="G6219" s="26">
        <v>100000</v>
      </c>
    </row>
    <row r="6220" spans="2:7">
      <c r="B6220" s="21" t="s">
        <v>1060</v>
      </c>
      <c r="C6220" s="22" t="s">
        <v>92</v>
      </c>
      <c r="D6220" s="23"/>
      <c r="E6220" s="24">
        <v>300000</v>
      </c>
      <c r="F6220" s="25" t="s">
        <v>1053</v>
      </c>
      <c r="G6220" s="26">
        <v>100000</v>
      </c>
    </row>
    <row r="6221" spans="2:7">
      <c r="B6221" s="21" t="s">
        <v>1059</v>
      </c>
      <c r="C6221" s="22" t="s">
        <v>92</v>
      </c>
      <c r="D6221" s="23"/>
      <c r="E6221" s="24">
        <v>300000</v>
      </c>
      <c r="F6221" s="25" t="s">
        <v>1058</v>
      </c>
      <c r="G6221" s="26">
        <v>100000</v>
      </c>
    </row>
    <row r="6222" spans="2:7">
      <c r="B6222" s="21" t="s">
        <v>1057</v>
      </c>
      <c r="C6222" s="22" t="s">
        <v>92</v>
      </c>
      <c r="D6222" s="23"/>
      <c r="E6222" s="24">
        <v>300000</v>
      </c>
      <c r="F6222" s="25" t="s">
        <v>1053</v>
      </c>
      <c r="G6222" s="26">
        <v>100000</v>
      </c>
    </row>
    <row r="6223" spans="2:7">
      <c r="B6223" s="21" t="s">
        <v>1056</v>
      </c>
      <c r="C6223" s="22" t="s">
        <v>92</v>
      </c>
      <c r="D6223" s="23"/>
      <c r="E6223" s="24">
        <v>300000</v>
      </c>
      <c r="F6223" s="25" t="s">
        <v>772</v>
      </c>
      <c r="G6223" s="26">
        <v>100000</v>
      </c>
    </row>
    <row r="6224" spans="2:7">
      <c r="B6224" s="21" t="s">
        <v>1055</v>
      </c>
      <c r="C6224" s="22" t="s">
        <v>92</v>
      </c>
      <c r="D6224" s="23"/>
      <c r="E6224" s="24">
        <v>300000</v>
      </c>
      <c r="F6224" s="25" t="s">
        <v>1007</v>
      </c>
      <c r="G6224" s="26">
        <v>100000</v>
      </c>
    </row>
    <row r="6225" spans="2:7">
      <c r="B6225" s="21" t="s">
        <v>1054</v>
      </c>
      <c r="C6225" s="22" t="s">
        <v>92</v>
      </c>
      <c r="D6225" s="23"/>
      <c r="E6225" s="24">
        <v>300000</v>
      </c>
      <c r="F6225" s="25" t="s">
        <v>1053</v>
      </c>
      <c r="G6225" s="26">
        <v>100000</v>
      </c>
    </row>
    <row r="6226" spans="2:7">
      <c r="B6226" s="21" t="s">
        <v>1052</v>
      </c>
      <c r="C6226" s="22" t="s">
        <v>92</v>
      </c>
      <c r="D6226" s="23"/>
      <c r="E6226" s="24">
        <v>300000</v>
      </c>
      <c r="F6226" s="25" t="s">
        <v>525</v>
      </c>
      <c r="G6226" s="26">
        <v>100000</v>
      </c>
    </row>
    <row r="6227" spans="2:7">
      <c r="B6227" s="21" t="s">
        <v>1051</v>
      </c>
      <c r="C6227" s="22" t="s">
        <v>108</v>
      </c>
      <c r="D6227" s="23" t="s">
        <v>162</v>
      </c>
      <c r="E6227" s="24">
        <v>300000</v>
      </c>
      <c r="F6227" s="25" t="s">
        <v>1012</v>
      </c>
      <c r="G6227" s="26">
        <v>100000</v>
      </c>
    </row>
    <row r="6228" spans="2:7">
      <c r="B6228" s="21" t="s">
        <v>1050</v>
      </c>
      <c r="C6228" s="22" t="s">
        <v>92</v>
      </c>
      <c r="D6228" s="23"/>
      <c r="E6228" s="24">
        <v>300000</v>
      </c>
      <c r="F6228" s="25" t="s">
        <v>1049</v>
      </c>
      <c r="G6228" s="26">
        <v>100000</v>
      </c>
    </row>
    <row r="6229" spans="2:7">
      <c r="B6229" s="21" t="s">
        <v>1048</v>
      </c>
      <c r="C6229" s="22" t="s">
        <v>92</v>
      </c>
      <c r="D6229" s="23"/>
      <c r="E6229" s="24">
        <v>300000</v>
      </c>
      <c r="F6229" s="25" t="s">
        <v>900</v>
      </c>
      <c r="G6229" s="26">
        <v>100000</v>
      </c>
    </row>
    <row r="6230" spans="2:7">
      <c r="B6230" s="21" t="s">
        <v>1047</v>
      </c>
      <c r="C6230" s="22" t="s">
        <v>92</v>
      </c>
      <c r="D6230" s="23"/>
      <c r="E6230" s="24">
        <v>300000</v>
      </c>
      <c r="F6230" s="25" t="s">
        <v>890</v>
      </c>
      <c r="G6230" s="26">
        <v>100000</v>
      </c>
    </row>
    <row r="6231" spans="2:7">
      <c r="B6231" s="21" t="s">
        <v>1046</v>
      </c>
      <c r="C6231" s="22" t="s">
        <v>92</v>
      </c>
      <c r="D6231" s="23"/>
      <c r="E6231" s="24">
        <v>300000</v>
      </c>
      <c r="F6231" s="25" t="s">
        <v>1045</v>
      </c>
      <c r="G6231" s="26">
        <v>100000</v>
      </c>
    </row>
    <row r="6232" spans="2:7">
      <c r="B6232" s="21" t="s">
        <v>1044</v>
      </c>
      <c r="C6232" s="22" t="s">
        <v>92</v>
      </c>
      <c r="D6232" s="23" t="s">
        <v>142</v>
      </c>
      <c r="E6232" s="24">
        <v>300000</v>
      </c>
      <c r="F6232" s="25" t="s">
        <v>1043</v>
      </c>
      <c r="G6232" s="26">
        <v>100000</v>
      </c>
    </row>
    <row r="6233" spans="2:7">
      <c r="B6233" s="21" t="s">
        <v>1042</v>
      </c>
      <c r="C6233" s="22" t="s">
        <v>92</v>
      </c>
      <c r="D6233" s="23"/>
      <c r="E6233" s="24">
        <v>300000</v>
      </c>
      <c r="F6233" s="25" t="s">
        <v>1041</v>
      </c>
      <c r="G6233" s="26">
        <v>100000</v>
      </c>
    </row>
    <row r="6234" spans="2:7">
      <c r="B6234" s="21" t="s">
        <v>1040</v>
      </c>
      <c r="C6234" s="22" t="s">
        <v>92</v>
      </c>
      <c r="D6234" s="23"/>
      <c r="E6234" s="24">
        <v>300000</v>
      </c>
      <c r="F6234" s="25" t="s">
        <v>1039</v>
      </c>
      <c r="G6234" s="26">
        <v>100000</v>
      </c>
    </row>
    <row r="6235" spans="2:7">
      <c r="B6235" s="21" t="s">
        <v>1038</v>
      </c>
      <c r="C6235" s="22" t="s">
        <v>92</v>
      </c>
      <c r="D6235" s="23"/>
      <c r="E6235" s="24">
        <v>300000</v>
      </c>
      <c r="F6235" s="25" t="s">
        <v>848</v>
      </c>
      <c r="G6235" s="26">
        <v>100000</v>
      </c>
    </row>
    <row r="6236" spans="2:7">
      <c r="B6236" s="21" t="s">
        <v>1037</v>
      </c>
      <c r="C6236" s="22" t="s">
        <v>92</v>
      </c>
      <c r="D6236" s="23"/>
      <c r="E6236" s="24">
        <v>300000</v>
      </c>
      <c r="F6236" s="25" t="s">
        <v>1036</v>
      </c>
      <c r="G6236" s="26">
        <v>100000</v>
      </c>
    </row>
    <row r="6237" spans="2:7">
      <c r="B6237" s="21" t="s">
        <v>1035</v>
      </c>
      <c r="C6237" s="22" t="s">
        <v>108</v>
      </c>
      <c r="D6237" s="23" t="s">
        <v>784</v>
      </c>
      <c r="E6237" s="24">
        <v>300000</v>
      </c>
      <c r="F6237" s="25" t="s">
        <v>560</v>
      </c>
      <c r="G6237" s="26">
        <v>100000</v>
      </c>
    </row>
    <row r="6238" spans="2:7">
      <c r="B6238" s="21" t="s">
        <v>1034</v>
      </c>
      <c r="C6238" s="22" t="s">
        <v>92</v>
      </c>
      <c r="D6238" s="23"/>
      <c r="E6238" s="24">
        <v>300000</v>
      </c>
      <c r="F6238" s="25" t="s">
        <v>1033</v>
      </c>
      <c r="G6238" s="26">
        <v>100000</v>
      </c>
    </row>
    <row r="6239" spans="2:7">
      <c r="B6239" s="21" t="s">
        <v>1032</v>
      </c>
      <c r="C6239" s="22" t="s">
        <v>92</v>
      </c>
      <c r="D6239" s="23"/>
      <c r="E6239" s="24">
        <v>300000</v>
      </c>
      <c r="F6239" s="25" t="s">
        <v>525</v>
      </c>
      <c r="G6239" s="26">
        <v>100000</v>
      </c>
    </row>
    <row r="6240" spans="2:7">
      <c r="B6240" s="21" t="s">
        <v>1031</v>
      </c>
      <c r="C6240" s="22" t="s">
        <v>108</v>
      </c>
      <c r="D6240" s="23" t="s">
        <v>1030</v>
      </c>
      <c r="E6240" s="24">
        <v>300000</v>
      </c>
      <c r="F6240" s="25" t="s">
        <v>722</v>
      </c>
      <c r="G6240" s="26">
        <v>100000</v>
      </c>
    </row>
    <row r="6241" spans="2:7">
      <c r="B6241" s="21" t="s">
        <v>1029</v>
      </c>
      <c r="C6241" s="22" t="s">
        <v>108</v>
      </c>
      <c r="D6241" s="23" t="s">
        <v>1028</v>
      </c>
      <c r="E6241" s="24">
        <v>300000</v>
      </c>
      <c r="F6241" s="25" t="s">
        <v>569</v>
      </c>
      <c r="G6241" s="26">
        <v>100000</v>
      </c>
    </row>
    <row r="6242" spans="2:7">
      <c r="B6242" s="21" t="s">
        <v>1027</v>
      </c>
      <c r="C6242" s="22" t="s">
        <v>92</v>
      </c>
      <c r="D6242" s="23"/>
      <c r="E6242" s="24">
        <v>300000</v>
      </c>
      <c r="F6242" s="25" t="s">
        <v>722</v>
      </c>
      <c r="G6242" s="26">
        <v>100000</v>
      </c>
    </row>
    <row r="6243" spans="2:7">
      <c r="B6243" s="21" t="s">
        <v>1026</v>
      </c>
      <c r="C6243" s="22" t="s">
        <v>108</v>
      </c>
      <c r="D6243" s="23"/>
      <c r="E6243" s="24">
        <v>300000</v>
      </c>
      <c r="F6243" s="25" t="s">
        <v>820</v>
      </c>
      <c r="G6243" s="26">
        <v>100000</v>
      </c>
    </row>
    <row r="6244" spans="2:7">
      <c r="B6244" s="21" t="s">
        <v>1025</v>
      </c>
      <c r="C6244" s="22" t="s">
        <v>92</v>
      </c>
      <c r="D6244" s="23"/>
      <c r="E6244" s="24">
        <v>300000</v>
      </c>
      <c r="F6244" s="25" t="s">
        <v>629</v>
      </c>
      <c r="G6244" s="26">
        <v>100000</v>
      </c>
    </row>
    <row r="6245" spans="2:7">
      <c r="B6245" s="21" t="s">
        <v>1024</v>
      </c>
      <c r="C6245" s="22" t="s">
        <v>108</v>
      </c>
      <c r="D6245" s="23" t="s">
        <v>666</v>
      </c>
      <c r="E6245" s="24">
        <v>300000</v>
      </c>
      <c r="F6245" s="25" t="s">
        <v>1023</v>
      </c>
      <c r="G6245" s="26">
        <v>100000</v>
      </c>
    </row>
    <row r="6246" spans="2:7">
      <c r="B6246" s="21" t="s">
        <v>1022</v>
      </c>
      <c r="C6246" s="22" t="s">
        <v>108</v>
      </c>
      <c r="D6246" s="23" t="s">
        <v>1021</v>
      </c>
      <c r="E6246" s="24">
        <v>300000</v>
      </c>
      <c r="F6246" s="25" t="s">
        <v>498</v>
      </c>
      <c r="G6246" s="26">
        <v>100000</v>
      </c>
    </row>
    <row r="6247" spans="2:7">
      <c r="B6247" s="21" t="s">
        <v>1020</v>
      </c>
      <c r="C6247" s="22" t="s">
        <v>92</v>
      </c>
      <c r="D6247" s="23"/>
      <c r="E6247" s="24">
        <v>300000</v>
      </c>
      <c r="F6247" s="25" t="s">
        <v>810</v>
      </c>
      <c r="G6247" s="26">
        <v>100000</v>
      </c>
    </row>
    <row r="6248" spans="2:7">
      <c r="B6248" s="21" t="s">
        <v>1019</v>
      </c>
      <c r="C6248" s="22" t="s">
        <v>92</v>
      </c>
      <c r="D6248" s="23"/>
      <c r="E6248" s="24">
        <v>300000</v>
      </c>
      <c r="F6248" s="25" t="s">
        <v>1018</v>
      </c>
      <c r="G6248" s="26">
        <v>100000</v>
      </c>
    </row>
    <row r="6249" spans="2:7">
      <c r="B6249" s="21" t="s">
        <v>1017</v>
      </c>
      <c r="C6249" s="22" t="s">
        <v>108</v>
      </c>
      <c r="D6249" s="23" t="s">
        <v>1016</v>
      </c>
      <c r="E6249" s="24">
        <v>300000</v>
      </c>
      <c r="F6249" s="25" t="s">
        <v>829</v>
      </c>
      <c r="G6249" s="26">
        <v>100000</v>
      </c>
    </row>
    <row r="6250" spans="2:7">
      <c r="B6250" s="21" t="s">
        <v>1015</v>
      </c>
      <c r="C6250" s="22" t="s">
        <v>108</v>
      </c>
      <c r="D6250" s="23" t="s">
        <v>1014</v>
      </c>
      <c r="E6250" s="24">
        <v>300000</v>
      </c>
      <c r="F6250" s="25" t="s">
        <v>649</v>
      </c>
      <c r="G6250" s="26">
        <v>100000</v>
      </c>
    </row>
    <row r="6251" spans="2:7">
      <c r="B6251" s="21" t="s">
        <v>1013</v>
      </c>
      <c r="C6251" s="22" t="s">
        <v>108</v>
      </c>
      <c r="D6251" s="23"/>
      <c r="E6251" s="24">
        <v>300000</v>
      </c>
      <c r="F6251" s="25" t="s">
        <v>1012</v>
      </c>
      <c r="G6251" s="26">
        <v>100000</v>
      </c>
    </row>
    <row r="6252" spans="2:7">
      <c r="B6252" s="21" t="s">
        <v>1011</v>
      </c>
      <c r="C6252" s="22" t="s">
        <v>92</v>
      </c>
      <c r="D6252" s="23" t="s">
        <v>1010</v>
      </c>
      <c r="E6252" s="24">
        <v>300000</v>
      </c>
      <c r="F6252" s="25" t="s">
        <v>649</v>
      </c>
      <c r="G6252" s="26">
        <v>100000</v>
      </c>
    </row>
    <row r="6253" spans="2:7">
      <c r="B6253" s="21" t="s">
        <v>1009</v>
      </c>
      <c r="C6253" s="22" t="s">
        <v>108</v>
      </c>
      <c r="D6253" s="23" t="s">
        <v>1008</v>
      </c>
      <c r="E6253" s="24">
        <v>300000</v>
      </c>
      <c r="F6253" s="25" t="s">
        <v>1007</v>
      </c>
      <c r="G6253" s="26">
        <v>100000</v>
      </c>
    </row>
    <row r="6254" spans="2:7">
      <c r="B6254" s="21" t="s">
        <v>1006</v>
      </c>
      <c r="C6254" s="22" t="s">
        <v>92</v>
      </c>
      <c r="D6254" s="23"/>
      <c r="E6254" s="24">
        <v>300000</v>
      </c>
      <c r="F6254" s="25" t="s">
        <v>500</v>
      </c>
      <c r="G6254" s="26">
        <v>100000</v>
      </c>
    </row>
    <row r="6255" spans="2:7">
      <c r="B6255" s="21" t="s">
        <v>1005</v>
      </c>
      <c r="C6255" s="22" t="s">
        <v>92</v>
      </c>
      <c r="D6255" s="23"/>
      <c r="E6255" s="24">
        <v>300000</v>
      </c>
      <c r="F6255" s="25" t="s">
        <v>500</v>
      </c>
      <c r="G6255" s="26">
        <v>100000</v>
      </c>
    </row>
    <row r="6256" spans="2:7">
      <c r="B6256" s="21" t="s">
        <v>1004</v>
      </c>
      <c r="C6256" s="22" t="s">
        <v>108</v>
      </c>
      <c r="D6256" s="23" t="s">
        <v>1003</v>
      </c>
      <c r="E6256" s="24">
        <v>300000</v>
      </c>
      <c r="F6256" s="25" t="s">
        <v>691</v>
      </c>
      <c r="G6256" s="26">
        <v>100000</v>
      </c>
    </row>
    <row r="6257" spans="2:7">
      <c r="B6257" s="21" t="s">
        <v>1002</v>
      </c>
      <c r="C6257" s="22" t="s">
        <v>108</v>
      </c>
      <c r="D6257" s="23" t="s">
        <v>1001</v>
      </c>
      <c r="E6257" s="24">
        <v>300000</v>
      </c>
      <c r="F6257" s="25" t="s">
        <v>1000</v>
      </c>
      <c r="G6257" s="26">
        <v>100000</v>
      </c>
    </row>
    <row r="6258" spans="2:7">
      <c r="B6258" s="21" t="s">
        <v>999</v>
      </c>
      <c r="C6258" s="22" t="s">
        <v>92</v>
      </c>
      <c r="D6258" s="23" t="s">
        <v>998</v>
      </c>
      <c r="E6258" s="24">
        <v>300000</v>
      </c>
      <c r="F6258" s="25" t="s">
        <v>991</v>
      </c>
      <c r="G6258" s="26">
        <v>100000</v>
      </c>
    </row>
    <row r="6259" spans="2:7">
      <c r="B6259" s="21" t="s">
        <v>997</v>
      </c>
      <c r="C6259" s="22" t="s">
        <v>108</v>
      </c>
      <c r="D6259" s="23" t="s">
        <v>996</v>
      </c>
      <c r="E6259" s="24">
        <v>300000</v>
      </c>
      <c r="F6259" s="25" t="s">
        <v>971</v>
      </c>
      <c r="G6259" s="26">
        <v>100000</v>
      </c>
    </row>
    <row r="6260" spans="2:7">
      <c r="B6260" s="21" t="s">
        <v>995</v>
      </c>
      <c r="C6260" s="22" t="s">
        <v>108</v>
      </c>
      <c r="D6260" s="23" t="s">
        <v>994</v>
      </c>
      <c r="E6260" s="24">
        <v>300000</v>
      </c>
      <c r="F6260" s="25" t="s">
        <v>938</v>
      </c>
      <c r="G6260" s="26">
        <v>100000</v>
      </c>
    </row>
    <row r="6261" spans="2:7">
      <c r="B6261" s="21" t="s">
        <v>993</v>
      </c>
      <c r="C6261" s="22" t="s">
        <v>92</v>
      </c>
      <c r="D6261" s="23"/>
      <c r="E6261" s="24">
        <v>300000</v>
      </c>
      <c r="F6261" s="25" t="s">
        <v>938</v>
      </c>
      <c r="G6261" s="26">
        <v>100000</v>
      </c>
    </row>
    <row r="6262" spans="2:7">
      <c r="B6262" s="21" t="s">
        <v>992</v>
      </c>
      <c r="C6262" s="22" t="s">
        <v>92</v>
      </c>
      <c r="D6262" s="23"/>
      <c r="E6262" s="24">
        <v>300000</v>
      </c>
      <c r="F6262" s="25" t="s">
        <v>991</v>
      </c>
      <c r="G6262" s="26">
        <v>100000</v>
      </c>
    </row>
    <row r="6263" spans="2:7">
      <c r="B6263" s="21" t="s">
        <v>990</v>
      </c>
      <c r="C6263" s="22" t="s">
        <v>108</v>
      </c>
      <c r="D6263" s="23" t="s">
        <v>989</v>
      </c>
      <c r="E6263" s="24">
        <v>300000</v>
      </c>
      <c r="F6263" s="25" t="s">
        <v>988</v>
      </c>
      <c r="G6263" s="26">
        <v>100000</v>
      </c>
    </row>
    <row r="6264" spans="2:7">
      <c r="B6264" s="21" t="s">
        <v>987</v>
      </c>
      <c r="C6264" s="22" t="s">
        <v>108</v>
      </c>
      <c r="D6264" s="23" t="s">
        <v>986</v>
      </c>
      <c r="E6264" s="24">
        <v>300000</v>
      </c>
      <c r="F6264" s="25" t="s">
        <v>860</v>
      </c>
      <c r="G6264" s="26">
        <v>100000</v>
      </c>
    </row>
    <row r="6265" spans="2:7">
      <c r="B6265" s="21" t="s">
        <v>985</v>
      </c>
      <c r="C6265" s="22" t="s">
        <v>92</v>
      </c>
      <c r="D6265" s="23"/>
      <c r="E6265" s="24">
        <v>300000</v>
      </c>
      <c r="F6265" s="25" t="s">
        <v>613</v>
      </c>
      <c r="G6265" s="26">
        <v>100000</v>
      </c>
    </row>
    <row r="6266" spans="2:7">
      <c r="B6266" s="21" t="s">
        <v>984</v>
      </c>
      <c r="C6266" s="22" t="s">
        <v>108</v>
      </c>
      <c r="D6266" s="23"/>
      <c r="E6266" s="24">
        <v>300000</v>
      </c>
      <c r="F6266" s="25" t="s">
        <v>682</v>
      </c>
      <c r="G6266" s="26">
        <v>100000</v>
      </c>
    </row>
    <row r="6267" spans="2:7">
      <c r="B6267" s="21" t="s">
        <v>983</v>
      </c>
      <c r="C6267" s="22" t="s">
        <v>92</v>
      </c>
      <c r="D6267" s="23"/>
      <c r="E6267" s="24">
        <v>300000</v>
      </c>
      <c r="F6267" s="25" t="s">
        <v>900</v>
      </c>
      <c r="G6267" s="26">
        <v>100000</v>
      </c>
    </row>
    <row r="6268" spans="2:7">
      <c r="B6268" s="21" t="s">
        <v>982</v>
      </c>
      <c r="C6268" s="22" t="s">
        <v>108</v>
      </c>
      <c r="D6268" s="23" t="s">
        <v>981</v>
      </c>
      <c r="E6268" s="24">
        <v>300000</v>
      </c>
      <c r="F6268" s="25" t="s">
        <v>864</v>
      </c>
      <c r="G6268" s="26">
        <v>100000</v>
      </c>
    </row>
    <row r="6269" spans="2:7">
      <c r="B6269" s="21" t="s">
        <v>980</v>
      </c>
      <c r="C6269" s="22" t="s">
        <v>92</v>
      </c>
      <c r="D6269" s="23"/>
      <c r="E6269" s="24">
        <v>300000</v>
      </c>
      <c r="F6269" s="25" t="s">
        <v>979</v>
      </c>
      <c r="G6269" s="26">
        <v>100000</v>
      </c>
    </row>
    <row r="6270" spans="2:7">
      <c r="B6270" s="21" t="s">
        <v>978</v>
      </c>
      <c r="C6270" s="22" t="s">
        <v>92</v>
      </c>
      <c r="D6270" s="23"/>
      <c r="E6270" s="24">
        <v>300000</v>
      </c>
      <c r="F6270" s="25" t="s">
        <v>977</v>
      </c>
      <c r="G6270" s="26">
        <v>100000</v>
      </c>
    </row>
    <row r="6271" spans="2:7">
      <c r="B6271" s="21" t="s">
        <v>976</v>
      </c>
      <c r="C6271" s="22" t="s">
        <v>92</v>
      </c>
      <c r="D6271" s="23"/>
      <c r="E6271" s="24">
        <v>300000</v>
      </c>
      <c r="F6271" s="25" t="s">
        <v>975</v>
      </c>
      <c r="G6271" s="26">
        <v>100000</v>
      </c>
    </row>
    <row r="6272" spans="2:7">
      <c r="B6272" s="21" t="s">
        <v>974</v>
      </c>
      <c r="C6272" s="22" t="s">
        <v>92</v>
      </c>
      <c r="D6272" s="23"/>
      <c r="E6272" s="24">
        <v>300000</v>
      </c>
      <c r="F6272" s="25" t="s">
        <v>973</v>
      </c>
      <c r="G6272" s="26">
        <v>100000</v>
      </c>
    </row>
    <row r="6273" spans="2:7">
      <c r="B6273" s="21" t="s">
        <v>972</v>
      </c>
      <c r="C6273" s="22" t="s">
        <v>92</v>
      </c>
      <c r="D6273" s="23"/>
      <c r="E6273" s="24">
        <v>300000</v>
      </c>
      <c r="F6273" s="25" t="s">
        <v>971</v>
      </c>
      <c r="G6273" s="26">
        <v>100000</v>
      </c>
    </row>
    <row r="6274" spans="2:7">
      <c r="B6274" s="21" t="s">
        <v>970</v>
      </c>
      <c r="C6274" s="22" t="s">
        <v>92</v>
      </c>
      <c r="D6274" s="23"/>
      <c r="E6274" s="24">
        <v>300000</v>
      </c>
      <c r="F6274" s="25" t="s">
        <v>969</v>
      </c>
      <c r="G6274" s="26">
        <v>100000</v>
      </c>
    </row>
    <row r="6275" spans="2:7">
      <c r="B6275" s="21" t="s">
        <v>968</v>
      </c>
      <c r="C6275" s="22" t="s">
        <v>92</v>
      </c>
      <c r="D6275" s="23"/>
      <c r="E6275" s="24">
        <v>300000</v>
      </c>
      <c r="F6275" s="25" t="s">
        <v>676</v>
      </c>
      <c r="G6275" s="26">
        <v>100000</v>
      </c>
    </row>
    <row r="6276" spans="2:7">
      <c r="B6276" s="21" t="s">
        <v>967</v>
      </c>
      <c r="C6276" s="22" t="s">
        <v>92</v>
      </c>
      <c r="D6276" s="23"/>
      <c r="E6276" s="24">
        <v>300000</v>
      </c>
      <c r="F6276" s="25" t="s">
        <v>493</v>
      </c>
      <c r="G6276" s="26">
        <v>100000</v>
      </c>
    </row>
    <row r="6277" spans="2:7">
      <c r="B6277" s="21" t="s">
        <v>966</v>
      </c>
      <c r="C6277" s="22" t="s">
        <v>92</v>
      </c>
      <c r="D6277" s="23"/>
      <c r="E6277" s="24">
        <v>300000</v>
      </c>
      <c r="F6277" s="25" t="s">
        <v>822</v>
      </c>
      <c r="G6277" s="26">
        <v>100000</v>
      </c>
    </row>
    <row r="6278" spans="2:7">
      <c r="B6278" s="21" t="s">
        <v>965</v>
      </c>
      <c r="C6278" s="22" t="s">
        <v>92</v>
      </c>
      <c r="D6278" s="23"/>
      <c r="E6278" s="24">
        <v>300000</v>
      </c>
      <c r="F6278" s="25" t="s">
        <v>958</v>
      </c>
      <c r="G6278" s="26">
        <v>100000</v>
      </c>
    </row>
    <row r="6279" spans="2:7">
      <c r="B6279" s="21" t="s">
        <v>964</v>
      </c>
      <c r="C6279" s="22" t="s">
        <v>92</v>
      </c>
      <c r="D6279" s="23"/>
      <c r="E6279" s="24">
        <v>300000</v>
      </c>
      <c r="F6279" s="25" t="s">
        <v>961</v>
      </c>
      <c r="G6279" s="26">
        <v>100000</v>
      </c>
    </row>
    <row r="6280" spans="2:7">
      <c r="B6280" s="21" t="s">
        <v>963</v>
      </c>
      <c r="C6280" s="22" t="s">
        <v>92</v>
      </c>
      <c r="D6280" s="23"/>
      <c r="E6280" s="24">
        <v>300000</v>
      </c>
      <c r="F6280" s="25" t="s">
        <v>961</v>
      </c>
      <c r="G6280" s="26">
        <v>100000</v>
      </c>
    </row>
    <row r="6281" spans="2:7">
      <c r="B6281" s="21" t="s">
        <v>962</v>
      </c>
      <c r="C6281" s="22" t="s">
        <v>92</v>
      </c>
      <c r="D6281" s="23"/>
      <c r="E6281" s="24">
        <v>300000</v>
      </c>
      <c r="F6281" s="25" t="s">
        <v>961</v>
      </c>
      <c r="G6281" s="26">
        <v>100000</v>
      </c>
    </row>
    <row r="6282" spans="2:7">
      <c r="B6282" s="21" t="s">
        <v>960</v>
      </c>
      <c r="C6282" s="22" t="s">
        <v>92</v>
      </c>
      <c r="D6282" s="23"/>
      <c r="E6282" s="24">
        <v>300000</v>
      </c>
      <c r="F6282" s="25" t="s">
        <v>958</v>
      </c>
      <c r="G6282" s="26">
        <v>100000</v>
      </c>
    </row>
    <row r="6283" spans="2:7">
      <c r="B6283" s="21" t="s">
        <v>959</v>
      </c>
      <c r="C6283" s="22" t="s">
        <v>92</v>
      </c>
      <c r="D6283" s="23"/>
      <c r="E6283" s="24">
        <v>300000</v>
      </c>
      <c r="F6283" s="25" t="s">
        <v>958</v>
      </c>
      <c r="G6283" s="26">
        <v>100000</v>
      </c>
    </row>
    <row r="6284" spans="2:7">
      <c r="B6284" s="21" t="s">
        <v>957</v>
      </c>
      <c r="C6284" s="22" t="s">
        <v>92</v>
      </c>
      <c r="D6284" s="23"/>
      <c r="E6284" s="24">
        <v>300000</v>
      </c>
      <c r="F6284" s="25" t="s">
        <v>512</v>
      </c>
      <c r="G6284" s="26">
        <v>100000</v>
      </c>
    </row>
    <row r="6285" spans="2:7">
      <c r="B6285" s="21" t="s">
        <v>956</v>
      </c>
      <c r="C6285" s="22" t="s">
        <v>92</v>
      </c>
      <c r="D6285" s="23"/>
      <c r="E6285" s="24">
        <v>300000</v>
      </c>
      <c r="F6285" s="25" t="s">
        <v>730</v>
      </c>
      <c r="G6285" s="26">
        <v>100000</v>
      </c>
    </row>
    <row r="6286" spans="2:7">
      <c r="B6286" s="21" t="s">
        <v>955</v>
      </c>
      <c r="C6286" s="22" t="s">
        <v>92</v>
      </c>
      <c r="D6286" s="23"/>
      <c r="E6286" s="24">
        <v>300000</v>
      </c>
      <c r="F6286" s="25" t="s">
        <v>571</v>
      </c>
      <c r="G6286" s="26">
        <v>100000</v>
      </c>
    </row>
    <row r="6287" spans="2:7">
      <c r="B6287" s="21" t="s">
        <v>954</v>
      </c>
      <c r="C6287" s="22" t="s">
        <v>92</v>
      </c>
      <c r="D6287" s="23"/>
      <c r="E6287" s="24">
        <v>300000</v>
      </c>
      <c r="F6287" s="25" t="s">
        <v>953</v>
      </c>
      <c r="G6287" s="26">
        <v>100000</v>
      </c>
    </row>
    <row r="6288" spans="2:7">
      <c r="B6288" s="21" t="s">
        <v>952</v>
      </c>
      <c r="C6288" s="22" t="s">
        <v>92</v>
      </c>
      <c r="D6288" s="23"/>
      <c r="E6288" s="24">
        <v>300000</v>
      </c>
      <c r="F6288" s="25" t="s">
        <v>727</v>
      </c>
      <c r="G6288" s="26">
        <v>100000</v>
      </c>
    </row>
    <row r="6289" spans="2:7">
      <c r="B6289" s="21" t="s">
        <v>951</v>
      </c>
      <c r="C6289" s="22" t="s">
        <v>92</v>
      </c>
      <c r="D6289" s="23"/>
      <c r="E6289" s="24">
        <v>300000</v>
      </c>
      <c r="F6289" s="25" t="s">
        <v>950</v>
      </c>
      <c r="G6289" s="26">
        <v>100000</v>
      </c>
    </row>
    <row r="6290" spans="2:7">
      <c r="B6290" s="21" t="s">
        <v>949</v>
      </c>
      <c r="C6290" s="22" t="s">
        <v>92</v>
      </c>
      <c r="D6290" s="23"/>
      <c r="E6290" s="24">
        <v>300000</v>
      </c>
      <c r="F6290" s="25" t="s">
        <v>948</v>
      </c>
      <c r="G6290" s="26">
        <v>100000</v>
      </c>
    </row>
    <row r="6291" spans="2:7">
      <c r="B6291" s="21" t="s">
        <v>947</v>
      </c>
      <c r="C6291" s="22" t="s">
        <v>108</v>
      </c>
      <c r="D6291" s="23" t="s">
        <v>946</v>
      </c>
      <c r="E6291" s="24">
        <v>300000</v>
      </c>
      <c r="F6291" s="25" t="s">
        <v>595</v>
      </c>
      <c r="G6291" s="26">
        <v>100000</v>
      </c>
    </row>
    <row r="6292" spans="2:7">
      <c r="B6292" s="21" t="s">
        <v>945</v>
      </c>
      <c r="C6292" s="22" t="s">
        <v>92</v>
      </c>
      <c r="D6292" s="23"/>
      <c r="E6292" s="24">
        <v>300000</v>
      </c>
      <c r="F6292" s="25" t="s">
        <v>944</v>
      </c>
      <c r="G6292" s="26">
        <v>100000</v>
      </c>
    </row>
    <row r="6293" spans="2:7">
      <c r="B6293" s="21" t="s">
        <v>943</v>
      </c>
      <c r="C6293" s="22" t="s">
        <v>92</v>
      </c>
      <c r="D6293" s="23" t="s">
        <v>942</v>
      </c>
      <c r="E6293" s="24">
        <v>300000</v>
      </c>
      <c r="F6293" s="25" t="s">
        <v>941</v>
      </c>
      <c r="G6293" s="26">
        <v>100000</v>
      </c>
    </row>
    <row r="6294" spans="2:7">
      <c r="B6294" s="21" t="s">
        <v>940</v>
      </c>
      <c r="C6294" s="22" t="s">
        <v>108</v>
      </c>
      <c r="D6294" s="23" t="s">
        <v>549</v>
      </c>
      <c r="E6294" s="24">
        <v>300000</v>
      </c>
      <c r="F6294" s="25" t="s">
        <v>783</v>
      </c>
      <c r="G6294" s="26">
        <v>100000</v>
      </c>
    </row>
    <row r="6295" spans="2:7">
      <c r="B6295" s="21" t="s">
        <v>939</v>
      </c>
      <c r="C6295" s="22" t="s">
        <v>92</v>
      </c>
      <c r="D6295" s="23"/>
      <c r="E6295" s="24">
        <v>300000</v>
      </c>
      <c r="F6295" s="25" t="s">
        <v>938</v>
      </c>
      <c r="G6295" s="26">
        <v>100000</v>
      </c>
    </row>
    <row r="6296" spans="2:7">
      <c r="B6296" s="21" t="s">
        <v>937</v>
      </c>
      <c r="C6296" s="22" t="s">
        <v>92</v>
      </c>
      <c r="D6296" s="23"/>
      <c r="E6296" s="24">
        <v>300000</v>
      </c>
      <c r="F6296" s="25" t="s">
        <v>936</v>
      </c>
      <c r="G6296" s="26">
        <v>100000</v>
      </c>
    </row>
    <row r="6297" spans="2:7">
      <c r="B6297" s="21" t="s">
        <v>935</v>
      </c>
      <c r="C6297" s="22" t="s">
        <v>92</v>
      </c>
      <c r="D6297" s="23" t="s">
        <v>472</v>
      </c>
      <c r="E6297" s="24">
        <v>300000</v>
      </c>
      <c r="F6297" s="25" t="s">
        <v>230</v>
      </c>
      <c r="G6297" s="26">
        <v>100000</v>
      </c>
    </row>
    <row r="6298" spans="2:7">
      <c r="B6298" s="21" t="s">
        <v>934</v>
      </c>
      <c r="C6298" s="22" t="s">
        <v>92</v>
      </c>
      <c r="D6298" s="23"/>
      <c r="E6298" s="24">
        <v>300000</v>
      </c>
      <c r="F6298" s="25" t="s">
        <v>569</v>
      </c>
      <c r="G6298" s="26">
        <v>100000</v>
      </c>
    </row>
    <row r="6299" spans="2:7">
      <c r="B6299" s="21" t="s">
        <v>933</v>
      </c>
      <c r="C6299" s="22" t="s">
        <v>108</v>
      </c>
      <c r="D6299" s="23" t="s">
        <v>932</v>
      </c>
      <c r="E6299" s="24">
        <v>300000</v>
      </c>
      <c r="F6299" s="25" t="s">
        <v>931</v>
      </c>
      <c r="G6299" s="26">
        <v>100000</v>
      </c>
    </row>
    <row r="6300" spans="2:7">
      <c r="B6300" s="21" t="s">
        <v>930</v>
      </c>
      <c r="C6300" s="22" t="s">
        <v>108</v>
      </c>
      <c r="D6300" s="23" t="s">
        <v>929</v>
      </c>
      <c r="E6300" s="24">
        <v>300000</v>
      </c>
      <c r="F6300" s="25" t="s">
        <v>601</v>
      </c>
      <c r="G6300" s="26">
        <v>100000</v>
      </c>
    </row>
    <row r="6301" spans="2:7">
      <c r="B6301" s="21" t="s">
        <v>928</v>
      </c>
      <c r="C6301" s="22" t="s">
        <v>108</v>
      </c>
      <c r="D6301" s="23" t="s">
        <v>927</v>
      </c>
      <c r="E6301" s="24">
        <v>300000</v>
      </c>
      <c r="F6301" s="25" t="s">
        <v>926</v>
      </c>
      <c r="G6301" s="26">
        <v>100000</v>
      </c>
    </row>
    <row r="6302" spans="2:7">
      <c r="B6302" s="21" t="s">
        <v>925</v>
      </c>
      <c r="C6302" s="22" t="s">
        <v>108</v>
      </c>
      <c r="D6302" s="23" t="s">
        <v>924</v>
      </c>
      <c r="E6302" s="24">
        <v>300000</v>
      </c>
      <c r="F6302" s="25" t="s">
        <v>838</v>
      </c>
      <c r="G6302" s="26">
        <v>100000</v>
      </c>
    </row>
    <row r="6303" spans="2:7">
      <c r="B6303" s="21" t="s">
        <v>923</v>
      </c>
      <c r="C6303" s="22" t="s">
        <v>92</v>
      </c>
      <c r="D6303" s="23"/>
      <c r="E6303" s="24">
        <v>300000</v>
      </c>
      <c r="F6303" s="25" t="s">
        <v>922</v>
      </c>
      <c r="G6303" s="26">
        <v>100000</v>
      </c>
    </row>
    <row r="6304" spans="2:7">
      <c r="B6304" s="21" t="s">
        <v>921</v>
      </c>
      <c r="C6304" s="22" t="s">
        <v>92</v>
      </c>
      <c r="D6304" s="23"/>
      <c r="E6304" s="24">
        <v>300000</v>
      </c>
      <c r="F6304" s="25" t="s">
        <v>551</v>
      </c>
      <c r="G6304" s="26">
        <v>100000</v>
      </c>
    </row>
    <row r="6305" spans="2:7">
      <c r="B6305" s="21" t="s">
        <v>920</v>
      </c>
      <c r="C6305" s="22" t="s">
        <v>108</v>
      </c>
      <c r="D6305" s="23"/>
      <c r="E6305" s="24">
        <v>300000</v>
      </c>
      <c r="F6305" s="25" t="s">
        <v>919</v>
      </c>
      <c r="G6305" s="26">
        <v>100000</v>
      </c>
    </row>
    <row r="6306" spans="2:7">
      <c r="B6306" s="21" t="s">
        <v>918</v>
      </c>
      <c r="C6306" s="22" t="s">
        <v>92</v>
      </c>
      <c r="D6306" s="23"/>
      <c r="E6306" s="24">
        <v>300000</v>
      </c>
      <c r="F6306" s="25" t="s">
        <v>917</v>
      </c>
      <c r="G6306" s="26">
        <v>100000</v>
      </c>
    </row>
    <row r="6307" spans="2:7">
      <c r="B6307" s="21" t="s">
        <v>916</v>
      </c>
      <c r="C6307" s="22" t="s">
        <v>92</v>
      </c>
      <c r="D6307" s="23"/>
      <c r="E6307" s="24">
        <v>300000</v>
      </c>
      <c r="F6307" s="25" t="s">
        <v>915</v>
      </c>
      <c r="G6307" s="26">
        <v>100000</v>
      </c>
    </row>
    <row r="6308" spans="2:7">
      <c r="B6308" s="21" t="s">
        <v>914</v>
      </c>
      <c r="C6308" s="22" t="s">
        <v>92</v>
      </c>
      <c r="D6308" s="23"/>
      <c r="E6308" s="24">
        <v>300000</v>
      </c>
      <c r="F6308" s="25" t="s">
        <v>913</v>
      </c>
      <c r="G6308" s="26">
        <v>100000</v>
      </c>
    </row>
    <row r="6309" spans="2:7">
      <c r="B6309" s="21" t="s">
        <v>912</v>
      </c>
      <c r="C6309" s="22" t="s">
        <v>92</v>
      </c>
      <c r="D6309" s="23"/>
      <c r="E6309" s="24">
        <v>300000</v>
      </c>
      <c r="F6309" s="25" t="s">
        <v>911</v>
      </c>
      <c r="G6309" s="26">
        <v>100000</v>
      </c>
    </row>
    <row r="6310" spans="2:7">
      <c r="B6310" s="21" t="s">
        <v>910</v>
      </c>
      <c r="C6310" s="22" t="s">
        <v>92</v>
      </c>
      <c r="D6310" s="23"/>
      <c r="E6310" s="24">
        <v>300000</v>
      </c>
      <c r="F6310" s="25" t="s">
        <v>909</v>
      </c>
      <c r="G6310" s="26">
        <v>100000</v>
      </c>
    </row>
    <row r="6311" spans="2:7">
      <c r="B6311" s="21" t="s">
        <v>908</v>
      </c>
      <c r="C6311" s="22" t="s">
        <v>92</v>
      </c>
      <c r="D6311" s="23"/>
      <c r="E6311" s="24">
        <v>300000</v>
      </c>
      <c r="F6311" s="25" t="s">
        <v>907</v>
      </c>
      <c r="G6311" s="26">
        <v>100000</v>
      </c>
    </row>
    <row r="6312" spans="2:7">
      <c r="B6312" s="21" t="s">
        <v>906</v>
      </c>
      <c r="C6312" s="22" t="s">
        <v>92</v>
      </c>
      <c r="D6312" s="23" t="s">
        <v>905</v>
      </c>
      <c r="E6312" s="24">
        <v>300000</v>
      </c>
      <c r="F6312" s="25" t="s">
        <v>672</v>
      </c>
      <c r="G6312" s="26">
        <v>100000</v>
      </c>
    </row>
    <row r="6313" spans="2:7">
      <c r="B6313" s="21" t="s">
        <v>904</v>
      </c>
      <c r="C6313" s="22" t="s">
        <v>92</v>
      </c>
      <c r="D6313" s="23" t="s">
        <v>903</v>
      </c>
      <c r="E6313" s="24">
        <v>300000</v>
      </c>
      <c r="F6313" s="25" t="s">
        <v>902</v>
      </c>
      <c r="G6313" s="26">
        <v>100000</v>
      </c>
    </row>
    <row r="6314" spans="2:7">
      <c r="B6314" s="21" t="s">
        <v>901</v>
      </c>
      <c r="C6314" s="22" t="s">
        <v>92</v>
      </c>
      <c r="D6314" s="23"/>
      <c r="E6314" s="24">
        <v>300000</v>
      </c>
      <c r="F6314" s="25" t="s">
        <v>900</v>
      </c>
      <c r="G6314" s="26">
        <v>100000</v>
      </c>
    </row>
    <row r="6315" spans="2:7">
      <c r="B6315" s="21" t="s">
        <v>899</v>
      </c>
      <c r="C6315" s="22" t="s">
        <v>92</v>
      </c>
      <c r="D6315" s="23"/>
      <c r="E6315" s="24">
        <v>300000</v>
      </c>
      <c r="F6315" s="25" t="s">
        <v>810</v>
      </c>
      <c r="G6315" s="26">
        <v>100000</v>
      </c>
    </row>
    <row r="6316" spans="2:7">
      <c r="B6316" s="21" t="s">
        <v>898</v>
      </c>
      <c r="C6316" s="22" t="s">
        <v>92</v>
      </c>
      <c r="D6316" s="23"/>
      <c r="E6316" s="24">
        <v>300000</v>
      </c>
      <c r="F6316" s="25" t="s">
        <v>897</v>
      </c>
      <c r="G6316" s="26">
        <v>100000</v>
      </c>
    </row>
    <row r="6317" spans="2:7">
      <c r="B6317" s="21" t="s">
        <v>896</v>
      </c>
      <c r="C6317" s="22" t="s">
        <v>92</v>
      </c>
      <c r="D6317" s="23"/>
      <c r="E6317" s="24">
        <v>300000</v>
      </c>
      <c r="F6317" s="25" t="s">
        <v>836</v>
      </c>
      <c r="G6317" s="26">
        <v>100000</v>
      </c>
    </row>
    <row r="6318" spans="2:7">
      <c r="B6318" s="21" t="s">
        <v>895</v>
      </c>
      <c r="C6318" s="22" t="s">
        <v>92</v>
      </c>
      <c r="D6318" s="23" t="s">
        <v>894</v>
      </c>
      <c r="E6318" s="24">
        <v>300000</v>
      </c>
      <c r="F6318" s="25" t="s">
        <v>555</v>
      </c>
      <c r="G6318" s="26">
        <v>100000</v>
      </c>
    </row>
    <row r="6319" spans="2:7">
      <c r="B6319" s="21" t="s">
        <v>893</v>
      </c>
      <c r="C6319" s="22" t="s">
        <v>108</v>
      </c>
      <c r="D6319" s="23" t="s">
        <v>892</v>
      </c>
      <c r="E6319" s="24">
        <v>300000</v>
      </c>
      <c r="F6319" s="25" t="s">
        <v>733</v>
      </c>
      <c r="G6319" s="26">
        <v>100000</v>
      </c>
    </row>
    <row r="6320" spans="2:7">
      <c r="B6320" s="21" t="s">
        <v>891</v>
      </c>
      <c r="C6320" s="22" t="s">
        <v>92</v>
      </c>
      <c r="D6320" s="23"/>
      <c r="E6320" s="24">
        <v>300000</v>
      </c>
      <c r="F6320" s="25" t="s">
        <v>890</v>
      </c>
      <c r="G6320" s="26">
        <v>100000</v>
      </c>
    </row>
    <row r="6321" spans="2:7">
      <c r="B6321" s="21" t="s">
        <v>889</v>
      </c>
      <c r="C6321" s="22" t="s">
        <v>92</v>
      </c>
      <c r="D6321" s="23"/>
      <c r="E6321" s="24">
        <v>300000</v>
      </c>
      <c r="F6321" s="25" t="s">
        <v>888</v>
      </c>
      <c r="G6321" s="26">
        <v>100000</v>
      </c>
    </row>
    <row r="6322" spans="2:7">
      <c r="B6322" s="21" t="s">
        <v>887</v>
      </c>
      <c r="C6322" s="22" t="s">
        <v>92</v>
      </c>
      <c r="D6322" s="23" t="s">
        <v>886</v>
      </c>
      <c r="E6322" s="24">
        <v>300000</v>
      </c>
      <c r="F6322" s="25" t="s">
        <v>825</v>
      </c>
      <c r="G6322" s="26">
        <v>100000</v>
      </c>
    </row>
    <row r="6323" spans="2:7">
      <c r="B6323" s="21" t="s">
        <v>885</v>
      </c>
      <c r="C6323" s="22" t="s">
        <v>108</v>
      </c>
      <c r="D6323" s="23" t="s">
        <v>884</v>
      </c>
      <c r="E6323" s="24">
        <v>300000</v>
      </c>
      <c r="F6323" s="25" t="s">
        <v>883</v>
      </c>
      <c r="G6323" s="26">
        <v>100000</v>
      </c>
    </row>
    <row r="6324" spans="2:7">
      <c r="B6324" s="21" t="s">
        <v>882</v>
      </c>
      <c r="C6324" s="22" t="s">
        <v>108</v>
      </c>
      <c r="D6324" s="23" t="s">
        <v>881</v>
      </c>
      <c r="E6324" s="24">
        <v>300000</v>
      </c>
      <c r="F6324" s="25" t="s">
        <v>880</v>
      </c>
      <c r="G6324" s="26">
        <v>100000</v>
      </c>
    </row>
    <row r="6325" spans="2:7">
      <c r="B6325" s="21" t="s">
        <v>879</v>
      </c>
      <c r="C6325" s="22" t="s">
        <v>92</v>
      </c>
      <c r="D6325" s="23"/>
      <c r="E6325" s="24">
        <v>300000</v>
      </c>
      <c r="F6325" s="25" t="s">
        <v>878</v>
      </c>
      <c r="G6325" s="26">
        <v>100000</v>
      </c>
    </row>
    <row r="6326" spans="2:7">
      <c r="B6326" s="21" t="s">
        <v>877</v>
      </c>
      <c r="C6326" s="22" t="s">
        <v>108</v>
      </c>
      <c r="D6326" s="23" t="s">
        <v>876</v>
      </c>
      <c r="E6326" s="24">
        <v>300000</v>
      </c>
      <c r="F6326" s="25" t="s">
        <v>758</v>
      </c>
      <c r="G6326" s="26">
        <v>100000</v>
      </c>
    </row>
    <row r="6327" spans="2:7">
      <c r="B6327" s="21" t="s">
        <v>875</v>
      </c>
      <c r="C6327" s="22" t="s">
        <v>108</v>
      </c>
      <c r="D6327" s="23" t="s">
        <v>874</v>
      </c>
      <c r="E6327" s="24">
        <v>300000</v>
      </c>
      <c r="F6327" s="25" t="s">
        <v>873</v>
      </c>
      <c r="G6327" s="26">
        <v>100000</v>
      </c>
    </row>
    <row r="6328" spans="2:7">
      <c r="B6328" s="21" t="s">
        <v>872</v>
      </c>
      <c r="C6328" s="22" t="s">
        <v>108</v>
      </c>
      <c r="D6328" s="23" t="s">
        <v>871</v>
      </c>
      <c r="E6328" s="24">
        <v>300000</v>
      </c>
      <c r="F6328" s="25" t="s">
        <v>490</v>
      </c>
      <c r="G6328" s="26">
        <v>100000</v>
      </c>
    </row>
    <row r="6329" spans="2:7">
      <c r="B6329" s="21" t="s">
        <v>870</v>
      </c>
      <c r="C6329" s="22" t="s">
        <v>108</v>
      </c>
      <c r="D6329" s="23" t="s">
        <v>145</v>
      </c>
      <c r="E6329" s="24">
        <v>300000</v>
      </c>
      <c r="F6329" s="25" t="s">
        <v>869</v>
      </c>
      <c r="G6329" s="26">
        <v>100000</v>
      </c>
    </row>
    <row r="6330" spans="2:7">
      <c r="B6330" s="21" t="s">
        <v>868</v>
      </c>
      <c r="C6330" s="22" t="s">
        <v>108</v>
      </c>
      <c r="D6330" s="23" t="s">
        <v>867</v>
      </c>
      <c r="E6330" s="24">
        <v>300000</v>
      </c>
      <c r="F6330" s="25" t="s">
        <v>608</v>
      </c>
      <c r="G6330" s="26">
        <v>100000</v>
      </c>
    </row>
    <row r="6331" spans="2:7">
      <c r="B6331" s="21" t="s">
        <v>866</v>
      </c>
      <c r="C6331" s="22" t="s">
        <v>92</v>
      </c>
      <c r="D6331" s="23"/>
      <c r="E6331" s="24">
        <v>300000</v>
      </c>
      <c r="F6331" s="25" t="s">
        <v>576</v>
      </c>
      <c r="G6331" s="26">
        <v>100000</v>
      </c>
    </row>
    <row r="6332" spans="2:7">
      <c r="B6332" s="21" t="s">
        <v>865</v>
      </c>
      <c r="C6332" s="22" t="s">
        <v>92</v>
      </c>
      <c r="D6332" s="23"/>
      <c r="E6332" s="24">
        <v>300000</v>
      </c>
      <c r="F6332" s="25" t="s">
        <v>864</v>
      </c>
      <c r="G6332" s="26">
        <v>100000</v>
      </c>
    </row>
    <row r="6333" spans="2:7">
      <c r="B6333" s="21" t="s">
        <v>863</v>
      </c>
      <c r="C6333" s="22" t="s">
        <v>92</v>
      </c>
      <c r="D6333" s="23"/>
      <c r="E6333" s="24">
        <v>300000</v>
      </c>
      <c r="F6333" s="25" t="s">
        <v>862</v>
      </c>
      <c r="G6333" s="26">
        <v>100000</v>
      </c>
    </row>
    <row r="6334" spans="2:7">
      <c r="B6334" s="21" t="s">
        <v>861</v>
      </c>
      <c r="C6334" s="22" t="s">
        <v>92</v>
      </c>
      <c r="D6334" s="23"/>
      <c r="E6334" s="24">
        <v>300000</v>
      </c>
      <c r="F6334" s="25" t="s">
        <v>860</v>
      </c>
      <c r="G6334" s="26">
        <v>100000</v>
      </c>
    </row>
    <row r="6335" spans="2:7">
      <c r="B6335" s="21" t="s">
        <v>859</v>
      </c>
      <c r="C6335" s="22" t="s">
        <v>108</v>
      </c>
      <c r="D6335" s="23" t="s">
        <v>858</v>
      </c>
      <c r="E6335" s="24">
        <v>300000</v>
      </c>
      <c r="F6335" s="25" t="s">
        <v>754</v>
      </c>
      <c r="G6335" s="26">
        <v>100000</v>
      </c>
    </row>
    <row r="6336" spans="2:7">
      <c r="B6336" s="21" t="s">
        <v>857</v>
      </c>
      <c r="C6336" s="22" t="s">
        <v>92</v>
      </c>
      <c r="D6336" s="23"/>
      <c r="E6336" s="24">
        <v>300000</v>
      </c>
      <c r="F6336" s="25" t="s">
        <v>505</v>
      </c>
      <c r="G6336" s="26">
        <v>100000</v>
      </c>
    </row>
    <row r="6337" spans="2:7">
      <c r="B6337" s="21" t="s">
        <v>856</v>
      </c>
      <c r="C6337" s="22" t="s">
        <v>108</v>
      </c>
      <c r="D6337" s="23"/>
      <c r="E6337" s="24">
        <v>300000</v>
      </c>
      <c r="F6337" s="25" t="s">
        <v>512</v>
      </c>
      <c r="G6337" s="26">
        <v>100000</v>
      </c>
    </row>
    <row r="6338" spans="2:7">
      <c r="B6338" s="21" t="s">
        <v>855</v>
      </c>
      <c r="C6338" s="22" t="s">
        <v>108</v>
      </c>
      <c r="D6338" s="23" t="s">
        <v>854</v>
      </c>
      <c r="E6338" s="24">
        <v>300000</v>
      </c>
      <c r="F6338" s="25" t="s">
        <v>730</v>
      </c>
      <c r="G6338" s="26">
        <v>100000</v>
      </c>
    </row>
    <row r="6339" spans="2:7">
      <c r="B6339" s="21" t="s">
        <v>853</v>
      </c>
      <c r="C6339" s="22" t="s">
        <v>92</v>
      </c>
      <c r="D6339" s="23"/>
      <c r="E6339" s="24">
        <v>300000</v>
      </c>
      <c r="F6339" s="25" t="s">
        <v>852</v>
      </c>
      <c r="G6339" s="26">
        <v>100000</v>
      </c>
    </row>
    <row r="6340" spans="2:7">
      <c r="B6340" s="21" t="s">
        <v>851</v>
      </c>
      <c r="C6340" s="22" t="s">
        <v>108</v>
      </c>
      <c r="D6340" s="23" t="s">
        <v>850</v>
      </c>
      <c r="E6340" s="24">
        <v>300000</v>
      </c>
      <c r="F6340" s="25" t="s">
        <v>644</v>
      </c>
      <c r="G6340" s="26">
        <v>100000</v>
      </c>
    </row>
    <row r="6341" spans="2:7">
      <c r="B6341" s="21" t="s">
        <v>849</v>
      </c>
      <c r="C6341" s="22" t="s">
        <v>92</v>
      </c>
      <c r="D6341" s="23"/>
      <c r="E6341" s="24">
        <v>300000</v>
      </c>
      <c r="F6341" s="25" t="s">
        <v>848</v>
      </c>
      <c r="G6341" s="26">
        <v>100000</v>
      </c>
    </row>
    <row r="6342" spans="2:7">
      <c r="B6342" s="21" t="s">
        <v>847</v>
      </c>
      <c r="C6342" s="22" t="s">
        <v>92</v>
      </c>
      <c r="D6342" s="23"/>
      <c r="E6342" s="24">
        <v>300000</v>
      </c>
      <c r="F6342" s="25" t="s">
        <v>846</v>
      </c>
      <c r="G6342" s="26">
        <v>100000</v>
      </c>
    </row>
    <row r="6343" spans="2:7">
      <c r="B6343" s="21" t="s">
        <v>845</v>
      </c>
      <c r="C6343" s="22" t="s">
        <v>92</v>
      </c>
      <c r="D6343" s="23"/>
      <c r="E6343" s="24">
        <v>300000</v>
      </c>
      <c r="F6343" s="25" t="s">
        <v>665</v>
      </c>
      <c r="G6343" s="26">
        <v>100000</v>
      </c>
    </row>
    <row r="6344" spans="2:7">
      <c r="B6344" s="21" t="s">
        <v>844</v>
      </c>
      <c r="C6344" s="22" t="s">
        <v>108</v>
      </c>
      <c r="D6344" s="23" t="s">
        <v>843</v>
      </c>
      <c r="E6344" s="24">
        <v>300000</v>
      </c>
      <c r="F6344" s="25" t="s">
        <v>555</v>
      </c>
      <c r="G6344" s="26">
        <v>100000</v>
      </c>
    </row>
    <row r="6345" spans="2:7">
      <c r="B6345" s="21" t="s">
        <v>842</v>
      </c>
      <c r="C6345" s="22" t="s">
        <v>108</v>
      </c>
      <c r="D6345" s="23" t="s">
        <v>841</v>
      </c>
      <c r="E6345" s="24">
        <v>300000</v>
      </c>
      <c r="F6345" s="25" t="s">
        <v>805</v>
      </c>
      <c r="G6345" s="26">
        <v>100000</v>
      </c>
    </row>
    <row r="6346" spans="2:7">
      <c r="B6346" s="21" t="s">
        <v>840</v>
      </c>
      <c r="C6346" s="22" t="s">
        <v>108</v>
      </c>
      <c r="D6346" s="23" t="s">
        <v>839</v>
      </c>
      <c r="E6346" s="24">
        <v>300000</v>
      </c>
      <c r="F6346" s="25" t="s">
        <v>838</v>
      </c>
      <c r="G6346" s="26">
        <v>100000</v>
      </c>
    </row>
    <row r="6347" spans="2:7">
      <c r="B6347" s="21" t="s">
        <v>837</v>
      </c>
      <c r="C6347" s="22" t="s">
        <v>92</v>
      </c>
      <c r="D6347" s="23"/>
      <c r="E6347" s="24">
        <v>300000</v>
      </c>
      <c r="F6347" s="25" t="s">
        <v>836</v>
      </c>
      <c r="G6347" s="26">
        <v>100000</v>
      </c>
    </row>
    <row r="6348" spans="2:7">
      <c r="B6348" s="21" t="s">
        <v>835</v>
      </c>
      <c r="C6348" s="22" t="s">
        <v>92</v>
      </c>
      <c r="D6348" s="23"/>
      <c r="E6348" s="24">
        <v>300000</v>
      </c>
      <c r="F6348" s="25" t="s">
        <v>834</v>
      </c>
      <c r="G6348" s="26">
        <v>100000</v>
      </c>
    </row>
    <row r="6349" spans="2:7">
      <c r="B6349" s="21" t="s">
        <v>833</v>
      </c>
      <c r="C6349" s="22" t="s">
        <v>92</v>
      </c>
      <c r="D6349" s="23"/>
      <c r="E6349" s="24">
        <v>300000</v>
      </c>
      <c r="F6349" s="25" t="s">
        <v>829</v>
      </c>
      <c r="G6349" s="26">
        <v>100000</v>
      </c>
    </row>
    <row r="6350" spans="2:7">
      <c r="B6350" s="21" t="s">
        <v>832</v>
      </c>
      <c r="C6350" s="22" t="s">
        <v>92</v>
      </c>
      <c r="D6350" s="23"/>
      <c r="E6350" s="24">
        <v>300000</v>
      </c>
      <c r="F6350" s="25" t="s">
        <v>831</v>
      </c>
      <c r="G6350" s="26">
        <v>100000</v>
      </c>
    </row>
    <row r="6351" spans="2:7">
      <c r="B6351" s="21" t="s">
        <v>830</v>
      </c>
      <c r="C6351" s="22" t="s">
        <v>92</v>
      </c>
      <c r="D6351" s="23"/>
      <c r="E6351" s="24">
        <v>300000</v>
      </c>
      <c r="F6351" s="25" t="s">
        <v>829</v>
      </c>
      <c r="G6351" s="26">
        <v>100000</v>
      </c>
    </row>
    <row r="6352" spans="2:7">
      <c r="B6352" s="21" t="s">
        <v>828</v>
      </c>
      <c r="C6352" s="22" t="s">
        <v>92</v>
      </c>
      <c r="D6352" s="23"/>
      <c r="E6352" s="24">
        <v>300000</v>
      </c>
      <c r="F6352" s="25" t="s">
        <v>827</v>
      </c>
      <c r="G6352" s="26">
        <v>100000</v>
      </c>
    </row>
    <row r="6353" spans="2:7">
      <c r="B6353" s="21" t="s">
        <v>826</v>
      </c>
      <c r="C6353" s="22" t="s">
        <v>92</v>
      </c>
      <c r="D6353" s="23"/>
      <c r="E6353" s="24">
        <v>300000</v>
      </c>
      <c r="F6353" s="25" t="s">
        <v>825</v>
      </c>
      <c r="G6353" s="26">
        <v>100000</v>
      </c>
    </row>
    <row r="6354" spans="2:7">
      <c r="B6354" s="21" t="s">
        <v>824</v>
      </c>
      <c r="C6354" s="22" t="s">
        <v>108</v>
      </c>
      <c r="D6354" s="23" t="s">
        <v>823</v>
      </c>
      <c r="E6354" s="24">
        <v>300000</v>
      </c>
      <c r="F6354" s="25" t="s">
        <v>822</v>
      </c>
      <c r="G6354" s="26">
        <v>100000</v>
      </c>
    </row>
    <row r="6355" spans="2:7">
      <c r="B6355" s="21" t="s">
        <v>821</v>
      </c>
      <c r="C6355" s="22" t="s">
        <v>108</v>
      </c>
      <c r="D6355" s="23"/>
      <c r="E6355" s="24">
        <v>300000</v>
      </c>
      <c r="F6355" s="25" t="s">
        <v>820</v>
      </c>
      <c r="G6355" s="26">
        <v>100000</v>
      </c>
    </row>
    <row r="6356" spans="2:7">
      <c r="B6356" s="21" t="s">
        <v>819</v>
      </c>
      <c r="C6356" s="22" t="s">
        <v>108</v>
      </c>
      <c r="D6356" s="23" t="s">
        <v>818</v>
      </c>
      <c r="E6356" s="24">
        <v>300000</v>
      </c>
      <c r="F6356" s="25" t="s">
        <v>502</v>
      </c>
      <c r="G6356" s="26">
        <v>100000</v>
      </c>
    </row>
    <row r="6357" spans="2:7">
      <c r="B6357" s="21" t="s">
        <v>4982</v>
      </c>
      <c r="C6357" s="22" t="s">
        <v>92</v>
      </c>
      <c r="D6357" s="23" t="s">
        <v>4981</v>
      </c>
      <c r="E6357" s="24">
        <v>200000</v>
      </c>
      <c r="F6357" s="25" t="s">
        <v>4980</v>
      </c>
      <c r="G6357" s="26">
        <v>400000</v>
      </c>
    </row>
    <row r="6358" spans="2:7">
      <c r="B6358" s="21" t="s">
        <v>4979</v>
      </c>
      <c r="C6358" s="22" t="s">
        <v>92</v>
      </c>
      <c r="D6358" s="23" t="s">
        <v>4978</v>
      </c>
      <c r="E6358" s="24">
        <v>200000</v>
      </c>
      <c r="F6358" s="25" t="s">
        <v>2959</v>
      </c>
      <c r="G6358" s="26">
        <v>400000</v>
      </c>
    </row>
    <row r="6359" spans="2:7">
      <c r="B6359" s="21" t="s">
        <v>4977</v>
      </c>
      <c r="C6359" s="22" t="s">
        <v>92</v>
      </c>
      <c r="D6359" s="23"/>
      <c r="E6359" s="24">
        <v>200000</v>
      </c>
      <c r="F6359" s="25" t="s">
        <v>4976</v>
      </c>
      <c r="G6359" s="26">
        <v>400000</v>
      </c>
    </row>
    <row r="6360" spans="2:7">
      <c r="B6360" s="21" t="s">
        <v>4236</v>
      </c>
      <c r="C6360" s="22" t="s">
        <v>92</v>
      </c>
      <c r="D6360" s="23" t="s">
        <v>3116</v>
      </c>
      <c r="E6360" s="24">
        <v>200000</v>
      </c>
      <c r="F6360" s="25" t="s">
        <v>4235</v>
      </c>
      <c r="G6360" s="26">
        <v>300000</v>
      </c>
    </row>
    <row r="6361" spans="2:7">
      <c r="B6361" s="21" t="s">
        <v>4234</v>
      </c>
      <c r="C6361" s="22" t="s">
        <v>92</v>
      </c>
      <c r="D6361" s="23"/>
      <c r="E6361" s="24">
        <v>200000</v>
      </c>
      <c r="F6361" s="25" t="s">
        <v>2936</v>
      </c>
      <c r="G6361" s="26">
        <v>300000</v>
      </c>
    </row>
    <row r="6362" spans="2:7">
      <c r="B6362" s="21" t="s">
        <v>4233</v>
      </c>
      <c r="C6362" s="22" t="s">
        <v>92</v>
      </c>
      <c r="D6362" s="23"/>
      <c r="E6362" s="24">
        <v>200000</v>
      </c>
      <c r="F6362" s="25" t="s">
        <v>214</v>
      </c>
      <c r="G6362" s="26">
        <v>300000</v>
      </c>
    </row>
    <row r="6363" spans="2:7">
      <c r="B6363" s="21" t="s">
        <v>4232</v>
      </c>
      <c r="C6363" s="22" t="s">
        <v>92</v>
      </c>
      <c r="D6363" s="23" t="s">
        <v>1293</v>
      </c>
      <c r="E6363" s="24">
        <v>200000</v>
      </c>
      <c r="F6363" s="25" t="s">
        <v>398</v>
      </c>
      <c r="G6363" s="26">
        <v>300000</v>
      </c>
    </row>
    <row r="6364" spans="2:7">
      <c r="B6364" s="21" t="s">
        <v>3057</v>
      </c>
      <c r="C6364" s="22" t="s">
        <v>92</v>
      </c>
      <c r="D6364" s="23" t="s">
        <v>3056</v>
      </c>
      <c r="E6364" s="24">
        <v>200000</v>
      </c>
      <c r="F6364" s="25" t="s">
        <v>282</v>
      </c>
      <c r="G6364" s="26">
        <v>200000</v>
      </c>
    </row>
    <row r="6365" spans="2:7">
      <c r="B6365" s="21" t="s">
        <v>3055</v>
      </c>
      <c r="C6365" s="22" t="s">
        <v>92</v>
      </c>
      <c r="D6365" s="23" t="s">
        <v>3054</v>
      </c>
      <c r="E6365" s="24">
        <v>200000</v>
      </c>
      <c r="F6365" s="25" t="s">
        <v>185</v>
      </c>
      <c r="G6365" s="26">
        <v>200000</v>
      </c>
    </row>
    <row r="6366" spans="2:7">
      <c r="B6366" s="21" t="s">
        <v>3053</v>
      </c>
      <c r="C6366" s="22" t="s">
        <v>92</v>
      </c>
      <c r="D6366" s="23" t="s">
        <v>3052</v>
      </c>
      <c r="E6366" s="24">
        <v>200000</v>
      </c>
      <c r="F6366" s="25" t="s">
        <v>193</v>
      </c>
      <c r="G6366" s="26">
        <v>200000</v>
      </c>
    </row>
    <row r="6367" spans="2:7">
      <c r="B6367" s="21" t="s">
        <v>3051</v>
      </c>
      <c r="C6367" s="22" t="s">
        <v>92</v>
      </c>
      <c r="D6367" s="23" t="s">
        <v>3050</v>
      </c>
      <c r="E6367" s="24">
        <v>200000</v>
      </c>
      <c r="F6367" s="25" t="s">
        <v>91</v>
      </c>
      <c r="G6367" s="26">
        <v>200000</v>
      </c>
    </row>
    <row r="6368" spans="2:7">
      <c r="B6368" s="21" t="s">
        <v>3049</v>
      </c>
      <c r="C6368" s="22" t="s">
        <v>92</v>
      </c>
      <c r="D6368" s="23" t="s">
        <v>3048</v>
      </c>
      <c r="E6368" s="24">
        <v>200000</v>
      </c>
      <c r="F6368" s="25" t="s">
        <v>138</v>
      </c>
      <c r="G6368" s="26">
        <v>200000</v>
      </c>
    </row>
    <row r="6369" spans="2:7">
      <c r="B6369" s="21" t="s">
        <v>3047</v>
      </c>
      <c r="C6369" s="22" t="s">
        <v>92</v>
      </c>
      <c r="D6369" s="23" t="s">
        <v>3046</v>
      </c>
      <c r="E6369" s="24">
        <v>200000</v>
      </c>
      <c r="F6369" s="25" t="s">
        <v>91</v>
      </c>
      <c r="G6369" s="26">
        <v>200000</v>
      </c>
    </row>
    <row r="6370" spans="2:7">
      <c r="B6370" s="21" t="s">
        <v>3045</v>
      </c>
      <c r="C6370" s="22" t="s">
        <v>92</v>
      </c>
      <c r="D6370" s="23" t="s">
        <v>3044</v>
      </c>
      <c r="E6370" s="24">
        <v>200000</v>
      </c>
      <c r="F6370" s="25" t="s">
        <v>99</v>
      </c>
      <c r="G6370" s="26">
        <v>200000</v>
      </c>
    </row>
    <row r="6371" spans="2:7">
      <c r="B6371" s="21" t="s">
        <v>3043</v>
      </c>
      <c r="C6371" s="22" t="s">
        <v>92</v>
      </c>
      <c r="D6371" s="23" t="s">
        <v>3042</v>
      </c>
      <c r="E6371" s="24">
        <v>200000</v>
      </c>
      <c r="F6371" s="25" t="s">
        <v>182</v>
      </c>
      <c r="G6371" s="26">
        <v>200000</v>
      </c>
    </row>
    <row r="6372" spans="2:7">
      <c r="B6372" s="21" t="s">
        <v>3041</v>
      </c>
      <c r="C6372" s="22" t="s">
        <v>92</v>
      </c>
      <c r="D6372" s="23" t="s">
        <v>3040</v>
      </c>
      <c r="E6372" s="24">
        <v>200000</v>
      </c>
      <c r="F6372" s="25" t="s">
        <v>122</v>
      </c>
      <c r="G6372" s="26">
        <v>200000</v>
      </c>
    </row>
    <row r="6373" spans="2:7">
      <c r="B6373" s="21" t="s">
        <v>3039</v>
      </c>
      <c r="C6373" s="22" t="s">
        <v>92</v>
      </c>
      <c r="D6373" s="23" t="s">
        <v>3038</v>
      </c>
      <c r="E6373" s="24">
        <v>200000</v>
      </c>
      <c r="F6373" s="25" t="s">
        <v>185</v>
      </c>
      <c r="G6373" s="26">
        <v>200000</v>
      </c>
    </row>
    <row r="6374" spans="2:7">
      <c r="B6374" s="21" t="s">
        <v>3037</v>
      </c>
      <c r="C6374" s="22" t="s">
        <v>92</v>
      </c>
      <c r="D6374" s="23" t="s">
        <v>3036</v>
      </c>
      <c r="E6374" s="24">
        <v>200000</v>
      </c>
      <c r="F6374" s="25" t="s">
        <v>2989</v>
      </c>
      <c r="G6374" s="26">
        <v>200000</v>
      </c>
    </row>
    <row r="6375" spans="2:7">
      <c r="B6375" s="21" t="s">
        <v>3035</v>
      </c>
      <c r="C6375" s="22" t="s">
        <v>92</v>
      </c>
      <c r="D6375" s="23" t="s">
        <v>3034</v>
      </c>
      <c r="E6375" s="24">
        <v>200000</v>
      </c>
      <c r="F6375" s="25" t="s">
        <v>193</v>
      </c>
      <c r="G6375" s="26">
        <v>200000</v>
      </c>
    </row>
    <row r="6376" spans="2:7">
      <c r="B6376" s="21" t="s">
        <v>3033</v>
      </c>
      <c r="C6376" s="22" t="s">
        <v>92</v>
      </c>
      <c r="D6376" s="23"/>
      <c r="E6376" s="24">
        <v>200000</v>
      </c>
      <c r="F6376" s="25" t="s">
        <v>182</v>
      </c>
      <c r="G6376" s="26">
        <v>200000</v>
      </c>
    </row>
    <row r="6377" spans="2:7">
      <c r="B6377" s="21" t="s">
        <v>3032</v>
      </c>
      <c r="C6377" s="22" t="s">
        <v>92</v>
      </c>
      <c r="D6377" s="23" t="s">
        <v>3031</v>
      </c>
      <c r="E6377" s="24">
        <v>200000</v>
      </c>
      <c r="F6377" s="25" t="s">
        <v>122</v>
      </c>
      <c r="G6377" s="26">
        <v>200000</v>
      </c>
    </row>
    <row r="6378" spans="2:7">
      <c r="B6378" s="21" t="s">
        <v>3030</v>
      </c>
      <c r="C6378" s="22" t="s">
        <v>92</v>
      </c>
      <c r="D6378" s="23" t="s">
        <v>3029</v>
      </c>
      <c r="E6378" s="24">
        <v>200000</v>
      </c>
      <c r="F6378" s="25" t="s">
        <v>96</v>
      </c>
      <c r="G6378" s="26">
        <v>200000</v>
      </c>
    </row>
    <row r="6379" spans="2:7">
      <c r="B6379" s="21" t="s">
        <v>3028</v>
      </c>
      <c r="C6379" s="22" t="s">
        <v>92</v>
      </c>
      <c r="D6379" s="23" t="s">
        <v>3027</v>
      </c>
      <c r="E6379" s="24">
        <v>200000</v>
      </c>
      <c r="F6379" s="25" t="s">
        <v>96</v>
      </c>
      <c r="G6379" s="26">
        <v>200000</v>
      </c>
    </row>
    <row r="6380" spans="2:7">
      <c r="B6380" s="21" t="s">
        <v>3026</v>
      </c>
      <c r="C6380" s="22" t="s">
        <v>108</v>
      </c>
      <c r="D6380" s="23" t="s">
        <v>3025</v>
      </c>
      <c r="E6380" s="24">
        <v>200000</v>
      </c>
      <c r="F6380" s="25" t="s">
        <v>182</v>
      </c>
      <c r="G6380" s="26">
        <v>200000</v>
      </c>
    </row>
    <row r="6381" spans="2:7">
      <c r="B6381" s="21" t="s">
        <v>3024</v>
      </c>
      <c r="C6381" s="22" t="s">
        <v>92</v>
      </c>
      <c r="D6381" s="23" t="s">
        <v>3023</v>
      </c>
      <c r="E6381" s="24">
        <v>200000</v>
      </c>
      <c r="F6381" s="25" t="s">
        <v>185</v>
      </c>
      <c r="G6381" s="26">
        <v>200000</v>
      </c>
    </row>
    <row r="6382" spans="2:7">
      <c r="B6382" s="21" t="s">
        <v>3022</v>
      </c>
      <c r="C6382" s="22" t="s">
        <v>92</v>
      </c>
      <c r="D6382" s="23" t="s">
        <v>3021</v>
      </c>
      <c r="E6382" s="24">
        <v>200000</v>
      </c>
      <c r="F6382" s="25" t="s">
        <v>116</v>
      </c>
      <c r="G6382" s="26">
        <v>200000</v>
      </c>
    </row>
    <row r="6383" spans="2:7">
      <c r="B6383" s="21" t="s">
        <v>3020</v>
      </c>
      <c r="C6383" s="22" t="s">
        <v>92</v>
      </c>
      <c r="D6383" s="23" t="s">
        <v>3019</v>
      </c>
      <c r="E6383" s="24">
        <v>200000</v>
      </c>
      <c r="F6383" s="25" t="s">
        <v>96</v>
      </c>
      <c r="G6383" s="26">
        <v>200000</v>
      </c>
    </row>
    <row r="6384" spans="2:7">
      <c r="B6384" s="21" t="s">
        <v>3018</v>
      </c>
      <c r="C6384" s="22" t="s">
        <v>92</v>
      </c>
      <c r="D6384" s="23" t="s">
        <v>3017</v>
      </c>
      <c r="E6384" s="24">
        <v>200000</v>
      </c>
      <c r="F6384" s="25" t="s">
        <v>282</v>
      </c>
      <c r="G6384" s="26">
        <v>200000</v>
      </c>
    </row>
    <row r="6385" spans="2:7">
      <c r="B6385" s="21" t="s">
        <v>3016</v>
      </c>
      <c r="C6385" s="22" t="s">
        <v>92</v>
      </c>
      <c r="D6385" s="23" t="s">
        <v>3015</v>
      </c>
      <c r="E6385" s="24">
        <v>200000</v>
      </c>
      <c r="F6385" s="25" t="s">
        <v>329</v>
      </c>
      <c r="G6385" s="26">
        <v>200000</v>
      </c>
    </row>
    <row r="6386" spans="2:7">
      <c r="B6386" s="21" t="s">
        <v>3014</v>
      </c>
      <c r="C6386" s="22" t="s">
        <v>92</v>
      </c>
      <c r="D6386" s="23" t="s">
        <v>3013</v>
      </c>
      <c r="E6386" s="24">
        <v>200000</v>
      </c>
      <c r="F6386" s="25" t="s">
        <v>104</v>
      </c>
      <c r="G6386" s="26">
        <v>200000</v>
      </c>
    </row>
    <row r="6387" spans="2:7">
      <c r="B6387" s="21" t="s">
        <v>3012</v>
      </c>
      <c r="C6387" s="22" t="s">
        <v>92</v>
      </c>
      <c r="D6387" s="23"/>
      <c r="E6387" s="24">
        <v>200000</v>
      </c>
      <c r="F6387" s="25" t="s">
        <v>329</v>
      </c>
      <c r="G6387" s="26">
        <v>200000</v>
      </c>
    </row>
    <row r="6388" spans="2:7">
      <c r="B6388" s="21" t="s">
        <v>3011</v>
      </c>
      <c r="C6388" s="22" t="s">
        <v>92</v>
      </c>
      <c r="D6388" s="23" t="s">
        <v>3010</v>
      </c>
      <c r="E6388" s="24">
        <v>200000</v>
      </c>
      <c r="F6388" s="25" t="s">
        <v>91</v>
      </c>
      <c r="G6388" s="26">
        <v>200000</v>
      </c>
    </row>
    <row r="6389" spans="2:7">
      <c r="B6389" s="21" t="s">
        <v>3009</v>
      </c>
      <c r="C6389" s="22" t="s">
        <v>92</v>
      </c>
      <c r="D6389" s="23" t="s">
        <v>549</v>
      </c>
      <c r="E6389" s="24">
        <v>200000</v>
      </c>
      <c r="F6389" s="25" t="s">
        <v>341</v>
      </c>
      <c r="G6389" s="26">
        <v>200000</v>
      </c>
    </row>
    <row r="6390" spans="2:7">
      <c r="B6390" s="21" t="s">
        <v>3008</v>
      </c>
      <c r="C6390" s="22" t="s">
        <v>92</v>
      </c>
      <c r="D6390" s="23"/>
      <c r="E6390" s="24">
        <v>200000</v>
      </c>
      <c r="F6390" s="25" t="s">
        <v>104</v>
      </c>
      <c r="G6390" s="26">
        <v>200000</v>
      </c>
    </row>
    <row r="6391" spans="2:7">
      <c r="B6391" s="21" t="s">
        <v>3007</v>
      </c>
      <c r="C6391" s="22" t="s">
        <v>92</v>
      </c>
      <c r="D6391" s="23" t="s">
        <v>3006</v>
      </c>
      <c r="E6391" s="24">
        <v>200000</v>
      </c>
      <c r="F6391" s="25" t="s">
        <v>104</v>
      </c>
      <c r="G6391" s="26">
        <v>200000</v>
      </c>
    </row>
    <row r="6392" spans="2:7">
      <c r="B6392" s="21" t="s">
        <v>3005</v>
      </c>
      <c r="C6392" s="22" t="s">
        <v>92</v>
      </c>
      <c r="D6392" s="23"/>
      <c r="E6392" s="24">
        <v>200000</v>
      </c>
      <c r="F6392" s="25" t="s">
        <v>116</v>
      </c>
      <c r="G6392" s="26">
        <v>200000</v>
      </c>
    </row>
    <row r="6393" spans="2:7">
      <c r="B6393" s="21" t="s">
        <v>3004</v>
      </c>
      <c r="C6393" s="22" t="s">
        <v>92</v>
      </c>
      <c r="D6393" s="23"/>
      <c r="E6393" s="24">
        <v>200000</v>
      </c>
      <c r="F6393" s="25" t="s">
        <v>91</v>
      </c>
      <c r="G6393" s="26">
        <v>200000</v>
      </c>
    </row>
    <row r="6394" spans="2:7">
      <c r="B6394" s="21" t="s">
        <v>3003</v>
      </c>
      <c r="C6394" s="22" t="s">
        <v>92</v>
      </c>
      <c r="D6394" s="23" t="s">
        <v>3002</v>
      </c>
      <c r="E6394" s="24">
        <v>200000</v>
      </c>
      <c r="F6394" s="25" t="s">
        <v>326</v>
      </c>
      <c r="G6394" s="26">
        <v>200000</v>
      </c>
    </row>
    <row r="6395" spans="2:7">
      <c r="B6395" s="21" t="s">
        <v>3001</v>
      </c>
      <c r="C6395" s="22" t="s">
        <v>92</v>
      </c>
      <c r="D6395" s="23" t="s">
        <v>3000</v>
      </c>
      <c r="E6395" s="24">
        <v>200000</v>
      </c>
      <c r="F6395" s="25" t="s">
        <v>141</v>
      </c>
      <c r="G6395" s="26">
        <v>200000</v>
      </c>
    </row>
    <row r="6396" spans="2:7">
      <c r="B6396" s="21" t="s">
        <v>2999</v>
      </c>
      <c r="C6396" s="22" t="s">
        <v>92</v>
      </c>
      <c r="D6396" s="23" t="s">
        <v>2998</v>
      </c>
      <c r="E6396" s="24">
        <v>200000</v>
      </c>
      <c r="F6396" s="25" t="s">
        <v>182</v>
      </c>
      <c r="G6396" s="26">
        <v>200000</v>
      </c>
    </row>
    <row r="6397" spans="2:7">
      <c r="B6397" s="21" t="s">
        <v>2997</v>
      </c>
      <c r="C6397" s="22" t="s">
        <v>108</v>
      </c>
      <c r="D6397" s="23" t="s">
        <v>2996</v>
      </c>
      <c r="E6397" s="24">
        <v>200000</v>
      </c>
      <c r="F6397" s="25" t="s">
        <v>2995</v>
      </c>
      <c r="G6397" s="26">
        <v>200000</v>
      </c>
    </row>
    <row r="6398" spans="2:7">
      <c r="B6398" s="21" t="s">
        <v>2994</v>
      </c>
      <c r="C6398" s="22" t="s">
        <v>92</v>
      </c>
      <c r="D6398" s="23" t="s">
        <v>2124</v>
      </c>
      <c r="E6398" s="24">
        <v>200000</v>
      </c>
      <c r="F6398" s="25" t="s">
        <v>99</v>
      </c>
      <c r="G6398" s="26">
        <v>200000</v>
      </c>
    </row>
    <row r="6399" spans="2:7">
      <c r="B6399" s="21" t="s">
        <v>2993</v>
      </c>
      <c r="C6399" s="22" t="s">
        <v>92</v>
      </c>
      <c r="D6399" s="23" t="s">
        <v>645</v>
      </c>
      <c r="E6399" s="24">
        <v>200000</v>
      </c>
      <c r="F6399" s="25" t="s">
        <v>116</v>
      </c>
      <c r="G6399" s="26">
        <v>200000</v>
      </c>
    </row>
    <row r="6400" spans="2:7">
      <c r="B6400" s="21" t="s">
        <v>2992</v>
      </c>
      <c r="C6400" s="22" t="s">
        <v>92</v>
      </c>
      <c r="D6400" s="23" t="s">
        <v>2991</v>
      </c>
      <c r="E6400" s="24">
        <v>200000</v>
      </c>
      <c r="F6400" s="25" t="s">
        <v>96</v>
      </c>
      <c r="G6400" s="26">
        <v>200000</v>
      </c>
    </row>
    <row r="6401" spans="2:7">
      <c r="B6401" s="21" t="s">
        <v>2990</v>
      </c>
      <c r="C6401" s="22" t="s">
        <v>92</v>
      </c>
      <c r="D6401" s="23"/>
      <c r="E6401" s="24">
        <v>200000</v>
      </c>
      <c r="F6401" s="25" t="s">
        <v>2989</v>
      </c>
      <c r="G6401" s="26">
        <v>200000</v>
      </c>
    </row>
    <row r="6402" spans="2:7">
      <c r="B6402" s="21" t="s">
        <v>2988</v>
      </c>
      <c r="C6402" s="22" t="s">
        <v>92</v>
      </c>
      <c r="D6402" s="23" t="s">
        <v>2987</v>
      </c>
      <c r="E6402" s="24">
        <v>200000</v>
      </c>
      <c r="F6402" s="25" t="s">
        <v>335</v>
      </c>
      <c r="G6402" s="26">
        <v>200000</v>
      </c>
    </row>
    <row r="6403" spans="2:7">
      <c r="B6403" s="21" t="s">
        <v>2986</v>
      </c>
      <c r="C6403" s="22" t="s">
        <v>92</v>
      </c>
      <c r="D6403" s="23" t="s">
        <v>2985</v>
      </c>
      <c r="E6403" s="24">
        <v>200000</v>
      </c>
      <c r="F6403" s="25" t="s">
        <v>122</v>
      </c>
      <c r="G6403" s="26">
        <v>200000</v>
      </c>
    </row>
    <row r="6404" spans="2:7">
      <c r="B6404" s="21" t="s">
        <v>2984</v>
      </c>
      <c r="C6404" s="22" t="s">
        <v>92</v>
      </c>
      <c r="D6404" s="23" t="s">
        <v>2983</v>
      </c>
      <c r="E6404" s="24">
        <v>200000</v>
      </c>
      <c r="F6404" s="25" t="s">
        <v>193</v>
      </c>
      <c r="G6404" s="26">
        <v>200000</v>
      </c>
    </row>
    <row r="6405" spans="2:7">
      <c r="B6405" s="21" t="s">
        <v>2982</v>
      </c>
      <c r="C6405" s="22" t="s">
        <v>92</v>
      </c>
      <c r="D6405" s="23" t="s">
        <v>2981</v>
      </c>
      <c r="E6405" s="24">
        <v>200000</v>
      </c>
      <c r="F6405" s="25" t="s">
        <v>185</v>
      </c>
      <c r="G6405" s="26">
        <v>200000</v>
      </c>
    </row>
    <row r="6406" spans="2:7">
      <c r="B6406" s="21" t="s">
        <v>2980</v>
      </c>
      <c r="C6406" s="22" t="s">
        <v>92</v>
      </c>
      <c r="D6406" s="23"/>
      <c r="E6406" s="24">
        <v>200000</v>
      </c>
      <c r="F6406" s="25" t="s">
        <v>99</v>
      </c>
      <c r="G6406" s="26">
        <v>200000</v>
      </c>
    </row>
    <row r="6407" spans="2:7">
      <c r="B6407" s="21" t="s">
        <v>2979</v>
      </c>
      <c r="C6407" s="22" t="s">
        <v>92</v>
      </c>
      <c r="D6407" s="23"/>
      <c r="E6407" s="24">
        <v>200000</v>
      </c>
      <c r="F6407" s="25" t="s">
        <v>119</v>
      </c>
      <c r="G6407" s="26">
        <v>200000</v>
      </c>
    </row>
    <row r="6408" spans="2:7">
      <c r="B6408" s="21" t="s">
        <v>2978</v>
      </c>
      <c r="C6408" s="22" t="s">
        <v>92</v>
      </c>
      <c r="D6408" s="23" t="s">
        <v>2977</v>
      </c>
      <c r="E6408" s="24">
        <v>200000</v>
      </c>
      <c r="F6408" s="25" t="s">
        <v>167</v>
      </c>
      <c r="G6408" s="26">
        <v>200000</v>
      </c>
    </row>
    <row r="6409" spans="2:7">
      <c r="B6409" s="21" t="s">
        <v>2976</v>
      </c>
      <c r="C6409" s="22" t="s">
        <v>92</v>
      </c>
      <c r="D6409" s="23" t="s">
        <v>2975</v>
      </c>
      <c r="E6409" s="24">
        <v>200000</v>
      </c>
      <c r="F6409" s="25" t="s">
        <v>364</v>
      </c>
      <c r="G6409" s="26">
        <v>200000</v>
      </c>
    </row>
    <row r="6410" spans="2:7">
      <c r="B6410" s="21" t="s">
        <v>2974</v>
      </c>
      <c r="C6410" s="22" t="s">
        <v>92</v>
      </c>
      <c r="D6410" s="23" t="s">
        <v>2973</v>
      </c>
      <c r="E6410" s="24">
        <v>200000</v>
      </c>
      <c r="F6410" s="25" t="s">
        <v>174</v>
      </c>
      <c r="G6410" s="26">
        <v>200000</v>
      </c>
    </row>
    <row r="6411" spans="2:7">
      <c r="B6411" s="21" t="s">
        <v>2972</v>
      </c>
      <c r="C6411" s="22" t="s">
        <v>92</v>
      </c>
      <c r="D6411" s="23"/>
      <c r="E6411" s="24">
        <v>200000</v>
      </c>
      <c r="F6411" s="25" t="s">
        <v>335</v>
      </c>
      <c r="G6411" s="26">
        <v>200000</v>
      </c>
    </row>
    <row r="6412" spans="2:7">
      <c r="B6412" s="21" t="s">
        <v>2971</v>
      </c>
      <c r="C6412" s="22" t="s">
        <v>92</v>
      </c>
      <c r="D6412" s="23" t="s">
        <v>2970</v>
      </c>
      <c r="E6412" s="24">
        <v>200000</v>
      </c>
      <c r="F6412" s="25" t="s">
        <v>116</v>
      </c>
      <c r="G6412" s="26">
        <v>200000</v>
      </c>
    </row>
    <row r="6413" spans="2:7">
      <c r="B6413" s="21" t="s">
        <v>2969</v>
      </c>
      <c r="C6413" s="22" t="s">
        <v>92</v>
      </c>
      <c r="D6413" s="23"/>
      <c r="E6413" s="24">
        <v>200000</v>
      </c>
      <c r="F6413" s="25" t="s">
        <v>141</v>
      </c>
      <c r="G6413" s="26">
        <v>200000</v>
      </c>
    </row>
    <row r="6414" spans="2:7">
      <c r="B6414" s="21" t="s">
        <v>2968</v>
      </c>
      <c r="C6414" s="22" t="s">
        <v>92</v>
      </c>
      <c r="D6414" s="23"/>
      <c r="E6414" s="24">
        <v>200000</v>
      </c>
      <c r="F6414" s="25" t="s">
        <v>104</v>
      </c>
      <c r="G6414" s="26">
        <v>200000</v>
      </c>
    </row>
    <row r="6415" spans="2:7">
      <c r="B6415" s="21" t="s">
        <v>2967</v>
      </c>
      <c r="C6415" s="22" t="s">
        <v>92</v>
      </c>
      <c r="D6415" s="23" t="s">
        <v>523</v>
      </c>
      <c r="E6415" s="24">
        <v>200000</v>
      </c>
      <c r="F6415" s="25" t="s">
        <v>282</v>
      </c>
      <c r="G6415" s="26">
        <v>200000</v>
      </c>
    </row>
    <row r="6416" spans="2:7">
      <c r="B6416" s="21" t="s">
        <v>2966</v>
      </c>
      <c r="C6416" s="22" t="s">
        <v>108</v>
      </c>
      <c r="D6416" s="23" t="s">
        <v>1269</v>
      </c>
      <c r="E6416" s="24">
        <v>200000</v>
      </c>
      <c r="F6416" s="25" t="s">
        <v>133</v>
      </c>
      <c r="G6416" s="26">
        <v>200000</v>
      </c>
    </row>
    <row r="6417" spans="2:7">
      <c r="B6417" s="21" t="s">
        <v>2965</v>
      </c>
      <c r="C6417" s="22" t="s">
        <v>92</v>
      </c>
      <c r="D6417" s="23"/>
      <c r="E6417" s="24">
        <v>200000</v>
      </c>
      <c r="F6417" s="25" t="s">
        <v>174</v>
      </c>
      <c r="G6417" s="26">
        <v>200000</v>
      </c>
    </row>
    <row r="6418" spans="2:7">
      <c r="B6418" s="21" t="s">
        <v>2964</v>
      </c>
      <c r="C6418" s="22" t="s">
        <v>92</v>
      </c>
      <c r="D6418" s="23"/>
      <c r="E6418" s="24">
        <v>200000</v>
      </c>
      <c r="F6418" s="25" t="s">
        <v>185</v>
      </c>
      <c r="G6418" s="26">
        <v>200000</v>
      </c>
    </row>
    <row r="6419" spans="2:7">
      <c r="B6419" s="21" t="s">
        <v>2963</v>
      </c>
      <c r="C6419" s="22" t="s">
        <v>92</v>
      </c>
      <c r="D6419" s="23" t="s">
        <v>2962</v>
      </c>
      <c r="E6419" s="24">
        <v>200000</v>
      </c>
      <c r="F6419" s="25" t="s">
        <v>96</v>
      </c>
      <c r="G6419" s="26">
        <v>200000</v>
      </c>
    </row>
    <row r="6420" spans="2:7">
      <c r="B6420" s="21" t="s">
        <v>817</v>
      </c>
      <c r="C6420" s="22" t="s">
        <v>92</v>
      </c>
      <c r="D6420" s="23"/>
      <c r="E6420" s="24">
        <v>200000</v>
      </c>
      <c r="F6420" s="25" t="s">
        <v>125</v>
      </c>
      <c r="G6420" s="26">
        <v>100000</v>
      </c>
    </row>
    <row r="6421" spans="2:7">
      <c r="B6421" s="21" t="s">
        <v>816</v>
      </c>
      <c r="C6421" s="22" t="s">
        <v>108</v>
      </c>
      <c r="D6421" s="23"/>
      <c r="E6421" s="24">
        <v>200000</v>
      </c>
      <c r="F6421" s="25" t="s">
        <v>150</v>
      </c>
      <c r="G6421" s="26">
        <v>100000</v>
      </c>
    </row>
    <row r="6422" spans="2:7">
      <c r="B6422" s="21" t="s">
        <v>815</v>
      </c>
      <c r="C6422" s="22" t="s">
        <v>108</v>
      </c>
      <c r="D6422" s="23" t="s">
        <v>814</v>
      </c>
      <c r="E6422" s="24">
        <v>200000</v>
      </c>
      <c r="F6422" s="25" t="s">
        <v>569</v>
      </c>
      <c r="G6422" s="26">
        <v>100000</v>
      </c>
    </row>
    <row r="6423" spans="2:7">
      <c r="B6423" s="21" t="s">
        <v>813</v>
      </c>
      <c r="C6423" s="22" t="s">
        <v>92</v>
      </c>
      <c r="D6423" s="23"/>
      <c r="E6423" s="24">
        <v>200000</v>
      </c>
      <c r="F6423" s="25" t="s">
        <v>812</v>
      </c>
      <c r="G6423" s="26">
        <v>100000</v>
      </c>
    </row>
    <row r="6424" spans="2:7">
      <c r="B6424" s="21" t="s">
        <v>811</v>
      </c>
      <c r="C6424" s="22" t="s">
        <v>92</v>
      </c>
      <c r="D6424" s="23"/>
      <c r="E6424" s="24">
        <v>200000</v>
      </c>
      <c r="F6424" s="25" t="s">
        <v>810</v>
      </c>
      <c r="G6424" s="26">
        <v>100000</v>
      </c>
    </row>
    <row r="6425" spans="2:7">
      <c r="B6425" s="21" t="s">
        <v>809</v>
      </c>
      <c r="C6425" s="22" t="s">
        <v>92</v>
      </c>
      <c r="D6425" s="23"/>
      <c r="E6425" s="24">
        <v>200000</v>
      </c>
      <c r="F6425" s="25" t="s">
        <v>427</v>
      </c>
      <c r="G6425" s="26">
        <v>100000</v>
      </c>
    </row>
    <row r="6426" spans="2:7">
      <c r="B6426" s="21" t="s">
        <v>808</v>
      </c>
      <c r="C6426" s="22" t="s">
        <v>108</v>
      </c>
      <c r="D6426" s="23" t="s">
        <v>165</v>
      </c>
      <c r="E6426" s="24">
        <v>200000</v>
      </c>
      <c r="F6426" s="25" t="s">
        <v>754</v>
      </c>
      <c r="G6426" s="26">
        <v>100000</v>
      </c>
    </row>
    <row r="6427" spans="2:7">
      <c r="B6427" s="21" t="s">
        <v>807</v>
      </c>
      <c r="C6427" s="22" t="s">
        <v>108</v>
      </c>
      <c r="D6427" s="23" t="s">
        <v>806</v>
      </c>
      <c r="E6427" s="24">
        <v>200000</v>
      </c>
      <c r="F6427" s="25" t="s">
        <v>805</v>
      </c>
      <c r="G6427" s="26">
        <v>100000</v>
      </c>
    </row>
    <row r="6428" spans="2:7">
      <c r="B6428" s="21" t="s">
        <v>804</v>
      </c>
      <c r="C6428" s="22" t="s">
        <v>92</v>
      </c>
      <c r="D6428" s="23"/>
      <c r="E6428" s="24">
        <v>200000</v>
      </c>
      <c r="F6428" s="25" t="s">
        <v>535</v>
      </c>
      <c r="G6428" s="26">
        <v>100000</v>
      </c>
    </row>
    <row r="6429" spans="2:7">
      <c r="B6429" s="21" t="s">
        <v>803</v>
      </c>
      <c r="C6429" s="22" t="s">
        <v>108</v>
      </c>
      <c r="D6429" s="23" t="s">
        <v>802</v>
      </c>
      <c r="E6429" s="24">
        <v>200000</v>
      </c>
      <c r="F6429" s="25" t="s">
        <v>801</v>
      </c>
      <c r="G6429" s="26">
        <v>100000</v>
      </c>
    </row>
    <row r="6430" spans="2:7">
      <c r="B6430" s="21" t="s">
        <v>800</v>
      </c>
      <c r="C6430" s="22" t="s">
        <v>92</v>
      </c>
      <c r="D6430" s="23"/>
      <c r="E6430" s="24">
        <v>200000</v>
      </c>
      <c r="F6430" s="25" t="s">
        <v>725</v>
      </c>
      <c r="G6430" s="26">
        <v>100000</v>
      </c>
    </row>
    <row r="6431" spans="2:7">
      <c r="B6431" s="21" t="s">
        <v>799</v>
      </c>
      <c r="C6431" s="22" t="s">
        <v>92</v>
      </c>
      <c r="D6431" s="23"/>
      <c r="E6431" s="24">
        <v>200000</v>
      </c>
      <c r="F6431" s="25" t="s">
        <v>641</v>
      </c>
      <c r="G6431" s="26">
        <v>100000</v>
      </c>
    </row>
    <row r="6432" spans="2:7">
      <c r="B6432" s="21" t="s">
        <v>798</v>
      </c>
      <c r="C6432" s="22" t="s">
        <v>108</v>
      </c>
      <c r="D6432" s="23" t="s">
        <v>797</v>
      </c>
      <c r="E6432" s="24">
        <v>200000</v>
      </c>
      <c r="F6432" s="25" t="s">
        <v>730</v>
      </c>
      <c r="G6432" s="26">
        <v>100000</v>
      </c>
    </row>
    <row r="6433" spans="2:7">
      <c r="B6433" s="21" t="s">
        <v>796</v>
      </c>
      <c r="C6433" s="22" t="s">
        <v>108</v>
      </c>
      <c r="D6433" s="23" t="s">
        <v>795</v>
      </c>
      <c r="E6433" s="24">
        <v>200000</v>
      </c>
      <c r="F6433" s="25" t="s">
        <v>697</v>
      </c>
      <c r="G6433" s="26">
        <v>100000</v>
      </c>
    </row>
    <row r="6434" spans="2:7">
      <c r="B6434" s="21" t="s">
        <v>794</v>
      </c>
      <c r="C6434" s="22" t="s">
        <v>92</v>
      </c>
      <c r="D6434" s="23" t="s">
        <v>793</v>
      </c>
      <c r="E6434" s="24">
        <v>200000</v>
      </c>
      <c r="F6434" s="25" t="s">
        <v>107</v>
      </c>
      <c r="G6434" s="26">
        <v>100000</v>
      </c>
    </row>
    <row r="6435" spans="2:7">
      <c r="B6435" s="21" t="s">
        <v>792</v>
      </c>
      <c r="C6435" s="22" t="s">
        <v>108</v>
      </c>
      <c r="D6435" s="23" t="s">
        <v>791</v>
      </c>
      <c r="E6435" s="24">
        <v>200000</v>
      </c>
      <c r="F6435" s="25" t="s">
        <v>490</v>
      </c>
      <c r="G6435" s="26">
        <v>100000</v>
      </c>
    </row>
    <row r="6436" spans="2:7">
      <c r="B6436" s="21" t="s">
        <v>790</v>
      </c>
      <c r="C6436" s="22" t="s">
        <v>108</v>
      </c>
      <c r="D6436" s="23" t="s">
        <v>789</v>
      </c>
      <c r="E6436" s="24">
        <v>200000</v>
      </c>
      <c r="F6436" s="25" t="s">
        <v>788</v>
      </c>
      <c r="G6436" s="26">
        <v>100000</v>
      </c>
    </row>
    <row r="6437" spans="2:7">
      <c r="B6437" s="21" t="s">
        <v>787</v>
      </c>
      <c r="C6437" s="22" t="s">
        <v>108</v>
      </c>
      <c r="D6437" s="23" t="s">
        <v>786</v>
      </c>
      <c r="E6437" s="24">
        <v>200000</v>
      </c>
      <c r="F6437" s="25" t="s">
        <v>638</v>
      </c>
      <c r="G6437" s="26">
        <v>100000</v>
      </c>
    </row>
    <row r="6438" spans="2:7">
      <c r="B6438" s="21" t="s">
        <v>785</v>
      </c>
      <c r="C6438" s="22" t="s">
        <v>108</v>
      </c>
      <c r="D6438" s="23" t="s">
        <v>784</v>
      </c>
      <c r="E6438" s="24">
        <v>200000</v>
      </c>
      <c r="F6438" s="25" t="s">
        <v>783</v>
      </c>
      <c r="G6438" s="26">
        <v>100000</v>
      </c>
    </row>
    <row r="6439" spans="2:7">
      <c r="B6439" s="21" t="s">
        <v>782</v>
      </c>
      <c r="C6439" s="22" t="s">
        <v>92</v>
      </c>
      <c r="D6439" s="23"/>
      <c r="E6439" s="24">
        <v>200000</v>
      </c>
      <c r="F6439" s="25" t="s">
        <v>590</v>
      </c>
      <c r="G6439" s="26">
        <v>100000</v>
      </c>
    </row>
    <row r="6440" spans="2:7">
      <c r="B6440" s="21" t="s">
        <v>781</v>
      </c>
      <c r="C6440" s="22" t="s">
        <v>92</v>
      </c>
      <c r="D6440" s="23"/>
      <c r="E6440" s="24">
        <v>200000</v>
      </c>
      <c r="F6440" s="25" t="s">
        <v>780</v>
      </c>
      <c r="G6440" s="26">
        <v>100000</v>
      </c>
    </row>
    <row r="6441" spans="2:7">
      <c r="B6441" s="21" t="s">
        <v>779</v>
      </c>
      <c r="C6441" s="22" t="s">
        <v>92</v>
      </c>
      <c r="D6441" s="23" t="s">
        <v>778</v>
      </c>
      <c r="E6441" s="24">
        <v>200000</v>
      </c>
      <c r="F6441" s="25" t="s">
        <v>540</v>
      </c>
      <c r="G6441" s="26">
        <v>100000</v>
      </c>
    </row>
    <row r="6442" spans="2:7">
      <c r="B6442" s="21" t="s">
        <v>777</v>
      </c>
      <c r="C6442" s="22" t="s">
        <v>92</v>
      </c>
      <c r="D6442" s="23"/>
      <c r="E6442" s="24">
        <v>200000</v>
      </c>
      <c r="F6442" s="25" t="s">
        <v>776</v>
      </c>
      <c r="G6442" s="26">
        <v>100000</v>
      </c>
    </row>
    <row r="6443" spans="2:7">
      <c r="B6443" s="21" t="s">
        <v>775</v>
      </c>
      <c r="C6443" s="22" t="s">
        <v>92</v>
      </c>
      <c r="D6443" s="23" t="s">
        <v>774</v>
      </c>
      <c r="E6443" s="24">
        <v>200000</v>
      </c>
      <c r="F6443" s="25" t="s">
        <v>638</v>
      </c>
      <c r="G6443" s="26">
        <v>100000</v>
      </c>
    </row>
    <row r="6444" spans="2:7">
      <c r="B6444" s="21" t="s">
        <v>773</v>
      </c>
      <c r="C6444" s="22" t="s">
        <v>92</v>
      </c>
      <c r="D6444" s="23"/>
      <c r="E6444" s="24">
        <v>200000</v>
      </c>
      <c r="F6444" s="25" t="s">
        <v>772</v>
      </c>
      <c r="G6444" s="26">
        <v>100000</v>
      </c>
    </row>
    <row r="6445" spans="2:7">
      <c r="B6445" s="21" t="s">
        <v>771</v>
      </c>
      <c r="C6445" s="22" t="s">
        <v>92</v>
      </c>
      <c r="D6445" s="23" t="s">
        <v>770</v>
      </c>
      <c r="E6445" s="24">
        <v>200000</v>
      </c>
      <c r="F6445" s="25" t="s">
        <v>654</v>
      </c>
      <c r="G6445" s="26">
        <v>100000</v>
      </c>
    </row>
    <row r="6446" spans="2:7">
      <c r="B6446" s="21" t="s">
        <v>769</v>
      </c>
      <c r="C6446" s="22" t="s">
        <v>92</v>
      </c>
      <c r="D6446" s="23"/>
      <c r="E6446" s="24">
        <v>200000</v>
      </c>
      <c r="F6446" s="25" t="s">
        <v>223</v>
      </c>
      <c r="G6446" s="26">
        <v>100000</v>
      </c>
    </row>
    <row r="6447" spans="2:7">
      <c r="B6447" s="21" t="s">
        <v>768</v>
      </c>
      <c r="C6447" s="22" t="s">
        <v>92</v>
      </c>
      <c r="D6447" s="23" t="s">
        <v>313</v>
      </c>
      <c r="E6447" s="24">
        <v>200000</v>
      </c>
      <c r="F6447" s="25" t="s">
        <v>622</v>
      </c>
      <c r="G6447" s="26">
        <v>100000</v>
      </c>
    </row>
    <row r="6448" spans="2:7">
      <c r="B6448" s="21" t="s">
        <v>767</v>
      </c>
      <c r="C6448" s="22" t="s">
        <v>92</v>
      </c>
      <c r="D6448" s="23"/>
      <c r="E6448" s="24">
        <v>200000</v>
      </c>
      <c r="F6448" s="25" t="s">
        <v>766</v>
      </c>
      <c r="G6448" s="26">
        <v>100000</v>
      </c>
    </row>
    <row r="6449" spans="2:7">
      <c r="B6449" s="21" t="s">
        <v>765</v>
      </c>
      <c r="C6449" s="22" t="s">
        <v>92</v>
      </c>
      <c r="D6449" s="23"/>
      <c r="E6449" s="24">
        <v>200000</v>
      </c>
      <c r="F6449" s="25" t="s">
        <v>150</v>
      </c>
      <c r="G6449" s="26">
        <v>100000</v>
      </c>
    </row>
    <row r="6450" spans="2:7">
      <c r="B6450" s="21" t="s">
        <v>764</v>
      </c>
      <c r="C6450" s="22" t="s">
        <v>92</v>
      </c>
      <c r="D6450" s="23"/>
      <c r="E6450" s="24">
        <v>200000</v>
      </c>
      <c r="F6450" s="25" t="s">
        <v>601</v>
      </c>
      <c r="G6450" s="26">
        <v>100000</v>
      </c>
    </row>
    <row r="6451" spans="2:7">
      <c r="B6451" s="21" t="s">
        <v>763</v>
      </c>
      <c r="C6451" s="22" t="s">
        <v>92</v>
      </c>
      <c r="D6451" s="23"/>
      <c r="E6451" s="24">
        <v>200000</v>
      </c>
      <c r="F6451" s="25" t="s">
        <v>716</v>
      </c>
      <c r="G6451" s="26">
        <v>100000</v>
      </c>
    </row>
    <row r="6452" spans="2:7">
      <c r="B6452" s="21" t="s">
        <v>762</v>
      </c>
      <c r="C6452" s="22" t="s">
        <v>92</v>
      </c>
      <c r="D6452" s="23"/>
      <c r="E6452" s="24">
        <v>200000</v>
      </c>
      <c r="F6452" s="25" t="s">
        <v>606</v>
      </c>
      <c r="G6452" s="26">
        <v>100000</v>
      </c>
    </row>
    <row r="6453" spans="2:7">
      <c r="B6453" s="21" t="s">
        <v>761</v>
      </c>
      <c r="C6453" s="22" t="s">
        <v>92</v>
      </c>
      <c r="D6453" s="23"/>
      <c r="E6453" s="24">
        <v>200000</v>
      </c>
      <c r="F6453" s="25" t="s">
        <v>488</v>
      </c>
      <c r="G6453" s="26">
        <v>100000</v>
      </c>
    </row>
    <row r="6454" spans="2:7">
      <c r="B6454" s="21" t="s">
        <v>760</v>
      </c>
      <c r="C6454" s="22" t="s">
        <v>92</v>
      </c>
      <c r="D6454" s="23"/>
      <c r="E6454" s="24">
        <v>200000</v>
      </c>
      <c r="F6454" s="25" t="s">
        <v>488</v>
      </c>
      <c r="G6454" s="26">
        <v>100000</v>
      </c>
    </row>
    <row r="6455" spans="2:7">
      <c r="B6455" s="21" t="s">
        <v>759</v>
      </c>
      <c r="C6455" s="22" t="s">
        <v>92</v>
      </c>
      <c r="D6455" s="23"/>
      <c r="E6455" s="24">
        <v>200000</v>
      </c>
      <c r="F6455" s="25" t="s">
        <v>758</v>
      </c>
      <c r="G6455" s="26">
        <v>100000</v>
      </c>
    </row>
    <row r="6456" spans="2:7">
      <c r="B6456" s="21" t="s">
        <v>757</v>
      </c>
      <c r="C6456" s="22" t="s">
        <v>108</v>
      </c>
      <c r="D6456" s="23" t="s">
        <v>756</v>
      </c>
      <c r="E6456" s="24">
        <v>200000</v>
      </c>
      <c r="F6456" s="25" t="s">
        <v>493</v>
      </c>
      <c r="G6456" s="26">
        <v>100000</v>
      </c>
    </row>
    <row r="6457" spans="2:7">
      <c r="B6457" s="21" t="s">
        <v>755</v>
      </c>
      <c r="C6457" s="22" t="s">
        <v>92</v>
      </c>
      <c r="D6457" s="23"/>
      <c r="E6457" s="24">
        <v>200000</v>
      </c>
      <c r="F6457" s="25" t="s">
        <v>754</v>
      </c>
      <c r="G6457" s="26">
        <v>100000</v>
      </c>
    </row>
    <row r="6458" spans="2:7">
      <c r="B6458" s="21" t="s">
        <v>753</v>
      </c>
      <c r="C6458" s="22" t="s">
        <v>108</v>
      </c>
      <c r="D6458" s="23" t="s">
        <v>752</v>
      </c>
      <c r="E6458" s="24">
        <v>200000</v>
      </c>
      <c r="F6458" s="25" t="s">
        <v>156</v>
      </c>
      <c r="G6458" s="26">
        <v>100000</v>
      </c>
    </row>
    <row r="6459" spans="2:7">
      <c r="B6459" s="21" t="s">
        <v>751</v>
      </c>
      <c r="C6459" s="22" t="s">
        <v>108</v>
      </c>
      <c r="D6459" s="23" t="s">
        <v>750</v>
      </c>
      <c r="E6459" s="24">
        <v>200000</v>
      </c>
      <c r="F6459" s="25" t="s">
        <v>738</v>
      </c>
      <c r="G6459" s="26">
        <v>100000</v>
      </c>
    </row>
    <row r="6460" spans="2:7">
      <c r="B6460" s="21" t="s">
        <v>749</v>
      </c>
      <c r="C6460" s="22" t="s">
        <v>92</v>
      </c>
      <c r="D6460" s="23" t="s">
        <v>687</v>
      </c>
      <c r="E6460" s="24">
        <v>200000</v>
      </c>
      <c r="F6460" s="25" t="s">
        <v>496</v>
      </c>
      <c r="G6460" s="26">
        <v>100000</v>
      </c>
    </row>
    <row r="6461" spans="2:7">
      <c r="B6461" s="21" t="s">
        <v>748</v>
      </c>
      <c r="C6461" s="22" t="s">
        <v>108</v>
      </c>
      <c r="D6461" s="23" t="s">
        <v>747</v>
      </c>
      <c r="E6461" s="24">
        <v>200000</v>
      </c>
      <c r="F6461" s="25" t="s">
        <v>496</v>
      </c>
      <c r="G6461" s="26">
        <v>100000</v>
      </c>
    </row>
    <row r="6462" spans="2:7">
      <c r="B6462" s="21" t="s">
        <v>746</v>
      </c>
      <c r="C6462" s="22" t="s">
        <v>92</v>
      </c>
      <c r="D6462" s="23"/>
      <c r="E6462" s="24">
        <v>200000</v>
      </c>
      <c r="F6462" s="25" t="s">
        <v>745</v>
      </c>
      <c r="G6462" s="26">
        <v>100000</v>
      </c>
    </row>
    <row r="6463" spans="2:7">
      <c r="B6463" s="21" t="s">
        <v>744</v>
      </c>
      <c r="C6463" s="22" t="s">
        <v>108</v>
      </c>
      <c r="D6463" s="23" t="s">
        <v>743</v>
      </c>
      <c r="E6463" s="24">
        <v>200000</v>
      </c>
      <c r="F6463" s="25" t="s">
        <v>742</v>
      </c>
      <c r="G6463" s="26">
        <v>100000</v>
      </c>
    </row>
    <row r="6464" spans="2:7">
      <c r="B6464" s="21" t="s">
        <v>741</v>
      </c>
      <c r="C6464" s="22" t="s">
        <v>92</v>
      </c>
      <c r="D6464" s="23"/>
      <c r="E6464" s="24">
        <v>200000</v>
      </c>
      <c r="F6464" s="25" t="s">
        <v>608</v>
      </c>
      <c r="G6464" s="26">
        <v>100000</v>
      </c>
    </row>
    <row r="6465" spans="2:7">
      <c r="B6465" s="21" t="s">
        <v>740</v>
      </c>
      <c r="C6465" s="22" t="s">
        <v>108</v>
      </c>
      <c r="D6465" s="23" t="s">
        <v>739</v>
      </c>
      <c r="E6465" s="24">
        <v>200000</v>
      </c>
      <c r="F6465" s="25" t="s">
        <v>738</v>
      </c>
      <c r="G6465" s="26">
        <v>100000</v>
      </c>
    </row>
    <row r="6466" spans="2:7">
      <c r="B6466" s="21" t="s">
        <v>737</v>
      </c>
      <c r="C6466" s="22" t="s">
        <v>92</v>
      </c>
      <c r="D6466" s="23"/>
      <c r="E6466" s="24">
        <v>200000</v>
      </c>
      <c r="F6466" s="25" t="s">
        <v>590</v>
      </c>
      <c r="G6466" s="26">
        <v>100000</v>
      </c>
    </row>
    <row r="6467" spans="2:7">
      <c r="B6467" s="21" t="s">
        <v>736</v>
      </c>
      <c r="C6467" s="22" t="s">
        <v>108</v>
      </c>
      <c r="D6467" s="23" t="s">
        <v>735</v>
      </c>
      <c r="E6467" s="24">
        <v>200000</v>
      </c>
      <c r="F6467" s="25" t="s">
        <v>525</v>
      </c>
      <c r="G6467" s="26">
        <v>100000</v>
      </c>
    </row>
    <row r="6468" spans="2:7">
      <c r="B6468" s="21" t="s">
        <v>734</v>
      </c>
      <c r="C6468" s="22" t="s">
        <v>108</v>
      </c>
      <c r="D6468" s="23" t="s">
        <v>425</v>
      </c>
      <c r="E6468" s="24">
        <v>200000</v>
      </c>
      <c r="F6468" s="25" t="s">
        <v>733</v>
      </c>
      <c r="G6468" s="26">
        <v>100000</v>
      </c>
    </row>
    <row r="6469" spans="2:7">
      <c r="B6469" s="21" t="s">
        <v>732</v>
      </c>
      <c r="C6469" s="22" t="s">
        <v>108</v>
      </c>
      <c r="D6469" s="23" t="s">
        <v>731</v>
      </c>
      <c r="E6469" s="24">
        <v>200000</v>
      </c>
      <c r="F6469" s="25" t="s">
        <v>730</v>
      </c>
      <c r="G6469" s="26">
        <v>100000</v>
      </c>
    </row>
    <row r="6470" spans="2:7">
      <c r="B6470" s="21" t="s">
        <v>729</v>
      </c>
      <c r="C6470" s="22" t="s">
        <v>108</v>
      </c>
      <c r="D6470" s="23" t="s">
        <v>728</v>
      </c>
      <c r="E6470" s="24">
        <v>200000</v>
      </c>
      <c r="F6470" s="25" t="s">
        <v>727</v>
      </c>
      <c r="G6470" s="26">
        <v>100000</v>
      </c>
    </row>
    <row r="6471" spans="2:7">
      <c r="B6471" s="21" t="s">
        <v>726</v>
      </c>
      <c r="C6471" s="22" t="s">
        <v>92</v>
      </c>
      <c r="D6471" s="23"/>
      <c r="E6471" s="24">
        <v>200000</v>
      </c>
      <c r="F6471" s="25" t="s">
        <v>725</v>
      </c>
      <c r="G6471" s="26">
        <v>100000</v>
      </c>
    </row>
    <row r="6472" spans="2:7">
      <c r="B6472" s="21" t="s">
        <v>724</v>
      </c>
      <c r="C6472" s="22" t="s">
        <v>108</v>
      </c>
      <c r="D6472" s="23" t="s">
        <v>723</v>
      </c>
      <c r="E6472" s="24">
        <v>200000</v>
      </c>
      <c r="F6472" s="25" t="s">
        <v>722</v>
      </c>
      <c r="G6472" s="26">
        <v>100000</v>
      </c>
    </row>
    <row r="6473" spans="2:7">
      <c r="B6473" s="21" t="s">
        <v>721</v>
      </c>
      <c r="C6473" s="22" t="s">
        <v>92</v>
      </c>
      <c r="D6473" s="23"/>
      <c r="E6473" s="24">
        <v>200000</v>
      </c>
      <c r="F6473" s="25" t="s">
        <v>125</v>
      </c>
      <c r="G6473" s="26">
        <v>100000</v>
      </c>
    </row>
    <row r="6474" spans="2:7">
      <c r="B6474" s="21" t="s">
        <v>720</v>
      </c>
      <c r="C6474" s="22" t="s">
        <v>92</v>
      </c>
      <c r="D6474" s="23"/>
      <c r="E6474" s="24">
        <v>200000</v>
      </c>
      <c r="F6474" s="25" t="s">
        <v>622</v>
      </c>
      <c r="G6474" s="26">
        <v>100000</v>
      </c>
    </row>
    <row r="6475" spans="2:7">
      <c r="B6475" s="21" t="s">
        <v>719</v>
      </c>
      <c r="C6475" s="22" t="s">
        <v>92</v>
      </c>
      <c r="D6475" s="23"/>
      <c r="E6475" s="24">
        <v>200000</v>
      </c>
      <c r="F6475" s="25" t="s">
        <v>227</v>
      </c>
      <c r="G6475" s="26">
        <v>100000</v>
      </c>
    </row>
    <row r="6476" spans="2:7">
      <c r="B6476" s="21" t="s">
        <v>718</v>
      </c>
      <c r="C6476" s="22" t="s">
        <v>92</v>
      </c>
      <c r="D6476" s="23"/>
      <c r="E6476" s="24">
        <v>200000</v>
      </c>
      <c r="F6476" s="25" t="s">
        <v>708</v>
      </c>
      <c r="G6476" s="26">
        <v>100000</v>
      </c>
    </row>
    <row r="6477" spans="2:7">
      <c r="B6477" s="21" t="s">
        <v>717</v>
      </c>
      <c r="C6477" s="22" t="s">
        <v>92</v>
      </c>
      <c r="D6477" s="23"/>
      <c r="E6477" s="24">
        <v>200000</v>
      </c>
      <c r="F6477" s="25" t="s">
        <v>716</v>
      </c>
      <c r="G6477" s="26">
        <v>100000</v>
      </c>
    </row>
    <row r="6478" spans="2:7">
      <c r="B6478" s="21" t="s">
        <v>715</v>
      </c>
      <c r="C6478" s="22" t="s">
        <v>92</v>
      </c>
      <c r="D6478" s="23"/>
      <c r="E6478" s="24">
        <v>200000</v>
      </c>
      <c r="F6478" s="25" t="s">
        <v>714</v>
      </c>
      <c r="G6478" s="26">
        <v>100000</v>
      </c>
    </row>
    <row r="6479" spans="2:7">
      <c r="B6479" s="21" t="s">
        <v>713</v>
      </c>
      <c r="C6479" s="22" t="s">
        <v>108</v>
      </c>
      <c r="D6479" s="23" t="s">
        <v>712</v>
      </c>
      <c r="E6479" s="24">
        <v>200000</v>
      </c>
      <c r="F6479" s="25" t="s">
        <v>711</v>
      </c>
      <c r="G6479" s="26">
        <v>100000</v>
      </c>
    </row>
    <row r="6480" spans="2:7">
      <c r="B6480" s="21" t="s">
        <v>710</v>
      </c>
      <c r="C6480" s="22" t="s">
        <v>92</v>
      </c>
      <c r="D6480" s="23" t="s">
        <v>709</v>
      </c>
      <c r="E6480" s="24">
        <v>200000</v>
      </c>
      <c r="F6480" s="25" t="s">
        <v>708</v>
      </c>
      <c r="G6480" s="26">
        <v>100000</v>
      </c>
    </row>
    <row r="6481" spans="2:7">
      <c r="B6481" s="21" t="s">
        <v>707</v>
      </c>
      <c r="C6481" s="22" t="s">
        <v>108</v>
      </c>
      <c r="D6481" s="23" t="s">
        <v>706</v>
      </c>
      <c r="E6481" s="24">
        <v>200000</v>
      </c>
      <c r="F6481" s="25" t="s">
        <v>198</v>
      </c>
      <c r="G6481" s="26">
        <v>100000</v>
      </c>
    </row>
    <row r="6482" spans="2:7">
      <c r="B6482" s="21" t="s">
        <v>705</v>
      </c>
      <c r="C6482" s="22" t="s">
        <v>92</v>
      </c>
      <c r="D6482" s="23"/>
      <c r="E6482" s="24">
        <v>200000</v>
      </c>
      <c r="F6482" s="25" t="s">
        <v>220</v>
      </c>
      <c r="G6482" s="26">
        <v>100000</v>
      </c>
    </row>
    <row r="6483" spans="2:7">
      <c r="B6483" s="21" t="s">
        <v>704</v>
      </c>
      <c r="C6483" s="22" t="s">
        <v>108</v>
      </c>
      <c r="D6483" s="23"/>
      <c r="E6483" s="24">
        <v>200000</v>
      </c>
      <c r="F6483" s="25" t="s">
        <v>703</v>
      </c>
      <c r="G6483" s="26">
        <v>100000</v>
      </c>
    </row>
    <row r="6484" spans="2:7">
      <c r="B6484" s="21" t="s">
        <v>702</v>
      </c>
      <c r="C6484" s="22" t="s">
        <v>108</v>
      </c>
      <c r="D6484" s="23"/>
      <c r="E6484" s="24">
        <v>200000</v>
      </c>
      <c r="F6484" s="25" t="s">
        <v>601</v>
      </c>
      <c r="G6484" s="26">
        <v>100000</v>
      </c>
    </row>
    <row r="6485" spans="2:7">
      <c r="B6485" s="21" t="s">
        <v>701</v>
      </c>
      <c r="C6485" s="22" t="s">
        <v>108</v>
      </c>
      <c r="D6485" s="23" t="s">
        <v>700</v>
      </c>
      <c r="E6485" s="24">
        <v>200000</v>
      </c>
      <c r="F6485" s="25" t="s">
        <v>560</v>
      </c>
      <c r="G6485" s="26">
        <v>100000</v>
      </c>
    </row>
    <row r="6486" spans="2:7">
      <c r="B6486" s="21" t="s">
        <v>699</v>
      </c>
      <c r="C6486" s="22" t="s">
        <v>92</v>
      </c>
      <c r="D6486" s="23"/>
      <c r="E6486" s="24">
        <v>200000</v>
      </c>
      <c r="F6486" s="25" t="s">
        <v>668</v>
      </c>
      <c r="G6486" s="26">
        <v>100000</v>
      </c>
    </row>
    <row r="6487" spans="2:7">
      <c r="B6487" s="21" t="s">
        <v>698</v>
      </c>
      <c r="C6487" s="22" t="s">
        <v>92</v>
      </c>
      <c r="D6487" s="23"/>
      <c r="E6487" s="24">
        <v>200000</v>
      </c>
      <c r="F6487" s="25" t="s">
        <v>697</v>
      </c>
      <c r="G6487" s="26">
        <v>100000</v>
      </c>
    </row>
    <row r="6488" spans="2:7">
      <c r="B6488" s="21" t="s">
        <v>696</v>
      </c>
      <c r="C6488" s="22" t="s">
        <v>92</v>
      </c>
      <c r="D6488" s="23"/>
      <c r="E6488" s="24">
        <v>200000</v>
      </c>
      <c r="F6488" s="25" t="s">
        <v>695</v>
      </c>
      <c r="G6488" s="26">
        <v>100000</v>
      </c>
    </row>
    <row r="6489" spans="2:7">
      <c r="B6489" s="21" t="s">
        <v>694</v>
      </c>
      <c r="C6489" s="22" t="s">
        <v>108</v>
      </c>
      <c r="D6489" s="23"/>
      <c r="E6489" s="24">
        <v>200000</v>
      </c>
      <c r="F6489" s="25" t="s">
        <v>156</v>
      </c>
      <c r="G6489" s="26">
        <v>100000</v>
      </c>
    </row>
    <row r="6490" spans="2:7">
      <c r="B6490" s="21" t="s">
        <v>693</v>
      </c>
      <c r="C6490" s="22" t="s">
        <v>92</v>
      </c>
      <c r="D6490" s="23"/>
      <c r="E6490" s="24">
        <v>200000</v>
      </c>
      <c r="F6490" s="25" t="s">
        <v>483</v>
      </c>
      <c r="G6490" s="26">
        <v>100000</v>
      </c>
    </row>
    <row r="6491" spans="2:7">
      <c r="B6491" s="21" t="s">
        <v>692</v>
      </c>
      <c r="C6491" s="22" t="s">
        <v>92</v>
      </c>
      <c r="D6491" s="23"/>
      <c r="E6491" s="24">
        <v>200000</v>
      </c>
      <c r="F6491" s="25" t="s">
        <v>691</v>
      </c>
      <c r="G6491" s="26">
        <v>100000</v>
      </c>
    </row>
    <row r="6492" spans="2:7">
      <c r="B6492" s="21" t="s">
        <v>690</v>
      </c>
      <c r="C6492" s="22" t="s">
        <v>92</v>
      </c>
      <c r="D6492" s="23" t="s">
        <v>689</v>
      </c>
      <c r="E6492" s="24">
        <v>200000</v>
      </c>
      <c r="F6492" s="25" t="s">
        <v>488</v>
      </c>
      <c r="G6492" s="26">
        <v>100000</v>
      </c>
    </row>
    <row r="6493" spans="2:7">
      <c r="B6493" s="21" t="s">
        <v>688</v>
      </c>
      <c r="C6493" s="22" t="s">
        <v>92</v>
      </c>
      <c r="D6493" s="23" t="s">
        <v>687</v>
      </c>
      <c r="E6493" s="24">
        <v>200000</v>
      </c>
      <c r="F6493" s="25" t="s">
        <v>629</v>
      </c>
      <c r="G6493" s="26">
        <v>100000</v>
      </c>
    </row>
    <row r="6494" spans="2:7">
      <c r="B6494" s="21" t="s">
        <v>686</v>
      </c>
      <c r="C6494" s="22" t="s">
        <v>92</v>
      </c>
      <c r="D6494" s="23"/>
      <c r="E6494" s="24">
        <v>200000</v>
      </c>
      <c r="F6494" s="25" t="s">
        <v>685</v>
      </c>
      <c r="G6494" s="26">
        <v>100000</v>
      </c>
    </row>
    <row r="6495" spans="2:7">
      <c r="B6495" s="21" t="s">
        <v>684</v>
      </c>
      <c r="C6495" s="22" t="s">
        <v>92</v>
      </c>
      <c r="D6495" s="23"/>
      <c r="E6495" s="24">
        <v>200000</v>
      </c>
      <c r="F6495" s="25" t="s">
        <v>512</v>
      </c>
      <c r="G6495" s="26">
        <v>100000</v>
      </c>
    </row>
    <row r="6496" spans="2:7">
      <c r="B6496" s="21" t="s">
        <v>683</v>
      </c>
      <c r="C6496" s="22" t="s">
        <v>92</v>
      </c>
      <c r="D6496" s="23"/>
      <c r="E6496" s="24">
        <v>200000</v>
      </c>
      <c r="F6496" s="25" t="s">
        <v>682</v>
      </c>
      <c r="G6496" s="26">
        <v>100000</v>
      </c>
    </row>
    <row r="6497" spans="2:7">
      <c r="B6497" s="21" t="s">
        <v>681</v>
      </c>
      <c r="C6497" s="22" t="s">
        <v>92</v>
      </c>
      <c r="D6497" s="23"/>
      <c r="E6497" s="24">
        <v>200000</v>
      </c>
      <c r="F6497" s="25" t="s">
        <v>257</v>
      </c>
      <c r="G6497" s="26">
        <v>100000</v>
      </c>
    </row>
    <row r="6498" spans="2:7">
      <c r="B6498" s="21" t="s">
        <v>680</v>
      </c>
      <c r="C6498" s="22" t="s">
        <v>92</v>
      </c>
      <c r="D6498" s="23"/>
      <c r="E6498" s="24">
        <v>200000</v>
      </c>
      <c r="F6498" s="25" t="s">
        <v>125</v>
      </c>
      <c r="G6498" s="26">
        <v>100000</v>
      </c>
    </row>
    <row r="6499" spans="2:7">
      <c r="B6499" s="21" t="s">
        <v>679</v>
      </c>
      <c r="C6499" s="22" t="s">
        <v>92</v>
      </c>
      <c r="D6499" s="23"/>
      <c r="E6499" s="24">
        <v>200000</v>
      </c>
      <c r="F6499" s="25" t="s">
        <v>427</v>
      </c>
      <c r="G6499" s="26">
        <v>100000</v>
      </c>
    </row>
    <row r="6500" spans="2:7">
      <c r="B6500" s="21" t="s">
        <v>678</v>
      </c>
      <c r="C6500" s="22" t="s">
        <v>108</v>
      </c>
      <c r="D6500" s="23" t="s">
        <v>677</v>
      </c>
      <c r="E6500" s="24">
        <v>200000</v>
      </c>
      <c r="F6500" s="25" t="s">
        <v>676</v>
      </c>
      <c r="G6500" s="26">
        <v>100000</v>
      </c>
    </row>
    <row r="6501" spans="2:7">
      <c r="B6501" s="21" t="s">
        <v>675</v>
      </c>
      <c r="C6501" s="22" t="s">
        <v>92</v>
      </c>
      <c r="D6501" s="23"/>
      <c r="E6501" s="24">
        <v>200000</v>
      </c>
      <c r="F6501" s="25" t="s">
        <v>629</v>
      </c>
      <c r="G6501" s="26">
        <v>100000</v>
      </c>
    </row>
    <row r="6502" spans="2:7">
      <c r="B6502" s="21" t="s">
        <v>674</v>
      </c>
      <c r="C6502" s="22" t="s">
        <v>108</v>
      </c>
      <c r="D6502" s="23" t="s">
        <v>673</v>
      </c>
      <c r="E6502" s="24">
        <v>200000</v>
      </c>
      <c r="F6502" s="25" t="s">
        <v>672</v>
      </c>
      <c r="G6502" s="26">
        <v>100000</v>
      </c>
    </row>
    <row r="6503" spans="2:7">
      <c r="B6503" s="21" t="s">
        <v>671</v>
      </c>
      <c r="C6503" s="22" t="s">
        <v>108</v>
      </c>
      <c r="D6503" s="23" t="s">
        <v>670</v>
      </c>
      <c r="E6503" s="24">
        <v>200000</v>
      </c>
      <c r="F6503" s="25" t="s">
        <v>490</v>
      </c>
      <c r="G6503" s="26">
        <v>100000</v>
      </c>
    </row>
    <row r="6504" spans="2:7">
      <c r="B6504" s="21" t="s">
        <v>669</v>
      </c>
      <c r="C6504" s="22" t="s">
        <v>92</v>
      </c>
      <c r="D6504" s="23"/>
      <c r="E6504" s="24">
        <v>200000</v>
      </c>
      <c r="F6504" s="25" t="s">
        <v>668</v>
      </c>
      <c r="G6504" s="26">
        <v>100000</v>
      </c>
    </row>
    <row r="6505" spans="2:7">
      <c r="B6505" s="21" t="s">
        <v>667</v>
      </c>
      <c r="C6505" s="22" t="s">
        <v>108</v>
      </c>
      <c r="D6505" s="23" t="s">
        <v>666</v>
      </c>
      <c r="E6505" s="24">
        <v>200000</v>
      </c>
      <c r="F6505" s="25" t="s">
        <v>665</v>
      </c>
      <c r="G6505" s="26">
        <v>100000</v>
      </c>
    </row>
    <row r="6506" spans="2:7">
      <c r="B6506" s="21" t="s">
        <v>664</v>
      </c>
      <c r="C6506" s="22" t="s">
        <v>108</v>
      </c>
      <c r="D6506" s="23" t="s">
        <v>663</v>
      </c>
      <c r="E6506" s="24">
        <v>200000</v>
      </c>
      <c r="F6506" s="25" t="s">
        <v>662</v>
      </c>
      <c r="G6506" s="26">
        <v>100000</v>
      </c>
    </row>
    <row r="6507" spans="2:7">
      <c r="B6507" s="21" t="s">
        <v>661</v>
      </c>
      <c r="C6507" s="22" t="s">
        <v>108</v>
      </c>
      <c r="D6507" s="23" t="s">
        <v>660</v>
      </c>
      <c r="E6507" s="24">
        <v>200000</v>
      </c>
      <c r="F6507" s="25" t="s">
        <v>576</v>
      </c>
      <c r="G6507" s="26">
        <v>100000</v>
      </c>
    </row>
    <row r="6508" spans="2:7">
      <c r="B6508" s="21" t="s">
        <v>659</v>
      </c>
      <c r="C6508" s="22" t="s">
        <v>92</v>
      </c>
      <c r="D6508" s="23" t="s">
        <v>658</v>
      </c>
      <c r="E6508" s="24">
        <v>200000</v>
      </c>
      <c r="F6508" s="25" t="s">
        <v>408</v>
      </c>
      <c r="G6508" s="26">
        <v>100000</v>
      </c>
    </row>
    <row r="6509" spans="2:7">
      <c r="B6509" s="21" t="s">
        <v>657</v>
      </c>
      <c r="C6509" s="22" t="s">
        <v>92</v>
      </c>
      <c r="D6509" s="23"/>
      <c r="E6509" s="24">
        <v>200000</v>
      </c>
      <c r="F6509" s="25" t="s">
        <v>656</v>
      </c>
      <c r="G6509" s="26">
        <v>100000</v>
      </c>
    </row>
    <row r="6510" spans="2:7">
      <c r="B6510" s="21" t="s">
        <v>655</v>
      </c>
      <c r="C6510" s="22" t="s">
        <v>108</v>
      </c>
      <c r="D6510" s="23"/>
      <c r="E6510" s="24">
        <v>200000</v>
      </c>
      <c r="F6510" s="25" t="s">
        <v>654</v>
      </c>
      <c r="G6510" s="26">
        <v>100000</v>
      </c>
    </row>
    <row r="6511" spans="2:7">
      <c r="B6511" s="21" t="s">
        <v>653</v>
      </c>
      <c r="C6511" s="22" t="s">
        <v>92</v>
      </c>
      <c r="D6511" s="23"/>
      <c r="E6511" s="24">
        <v>200000</v>
      </c>
      <c r="F6511" s="25" t="s">
        <v>651</v>
      </c>
      <c r="G6511" s="26">
        <v>100000</v>
      </c>
    </row>
    <row r="6512" spans="2:7">
      <c r="B6512" s="21" t="s">
        <v>652</v>
      </c>
      <c r="C6512" s="22" t="s">
        <v>92</v>
      </c>
      <c r="D6512" s="23"/>
      <c r="E6512" s="24">
        <v>200000</v>
      </c>
      <c r="F6512" s="25" t="s">
        <v>651</v>
      </c>
      <c r="G6512" s="26">
        <v>100000</v>
      </c>
    </row>
    <row r="6513" spans="2:7">
      <c r="B6513" s="21" t="s">
        <v>650</v>
      </c>
      <c r="C6513" s="22" t="s">
        <v>92</v>
      </c>
      <c r="D6513" s="23"/>
      <c r="E6513" s="24">
        <v>200000</v>
      </c>
      <c r="F6513" s="25" t="s">
        <v>649</v>
      </c>
      <c r="G6513" s="26">
        <v>100000</v>
      </c>
    </row>
    <row r="6514" spans="2:7">
      <c r="B6514" s="21" t="s">
        <v>648</v>
      </c>
      <c r="C6514" s="22" t="s">
        <v>92</v>
      </c>
      <c r="D6514" s="23"/>
      <c r="E6514" s="24">
        <v>200000</v>
      </c>
      <c r="F6514" s="25" t="s">
        <v>201</v>
      </c>
      <c r="G6514" s="26">
        <v>100000</v>
      </c>
    </row>
    <row r="6515" spans="2:7">
      <c r="B6515" s="21" t="s">
        <v>647</v>
      </c>
      <c r="C6515" s="22" t="s">
        <v>108</v>
      </c>
      <c r="D6515" s="23" t="s">
        <v>180</v>
      </c>
      <c r="E6515" s="24">
        <v>200000</v>
      </c>
      <c r="F6515" s="25" t="s">
        <v>488</v>
      </c>
      <c r="G6515" s="26">
        <v>100000</v>
      </c>
    </row>
    <row r="6516" spans="2:7">
      <c r="B6516" s="21" t="s">
        <v>646</v>
      </c>
      <c r="C6516" s="22" t="s">
        <v>92</v>
      </c>
      <c r="D6516" s="23" t="s">
        <v>645</v>
      </c>
      <c r="E6516" s="24">
        <v>200000</v>
      </c>
      <c r="F6516" s="25" t="s">
        <v>644</v>
      </c>
      <c r="G6516" s="26">
        <v>100000</v>
      </c>
    </row>
    <row r="6517" spans="2:7">
      <c r="B6517" s="21" t="s">
        <v>643</v>
      </c>
      <c r="C6517" s="22" t="s">
        <v>92</v>
      </c>
      <c r="D6517" s="23" t="s">
        <v>642</v>
      </c>
      <c r="E6517" s="24">
        <v>200000</v>
      </c>
      <c r="F6517" s="25" t="s">
        <v>641</v>
      </c>
      <c r="G6517" s="26">
        <v>100000</v>
      </c>
    </row>
    <row r="6518" spans="2:7">
      <c r="B6518" s="21" t="s">
        <v>640</v>
      </c>
      <c r="C6518" s="22" t="s">
        <v>92</v>
      </c>
      <c r="D6518" s="23" t="s">
        <v>639</v>
      </c>
      <c r="E6518" s="24">
        <v>200000</v>
      </c>
      <c r="F6518" s="25" t="s">
        <v>638</v>
      </c>
      <c r="G6518" s="26">
        <v>100000</v>
      </c>
    </row>
    <row r="6519" spans="2:7">
      <c r="B6519" s="21" t="s">
        <v>637</v>
      </c>
      <c r="C6519" s="22" t="s">
        <v>108</v>
      </c>
      <c r="D6519" s="23" t="s">
        <v>636</v>
      </c>
      <c r="E6519" s="24">
        <v>200000</v>
      </c>
      <c r="F6519" s="25" t="s">
        <v>427</v>
      </c>
      <c r="G6519" s="26">
        <v>100000</v>
      </c>
    </row>
    <row r="6520" spans="2:7">
      <c r="B6520" s="21" t="s">
        <v>635</v>
      </c>
      <c r="C6520" s="22" t="s">
        <v>92</v>
      </c>
      <c r="D6520" s="23"/>
      <c r="E6520" s="24">
        <v>200000</v>
      </c>
      <c r="F6520" s="25" t="s">
        <v>156</v>
      </c>
      <c r="G6520" s="26">
        <v>100000</v>
      </c>
    </row>
    <row r="6521" spans="2:7">
      <c r="B6521" s="21" t="s">
        <v>634</v>
      </c>
      <c r="C6521" s="22" t="s">
        <v>92</v>
      </c>
      <c r="D6521" s="23"/>
      <c r="E6521" s="24">
        <v>200000</v>
      </c>
      <c r="F6521" s="25" t="s">
        <v>125</v>
      </c>
      <c r="G6521" s="26">
        <v>100000</v>
      </c>
    </row>
    <row r="6522" spans="2:7">
      <c r="B6522" s="21" t="s">
        <v>633</v>
      </c>
      <c r="C6522" s="22" t="s">
        <v>92</v>
      </c>
      <c r="D6522" s="23"/>
      <c r="E6522" s="24">
        <v>200000</v>
      </c>
      <c r="F6522" s="25" t="s">
        <v>150</v>
      </c>
      <c r="G6522" s="26">
        <v>100000</v>
      </c>
    </row>
    <row r="6523" spans="2:7">
      <c r="B6523" s="21" t="s">
        <v>632</v>
      </c>
      <c r="C6523" s="22" t="s">
        <v>92</v>
      </c>
      <c r="D6523" s="23"/>
      <c r="E6523" s="24">
        <v>200000</v>
      </c>
      <c r="F6523" s="25" t="s">
        <v>631</v>
      </c>
      <c r="G6523" s="26">
        <v>100000</v>
      </c>
    </row>
    <row r="6524" spans="2:7">
      <c r="B6524" s="21" t="s">
        <v>630</v>
      </c>
      <c r="C6524" s="22" t="s">
        <v>92</v>
      </c>
      <c r="D6524" s="23"/>
      <c r="E6524" s="24">
        <v>200000</v>
      </c>
      <c r="F6524" s="25" t="s">
        <v>629</v>
      </c>
      <c r="G6524" s="26">
        <v>100000</v>
      </c>
    </row>
    <row r="6525" spans="2:7">
      <c r="B6525" s="21" t="s">
        <v>628</v>
      </c>
      <c r="C6525" s="22" t="s">
        <v>108</v>
      </c>
      <c r="D6525" s="23" t="s">
        <v>627</v>
      </c>
      <c r="E6525" s="24">
        <v>200000</v>
      </c>
      <c r="F6525" s="25" t="s">
        <v>606</v>
      </c>
      <c r="G6525" s="26">
        <v>100000</v>
      </c>
    </row>
    <row r="6526" spans="2:7">
      <c r="B6526" s="21" t="s">
        <v>626</v>
      </c>
      <c r="C6526" s="22" t="s">
        <v>92</v>
      </c>
      <c r="D6526" s="23"/>
      <c r="E6526" s="24">
        <v>200000</v>
      </c>
      <c r="F6526" s="25" t="s">
        <v>427</v>
      </c>
      <c r="G6526" s="26">
        <v>100000</v>
      </c>
    </row>
    <row r="6527" spans="2:7">
      <c r="B6527" s="21" t="s">
        <v>625</v>
      </c>
      <c r="C6527" s="22" t="s">
        <v>92</v>
      </c>
      <c r="D6527" s="23"/>
      <c r="E6527" s="24">
        <v>200000</v>
      </c>
      <c r="F6527" s="25" t="s">
        <v>624</v>
      </c>
      <c r="G6527" s="26">
        <v>100000</v>
      </c>
    </row>
    <row r="6528" spans="2:7">
      <c r="B6528" s="21" t="s">
        <v>623</v>
      </c>
      <c r="C6528" s="22" t="s">
        <v>92</v>
      </c>
      <c r="D6528" s="23"/>
      <c r="E6528" s="24">
        <v>200000</v>
      </c>
      <c r="F6528" s="25" t="s">
        <v>622</v>
      </c>
      <c r="G6528" s="26">
        <v>100000</v>
      </c>
    </row>
    <row r="6529" spans="2:7">
      <c r="B6529" s="21" t="s">
        <v>621</v>
      </c>
      <c r="C6529" s="22" t="s">
        <v>92</v>
      </c>
      <c r="D6529" s="23"/>
      <c r="E6529" s="24">
        <v>200000</v>
      </c>
      <c r="F6529" s="25" t="s">
        <v>507</v>
      </c>
      <c r="G6529" s="26">
        <v>100000</v>
      </c>
    </row>
    <row r="6530" spans="2:7">
      <c r="B6530" s="21" t="s">
        <v>620</v>
      </c>
      <c r="C6530" s="22" t="s">
        <v>92</v>
      </c>
      <c r="D6530" s="23"/>
      <c r="E6530" s="24">
        <v>200000</v>
      </c>
      <c r="F6530" s="25" t="s">
        <v>617</v>
      </c>
      <c r="G6530" s="26">
        <v>100000</v>
      </c>
    </row>
    <row r="6531" spans="2:7">
      <c r="B6531" s="21" t="s">
        <v>619</v>
      </c>
      <c r="C6531" s="22" t="s">
        <v>92</v>
      </c>
      <c r="D6531" s="23"/>
      <c r="E6531" s="24">
        <v>200000</v>
      </c>
      <c r="F6531" s="25" t="s">
        <v>617</v>
      </c>
      <c r="G6531" s="26">
        <v>100000</v>
      </c>
    </row>
    <row r="6532" spans="2:7">
      <c r="B6532" s="21" t="s">
        <v>618</v>
      </c>
      <c r="C6532" s="22" t="s">
        <v>92</v>
      </c>
      <c r="D6532" s="23"/>
      <c r="E6532" s="24">
        <v>200000</v>
      </c>
      <c r="F6532" s="25" t="s">
        <v>617</v>
      </c>
      <c r="G6532" s="26">
        <v>100000</v>
      </c>
    </row>
    <row r="6533" spans="2:7">
      <c r="B6533" s="21" t="s">
        <v>616</v>
      </c>
      <c r="C6533" s="22" t="s">
        <v>92</v>
      </c>
      <c r="D6533" s="23"/>
      <c r="E6533" s="24">
        <v>200000</v>
      </c>
      <c r="F6533" s="25" t="s">
        <v>344</v>
      </c>
      <c r="G6533" s="26">
        <v>100000</v>
      </c>
    </row>
    <row r="6534" spans="2:7">
      <c r="B6534" s="21" t="s">
        <v>615</v>
      </c>
      <c r="C6534" s="22" t="s">
        <v>108</v>
      </c>
      <c r="D6534" s="23" t="s">
        <v>614</v>
      </c>
      <c r="E6534" s="24">
        <v>200000</v>
      </c>
      <c r="F6534" s="25" t="s">
        <v>613</v>
      </c>
      <c r="G6534" s="26">
        <v>100000</v>
      </c>
    </row>
    <row r="6535" spans="2:7">
      <c r="B6535" s="21" t="s">
        <v>612</v>
      </c>
      <c r="C6535" s="22" t="s">
        <v>108</v>
      </c>
      <c r="D6535" s="23" t="s">
        <v>611</v>
      </c>
      <c r="E6535" s="24">
        <v>200000</v>
      </c>
      <c r="F6535" s="25" t="s">
        <v>610</v>
      </c>
      <c r="G6535" s="26">
        <v>100000</v>
      </c>
    </row>
    <row r="6536" spans="2:7">
      <c r="B6536" s="21" t="s">
        <v>609</v>
      </c>
      <c r="C6536" s="22" t="s">
        <v>92</v>
      </c>
      <c r="D6536" s="23"/>
      <c r="E6536" s="24">
        <v>200000</v>
      </c>
      <c r="F6536" s="25" t="s">
        <v>608</v>
      </c>
      <c r="G6536" s="26">
        <v>100000</v>
      </c>
    </row>
    <row r="6537" spans="2:7">
      <c r="B6537" s="21" t="s">
        <v>607</v>
      </c>
      <c r="C6537" s="22" t="s">
        <v>108</v>
      </c>
      <c r="D6537" s="23"/>
      <c r="E6537" s="24">
        <v>200000</v>
      </c>
      <c r="F6537" s="25" t="s">
        <v>606</v>
      </c>
      <c r="G6537" s="26">
        <v>100000</v>
      </c>
    </row>
    <row r="6538" spans="2:7">
      <c r="B6538" s="21" t="s">
        <v>605</v>
      </c>
      <c r="C6538" s="22" t="s">
        <v>92</v>
      </c>
      <c r="D6538" s="23"/>
      <c r="E6538" s="24">
        <v>200000</v>
      </c>
      <c r="F6538" s="25" t="s">
        <v>493</v>
      </c>
      <c r="G6538" s="26">
        <v>100000</v>
      </c>
    </row>
    <row r="6539" spans="2:7">
      <c r="B6539" s="21" t="s">
        <v>604</v>
      </c>
      <c r="C6539" s="22" t="s">
        <v>92</v>
      </c>
      <c r="D6539" s="23" t="s">
        <v>603</v>
      </c>
      <c r="E6539" s="24">
        <v>200000</v>
      </c>
      <c r="F6539" s="25" t="s">
        <v>344</v>
      </c>
      <c r="G6539" s="26">
        <v>100000</v>
      </c>
    </row>
    <row r="6540" spans="2:7">
      <c r="B6540" s="21" t="s">
        <v>602</v>
      </c>
      <c r="C6540" s="22" t="s">
        <v>92</v>
      </c>
      <c r="D6540" s="23"/>
      <c r="E6540" s="24">
        <v>200000</v>
      </c>
      <c r="F6540" s="25" t="s">
        <v>601</v>
      </c>
      <c r="G6540" s="26">
        <v>100000</v>
      </c>
    </row>
    <row r="6541" spans="2:7">
      <c r="B6541" s="21" t="s">
        <v>600</v>
      </c>
      <c r="C6541" s="22" t="s">
        <v>92</v>
      </c>
      <c r="D6541" s="23" t="s">
        <v>599</v>
      </c>
      <c r="E6541" s="24">
        <v>200000</v>
      </c>
      <c r="F6541" s="25" t="s">
        <v>598</v>
      </c>
      <c r="G6541" s="26">
        <v>100000</v>
      </c>
    </row>
    <row r="6542" spans="2:7">
      <c r="B6542" s="21" t="s">
        <v>597</v>
      </c>
      <c r="C6542" s="22" t="s">
        <v>108</v>
      </c>
      <c r="D6542" s="23" t="s">
        <v>596</v>
      </c>
      <c r="E6542" s="24">
        <v>200000</v>
      </c>
      <c r="F6542" s="25" t="s">
        <v>595</v>
      </c>
      <c r="G6542" s="26">
        <v>100000</v>
      </c>
    </row>
    <row r="6543" spans="2:7">
      <c r="B6543" s="21" t="s">
        <v>594</v>
      </c>
      <c r="C6543" s="22" t="s">
        <v>108</v>
      </c>
      <c r="D6543" s="23" t="s">
        <v>593</v>
      </c>
      <c r="E6543" s="24">
        <v>200000</v>
      </c>
      <c r="F6543" s="25" t="s">
        <v>455</v>
      </c>
      <c r="G6543" s="26">
        <v>100000</v>
      </c>
    </row>
    <row r="6544" spans="2:7">
      <c r="B6544" s="21" t="s">
        <v>592</v>
      </c>
      <c r="C6544" s="22" t="s">
        <v>92</v>
      </c>
      <c r="D6544" s="23" t="s">
        <v>591</v>
      </c>
      <c r="E6544" s="24">
        <v>200000</v>
      </c>
      <c r="F6544" s="25" t="s">
        <v>590</v>
      </c>
      <c r="G6544" s="26">
        <v>100000</v>
      </c>
    </row>
    <row r="6545" spans="2:7">
      <c r="B6545" s="21" t="s">
        <v>589</v>
      </c>
      <c r="C6545" s="22" t="s">
        <v>92</v>
      </c>
      <c r="D6545" s="23" t="s">
        <v>588</v>
      </c>
      <c r="E6545" s="24">
        <v>200000</v>
      </c>
      <c r="F6545" s="25" t="s">
        <v>560</v>
      </c>
      <c r="G6545" s="26">
        <v>100000</v>
      </c>
    </row>
    <row r="6546" spans="2:7">
      <c r="B6546" s="21" t="s">
        <v>587</v>
      </c>
      <c r="C6546" s="22" t="s">
        <v>92</v>
      </c>
      <c r="D6546" s="23" t="s">
        <v>586</v>
      </c>
      <c r="E6546" s="24">
        <v>200000</v>
      </c>
      <c r="F6546" s="25" t="s">
        <v>223</v>
      </c>
      <c r="G6546" s="26">
        <v>100000</v>
      </c>
    </row>
    <row r="6547" spans="2:7">
      <c r="B6547" s="21" t="s">
        <v>585</v>
      </c>
      <c r="C6547" s="22" t="s">
        <v>92</v>
      </c>
      <c r="D6547" s="23"/>
      <c r="E6547" s="24">
        <v>200000</v>
      </c>
      <c r="F6547" s="25" t="s">
        <v>584</v>
      </c>
      <c r="G6547" s="26">
        <v>100000</v>
      </c>
    </row>
    <row r="6548" spans="2:7">
      <c r="B6548" s="21" t="s">
        <v>583</v>
      </c>
      <c r="C6548" s="22" t="s">
        <v>92</v>
      </c>
      <c r="D6548" s="23"/>
      <c r="E6548" s="24">
        <v>200000</v>
      </c>
      <c r="F6548" s="25" t="s">
        <v>422</v>
      </c>
      <c r="G6548" s="26">
        <v>100000</v>
      </c>
    </row>
    <row r="6549" spans="2:7">
      <c r="B6549" s="21" t="s">
        <v>582</v>
      </c>
      <c r="C6549" s="22" t="s">
        <v>92</v>
      </c>
      <c r="D6549" s="23"/>
      <c r="E6549" s="24">
        <v>200000</v>
      </c>
      <c r="F6549" s="25" t="s">
        <v>413</v>
      </c>
      <c r="G6549" s="26">
        <v>100000</v>
      </c>
    </row>
    <row r="6550" spans="2:7">
      <c r="B6550" s="21" t="s">
        <v>581</v>
      </c>
      <c r="C6550" s="22" t="s">
        <v>92</v>
      </c>
      <c r="D6550" s="23"/>
      <c r="E6550" s="24">
        <v>200000</v>
      </c>
      <c r="F6550" s="25" t="s">
        <v>580</v>
      </c>
      <c r="G6550" s="26">
        <v>100000</v>
      </c>
    </row>
    <row r="6551" spans="2:7">
      <c r="B6551" s="21" t="s">
        <v>579</v>
      </c>
      <c r="C6551" s="22" t="s">
        <v>108</v>
      </c>
      <c r="D6551" s="23" t="s">
        <v>578</v>
      </c>
      <c r="E6551" s="24">
        <v>200000</v>
      </c>
      <c r="F6551" s="25" t="s">
        <v>493</v>
      </c>
      <c r="G6551" s="26">
        <v>100000</v>
      </c>
    </row>
    <row r="6552" spans="2:7">
      <c r="B6552" s="21" t="s">
        <v>577</v>
      </c>
      <c r="C6552" s="22" t="s">
        <v>108</v>
      </c>
      <c r="D6552" s="23"/>
      <c r="E6552" s="24">
        <v>200000</v>
      </c>
      <c r="F6552" s="25" t="s">
        <v>576</v>
      </c>
      <c r="G6552" s="26">
        <v>100000</v>
      </c>
    </row>
    <row r="6553" spans="2:7">
      <c r="B6553" s="21" t="s">
        <v>575</v>
      </c>
      <c r="C6553" s="22" t="s">
        <v>108</v>
      </c>
      <c r="D6553" s="23" t="s">
        <v>574</v>
      </c>
      <c r="E6553" s="24">
        <v>200000</v>
      </c>
      <c r="F6553" s="25" t="s">
        <v>573</v>
      </c>
      <c r="G6553" s="26">
        <v>100000</v>
      </c>
    </row>
    <row r="6554" spans="2:7">
      <c r="B6554" s="21" t="s">
        <v>572</v>
      </c>
      <c r="C6554" s="22" t="s">
        <v>92</v>
      </c>
      <c r="D6554" s="23"/>
      <c r="E6554" s="24">
        <v>200000</v>
      </c>
      <c r="F6554" s="25" t="s">
        <v>571</v>
      </c>
      <c r="G6554" s="26">
        <v>100000</v>
      </c>
    </row>
    <row r="6555" spans="2:7">
      <c r="B6555" s="21" t="s">
        <v>570</v>
      </c>
      <c r="C6555" s="22" t="s">
        <v>92</v>
      </c>
      <c r="D6555" s="23"/>
      <c r="E6555" s="24">
        <v>200000</v>
      </c>
      <c r="F6555" s="25" t="s">
        <v>569</v>
      </c>
      <c r="G6555" s="26">
        <v>100000</v>
      </c>
    </row>
    <row r="6556" spans="2:7">
      <c r="B6556" s="21" t="s">
        <v>568</v>
      </c>
      <c r="C6556" s="22" t="s">
        <v>108</v>
      </c>
      <c r="D6556" s="23" t="s">
        <v>567</v>
      </c>
      <c r="E6556" s="24">
        <v>200000</v>
      </c>
      <c r="F6556" s="25" t="s">
        <v>530</v>
      </c>
      <c r="G6556" s="26">
        <v>100000</v>
      </c>
    </row>
    <row r="6557" spans="2:7">
      <c r="B6557" s="21" t="s">
        <v>566</v>
      </c>
      <c r="C6557" s="22" t="s">
        <v>108</v>
      </c>
      <c r="D6557" s="23" t="s">
        <v>565</v>
      </c>
      <c r="E6557" s="24">
        <v>200000</v>
      </c>
      <c r="F6557" s="25" t="s">
        <v>488</v>
      </c>
      <c r="G6557" s="26">
        <v>100000</v>
      </c>
    </row>
    <row r="6558" spans="2:7">
      <c r="B6558" s="21" t="s">
        <v>564</v>
      </c>
      <c r="C6558" s="22" t="s">
        <v>108</v>
      </c>
      <c r="D6558" s="23" t="s">
        <v>563</v>
      </c>
      <c r="E6558" s="24">
        <v>200000</v>
      </c>
      <c r="F6558" s="25" t="s">
        <v>533</v>
      </c>
      <c r="G6558" s="26">
        <v>100000</v>
      </c>
    </row>
    <row r="6559" spans="2:7">
      <c r="B6559" s="21" t="s">
        <v>562</v>
      </c>
      <c r="C6559" s="22" t="s">
        <v>92</v>
      </c>
      <c r="D6559" s="23" t="s">
        <v>561</v>
      </c>
      <c r="E6559" s="24">
        <v>200000</v>
      </c>
      <c r="F6559" s="25" t="s">
        <v>560</v>
      </c>
      <c r="G6559" s="26">
        <v>100000</v>
      </c>
    </row>
    <row r="6560" spans="2:7">
      <c r="B6560" s="21" t="s">
        <v>559</v>
      </c>
      <c r="C6560" s="22" t="s">
        <v>108</v>
      </c>
      <c r="D6560" s="23"/>
      <c r="E6560" s="24">
        <v>200000</v>
      </c>
      <c r="F6560" s="25" t="s">
        <v>555</v>
      </c>
      <c r="G6560" s="26">
        <v>100000</v>
      </c>
    </row>
    <row r="6561" spans="2:7">
      <c r="B6561" s="21" t="s">
        <v>558</v>
      </c>
      <c r="C6561" s="22" t="s">
        <v>92</v>
      </c>
      <c r="D6561" s="23"/>
      <c r="E6561" s="24">
        <v>200000</v>
      </c>
      <c r="F6561" s="25" t="s">
        <v>159</v>
      </c>
      <c r="G6561" s="26">
        <v>100000</v>
      </c>
    </row>
    <row r="6562" spans="2:7">
      <c r="B6562" s="21" t="s">
        <v>557</v>
      </c>
      <c r="C6562" s="22" t="s">
        <v>92</v>
      </c>
      <c r="D6562" s="23" t="s">
        <v>556</v>
      </c>
      <c r="E6562" s="24">
        <v>200000</v>
      </c>
      <c r="F6562" s="25" t="s">
        <v>555</v>
      </c>
      <c r="G6562" s="26">
        <v>100000</v>
      </c>
    </row>
    <row r="6563" spans="2:7">
      <c r="B6563" s="21" t="s">
        <v>554</v>
      </c>
      <c r="C6563" s="22" t="s">
        <v>92</v>
      </c>
      <c r="D6563" s="23"/>
      <c r="E6563" s="24">
        <v>200000</v>
      </c>
      <c r="F6563" s="25" t="s">
        <v>512</v>
      </c>
      <c r="G6563" s="26">
        <v>100000</v>
      </c>
    </row>
    <row r="6564" spans="2:7">
      <c r="B6564" s="21" t="s">
        <v>553</v>
      </c>
      <c r="C6564" s="22" t="s">
        <v>92</v>
      </c>
      <c r="D6564" s="23" t="s">
        <v>552</v>
      </c>
      <c r="E6564" s="24">
        <v>200000</v>
      </c>
      <c r="F6564" s="25" t="s">
        <v>551</v>
      </c>
      <c r="G6564" s="26">
        <v>100000</v>
      </c>
    </row>
    <row r="6565" spans="2:7">
      <c r="B6565" s="21" t="s">
        <v>550</v>
      </c>
      <c r="C6565" s="22" t="s">
        <v>92</v>
      </c>
      <c r="D6565" s="23" t="s">
        <v>549</v>
      </c>
      <c r="E6565" s="24">
        <v>200000</v>
      </c>
      <c r="F6565" s="25" t="s">
        <v>538</v>
      </c>
      <c r="G6565" s="26">
        <v>100000</v>
      </c>
    </row>
    <row r="6566" spans="2:7">
      <c r="B6566" s="21" t="s">
        <v>548</v>
      </c>
      <c r="C6566" s="22" t="s">
        <v>92</v>
      </c>
      <c r="D6566" s="23" t="s">
        <v>547</v>
      </c>
      <c r="E6566" s="24">
        <v>200000</v>
      </c>
      <c r="F6566" s="25" t="s">
        <v>354</v>
      </c>
      <c r="G6566" s="26">
        <v>100000</v>
      </c>
    </row>
    <row r="6567" spans="2:7">
      <c r="B6567" s="21" t="s">
        <v>546</v>
      </c>
      <c r="C6567" s="22" t="s">
        <v>108</v>
      </c>
      <c r="D6567" s="23" t="s">
        <v>545</v>
      </c>
      <c r="E6567" s="24">
        <v>200000</v>
      </c>
      <c r="F6567" s="25" t="s">
        <v>544</v>
      </c>
      <c r="G6567" s="26">
        <v>100000</v>
      </c>
    </row>
    <row r="6568" spans="2:7">
      <c r="B6568" s="21" t="s">
        <v>543</v>
      </c>
      <c r="C6568" s="22" t="s">
        <v>92</v>
      </c>
      <c r="D6568" s="23" t="s">
        <v>542</v>
      </c>
      <c r="E6568" s="24">
        <v>200000</v>
      </c>
      <c r="F6568" s="25" t="s">
        <v>111</v>
      </c>
      <c r="G6568" s="26">
        <v>100000</v>
      </c>
    </row>
    <row r="6569" spans="2:7">
      <c r="B6569" s="21" t="s">
        <v>541</v>
      </c>
      <c r="C6569" s="22" t="s">
        <v>92</v>
      </c>
      <c r="D6569" s="23"/>
      <c r="E6569" s="24">
        <v>200000</v>
      </c>
      <c r="F6569" s="25" t="s">
        <v>540</v>
      </c>
      <c r="G6569" s="26">
        <v>100000</v>
      </c>
    </row>
    <row r="6570" spans="2:7">
      <c r="B6570" s="21" t="s">
        <v>539</v>
      </c>
      <c r="C6570" s="22" t="s">
        <v>92</v>
      </c>
      <c r="D6570" s="23"/>
      <c r="E6570" s="24">
        <v>200000</v>
      </c>
      <c r="F6570" s="25" t="s">
        <v>538</v>
      </c>
      <c r="G6570" s="26">
        <v>100000</v>
      </c>
    </row>
    <row r="6571" spans="2:7">
      <c r="B6571" s="21" t="s">
        <v>537</v>
      </c>
      <c r="C6571" s="22" t="s">
        <v>108</v>
      </c>
      <c r="D6571" s="23" t="s">
        <v>536</v>
      </c>
      <c r="E6571" s="24">
        <v>200000</v>
      </c>
      <c r="F6571" s="25" t="s">
        <v>535</v>
      </c>
      <c r="G6571" s="26">
        <v>100000</v>
      </c>
    </row>
    <row r="6572" spans="2:7">
      <c r="B6572" s="21" t="s">
        <v>534</v>
      </c>
      <c r="C6572" s="22" t="s">
        <v>92</v>
      </c>
      <c r="D6572" s="23"/>
      <c r="E6572" s="24">
        <v>200000</v>
      </c>
      <c r="F6572" s="25" t="s">
        <v>533</v>
      </c>
      <c r="G6572" s="26">
        <v>100000</v>
      </c>
    </row>
    <row r="6573" spans="2:7">
      <c r="B6573" s="21" t="s">
        <v>532</v>
      </c>
      <c r="C6573" s="22" t="s">
        <v>92</v>
      </c>
      <c r="D6573" s="23" t="s">
        <v>531</v>
      </c>
      <c r="E6573" s="24">
        <v>200000</v>
      </c>
      <c r="F6573" s="25" t="s">
        <v>530</v>
      </c>
      <c r="G6573" s="26">
        <v>100000</v>
      </c>
    </row>
    <row r="6574" spans="2:7">
      <c r="B6574" s="21" t="s">
        <v>529</v>
      </c>
      <c r="C6574" s="22" t="s">
        <v>92</v>
      </c>
      <c r="D6574" s="23" t="s">
        <v>528</v>
      </c>
      <c r="E6574" s="24">
        <v>200000</v>
      </c>
      <c r="F6574" s="25" t="s">
        <v>522</v>
      </c>
      <c r="G6574" s="26">
        <v>100000</v>
      </c>
    </row>
    <row r="6575" spans="2:7">
      <c r="B6575" s="21" t="s">
        <v>527</v>
      </c>
      <c r="C6575" s="22" t="s">
        <v>108</v>
      </c>
      <c r="D6575" s="23" t="s">
        <v>526</v>
      </c>
      <c r="E6575" s="24">
        <v>200000</v>
      </c>
      <c r="F6575" s="25" t="s">
        <v>525</v>
      </c>
      <c r="G6575" s="26">
        <v>100000</v>
      </c>
    </row>
    <row r="6576" spans="2:7">
      <c r="B6576" s="21" t="s">
        <v>524</v>
      </c>
      <c r="C6576" s="22" t="s">
        <v>108</v>
      </c>
      <c r="D6576" s="23" t="s">
        <v>523</v>
      </c>
      <c r="E6576" s="24">
        <v>200000</v>
      </c>
      <c r="F6576" s="25" t="s">
        <v>522</v>
      </c>
      <c r="G6576" s="26">
        <v>100000</v>
      </c>
    </row>
    <row r="6577" spans="2:7">
      <c r="B6577" s="21" t="s">
        <v>521</v>
      </c>
      <c r="C6577" s="22" t="s">
        <v>92</v>
      </c>
      <c r="D6577" s="23"/>
      <c r="E6577" s="24">
        <v>200000</v>
      </c>
      <c r="F6577" s="25" t="s">
        <v>520</v>
      </c>
      <c r="G6577" s="26">
        <v>100000</v>
      </c>
    </row>
    <row r="6578" spans="2:7">
      <c r="B6578" s="21" t="s">
        <v>519</v>
      </c>
      <c r="C6578" s="22" t="s">
        <v>92</v>
      </c>
      <c r="D6578" s="23"/>
      <c r="E6578" s="24">
        <v>200000</v>
      </c>
      <c r="F6578" s="25" t="s">
        <v>498</v>
      </c>
      <c r="G6578" s="26">
        <v>100000</v>
      </c>
    </row>
    <row r="6579" spans="2:7">
      <c r="B6579" s="21" t="s">
        <v>518</v>
      </c>
      <c r="C6579" s="22" t="s">
        <v>108</v>
      </c>
      <c r="D6579" s="23" t="s">
        <v>517</v>
      </c>
      <c r="E6579" s="24">
        <v>200000</v>
      </c>
      <c r="F6579" s="25" t="s">
        <v>505</v>
      </c>
      <c r="G6579" s="26">
        <v>100000</v>
      </c>
    </row>
    <row r="6580" spans="2:7">
      <c r="B6580" s="21" t="s">
        <v>516</v>
      </c>
      <c r="C6580" s="22" t="s">
        <v>108</v>
      </c>
      <c r="D6580" s="23" t="s">
        <v>515</v>
      </c>
      <c r="E6580" s="24">
        <v>200000</v>
      </c>
      <c r="F6580" s="25" t="s">
        <v>514</v>
      </c>
      <c r="G6580" s="26">
        <v>100000</v>
      </c>
    </row>
    <row r="6581" spans="2:7">
      <c r="B6581" s="21" t="s">
        <v>513</v>
      </c>
      <c r="C6581" s="22" t="s">
        <v>108</v>
      </c>
      <c r="D6581" s="23"/>
      <c r="E6581" s="24">
        <v>200000</v>
      </c>
      <c r="F6581" s="25" t="s">
        <v>512</v>
      </c>
      <c r="G6581" s="26">
        <v>100000</v>
      </c>
    </row>
    <row r="6582" spans="2:7">
      <c r="B6582" s="21" t="s">
        <v>511</v>
      </c>
      <c r="C6582" s="22" t="s">
        <v>108</v>
      </c>
      <c r="D6582" s="23"/>
      <c r="E6582" s="24">
        <v>200000</v>
      </c>
      <c r="F6582" s="25" t="s">
        <v>490</v>
      </c>
      <c r="G6582" s="26">
        <v>100000</v>
      </c>
    </row>
    <row r="6583" spans="2:7">
      <c r="B6583" s="21" t="s">
        <v>510</v>
      </c>
      <c r="C6583" s="22" t="s">
        <v>92</v>
      </c>
      <c r="D6583" s="23"/>
      <c r="E6583" s="24">
        <v>200000</v>
      </c>
      <c r="F6583" s="25" t="s">
        <v>509</v>
      </c>
      <c r="G6583" s="26">
        <v>100000</v>
      </c>
    </row>
    <row r="6584" spans="2:7">
      <c r="B6584" s="21" t="s">
        <v>508</v>
      </c>
      <c r="C6584" s="22" t="s">
        <v>92</v>
      </c>
      <c r="D6584" s="23"/>
      <c r="E6584" s="24">
        <v>200000</v>
      </c>
      <c r="F6584" s="25" t="s">
        <v>507</v>
      </c>
      <c r="G6584" s="26">
        <v>100000</v>
      </c>
    </row>
    <row r="6585" spans="2:7">
      <c r="B6585" s="21" t="s">
        <v>506</v>
      </c>
      <c r="C6585" s="22" t="s">
        <v>92</v>
      </c>
      <c r="D6585" s="23"/>
      <c r="E6585" s="24">
        <v>200000</v>
      </c>
      <c r="F6585" s="25" t="s">
        <v>505</v>
      </c>
      <c r="G6585" s="26">
        <v>100000</v>
      </c>
    </row>
    <row r="6586" spans="2:7">
      <c r="B6586" s="21" t="s">
        <v>504</v>
      </c>
      <c r="C6586" s="22" t="s">
        <v>108</v>
      </c>
      <c r="D6586" s="23" t="s">
        <v>503</v>
      </c>
      <c r="E6586" s="24">
        <v>200000</v>
      </c>
      <c r="F6586" s="25" t="s">
        <v>502</v>
      </c>
      <c r="G6586" s="26">
        <v>100000</v>
      </c>
    </row>
    <row r="6587" spans="2:7">
      <c r="B6587" s="21" t="s">
        <v>501</v>
      </c>
      <c r="C6587" s="22" t="s">
        <v>92</v>
      </c>
      <c r="D6587" s="23"/>
      <c r="E6587" s="24">
        <v>200000</v>
      </c>
      <c r="F6587" s="25" t="s">
        <v>500</v>
      </c>
      <c r="G6587" s="26">
        <v>100000</v>
      </c>
    </row>
    <row r="6588" spans="2:7">
      <c r="B6588" s="21" t="s">
        <v>499</v>
      </c>
      <c r="C6588" s="22" t="s">
        <v>92</v>
      </c>
      <c r="D6588" s="23"/>
      <c r="E6588" s="24">
        <v>200000</v>
      </c>
      <c r="F6588" s="25" t="s">
        <v>498</v>
      </c>
      <c r="G6588" s="26">
        <v>100000</v>
      </c>
    </row>
    <row r="6589" spans="2:7">
      <c r="B6589" s="21" t="s">
        <v>497</v>
      </c>
      <c r="C6589" s="22" t="s">
        <v>92</v>
      </c>
      <c r="D6589" s="23"/>
      <c r="E6589" s="24">
        <v>200000</v>
      </c>
      <c r="F6589" s="25" t="s">
        <v>496</v>
      </c>
      <c r="G6589" s="26">
        <v>100000</v>
      </c>
    </row>
    <row r="6590" spans="2:7">
      <c r="B6590" s="21" t="s">
        <v>495</v>
      </c>
      <c r="C6590" s="22" t="s">
        <v>108</v>
      </c>
      <c r="D6590" s="23" t="s">
        <v>494</v>
      </c>
      <c r="E6590" s="24">
        <v>200000</v>
      </c>
      <c r="F6590" s="25" t="s">
        <v>493</v>
      </c>
      <c r="G6590" s="26">
        <v>100000</v>
      </c>
    </row>
    <row r="6591" spans="2:7">
      <c r="B6591" s="21" t="s">
        <v>492</v>
      </c>
      <c r="C6591" s="22" t="s">
        <v>108</v>
      </c>
      <c r="D6591" s="23" t="s">
        <v>491</v>
      </c>
      <c r="E6591" s="24">
        <v>200000</v>
      </c>
      <c r="F6591" s="25" t="s">
        <v>490</v>
      </c>
      <c r="G6591" s="26">
        <v>100000</v>
      </c>
    </row>
    <row r="6592" spans="2:7">
      <c r="B6592" s="21" t="s">
        <v>489</v>
      </c>
      <c r="C6592" s="22" t="s">
        <v>92</v>
      </c>
      <c r="D6592" s="23"/>
      <c r="E6592" s="24">
        <v>200000</v>
      </c>
      <c r="F6592" s="25" t="s">
        <v>488</v>
      </c>
      <c r="G6592" s="26">
        <v>100000</v>
      </c>
    </row>
    <row r="6593" spans="2:7">
      <c r="B6593" s="21" t="s">
        <v>487</v>
      </c>
      <c r="C6593" s="22" t="s">
        <v>108</v>
      </c>
      <c r="D6593" s="23" t="s">
        <v>479</v>
      </c>
      <c r="E6593" s="24">
        <v>200000</v>
      </c>
      <c r="F6593" s="25" t="s">
        <v>486</v>
      </c>
      <c r="G6593" s="26">
        <v>100000</v>
      </c>
    </row>
    <row r="6594" spans="2:7">
      <c r="B6594" s="21" t="s">
        <v>485</v>
      </c>
      <c r="C6594" s="22" t="s">
        <v>108</v>
      </c>
      <c r="D6594" s="23" t="s">
        <v>484</v>
      </c>
      <c r="E6594" s="24">
        <v>200000</v>
      </c>
      <c r="F6594" s="25" t="s">
        <v>483</v>
      </c>
      <c r="G6594" s="26">
        <v>100000</v>
      </c>
    </row>
    <row r="6595" spans="2:7">
      <c r="B6595" s="21" t="s">
        <v>482</v>
      </c>
      <c r="C6595" s="22" t="s">
        <v>108</v>
      </c>
      <c r="D6595" s="23"/>
      <c r="E6595" s="24">
        <v>200000</v>
      </c>
      <c r="F6595" s="25" t="s">
        <v>227</v>
      </c>
      <c r="G6595" s="26">
        <v>100000</v>
      </c>
    </row>
    <row r="6596" spans="2:7">
      <c r="B6596" s="21" t="s">
        <v>4975</v>
      </c>
      <c r="C6596" s="22" t="s">
        <v>108</v>
      </c>
      <c r="D6596" s="23" t="s">
        <v>946</v>
      </c>
      <c r="E6596" s="24">
        <v>100000</v>
      </c>
      <c r="F6596" s="25" t="s">
        <v>4974</v>
      </c>
      <c r="G6596" s="26">
        <v>400000</v>
      </c>
    </row>
    <row r="6597" spans="2:7">
      <c r="B6597" s="21" t="s">
        <v>4231</v>
      </c>
      <c r="C6597" s="22" t="s">
        <v>92</v>
      </c>
      <c r="D6597" s="23"/>
      <c r="E6597" s="24">
        <v>100000</v>
      </c>
      <c r="F6597" s="25" t="s">
        <v>4230</v>
      </c>
      <c r="G6597" s="26">
        <v>300000</v>
      </c>
    </row>
    <row r="6598" spans="2:7">
      <c r="B6598" s="21" t="s">
        <v>2961</v>
      </c>
      <c r="C6598" s="22" t="s">
        <v>108</v>
      </c>
      <c r="D6598" s="23" t="s">
        <v>2960</v>
      </c>
      <c r="E6598" s="24">
        <v>100000</v>
      </c>
      <c r="F6598" s="25" t="s">
        <v>2959</v>
      </c>
      <c r="G6598" s="26">
        <v>200000</v>
      </c>
    </row>
    <row r="6599" spans="2:7">
      <c r="B6599" s="21" t="s">
        <v>2958</v>
      </c>
      <c r="C6599" s="22" t="s">
        <v>108</v>
      </c>
      <c r="D6599" s="23" t="s">
        <v>2957</v>
      </c>
      <c r="E6599" s="24">
        <v>100000</v>
      </c>
      <c r="F6599" s="25" t="s">
        <v>2956</v>
      </c>
      <c r="G6599" s="26">
        <v>200000</v>
      </c>
    </row>
    <row r="6600" spans="2:7">
      <c r="B6600" s="21" t="s">
        <v>2955</v>
      </c>
      <c r="C6600" s="22" t="s">
        <v>92</v>
      </c>
      <c r="D6600" s="23" t="s">
        <v>2954</v>
      </c>
      <c r="E6600" s="24">
        <v>100000</v>
      </c>
      <c r="F6600" s="25" t="s">
        <v>2953</v>
      </c>
      <c r="G6600" s="26">
        <v>200000</v>
      </c>
    </row>
    <row r="6601" spans="2:7">
      <c r="B6601" s="21" t="s">
        <v>2952</v>
      </c>
      <c r="C6601" s="22" t="s">
        <v>92</v>
      </c>
      <c r="D6601" s="23" t="s">
        <v>2951</v>
      </c>
      <c r="E6601" s="24">
        <v>100000</v>
      </c>
      <c r="F6601" s="25" t="s">
        <v>2938</v>
      </c>
      <c r="G6601" s="26">
        <v>200000</v>
      </c>
    </row>
    <row r="6602" spans="2:7">
      <c r="B6602" s="21" t="s">
        <v>2950</v>
      </c>
      <c r="C6602" s="22" t="s">
        <v>108</v>
      </c>
      <c r="D6602" s="23" t="s">
        <v>2949</v>
      </c>
      <c r="E6602" s="24">
        <v>100000</v>
      </c>
      <c r="F6602" s="25" t="s">
        <v>2942</v>
      </c>
      <c r="G6602" s="26">
        <v>200000</v>
      </c>
    </row>
    <row r="6603" spans="2:7">
      <c r="B6603" s="21" t="s">
        <v>2948</v>
      </c>
      <c r="C6603" s="22" t="s">
        <v>108</v>
      </c>
      <c r="D6603" s="23" t="s">
        <v>2947</v>
      </c>
      <c r="E6603" s="24">
        <v>100000</v>
      </c>
      <c r="F6603" s="25" t="s">
        <v>2938</v>
      </c>
      <c r="G6603" s="26">
        <v>200000</v>
      </c>
    </row>
    <row r="6604" spans="2:7">
      <c r="B6604" s="21" t="s">
        <v>2946</v>
      </c>
      <c r="C6604" s="22" t="s">
        <v>108</v>
      </c>
      <c r="D6604" s="23" t="s">
        <v>2945</v>
      </c>
      <c r="E6604" s="24">
        <v>100000</v>
      </c>
      <c r="F6604" s="25" t="s">
        <v>2940</v>
      </c>
      <c r="G6604" s="26">
        <v>200000</v>
      </c>
    </row>
    <row r="6605" spans="2:7">
      <c r="B6605" s="21" t="s">
        <v>2944</v>
      </c>
      <c r="C6605" s="22" t="s">
        <v>108</v>
      </c>
      <c r="D6605" s="23" t="s">
        <v>2943</v>
      </c>
      <c r="E6605" s="24">
        <v>100000</v>
      </c>
      <c r="F6605" s="25" t="s">
        <v>2942</v>
      </c>
      <c r="G6605" s="26">
        <v>200000</v>
      </c>
    </row>
    <row r="6606" spans="2:7">
      <c r="B6606" s="21" t="s">
        <v>2941</v>
      </c>
      <c r="C6606" s="22" t="s">
        <v>92</v>
      </c>
      <c r="D6606" s="23"/>
      <c r="E6606" s="24">
        <v>100000</v>
      </c>
      <c r="F6606" s="25" t="s">
        <v>2940</v>
      </c>
      <c r="G6606" s="26">
        <v>200000</v>
      </c>
    </row>
    <row r="6607" spans="2:7">
      <c r="B6607" s="21" t="s">
        <v>2939</v>
      </c>
      <c r="C6607" s="22" t="s">
        <v>108</v>
      </c>
      <c r="D6607" s="23" t="s">
        <v>839</v>
      </c>
      <c r="E6607" s="24">
        <v>100000</v>
      </c>
      <c r="F6607" s="25" t="s">
        <v>2938</v>
      </c>
      <c r="G6607" s="26">
        <v>200000</v>
      </c>
    </row>
    <row r="6608" spans="2:7">
      <c r="B6608" s="21" t="s">
        <v>2937</v>
      </c>
      <c r="C6608" s="22" t="s">
        <v>108</v>
      </c>
      <c r="D6608" s="23"/>
      <c r="E6608" s="24">
        <v>100000</v>
      </c>
      <c r="F6608" s="25" t="s">
        <v>2936</v>
      </c>
      <c r="G6608" s="26">
        <v>200000</v>
      </c>
    </row>
    <row r="6609" spans="2:7">
      <c r="B6609" s="21" t="s">
        <v>481</v>
      </c>
      <c r="C6609" s="22" t="s">
        <v>108</v>
      </c>
      <c r="D6609" s="23"/>
      <c r="E6609" s="24">
        <v>100000</v>
      </c>
      <c r="F6609" s="25" t="s">
        <v>198</v>
      </c>
      <c r="G6609" s="26">
        <v>100000</v>
      </c>
    </row>
    <row r="6610" spans="2:7">
      <c r="B6610" s="21" t="s">
        <v>480</v>
      </c>
      <c r="C6610" s="22" t="s">
        <v>92</v>
      </c>
      <c r="D6610" s="23" t="s">
        <v>479</v>
      </c>
      <c r="E6610" s="24">
        <v>100000</v>
      </c>
      <c r="F6610" s="25" t="s">
        <v>234</v>
      </c>
      <c r="G6610" s="26">
        <v>100000</v>
      </c>
    </row>
    <row r="6611" spans="2:7">
      <c r="B6611" s="21" t="s">
        <v>478</v>
      </c>
      <c r="C6611" s="22" t="s">
        <v>92</v>
      </c>
      <c r="D6611" s="23"/>
      <c r="E6611" s="24">
        <v>100000</v>
      </c>
      <c r="F6611" s="25" t="s">
        <v>131</v>
      </c>
      <c r="G6611" s="26">
        <v>100000</v>
      </c>
    </row>
    <row r="6612" spans="2:7">
      <c r="B6612" s="21" t="s">
        <v>477</v>
      </c>
      <c r="C6612" s="22" t="s">
        <v>92</v>
      </c>
      <c r="D6612" s="23" t="s">
        <v>476</v>
      </c>
      <c r="E6612" s="24">
        <v>100000</v>
      </c>
      <c r="F6612" s="25" t="s">
        <v>182</v>
      </c>
      <c r="G6612" s="26">
        <v>100000</v>
      </c>
    </row>
    <row r="6613" spans="2:7">
      <c r="B6613" s="21" t="s">
        <v>475</v>
      </c>
      <c r="C6613" s="22" t="s">
        <v>92</v>
      </c>
      <c r="D6613" s="23"/>
      <c r="E6613" s="24">
        <v>100000</v>
      </c>
      <c r="F6613" s="25" t="s">
        <v>94</v>
      </c>
      <c r="G6613" s="26">
        <v>100000</v>
      </c>
    </row>
    <row r="6614" spans="2:7">
      <c r="B6614" s="21" t="s">
        <v>474</v>
      </c>
      <c r="C6614" s="22" t="s">
        <v>92</v>
      </c>
      <c r="D6614" s="23"/>
      <c r="E6614" s="24">
        <v>100000</v>
      </c>
      <c r="F6614" s="25" t="s">
        <v>207</v>
      </c>
      <c r="G6614" s="26">
        <v>100000</v>
      </c>
    </row>
    <row r="6615" spans="2:7">
      <c r="B6615" s="21" t="s">
        <v>473</v>
      </c>
      <c r="C6615" s="22" t="s">
        <v>92</v>
      </c>
      <c r="D6615" s="23" t="s">
        <v>472</v>
      </c>
      <c r="E6615" s="24">
        <v>100000</v>
      </c>
      <c r="F6615" s="25" t="s">
        <v>329</v>
      </c>
      <c r="G6615" s="26">
        <v>100000</v>
      </c>
    </row>
    <row r="6616" spans="2:7">
      <c r="B6616" s="21" t="s">
        <v>471</v>
      </c>
      <c r="C6616" s="22" t="s">
        <v>92</v>
      </c>
      <c r="D6616" s="23" t="s">
        <v>470</v>
      </c>
      <c r="E6616" s="24">
        <v>100000</v>
      </c>
      <c r="F6616" s="25" t="s">
        <v>116</v>
      </c>
      <c r="G6616" s="26">
        <v>100000</v>
      </c>
    </row>
    <row r="6617" spans="2:7">
      <c r="B6617" s="21" t="s">
        <v>469</v>
      </c>
      <c r="C6617" s="22" t="s">
        <v>92</v>
      </c>
      <c r="D6617" s="23" t="s">
        <v>468</v>
      </c>
      <c r="E6617" s="24">
        <v>100000</v>
      </c>
      <c r="F6617" s="25" t="s">
        <v>234</v>
      </c>
      <c r="G6617" s="26">
        <v>100000</v>
      </c>
    </row>
    <row r="6618" spans="2:7">
      <c r="B6618" s="21" t="s">
        <v>467</v>
      </c>
      <c r="C6618" s="22" t="s">
        <v>92</v>
      </c>
      <c r="D6618" s="23" t="s">
        <v>466</v>
      </c>
      <c r="E6618" s="24">
        <v>100000</v>
      </c>
      <c r="F6618" s="25" t="s">
        <v>125</v>
      </c>
      <c r="G6618" s="26">
        <v>100000</v>
      </c>
    </row>
    <row r="6619" spans="2:7">
      <c r="B6619" s="21" t="s">
        <v>465</v>
      </c>
      <c r="C6619" s="22" t="s">
        <v>92</v>
      </c>
      <c r="D6619" s="23"/>
      <c r="E6619" s="24">
        <v>100000</v>
      </c>
      <c r="F6619" s="25" t="s">
        <v>464</v>
      </c>
      <c r="G6619" s="26">
        <v>100000</v>
      </c>
    </row>
    <row r="6620" spans="2:7">
      <c r="B6620" s="21" t="s">
        <v>463</v>
      </c>
      <c r="C6620" s="22" t="s">
        <v>92</v>
      </c>
      <c r="D6620" s="23" t="s">
        <v>462</v>
      </c>
      <c r="E6620" s="24">
        <v>100000</v>
      </c>
      <c r="F6620" s="25" t="s">
        <v>193</v>
      </c>
      <c r="G6620" s="26">
        <v>100000</v>
      </c>
    </row>
    <row r="6621" spans="2:7">
      <c r="B6621" s="21" t="s">
        <v>461</v>
      </c>
      <c r="C6621" s="22" t="s">
        <v>92</v>
      </c>
      <c r="D6621" s="23" t="s">
        <v>460</v>
      </c>
      <c r="E6621" s="24">
        <v>100000</v>
      </c>
      <c r="F6621" s="25" t="s">
        <v>364</v>
      </c>
      <c r="G6621" s="26">
        <v>100000</v>
      </c>
    </row>
    <row r="6622" spans="2:7">
      <c r="B6622" s="21" t="s">
        <v>459</v>
      </c>
      <c r="C6622" s="22" t="s">
        <v>92</v>
      </c>
      <c r="D6622" s="23" t="s">
        <v>458</v>
      </c>
      <c r="E6622" s="24">
        <v>100000</v>
      </c>
      <c r="F6622" s="25" t="s">
        <v>185</v>
      </c>
      <c r="G6622" s="26">
        <v>100000</v>
      </c>
    </row>
    <row r="6623" spans="2:7">
      <c r="B6623" s="21" t="s">
        <v>457</v>
      </c>
      <c r="C6623" s="22" t="s">
        <v>92</v>
      </c>
      <c r="D6623" s="23"/>
      <c r="E6623" s="24">
        <v>100000</v>
      </c>
      <c r="F6623" s="25" t="s">
        <v>182</v>
      </c>
      <c r="G6623" s="26">
        <v>100000</v>
      </c>
    </row>
    <row r="6624" spans="2:7">
      <c r="B6624" s="21" t="s">
        <v>456</v>
      </c>
      <c r="C6624" s="22" t="s">
        <v>92</v>
      </c>
      <c r="D6624" s="23"/>
      <c r="E6624" s="24">
        <v>100000</v>
      </c>
      <c r="F6624" s="25" t="s">
        <v>455</v>
      </c>
      <c r="G6624" s="26">
        <v>100000</v>
      </c>
    </row>
    <row r="6625" spans="2:7">
      <c r="B6625" s="21" t="s">
        <v>454</v>
      </c>
      <c r="C6625" s="22" t="s">
        <v>92</v>
      </c>
      <c r="D6625" s="23" t="s">
        <v>453</v>
      </c>
      <c r="E6625" s="24">
        <v>100000</v>
      </c>
      <c r="F6625" s="25" t="s">
        <v>185</v>
      </c>
      <c r="G6625" s="26">
        <v>100000</v>
      </c>
    </row>
    <row r="6626" spans="2:7">
      <c r="B6626" s="21" t="s">
        <v>452</v>
      </c>
      <c r="C6626" s="22" t="s">
        <v>92</v>
      </c>
      <c r="D6626" s="23" t="s">
        <v>451</v>
      </c>
      <c r="E6626" s="24">
        <v>100000</v>
      </c>
      <c r="F6626" s="25" t="s">
        <v>116</v>
      </c>
      <c r="G6626" s="26">
        <v>100000</v>
      </c>
    </row>
    <row r="6627" spans="2:7">
      <c r="B6627" s="21" t="s">
        <v>450</v>
      </c>
      <c r="C6627" s="22" t="s">
        <v>92</v>
      </c>
      <c r="D6627" s="23" t="s">
        <v>449</v>
      </c>
      <c r="E6627" s="24">
        <v>100000</v>
      </c>
      <c r="F6627" s="25" t="s">
        <v>96</v>
      </c>
      <c r="G6627" s="26">
        <v>100000</v>
      </c>
    </row>
    <row r="6628" spans="2:7">
      <c r="B6628" s="21" t="s">
        <v>448</v>
      </c>
      <c r="C6628" s="22" t="s">
        <v>92</v>
      </c>
      <c r="D6628" s="23" t="s">
        <v>447</v>
      </c>
      <c r="E6628" s="24">
        <v>100000</v>
      </c>
      <c r="F6628" s="25" t="s">
        <v>260</v>
      </c>
      <c r="G6628" s="26">
        <v>100000</v>
      </c>
    </row>
    <row r="6629" spans="2:7">
      <c r="B6629" s="21" t="s">
        <v>446</v>
      </c>
      <c r="C6629" s="22" t="s">
        <v>92</v>
      </c>
      <c r="D6629" s="23" t="s">
        <v>445</v>
      </c>
      <c r="E6629" s="24">
        <v>100000</v>
      </c>
      <c r="F6629" s="25" t="s">
        <v>185</v>
      </c>
      <c r="G6629" s="26">
        <v>100000</v>
      </c>
    </row>
    <row r="6630" spans="2:7">
      <c r="B6630" s="21" t="s">
        <v>444</v>
      </c>
      <c r="C6630" s="22" t="s">
        <v>92</v>
      </c>
      <c r="D6630" s="23" t="s">
        <v>443</v>
      </c>
      <c r="E6630" s="24">
        <v>100000</v>
      </c>
      <c r="F6630" s="25" t="s">
        <v>182</v>
      </c>
      <c r="G6630" s="26">
        <v>100000</v>
      </c>
    </row>
    <row r="6631" spans="2:7">
      <c r="B6631" s="21" t="s">
        <v>442</v>
      </c>
      <c r="C6631" s="22" t="s">
        <v>92</v>
      </c>
      <c r="D6631" s="23" t="s">
        <v>441</v>
      </c>
      <c r="E6631" s="24">
        <v>100000</v>
      </c>
      <c r="F6631" s="25" t="s">
        <v>182</v>
      </c>
      <c r="G6631" s="26">
        <v>100000</v>
      </c>
    </row>
    <row r="6632" spans="2:7">
      <c r="B6632" s="21" t="s">
        <v>440</v>
      </c>
      <c r="C6632" s="22" t="s">
        <v>92</v>
      </c>
      <c r="D6632" s="23" t="s">
        <v>439</v>
      </c>
      <c r="E6632" s="24">
        <v>100000</v>
      </c>
      <c r="F6632" s="25" t="s">
        <v>257</v>
      </c>
      <c r="G6632" s="26">
        <v>100000</v>
      </c>
    </row>
    <row r="6633" spans="2:7">
      <c r="B6633" s="21" t="s">
        <v>438</v>
      </c>
      <c r="C6633" s="22" t="s">
        <v>92</v>
      </c>
      <c r="D6633" s="23" t="s">
        <v>437</v>
      </c>
      <c r="E6633" s="24">
        <v>100000</v>
      </c>
      <c r="F6633" s="25" t="s">
        <v>96</v>
      </c>
      <c r="G6633" s="26">
        <v>100000</v>
      </c>
    </row>
    <row r="6634" spans="2:7">
      <c r="B6634" s="21" t="s">
        <v>436</v>
      </c>
      <c r="C6634" s="22" t="s">
        <v>92</v>
      </c>
      <c r="D6634" s="23" t="s">
        <v>435</v>
      </c>
      <c r="E6634" s="24">
        <v>100000</v>
      </c>
      <c r="F6634" s="25" t="s">
        <v>312</v>
      </c>
      <c r="G6634" s="26">
        <v>100000</v>
      </c>
    </row>
    <row r="6635" spans="2:7">
      <c r="B6635" s="21" t="s">
        <v>434</v>
      </c>
      <c r="C6635" s="22" t="s">
        <v>92</v>
      </c>
      <c r="D6635" s="23" t="s">
        <v>433</v>
      </c>
      <c r="E6635" s="24">
        <v>100000</v>
      </c>
      <c r="F6635" s="25" t="s">
        <v>207</v>
      </c>
      <c r="G6635" s="26">
        <v>100000</v>
      </c>
    </row>
    <row r="6636" spans="2:7">
      <c r="B6636" s="21" t="s">
        <v>432</v>
      </c>
      <c r="C6636" s="22" t="s">
        <v>92</v>
      </c>
      <c r="D6636" s="23" t="s">
        <v>431</v>
      </c>
      <c r="E6636" s="24">
        <v>100000</v>
      </c>
      <c r="F6636" s="25" t="s">
        <v>185</v>
      </c>
      <c r="G6636" s="26">
        <v>100000</v>
      </c>
    </row>
    <row r="6637" spans="2:7">
      <c r="B6637" s="21" t="s">
        <v>430</v>
      </c>
      <c r="C6637" s="22" t="s">
        <v>92</v>
      </c>
      <c r="D6637" s="23" t="s">
        <v>429</v>
      </c>
      <c r="E6637" s="24">
        <v>100000</v>
      </c>
      <c r="F6637" s="25" t="s">
        <v>193</v>
      </c>
      <c r="G6637" s="26">
        <v>100000</v>
      </c>
    </row>
    <row r="6638" spans="2:7">
      <c r="B6638" s="21" t="s">
        <v>428</v>
      </c>
      <c r="C6638" s="22" t="s">
        <v>108</v>
      </c>
      <c r="D6638" s="23" t="s">
        <v>228</v>
      </c>
      <c r="E6638" s="24">
        <v>100000</v>
      </c>
      <c r="F6638" s="25" t="s">
        <v>427</v>
      </c>
      <c r="G6638" s="26">
        <v>100000</v>
      </c>
    </row>
    <row r="6639" spans="2:7">
      <c r="B6639" s="21" t="s">
        <v>426</v>
      </c>
      <c r="C6639" s="22" t="s">
        <v>108</v>
      </c>
      <c r="D6639" s="23" t="s">
        <v>425</v>
      </c>
      <c r="E6639" s="24">
        <v>100000</v>
      </c>
      <c r="F6639" s="25" t="s">
        <v>138</v>
      </c>
      <c r="G6639" s="26">
        <v>100000</v>
      </c>
    </row>
    <row r="6640" spans="2:7">
      <c r="B6640" s="21" t="s">
        <v>424</v>
      </c>
      <c r="C6640" s="22" t="s">
        <v>92</v>
      </c>
      <c r="D6640" s="23"/>
      <c r="E6640" s="24">
        <v>100000</v>
      </c>
      <c r="F6640" s="25" t="s">
        <v>96</v>
      </c>
      <c r="G6640" s="26">
        <v>100000</v>
      </c>
    </row>
    <row r="6641" spans="2:7">
      <c r="B6641" s="21" t="s">
        <v>423</v>
      </c>
      <c r="C6641" s="22" t="s">
        <v>92</v>
      </c>
      <c r="D6641" s="23"/>
      <c r="E6641" s="24">
        <v>100000</v>
      </c>
      <c r="F6641" s="25" t="s">
        <v>422</v>
      </c>
      <c r="G6641" s="26">
        <v>100000</v>
      </c>
    </row>
    <row r="6642" spans="2:7">
      <c r="B6642" s="21" t="s">
        <v>421</v>
      </c>
      <c r="C6642" s="22" t="s">
        <v>92</v>
      </c>
      <c r="D6642" s="23" t="s">
        <v>420</v>
      </c>
      <c r="E6642" s="24">
        <v>100000</v>
      </c>
      <c r="F6642" s="25" t="s">
        <v>260</v>
      </c>
      <c r="G6642" s="26">
        <v>100000</v>
      </c>
    </row>
    <row r="6643" spans="2:7">
      <c r="B6643" s="21" t="s">
        <v>419</v>
      </c>
      <c r="C6643" s="22" t="s">
        <v>92</v>
      </c>
      <c r="D6643" s="23" t="s">
        <v>418</v>
      </c>
      <c r="E6643" s="24">
        <v>100000</v>
      </c>
      <c r="F6643" s="25" t="s">
        <v>260</v>
      </c>
      <c r="G6643" s="26">
        <v>100000</v>
      </c>
    </row>
    <row r="6644" spans="2:7">
      <c r="B6644" s="21" t="s">
        <v>417</v>
      </c>
      <c r="C6644" s="22" t="s">
        <v>92</v>
      </c>
      <c r="D6644" s="23" t="s">
        <v>416</v>
      </c>
      <c r="E6644" s="24">
        <v>100000</v>
      </c>
      <c r="F6644" s="25" t="s">
        <v>91</v>
      </c>
      <c r="G6644" s="26">
        <v>100000</v>
      </c>
    </row>
    <row r="6645" spans="2:7">
      <c r="B6645" s="21" t="s">
        <v>415</v>
      </c>
      <c r="C6645" s="22" t="s">
        <v>92</v>
      </c>
      <c r="D6645" s="23" t="s">
        <v>414</v>
      </c>
      <c r="E6645" s="24">
        <v>100000</v>
      </c>
      <c r="F6645" s="25" t="s">
        <v>413</v>
      </c>
      <c r="G6645" s="26">
        <v>100000</v>
      </c>
    </row>
    <row r="6646" spans="2:7">
      <c r="B6646" s="21" t="s">
        <v>412</v>
      </c>
      <c r="C6646" s="22" t="s">
        <v>92</v>
      </c>
      <c r="D6646" s="23" t="s">
        <v>411</v>
      </c>
      <c r="E6646" s="24">
        <v>100000</v>
      </c>
      <c r="F6646" s="25" t="s">
        <v>335</v>
      </c>
      <c r="G6646" s="26">
        <v>100000</v>
      </c>
    </row>
    <row r="6647" spans="2:7">
      <c r="B6647" s="21" t="s">
        <v>410</v>
      </c>
      <c r="C6647" s="22" t="s">
        <v>92</v>
      </c>
      <c r="D6647" s="23"/>
      <c r="E6647" s="24">
        <v>100000</v>
      </c>
      <c r="F6647" s="25" t="s">
        <v>111</v>
      </c>
      <c r="G6647" s="26">
        <v>100000</v>
      </c>
    </row>
    <row r="6648" spans="2:7">
      <c r="B6648" s="21" t="s">
        <v>409</v>
      </c>
      <c r="C6648" s="22" t="s">
        <v>92</v>
      </c>
      <c r="D6648" s="23"/>
      <c r="E6648" s="24">
        <v>100000</v>
      </c>
      <c r="F6648" s="25" t="s">
        <v>408</v>
      </c>
      <c r="G6648" s="26">
        <v>100000</v>
      </c>
    </row>
    <row r="6649" spans="2:7">
      <c r="B6649" s="21" t="s">
        <v>407</v>
      </c>
      <c r="C6649" s="22" t="s">
        <v>92</v>
      </c>
      <c r="D6649" s="23" t="s">
        <v>406</v>
      </c>
      <c r="E6649" s="24">
        <v>100000</v>
      </c>
      <c r="F6649" s="25" t="s">
        <v>104</v>
      </c>
      <c r="G6649" s="26">
        <v>100000</v>
      </c>
    </row>
    <row r="6650" spans="2:7">
      <c r="B6650" s="21" t="s">
        <v>405</v>
      </c>
      <c r="C6650" s="22" t="s">
        <v>92</v>
      </c>
      <c r="D6650" s="23" t="s">
        <v>404</v>
      </c>
      <c r="E6650" s="24">
        <v>100000</v>
      </c>
      <c r="F6650" s="25" t="s">
        <v>128</v>
      </c>
      <c r="G6650" s="26">
        <v>100000</v>
      </c>
    </row>
    <row r="6651" spans="2:7">
      <c r="B6651" s="21" t="s">
        <v>403</v>
      </c>
      <c r="C6651" s="22" t="s">
        <v>92</v>
      </c>
      <c r="D6651" s="23"/>
      <c r="E6651" s="24">
        <v>100000</v>
      </c>
      <c r="F6651" s="25" t="s">
        <v>402</v>
      </c>
      <c r="G6651" s="26">
        <v>100000</v>
      </c>
    </row>
    <row r="6652" spans="2:7">
      <c r="B6652" s="21" t="s">
        <v>401</v>
      </c>
      <c r="C6652" s="22" t="s">
        <v>92</v>
      </c>
      <c r="D6652" s="23"/>
      <c r="E6652" s="24">
        <v>100000</v>
      </c>
      <c r="F6652" s="25" t="s">
        <v>125</v>
      </c>
      <c r="G6652" s="26">
        <v>100000</v>
      </c>
    </row>
    <row r="6653" spans="2:7">
      <c r="B6653" s="21" t="s">
        <v>400</v>
      </c>
      <c r="C6653" s="22" t="s">
        <v>92</v>
      </c>
      <c r="D6653" s="23"/>
      <c r="E6653" s="24">
        <v>100000</v>
      </c>
      <c r="F6653" s="25" t="s">
        <v>164</v>
      </c>
      <c r="G6653" s="26">
        <v>100000</v>
      </c>
    </row>
    <row r="6654" spans="2:7">
      <c r="B6654" s="21" t="s">
        <v>399</v>
      </c>
      <c r="C6654" s="22" t="s">
        <v>92</v>
      </c>
      <c r="D6654" s="23"/>
      <c r="E6654" s="24">
        <v>100000</v>
      </c>
      <c r="F6654" s="25" t="s">
        <v>398</v>
      </c>
      <c r="G6654" s="26">
        <v>100000</v>
      </c>
    </row>
    <row r="6655" spans="2:7">
      <c r="B6655" s="21" t="s">
        <v>397</v>
      </c>
      <c r="C6655" s="22" t="s">
        <v>92</v>
      </c>
      <c r="D6655" s="23" t="s">
        <v>396</v>
      </c>
      <c r="E6655" s="24">
        <v>100000</v>
      </c>
      <c r="F6655" s="25" t="s">
        <v>326</v>
      </c>
      <c r="G6655" s="26">
        <v>100000</v>
      </c>
    </row>
    <row r="6656" spans="2:7">
      <c r="B6656" s="21" t="s">
        <v>395</v>
      </c>
      <c r="C6656" s="22" t="s">
        <v>92</v>
      </c>
      <c r="D6656" s="23"/>
      <c r="E6656" s="24">
        <v>100000</v>
      </c>
      <c r="F6656" s="25" t="s">
        <v>138</v>
      </c>
      <c r="G6656" s="26">
        <v>100000</v>
      </c>
    </row>
    <row r="6657" spans="2:7">
      <c r="B6657" s="21" t="s">
        <v>394</v>
      </c>
      <c r="C6657" s="22" t="s">
        <v>108</v>
      </c>
      <c r="D6657" s="23"/>
      <c r="E6657" s="24">
        <v>100000</v>
      </c>
      <c r="F6657" s="25" t="s">
        <v>164</v>
      </c>
      <c r="G6657" s="26">
        <v>100000</v>
      </c>
    </row>
    <row r="6658" spans="2:7">
      <c r="B6658" s="21" t="s">
        <v>393</v>
      </c>
      <c r="C6658" s="22" t="s">
        <v>92</v>
      </c>
      <c r="D6658" s="23" t="s">
        <v>392</v>
      </c>
      <c r="E6658" s="24">
        <v>100000</v>
      </c>
      <c r="F6658" s="25" t="s">
        <v>203</v>
      </c>
      <c r="G6658" s="26">
        <v>100000</v>
      </c>
    </row>
    <row r="6659" spans="2:7">
      <c r="B6659" s="21" t="s">
        <v>391</v>
      </c>
      <c r="C6659" s="22" t="s">
        <v>92</v>
      </c>
      <c r="D6659" s="23" t="s">
        <v>390</v>
      </c>
      <c r="E6659" s="24">
        <v>100000</v>
      </c>
      <c r="F6659" s="25" t="s">
        <v>133</v>
      </c>
      <c r="G6659" s="26">
        <v>100000</v>
      </c>
    </row>
    <row r="6660" spans="2:7">
      <c r="B6660" s="21" t="s">
        <v>389</v>
      </c>
      <c r="C6660" s="22" t="s">
        <v>92</v>
      </c>
      <c r="D6660" s="23" t="s">
        <v>255</v>
      </c>
      <c r="E6660" s="24">
        <v>100000</v>
      </c>
      <c r="F6660" s="25" t="s">
        <v>174</v>
      </c>
      <c r="G6660" s="26">
        <v>100000</v>
      </c>
    </row>
    <row r="6661" spans="2:7">
      <c r="B6661" s="21" t="s">
        <v>388</v>
      </c>
      <c r="C6661" s="22" t="s">
        <v>92</v>
      </c>
      <c r="D6661" s="23" t="s">
        <v>387</v>
      </c>
      <c r="E6661" s="24">
        <v>100000</v>
      </c>
      <c r="F6661" s="25" t="s">
        <v>182</v>
      </c>
      <c r="G6661" s="26">
        <v>100000</v>
      </c>
    </row>
    <row r="6662" spans="2:7">
      <c r="B6662" s="21" t="s">
        <v>386</v>
      </c>
      <c r="C6662" s="22" t="s">
        <v>108</v>
      </c>
      <c r="D6662" s="23" t="s">
        <v>385</v>
      </c>
      <c r="E6662" s="24">
        <v>100000</v>
      </c>
      <c r="F6662" s="25" t="s">
        <v>131</v>
      </c>
      <c r="G6662" s="26">
        <v>100000</v>
      </c>
    </row>
    <row r="6663" spans="2:7">
      <c r="B6663" s="21" t="s">
        <v>384</v>
      </c>
      <c r="C6663" s="22" t="s">
        <v>92</v>
      </c>
      <c r="D6663" s="23"/>
      <c r="E6663" s="24">
        <v>100000</v>
      </c>
      <c r="F6663" s="25" t="s">
        <v>344</v>
      </c>
      <c r="G6663" s="26">
        <v>100000</v>
      </c>
    </row>
    <row r="6664" spans="2:7">
      <c r="B6664" s="21" t="s">
        <v>383</v>
      </c>
      <c r="C6664" s="22" t="s">
        <v>92</v>
      </c>
      <c r="D6664" s="23" t="s">
        <v>382</v>
      </c>
      <c r="E6664" s="24">
        <v>100000</v>
      </c>
      <c r="F6664" s="25" t="s">
        <v>122</v>
      </c>
      <c r="G6664" s="26">
        <v>100000</v>
      </c>
    </row>
    <row r="6665" spans="2:7">
      <c r="B6665" s="21" t="s">
        <v>381</v>
      </c>
      <c r="C6665" s="22" t="s">
        <v>92</v>
      </c>
      <c r="D6665" s="23" t="s">
        <v>380</v>
      </c>
      <c r="E6665" s="24">
        <v>100000</v>
      </c>
      <c r="F6665" s="25" t="s">
        <v>174</v>
      </c>
      <c r="G6665" s="26">
        <v>100000</v>
      </c>
    </row>
    <row r="6666" spans="2:7">
      <c r="B6666" s="21" t="s">
        <v>379</v>
      </c>
      <c r="C6666" s="22" t="s">
        <v>92</v>
      </c>
      <c r="D6666" s="23"/>
      <c r="E6666" s="24">
        <v>100000</v>
      </c>
      <c r="F6666" s="25" t="s">
        <v>364</v>
      </c>
      <c r="G6666" s="26">
        <v>100000</v>
      </c>
    </row>
    <row r="6667" spans="2:7">
      <c r="B6667" s="21" t="s">
        <v>378</v>
      </c>
      <c r="C6667" s="22" t="s">
        <v>92</v>
      </c>
      <c r="D6667" s="23" t="s">
        <v>377</v>
      </c>
      <c r="E6667" s="24">
        <v>100000</v>
      </c>
      <c r="F6667" s="25" t="s">
        <v>205</v>
      </c>
      <c r="G6667" s="26">
        <v>100000</v>
      </c>
    </row>
    <row r="6668" spans="2:7">
      <c r="B6668" s="21" t="s">
        <v>376</v>
      </c>
      <c r="C6668" s="22" t="s">
        <v>92</v>
      </c>
      <c r="D6668" s="23"/>
      <c r="E6668" s="24">
        <v>100000</v>
      </c>
      <c r="F6668" s="25" t="s">
        <v>182</v>
      </c>
      <c r="G6668" s="26">
        <v>100000</v>
      </c>
    </row>
    <row r="6669" spans="2:7">
      <c r="B6669" s="21" t="s">
        <v>375</v>
      </c>
      <c r="C6669" s="22" t="s">
        <v>92</v>
      </c>
      <c r="D6669" s="23"/>
      <c r="E6669" s="24">
        <v>100000</v>
      </c>
      <c r="F6669" s="25" t="s">
        <v>234</v>
      </c>
      <c r="G6669" s="26">
        <v>100000</v>
      </c>
    </row>
    <row r="6670" spans="2:7">
      <c r="B6670" s="21" t="s">
        <v>374</v>
      </c>
      <c r="C6670" s="22" t="s">
        <v>92</v>
      </c>
      <c r="D6670" s="23"/>
      <c r="E6670" s="24">
        <v>100000</v>
      </c>
      <c r="F6670" s="25" t="s">
        <v>185</v>
      </c>
      <c r="G6670" s="26">
        <v>100000</v>
      </c>
    </row>
    <row r="6671" spans="2:7">
      <c r="B6671" s="21" t="s">
        <v>373</v>
      </c>
      <c r="C6671" s="22" t="s">
        <v>92</v>
      </c>
      <c r="D6671" s="23"/>
      <c r="E6671" s="24">
        <v>100000</v>
      </c>
      <c r="F6671" s="25" t="s">
        <v>116</v>
      </c>
      <c r="G6671" s="26">
        <v>100000</v>
      </c>
    </row>
    <row r="6672" spans="2:7">
      <c r="B6672" s="21" t="s">
        <v>372</v>
      </c>
      <c r="C6672" s="22" t="s">
        <v>92</v>
      </c>
      <c r="D6672" s="23" t="s">
        <v>371</v>
      </c>
      <c r="E6672" s="24">
        <v>100000</v>
      </c>
      <c r="F6672" s="25" t="s">
        <v>364</v>
      </c>
      <c r="G6672" s="26">
        <v>100000</v>
      </c>
    </row>
    <row r="6673" spans="2:7">
      <c r="B6673" s="21" t="s">
        <v>370</v>
      </c>
      <c r="C6673" s="22" t="s">
        <v>92</v>
      </c>
      <c r="D6673" s="23" t="s">
        <v>369</v>
      </c>
      <c r="E6673" s="24">
        <v>100000</v>
      </c>
      <c r="F6673" s="25" t="s">
        <v>263</v>
      </c>
      <c r="G6673" s="26">
        <v>100000</v>
      </c>
    </row>
    <row r="6674" spans="2:7">
      <c r="B6674" s="21" t="s">
        <v>368</v>
      </c>
      <c r="C6674" s="22" t="s">
        <v>92</v>
      </c>
      <c r="D6674" s="23" t="s">
        <v>367</v>
      </c>
      <c r="E6674" s="24">
        <v>100000</v>
      </c>
      <c r="F6674" s="25" t="s">
        <v>99</v>
      </c>
      <c r="G6674" s="26">
        <v>100000</v>
      </c>
    </row>
    <row r="6675" spans="2:7">
      <c r="B6675" s="21" t="s">
        <v>366</v>
      </c>
      <c r="C6675" s="22" t="s">
        <v>92</v>
      </c>
      <c r="D6675" s="23" t="s">
        <v>365</v>
      </c>
      <c r="E6675" s="24">
        <v>100000</v>
      </c>
      <c r="F6675" s="25" t="s">
        <v>364</v>
      </c>
      <c r="G6675" s="26">
        <v>100000</v>
      </c>
    </row>
    <row r="6676" spans="2:7">
      <c r="B6676" s="21" t="s">
        <v>363</v>
      </c>
      <c r="C6676" s="22" t="s">
        <v>92</v>
      </c>
      <c r="D6676" s="23" t="s">
        <v>362</v>
      </c>
      <c r="E6676" s="24">
        <v>100000</v>
      </c>
      <c r="F6676" s="25" t="s">
        <v>341</v>
      </c>
      <c r="G6676" s="26">
        <v>100000</v>
      </c>
    </row>
    <row r="6677" spans="2:7">
      <c r="B6677" s="21" t="s">
        <v>361</v>
      </c>
      <c r="C6677" s="22" t="s">
        <v>92</v>
      </c>
      <c r="D6677" s="23" t="s">
        <v>360</v>
      </c>
      <c r="E6677" s="24">
        <v>100000</v>
      </c>
      <c r="F6677" s="25" t="s">
        <v>198</v>
      </c>
      <c r="G6677" s="26">
        <v>100000</v>
      </c>
    </row>
    <row r="6678" spans="2:7">
      <c r="B6678" s="21" t="s">
        <v>359</v>
      </c>
      <c r="C6678" s="22" t="s">
        <v>92</v>
      </c>
      <c r="D6678" s="23" t="s">
        <v>358</v>
      </c>
      <c r="E6678" s="24">
        <v>100000</v>
      </c>
      <c r="F6678" s="25" t="s">
        <v>96</v>
      </c>
      <c r="G6678" s="26">
        <v>100000</v>
      </c>
    </row>
    <row r="6679" spans="2:7">
      <c r="B6679" s="21" t="s">
        <v>357</v>
      </c>
      <c r="C6679" s="22" t="s">
        <v>92</v>
      </c>
      <c r="D6679" s="23"/>
      <c r="E6679" s="24">
        <v>100000</v>
      </c>
      <c r="F6679" s="25" t="s">
        <v>128</v>
      </c>
      <c r="G6679" s="26">
        <v>100000</v>
      </c>
    </row>
    <row r="6680" spans="2:7">
      <c r="B6680" s="21" t="s">
        <v>356</v>
      </c>
      <c r="C6680" s="22" t="s">
        <v>108</v>
      </c>
      <c r="D6680" s="23" t="s">
        <v>355</v>
      </c>
      <c r="E6680" s="24">
        <v>100000</v>
      </c>
      <c r="F6680" s="25" t="s">
        <v>354</v>
      </c>
      <c r="G6680" s="26">
        <v>100000</v>
      </c>
    </row>
    <row r="6681" spans="2:7">
      <c r="B6681" s="21" t="s">
        <v>353</v>
      </c>
      <c r="C6681" s="22" t="s">
        <v>92</v>
      </c>
      <c r="D6681" s="23"/>
      <c r="E6681" s="24">
        <v>100000</v>
      </c>
      <c r="F6681" s="25" t="s">
        <v>350</v>
      </c>
      <c r="G6681" s="26">
        <v>100000</v>
      </c>
    </row>
    <row r="6682" spans="2:7">
      <c r="B6682" s="21" t="s">
        <v>352</v>
      </c>
      <c r="C6682" s="22" t="s">
        <v>92</v>
      </c>
      <c r="D6682" s="23"/>
      <c r="E6682" s="24">
        <v>100000</v>
      </c>
      <c r="F6682" s="25" t="s">
        <v>350</v>
      </c>
      <c r="G6682" s="26">
        <v>100000</v>
      </c>
    </row>
    <row r="6683" spans="2:7">
      <c r="B6683" s="21" t="s">
        <v>351</v>
      </c>
      <c r="C6683" s="22" t="s">
        <v>92</v>
      </c>
      <c r="D6683" s="23"/>
      <c r="E6683" s="24">
        <v>100000</v>
      </c>
      <c r="F6683" s="25" t="s">
        <v>350</v>
      </c>
      <c r="G6683" s="26">
        <v>100000</v>
      </c>
    </row>
    <row r="6684" spans="2:7">
      <c r="B6684" s="21" t="s">
        <v>349</v>
      </c>
      <c r="C6684" s="22" t="s">
        <v>92</v>
      </c>
      <c r="D6684" s="23"/>
      <c r="E6684" s="24">
        <v>100000</v>
      </c>
      <c r="F6684" s="25" t="s">
        <v>125</v>
      </c>
      <c r="G6684" s="26">
        <v>100000</v>
      </c>
    </row>
    <row r="6685" spans="2:7">
      <c r="B6685" s="21" t="s">
        <v>348</v>
      </c>
      <c r="C6685" s="22" t="s">
        <v>92</v>
      </c>
      <c r="D6685" s="23"/>
      <c r="E6685" s="24">
        <v>100000</v>
      </c>
      <c r="F6685" s="25" t="s">
        <v>344</v>
      </c>
      <c r="G6685" s="26">
        <v>100000</v>
      </c>
    </row>
    <row r="6686" spans="2:7">
      <c r="B6686" s="21" t="s">
        <v>347</v>
      </c>
      <c r="C6686" s="22" t="s">
        <v>92</v>
      </c>
      <c r="D6686" s="23"/>
      <c r="E6686" s="24">
        <v>100000</v>
      </c>
      <c r="F6686" s="25" t="s">
        <v>263</v>
      </c>
      <c r="G6686" s="26">
        <v>100000</v>
      </c>
    </row>
    <row r="6687" spans="2:7">
      <c r="B6687" s="21" t="s">
        <v>346</v>
      </c>
      <c r="C6687" s="22" t="s">
        <v>92</v>
      </c>
      <c r="D6687" s="23"/>
      <c r="E6687" s="24">
        <v>100000</v>
      </c>
      <c r="F6687" s="25" t="s">
        <v>344</v>
      </c>
      <c r="G6687" s="26">
        <v>100000</v>
      </c>
    </row>
    <row r="6688" spans="2:7">
      <c r="B6688" s="21" t="s">
        <v>345</v>
      </c>
      <c r="C6688" s="22" t="s">
        <v>92</v>
      </c>
      <c r="D6688" s="23"/>
      <c r="E6688" s="24">
        <v>100000</v>
      </c>
      <c r="F6688" s="25" t="s">
        <v>344</v>
      </c>
      <c r="G6688" s="26">
        <v>100000</v>
      </c>
    </row>
    <row r="6689" spans="2:7">
      <c r="B6689" s="21" t="s">
        <v>343</v>
      </c>
      <c r="C6689" s="22" t="s">
        <v>92</v>
      </c>
      <c r="D6689" s="23"/>
      <c r="E6689" s="24">
        <v>100000</v>
      </c>
      <c r="F6689" s="25" t="s">
        <v>341</v>
      </c>
      <c r="G6689" s="26">
        <v>100000</v>
      </c>
    </row>
    <row r="6690" spans="2:7">
      <c r="B6690" s="21" t="s">
        <v>342</v>
      </c>
      <c r="C6690" s="22" t="s">
        <v>92</v>
      </c>
      <c r="D6690" s="23"/>
      <c r="E6690" s="24">
        <v>100000</v>
      </c>
      <c r="F6690" s="25" t="s">
        <v>341</v>
      </c>
      <c r="G6690" s="26">
        <v>100000</v>
      </c>
    </row>
    <row r="6691" spans="2:7">
      <c r="B6691" s="21" t="s">
        <v>340</v>
      </c>
      <c r="C6691" s="22" t="s">
        <v>92</v>
      </c>
      <c r="D6691" s="23"/>
      <c r="E6691" s="24">
        <v>100000</v>
      </c>
      <c r="F6691" s="25" t="s">
        <v>263</v>
      </c>
      <c r="G6691" s="26">
        <v>100000</v>
      </c>
    </row>
    <row r="6692" spans="2:7">
      <c r="B6692" s="21" t="s">
        <v>339</v>
      </c>
      <c r="C6692" s="22" t="s">
        <v>92</v>
      </c>
      <c r="D6692" s="23"/>
      <c r="E6692" s="24">
        <v>100000</v>
      </c>
      <c r="F6692" s="25" t="s">
        <v>335</v>
      </c>
      <c r="G6692" s="26">
        <v>100000</v>
      </c>
    </row>
    <row r="6693" spans="2:7">
      <c r="B6693" s="21" t="s">
        <v>338</v>
      </c>
      <c r="C6693" s="22" t="s">
        <v>92</v>
      </c>
      <c r="D6693" s="23"/>
      <c r="E6693" s="24">
        <v>100000</v>
      </c>
      <c r="F6693" s="25" t="s">
        <v>335</v>
      </c>
      <c r="G6693" s="26">
        <v>100000</v>
      </c>
    </row>
    <row r="6694" spans="2:7">
      <c r="B6694" s="21" t="s">
        <v>337</v>
      </c>
      <c r="C6694" s="22" t="s">
        <v>92</v>
      </c>
      <c r="D6694" s="23"/>
      <c r="E6694" s="24">
        <v>100000</v>
      </c>
      <c r="F6694" s="25" t="s">
        <v>335</v>
      </c>
      <c r="G6694" s="26">
        <v>100000</v>
      </c>
    </row>
    <row r="6695" spans="2:7">
      <c r="B6695" s="21" t="s">
        <v>336</v>
      </c>
      <c r="C6695" s="22" t="s">
        <v>92</v>
      </c>
      <c r="D6695" s="23"/>
      <c r="E6695" s="24">
        <v>100000</v>
      </c>
      <c r="F6695" s="25" t="s">
        <v>335</v>
      </c>
      <c r="G6695" s="26">
        <v>100000</v>
      </c>
    </row>
    <row r="6696" spans="2:7">
      <c r="B6696" s="21" t="s">
        <v>334</v>
      </c>
      <c r="C6696" s="22" t="s">
        <v>92</v>
      </c>
      <c r="D6696" s="23"/>
      <c r="E6696" s="24">
        <v>100000</v>
      </c>
      <c r="F6696" s="25" t="s">
        <v>185</v>
      </c>
      <c r="G6696" s="26">
        <v>100000</v>
      </c>
    </row>
    <row r="6697" spans="2:7">
      <c r="B6697" s="21" t="s">
        <v>333</v>
      </c>
      <c r="C6697" s="22" t="s">
        <v>92</v>
      </c>
      <c r="D6697" s="23" t="s">
        <v>332</v>
      </c>
      <c r="E6697" s="24">
        <v>100000</v>
      </c>
      <c r="F6697" s="25" t="s">
        <v>326</v>
      </c>
      <c r="G6697" s="26">
        <v>100000</v>
      </c>
    </row>
    <row r="6698" spans="2:7">
      <c r="B6698" s="21" t="s">
        <v>331</v>
      </c>
      <c r="C6698" s="22" t="s">
        <v>92</v>
      </c>
      <c r="D6698" s="23" t="s">
        <v>330</v>
      </c>
      <c r="E6698" s="24">
        <v>100000</v>
      </c>
      <c r="F6698" s="25" t="s">
        <v>329</v>
      </c>
      <c r="G6698" s="26">
        <v>100000</v>
      </c>
    </row>
    <row r="6699" spans="2:7">
      <c r="B6699" s="21" t="s">
        <v>328</v>
      </c>
      <c r="C6699" s="22" t="s">
        <v>92</v>
      </c>
      <c r="D6699" s="23" t="s">
        <v>327</v>
      </c>
      <c r="E6699" s="24">
        <v>100000</v>
      </c>
      <c r="F6699" s="25" t="s">
        <v>326</v>
      </c>
      <c r="G6699" s="26">
        <v>100000</v>
      </c>
    </row>
    <row r="6700" spans="2:7">
      <c r="B6700" s="21" t="s">
        <v>325</v>
      </c>
      <c r="C6700" s="22" t="s">
        <v>92</v>
      </c>
      <c r="D6700" s="23"/>
      <c r="E6700" s="24">
        <v>100000</v>
      </c>
      <c r="F6700" s="25" t="s">
        <v>324</v>
      </c>
      <c r="G6700" s="26">
        <v>100000</v>
      </c>
    </row>
    <row r="6701" spans="2:7">
      <c r="B6701" s="21" t="s">
        <v>323</v>
      </c>
      <c r="C6701" s="22" t="s">
        <v>92</v>
      </c>
      <c r="D6701" s="23" t="s">
        <v>322</v>
      </c>
      <c r="E6701" s="24">
        <v>100000</v>
      </c>
      <c r="F6701" s="25" t="s">
        <v>207</v>
      </c>
      <c r="G6701" s="26">
        <v>100000</v>
      </c>
    </row>
    <row r="6702" spans="2:7">
      <c r="B6702" s="21" t="s">
        <v>321</v>
      </c>
      <c r="C6702" s="22" t="s">
        <v>92</v>
      </c>
      <c r="D6702" s="23" t="s">
        <v>320</v>
      </c>
      <c r="E6702" s="24">
        <v>100000</v>
      </c>
      <c r="F6702" s="25" t="s">
        <v>260</v>
      </c>
      <c r="G6702" s="26">
        <v>100000</v>
      </c>
    </row>
    <row r="6703" spans="2:7">
      <c r="B6703" s="21" t="s">
        <v>319</v>
      </c>
      <c r="C6703" s="22" t="s">
        <v>92</v>
      </c>
      <c r="D6703" s="23"/>
      <c r="E6703" s="24">
        <v>100000</v>
      </c>
      <c r="F6703" s="25" t="s">
        <v>167</v>
      </c>
      <c r="G6703" s="26">
        <v>100000</v>
      </c>
    </row>
    <row r="6704" spans="2:7">
      <c r="B6704" s="21" t="s">
        <v>318</v>
      </c>
      <c r="C6704" s="22" t="s">
        <v>92</v>
      </c>
      <c r="D6704" s="23" t="s">
        <v>317</v>
      </c>
      <c r="E6704" s="24">
        <v>100000</v>
      </c>
      <c r="F6704" s="25" t="s">
        <v>104</v>
      </c>
      <c r="G6704" s="26">
        <v>100000</v>
      </c>
    </row>
    <row r="6705" spans="2:7">
      <c r="B6705" s="21" t="s">
        <v>316</v>
      </c>
      <c r="C6705" s="22" t="s">
        <v>92</v>
      </c>
      <c r="D6705" s="23"/>
      <c r="E6705" s="24">
        <v>100000</v>
      </c>
      <c r="F6705" s="25" t="s">
        <v>315</v>
      </c>
      <c r="G6705" s="26">
        <v>100000</v>
      </c>
    </row>
    <row r="6706" spans="2:7">
      <c r="B6706" s="21" t="s">
        <v>314</v>
      </c>
      <c r="C6706" s="22" t="s">
        <v>92</v>
      </c>
      <c r="D6706" s="23" t="s">
        <v>313</v>
      </c>
      <c r="E6706" s="24">
        <v>100000</v>
      </c>
      <c r="F6706" s="25" t="s">
        <v>312</v>
      </c>
      <c r="G6706" s="26">
        <v>100000</v>
      </c>
    </row>
    <row r="6707" spans="2:7">
      <c r="B6707" s="21" t="s">
        <v>311</v>
      </c>
      <c r="C6707" s="22" t="s">
        <v>92</v>
      </c>
      <c r="D6707" s="23"/>
      <c r="E6707" s="24">
        <v>100000</v>
      </c>
      <c r="F6707" s="25" t="s">
        <v>220</v>
      </c>
      <c r="G6707" s="26">
        <v>100000</v>
      </c>
    </row>
    <row r="6708" spans="2:7">
      <c r="B6708" s="21" t="s">
        <v>310</v>
      </c>
      <c r="C6708" s="22" t="s">
        <v>92</v>
      </c>
      <c r="D6708" s="23"/>
      <c r="E6708" s="24">
        <v>100000</v>
      </c>
      <c r="F6708" s="25" t="s">
        <v>94</v>
      </c>
      <c r="G6708" s="26">
        <v>100000</v>
      </c>
    </row>
    <row r="6709" spans="2:7">
      <c r="B6709" s="21" t="s">
        <v>309</v>
      </c>
      <c r="C6709" s="22" t="s">
        <v>92</v>
      </c>
      <c r="D6709" s="23" t="s">
        <v>308</v>
      </c>
      <c r="E6709" s="24">
        <v>100000</v>
      </c>
      <c r="F6709" s="25" t="s">
        <v>257</v>
      </c>
      <c r="G6709" s="26">
        <v>100000</v>
      </c>
    </row>
    <row r="6710" spans="2:7">
      <c r="B6710" s="21" t="s">
        <v>307</v>
      </c>
      <c r="C6710" s="22" t="s">
        <v>92</v>
      </c>
      <c r="D6710" s="23" t="s">
        <v>306</v>
      </c>
      <c r="E6710" s="24">
        <v>100000</v>
      </c>
      <c r="F6710" s="25" t="s">
        <v>96</v>
      </c>
      <c r="G6710" s="26">
        <v>100000</v>
      </c>
    </row>
    <row r="6711" spans="2:7">
      <c r="B6711" s="21" t="s">
        <v>305</v>
      </c>
      <c r="C6711" s="22" t="s">
        <v>92</v>
      </c>
      <c r="D6711" s="23" t="s">
        <v>304</v>
      </c>
      <c r="E6711" s="24">
        <v>100000</v>
      </c>
      <c r="F6711" s="25" t="s">
        <v>91</v>
      </c>
      <c r="G6711" s="26">
        <v>100000</v>
      </c>
    </row>
    <row r="6712" spans="2:7">
      <c r="B6712" s="21" t="s">
        <v>303</v>
      </c>
      <c r="C6712" s="22" t="s">
        <v>108</v>
      </c>
      <c r="D6712" s="23" t="s">
        <v>302</v>
      </c>
      <c r="E6712" s="24">
        <v>100000</v>
      </c>
      <c r="F6712" s="25" t="s">
        <v>99</v>
      </c>
      <c r="G6712" s="26">
        <v>100000</v>
      </c>
    </row>
    <row r="6713" spans="2:7">
      <c r="B6713" s="21" t="s">
        <v>301</v>
      </c>
      <c r="C6713" s="22" t="s">
        <v>92</v>
      </c>
      <c r="D6713" s="23" t="s">
        <v>300</v>
      </c>
      <c r="E6713" s="24">
        <v>100000</v>
      </c>
      <c r="F6713" s="25" t="s">
        <v>104</v>
      </c>
      <c r="G6713" s="26">
        <v>100000</v>
      </c>
    </row>
    <row r="6714" spans="2:7">
      <c r="B6714" s="21" t="s">
        <v>299</v>
      </c>
      <c r="C6714" s="22" t="s">
        <v>92</v>
      </c>
      <c r="D6714" s="23" t="s">
        <v>298</v>
      </c>
      <c r="E6714" s="24">
        <v>100000</v>
      </c>
      <c r="F6714" s="25" t="s">
        <v>182</v>
      </c>
      <c r="G6714" s="26">
        <v>100000</v>
      </c>
    </row>
    <row r="6715" spans="2:7">
      <c r="B6715" s="21" t="s">
        <v>297</v>
      </c>
      <c r="C6715" s="22" t="s">
        <v>92</v>
      </c>
      <c r="D6715" s="23"/>
      <c r="E6715" s="24">
        <v>100000</v>
      </c>
      <c r="F6715" s="25" t="s">
        <v>203</v>
      </c>
      <c r="G6715" s="26">
        <v>100000</v>
      </c>
    </row>
    <row r="6716" spans="2:7">
      <c r="B6716" s="21" t="s">
        <v>296</v>
      </c>
      <c r="C6716" s="22" t="s">
        <v>92</v>
      </c>
      <c r="D6716" s="23" t="s">
        <v>295</v>
      </c>
      <c r="E6716" s="24">
        <v>100000</v>
      </c>
      <c r="F6716" s="25" t="s">
        <v>96</v>
      </c>
      <c r="G6716" s="26">
        <v>100000</v>
      </c>
    </row>
    <row r="6717" spans="2:7">
      <c r="B6717" s="21" t="s">
        <v>294</v>
      </c>
      <c r="C6717" s="22" t="s">
        <v>108</v>
      </c>
      <c r="D6717" s="23" t="s">
        <v>293</v>
      </c>
      <c r="E6717" s="24">
        <v>100000</v>
      </c>
      <c r="F6717" s="25" t="s">
        <v>292</v>
      </c>
      <c r="G6717" s="26">
        <v>100000</v>
      </c>
    </row>
    <row r="6718" spans="2:7">
      <c r="B6718" s="21" t="s">
        <v>291</v>
      </c>
      <c r="C6718" s="22" t="s">
        <v>92</v>
      </c>
      <c r="D6718" s="23" t="s">
        <v>290</v>
      </c>
      <c r="E6718" s="24">
        <v>100000</v>
      </c>
      <c r="F6718" s="25" t="s">
        <v>91</v>
      </c>
      <c r="G6718" s="26">
        <v>100000</v>
      </c>
    </row>
    <row r="6719" spans="2:7">
      <c r="B6719" s="21" t="s">
        <v>289</v>
      </c>
      <c r="C6719" s="22" t="s">
        <v>92</v>
      </c>
      <c r="D6719" s="23" t="s">
        <v>288</v>
      </c>
      <c r="E6719" s="24">
        <v>100000</v>
      </c>
      <c r="F6719" s="25" t="s">
        <v>193</v>
      </c>
      <c r="G6719" s="26">
        <v>100000</v>
      </c>
    </row>
    <row r="6720" spans="2:7">
      <c r="B6720" s="21" t="s">
        <v>287</v>
      </c>
      <c r="C6720" s="22" t="s">
        <v>92</v>
      </c>
      <c r="D6720" s="23" t="s">
        <v>286</v>
      </c>
      <c r="E6720" s="24">
        <v>100000</v>
      </c>
      <c r="F6720" s="25" t="s">
        <v>91</v>
      </c>
      <c r="G6720" s="26">
        <v>100000</v>
      </c>
    </row>
    <row r="6721" spans="2:7">
      <c r="B6721" s="21" t="s">
        <v>285</v>
      </c>
      <c r="C6721" s="22" t="s">
        <v>92</v>
      </c>
      <c r="D6721" s="23"/>
      <c r="E6721" s="24">
        <v>100000</v>
      </c>
      <c r="F6721" s="25" t="s">
        <v>164</v>
      </c>
      <c r="G6721" s="26">
        <v>100000</v>
      </c>
    </row>
    <row r="6722" spans="2:7">
      <c r="B6722" s="21" t="s">
        <v>284</v>
      </c>
      <c r="C6722" s="22" t="s">
        <v>92</v>
      </c>
      <c r="D6722" s="23" t="s">
        <v>283</v>
      </c>
      <c r="E6722" s="24">
        <v>100000</v>
      </c>
      <c r="F6722" s="25" t="s">
        <v>282</v>
      </c>
      <c r="G6722" s="26">
        <v>100000</v>
      </c>
    </row>
    <row r="6723" spans="2:7">
      <c r="B6723" s="21" t="s">
        <v>281</v>
      </c>
      <c r="C6723" s="22" t="s">
        <v>92</v>
      </c>
      <c r="D6723" s="23"/>
      <c r="E6723" s="24">
        <v>100000</v>
      </c>
      <c r="F6723" s="25" t="s">
        <v>257</v>
      </c>
      <c r="G6723" s="26">
        <v>100000</v>
      </c>
    </row>
    <row r="6724" spans="2:7">
      <c r="B6724" s="21" t="s">
        <v>280</v>
      </c>
      <c r="C6724" s="22" t="s">
        <v>92</v>
      </c>
      <c r="D6724" s="23"/>
      <c r="E6724" s="24">
        <v>100000</v>
      </c>
      <c r="F6724" s="25" t="s">
        <v>96</v>
      </c>
      <c r="G6724" s="26">
        <v>100000</v>
      </c>
    </row>
    <row r="6725" spans="2:7">
      <c r="B6725" s="21" t="s">
        <v>279</v>
      </c>
      <c r="C6725" s="22" t="s">
        <v>92</v>
      </c>
      <c r="D6725" s="23" t="s">
        <v>278</v>
      </c>
      <c r="E6725" s="24">
        <v>100000</v>
      </c>
      <c r="F6725" s="25" t="s">
        <v>96</v>
      </c>
      <c r="G6725" s="26">
        <v>100000</v>
      </c>
    </row>
    <row r="6726" spans="2:7">
      <c r="B6726" s="21" t="s">
        <v>277</v>
      </c>
      <c r="C6726" s="22" t="s">
        <v>108</v>
      </c>
      <c r="D6726" s="23" t="s">
        <v>276</v>
      </c>
      <c r="E6726" s="24">
        <v>100000</v>
      </c>
      <c r="F6726" s="25" t="s">
        <v>131</v>
      </c>
      <c r="G6726" s="26">
        <v>100000</v>
      </c>
    </row>
    <row r="6727" spans="2:7">
      <c r="B6727" s="21" t="s">
        <v>275</v>
      </c>
      <c r="C6727" s="22" t="s">
        <v>92</v>
      </c>
      <c r="D6727" s="23" t="s">
        <v>274</v>
      </c>
      <c r="E6727" s="24">
        <v>100000</v>
      </c>
      <c r="F6727" s="25" t="s">
        <v>131</v>
      </c>
      <c r="G6727" s="26">
        <v>100000</v>
      </c>
    </row>
    <row r="6728" spans="2:7">
      <c r="B6728" s="21" t="s">
        <v>273</v>
      </c>
      <c r="C6728" s="22" t="s">
        <v>92</v>
      </c>
      <c r="D6728" s="23" t="s">
        <v>272</v>
      </c>
      <c r="E6728" s="24">
        <v>100000</v>
      </c>
      <c r="F6728" s="25" t="s">
        <v>138</v>
      </c>
      <c r="G6728" s="26">
        <v>100000</v>
      </c>
    </row>
    <row r="6729" spans="2:7">
      <c r="B6729" s="21" t="s">
        <v>271</v>
      </c>
      <c r="C6729" s="22" t="s">
        <v>92</v>
      </c>
      <c r="D6729" s="23" t="s">
        <v>270</v>
      </c>
      <c r="E6729" s="24">
        <v>100000</v>
      </c>
      <c r="F6729" s="25" t="s">
        <v>263</v>
      </c>
      <c r="G6729" s="26">
        <v>100000</v>
      </c>
    </row>
    <row r="6730" spans="2:7">
      <c r="B6730" s="21" t="s">
        <v>269</v>
      </c>
      <c r="C6730" s="22" t="s">
        <v>108</v>
      </c>
      <c r="D6730" s="23" t="s">
        <v>268</v>
      </c>
      <c r="E6730" s="24">
        <v>100000</v>
      </c>
      <c r="F6730" s="25" t="s">
        <v>205</v>
      </c>
      <c r="G6730" s="26">
        <v>100000</v>
      </c>
    </row>
    <row r="6731" spans="2:7">
      <c r="B6731" s="21" t="s">
        <v>267</v>
      </c>
      <c r="C6731" s="22" t="s">
        <v>92</v>
      </c>
      <c r="D6731" s="23" t="s">
        <v>266</v>
      </c>
      <c r="E6731" s="24">
        <v>100000</v>
      </c>
      <c r="F6731" s="25" t="s">
        <v>141</v>
      </c>
      <c r="G6731" s="26">
        <v>100000</v>
      </c>
    </row>
    <row r="6732" spans="2:7">
      <c r="B6732" s="21" t="s">
        <v>265</v>
      </c>
      <c r="C6732" s="22" t="s">
        <v>92</v>
      </c>
      <c r="D6732" s="23" t="s">
        <v>264</v>
      </c>
      <c r="E6732" s="24">
        <v>100000</v>
      </c>
      <c r="F6732" s="25" t="s">
        <v>263</v>
      </c>
      <c r="G6732" s="26">
        <v>100000</v>
      </c>
    </row>
    <row r="6733" spans="2:7">
      <c r="B6733" s="21" t="s">
        <v>262</v>
      </c>
      <c r="C6733" s="22" t="s">
        <v>92</v>
      </c>
      <c r="D6733" s="23" t="s">
        <v>261</v>
      </c>
      <c r="E6733" s="24">
        <v>100000</v>
      </c>
      <c r="F6733" s="25" t="s">
        <v>260</v>
      </c>
      <c r="G6733" s="26">
        <v>100000</v>
      </c>
    </row>
    <row r="6734" spans="2:7">
      <c r="B6734" s="21" t="s">
        <v>259</v>
      </c>
      <c r="C6734" s="22" t="s">
        <v>92</v>
      </c>
      <c r="D6734" s="23"/>
      <c r="E6734" s="24">
        <v>100000</v>
      </c>
      <c r="F6734" s="25" t="s">
        <v>198</v>
      </c>
      <c r="G6734" s="26">
        <v>100000</v>
      </c>
    </row>
    <row r="6735" spans="2:7">
      <c r="B6735" s="21" t="s">
        <v>258</v>
      </c>
      <c r="C6735" s="22" t="s">
        <v>92</v>
      </c>
      <c r="D6735" s="23"/>
      <c r="E6735" s="24">
        <v>100000</v>
      </c>
      <c r="F6735" s="25" t="s">
        <v>257</v>
      </c>
      <c r="G6735" s="26">
        <v>100000</v>
      </c>
    </row>
    <row r="6736" spans="2:7">
      <c r="B6736" s="21" t="s">
        <v>256</v>
      </c>
      <c r="C6736" s="22" t="s">
        <v>92</v>
      </c>
      <c r="D6736" s="23" t="s">
        <v>255</v>
      </c>
      <c r="E6736" s="24">
        <v>100000</v>
      </c>
      <c r="F6736" s="25" t="s">
        <v>185</v>
      </c>
      <c r="G6736" s="26">
        <v>100000</v>
      </c>
    </row>
    <row r="6737" spans="2:7">
      <c r="B6737" s="21" t="s">
        <v>254</v>
      </c>
      <c r="C6737" s="22" t="s">
        <v>92</v>
      </c>
      <c r="D6737" s="23" t="s">
        <v>253</v>
      </c>
      <c r="E6737" s="24">
        <v>100000</v>
      </c>
      <c r="F6737" s="25" t="s">
        <v>116</v>
      </c>
      <c r="G6737" s="26">
        <v>100000</v>
      </c>
    </row>
    <row r="6738" spans="2:7">
      <c r="B6738" s="21" t="s">
        <v>252</v>
      </c>
      <c r="C6738" s="22" t="s">
        <v>92</v>
      </c>
      <c r="D6738" s="23" t="s">
        <v>251</v>
      </c>
      <c r="E6738" s="24">
        <v>100000</v>
      </c>
      <c r="F6738" s="25" t="s">
        <v>193</v>
      </c>
      <c r="G6738" s="26">
        <v>100000</v>
      </c>
    </row>
    <row r="6739" spans="2:7">
      <c r="B6739" s="21" t="s">
        <v>250</v>
      </c>
      <c r="C6739" s="22" t="s">
        <v>92</v>
      </c>
      <c r="D6739" s="23" t="s">
        <v>249</v>
      </c>
      <c r="E6739" s="24">
        <v>100000</v>
      </c>
      <c r="F6739" s="25" t="s">
        <v>193</v>
      </c>
      <c r="G6739" s="26">
        <v>100000</v>
      </c>
    </row>
    <row r="6740" spans="2:7">
      <c r="B6740" s="21" t="s">
        <v>248</v>
      </c>
      <c r="C6740" s="22" t="s">
        <v>92</v>
      </c>
      <c r="D6740" s="23" t="s">
        <v>247</v>
      </c>
      <c r="E6740" s="24">
        <v>100000</v>
      </c>
      <c r="F6740" s="25" t="s">
        <v>182</v>
      </c>
      <c r="G6740" s="26">
        <v>100000</v>
      </c>
    </row>
    <row r="6741" spans="2:7">
      <c r="B6741" s="21" t="s">
        <v>246</v>
      </c>
      <c r="C6741" s="22" t="s">
        <v>92</v>
      </c>
      <c r="D6741" s="23"/>
      <c r="E6741" s="24">
        <v>100000</v>
      </c>
      <c r="F6741" s="25" t="s">
        <v>99</v>
      </c>
      <c r="G6741" s="26">
        <v>100000</v>
      </c>
    </row>
    <row r="6742" spans="2:7">
      <c r="B6742" s="21" t="s">
        <v>245</v>
      </c>
      <c r="C6742" s="22" t="s">
        <v>92</v>
      </c>
      <c r="D6742" s="23"/>
      <c r="E6742" s="24">
        <v>100000</v>
      </c>
      <c r="F6742" s="25" t="s">
        <v>128</v>
      </c>
      <c r="G6742" s="26">
        <v>100000</v>
      </c>
    </row>
    <row r="6743" spans="2:7">
      <c r="B6743" s="21" t="s">
        <v>244</v>
      </c>
      <c r="C6743" s="22" t="s">
        <v>92</v>
      </c>
      <c r="D6743" s="23" t="s">
        <v>243</v>
      </c>
      <c r="E6743" s="24">
        <v>100000</v>
      </c>
      <c r="F6743" s="25" t="s">
        <v>207</v>
      </c>
      <c r="G6743" s="26">
        <v>100000</v>
      </c>
    </row>
    <row r="6744" spans="2:7">
      <c r="B6744" s="21" t="s">
        <v>242</v>
      </c>
      <c r="C6744" s="22" t="s">
        <v>92</v>
      </c>
      <c r="D6744" s="23" t="s">
        <v>241</v>
      </c>
      <c r="E6744" s="24">
        <v>100000</v>
      </c>
      <c r="F6744" s="25" t="s">
        <v>174</v>
      </c>
      <c r="G6744" s="26">
        <v>100000</v>
      </c>
    </row>
    <row r="6745" spans="2:7">
      <c r="B6745" s="21" t="s">
        <v>240</v>
      </c>
      <c r="C6745" s="22" t="s">
        <v>92</v>
      </c>
      <c r="D6745" s="23" t="s">
        <v>239</v>
      </c>
      <c r="E6745" s="24">
        <v>100000</v>
      </c>
      <c r="F6745" s="25" t="s">
        <v>91</v>
      </c>
      <c r="G6745" s="26">
        <v>100000</v>
      </c>
    </row>
    <row r="6746" spans="2:7">
      <c r="B6746" s="21" t="s">
        <v>238</v>
      </c>
      <c r="C6746" s="22" t="s">
        <v>92</v>
      </c>
      <c r="D6746" s="23" t="s">
        <v>237</v>
      </c>
      <c r="E6746" s="24">
        <v>100000</v>
      </c>
      <c r="F6746" s="25" t="s">
        <v>96</v>
      </c>
      <c r="G6746" s="26">
        <v>100000</v>
      </c>
    </row>
    <row r="6747" spans="2:7">
      <c r="B6747" s="21" t="s">
        <v>236</v>
      </c>
      <c r="C6747" s="22" t="s">
        <v>92</v>
      </c>
      <c r="D6747" s="23" t="s">
        <v>235</v>
      </c>
      <c r="E6747" s="24">
        <v>100000</v>
      </c>
      <c r="F6747" s="25" t="s">
        <v>234</v>
      </c>
      <c r="G6747" s="26">
        <v>100000</v>
      </c>
    </row>
    <row r="6748" spans="2:7">
      <c r="B6748" s="21" t="s">
        <v>233</v>
      </c>
      <c r="C6748" s="22" t="s">
        <v>92</v>
      </c>
      <c r="D6748" s="23"/>
      <c r="E6748" s="24">
        <v>100000</v>
      </c>
      <c r="F6748" s="25" t="s">
        <v>216</v>
      </c>
      <c r="G6748" s="26">
        <v>100000</v>
      </c>
    </row>
    <row r="6749" spans="2:7">
      <c r="B6749" s="21" t="s">
        <v>232</v>
      </c>
      <c r="C6749" s="22" t="s">
        <v>92</v>
      </c>
      <c r="D6749" s="23"/>
      <c r="E6749" s="24">
        <v>100000</v>
      </c>
      <c r="F6749" s="25" t="s">
        <v>125</v>
      </c>
      <c r="G6749" s="26">
        <v>100000</v>
      </c>
    </row>
    <row r="6750" spans="2:7">
      <c r="B6750" s="21" t="s">
        <v>231</v>
      </c>
      <c r="C6750" s="22" t="s">
        <v>92</v>
      </c>
      <c r="D6750" s="23"/>
      <c r="E6750" s="24">
        <v>100000</v>
      </c>
      <c r="F6750" s="25" t="s">
        <v>230</v>
      </c>
      <c r="G6750" s="26">
        <v>100000</v>
      </c>
    </row>
    <row r="6751" spans="2:7">
      <c r="B6751" s="21" t="s">
        <v>229</v>
      </c>
      <c r="C6751" s="22" t="s">
        <v>108</v>
      </c>
      <c r="D6751" s="23" t="s">
        <v>228</v>
      </c>
      <c r="E6751" s="24">
        <v>100000</v>
      </c>
      <c r="F6751" s="25" t="s">
        <v>227</v>
      </c>
      <c r="G6751" s="26">
        <v>100000</v>
      </c>
    </row>
    <row r="6752" spans="2:7">
      <c r="B6752" s="21" t="s">
        <v>226</v>
      </c>
      <c r="C6752" s="22" t="s">
        <v>92</v>
      </c>
      <c r="D6752" s="23"/>
      <c r="E6752" s="24">
        <v>100000</v>
      </c>
      <c r="F6752" s="25" t="s">
        <v>141</v>
      </c>
      <c r="G6752" s="26">
        <v>100000</v>
      </c>
    </row>
    <row r="6753" spans="2:7">
      <c r="B6753" s="21" t="s">
        <v>225</v>
      </c>
      <c r="C6753" s="22" t="s">
        <v>92</v>
      </c>
      <c r="D6753" s="23" t="s">
        <v>224</v>
      </c>
      <c r="E6753" s="24">
        <v>100000</v>
      </c>
      <c r="F6753" s="25" t="s">
        <v>223</v>
      </c>
      <c r="G6753" s="26">
        <v>100000</v>
      </c>
    </row>
    <row r="6754" spans="2:7">
      <c r="B6754" s="21" t="s">
        <v>222</v>
      </c>
      <c r="C6754" s="22" t="s">
        <v>92</v>
      </c>
      <c r="D6754" s="23" t="s">
        <v>221</v>
      </c>
      <c r="E6754" s="24">
        <v>100000</v>
      </c>
      <c r="F6754" s="25" t="s">
        <v>220</v>
      </c>
      <c r="G6754" s="26">
        <v>100000</v>
      </c>
    </row>
    <row r="6755" spans="2:7">
      <c r="B6755" s="21" t="s">
        <v>219</v>
      </c>
      <c r="C6755" s="22" t="s">
        <v>92</v>
      </c>
      <c r="D6755" s="23" t="s">
        <v>218</v>
      </c>
      <c r="E6755" s="24">
        <v>100000</v>
      </c>
      <c r="F6755" s="25" t="s">
        <v>207</v>
      </c>
      <c r="G6755" s="26">
        <v>100000</v>
      </c>
    </row>
    <row r="6756" spans="2:7">
      <c r="B6756" s="21" t="s">
        <v>217</v>
      </c>
      <c r="C6756" s="22" t="s">
        <v>92</v>
      </c>
      <c r="D6756" s="23"/>
      <c r="E6756" s="24">
        <v>100000</v>
      </c>
      <c r="F6756" s="25" t="s">
        <v>216</v>
      </c>
      <c r="G6756" s="26">
        <v>100000</v>
      </c>
    </row>
    <row r="6757" spans="2:7">
      <c r="B6757" s="21" t="s">
        <v>215</v>
      </c>
      <c r="C6757" s="22" t="s">
        <v>92</v>
      </c>
      <c r="D6757" s="23"/>
      <c r="E6757" s="24">
        <v>100000</v>
      </c>
      <c r="F6757" s="25" t="s">
        <v>214</v>
      </c>
      <c r="G6757" s="26">
        <v>100000</v>
      </c>
    </row>
    <row r="6758" spans="2:7">
      <c r="B6758" s="21" t="s">
        <v>213</v>
      </c>
      <c r="C6758" s="22" t="s">
        <v>108</v>
      </c>
      <c r="D6758" s="23" t="s">
        <v>212</v>
      </c>
      <c r="E6758" s="24">
        <v>100000</v>
      </c>
      <c r="F6758" s="25" t="s">
        <v>116</v>
      </c>
      <c r="G6758" s="26">
        <v>100000</v>
      </c>
    </row>
    <row r="6759" spans="2:7">
      <c r="B6759" s="21" t="s">
        <v>211</v>
      </c>
      <c r="C6759" s="22" t="s">
        <v>92</v>
      </c>
      <c r="D6759" s="23" t="s">
        <v>210</v>
      </c>
      <c r="E6759" s="24">
        <v>100000</v>
      </c>
      <c r="F6759" s="25" t="s">
        <v>193</v>
      </c>
      <c r="G6759" s="26">
        <v>100000</v>
      </c>
    </row>
    <row r="6760" spans="2:7">
      <c r="B6760" s="21" t="s">
        <v>209</v>
      </c>
      <c r="C6760" s="22" t="s">
        <v>92</v>
      </c>
      <c r="D6760" s="23" t="s">
        <v>208</v>
      </c>
      <c r="E6760" s="24">
        <v>100000</v>
      </c>
      <c r="F6760" s="25" t="s">
        <v>207</v>
      </c>
      <c r="G6760" s="26">
        <v>100000</v>
      </c>
    </row>
    <row r="6761" spans="2:7">
      <c r="B6761" s="21" t="s">
        <v>206</v>
      </c>
      <c r="C6761" s="22" t="s">
        <v>92</v>
      </c>
      <c r="D6761" s="23"/>
      <c r="E6761" s="24">
        <v>100000</v>
      </c>
      <c r="F6761" s="25" t="s">
        <v>205</v>
      </c>
      <c r="G6761" s="26">
        <v>100000</v>
      </c>
    </row>
    <row r="6762" spans="2:7">
      <c r="B6762" s="21" t="s">
        <v>204</v>
      </c>
      <c r="C6762" s="22" t="s">
        <v>92</v>
      </c>
      <c r="D6762" s="23"/>
      <c r="E6762" s="24">
        <v>100000</v>
      </c>
      <c r="F6762" s="25" t="s">
        <v>203</v>
      </c>
      <c r="G6762" s="26">
        <v>100000</v>
      </c>
    </row>
    <row r="6763" spans="2:7">
      <c r="B6763" s="21" t="s">
        <v>202</v>
      </c>
      <c r="C6763" s="22" t="s">
        <v>92</v>
      </c>
      <c r="D6763" s="23"/>
      <c r="E6763" s="24">
        <v>100000</v>
      </c>
      <c r="F6763" s="25" t="s">
        <v>201</v>
      </c>
      <c r="G6763" s="26">
        <v>100000</v>
      </c>
    </row>
    <row r="6764" spans="2:7">
      <c r="B6764" s="21" t="s">
        <v>200</v>
      </c>
      <c r="C6764" s="22" t="s">
        <v>92</v>
      </c>
      <c r="D6764" s="23" t="s">
        <v>199</v>
      </c>
      <c r="E6764" s="24">
        <v>100000</v>
      </c>
      <c r="F6764" s="25" t="s">
        <v>198</v>
      </c>
      <c r="G6764" s="26">
        <v>100000</v>
      </c>
    </row>
    <row r="6765" spans="2:7">
      <c r="B6765" s="21" t="s">
        <v>197</v>
      </c>
      <c r="C6765" s="22" t="s">
        <v>92</v>
      </c>
      <c r="D6765" s="23" t="s">
        <v>196</v>
      </c>
      <c r="E6765" s="24">
        <v>100000</v>
      </c>
      <c r="F6765" s="25" t="s">
        <v>193</v>
      </c>
      <c r="G6765" s="26">
        <v>100000</v>
      </c>
    </row>
    <row r="6766" spans="2:7">
      <c r="B6766" s="21" t="s">
        <v>195</v>
      </c>
      <c r="C6766" s="22" t="s">
        <v>92</v>
      </c>
      <c r="D6766" s="23" t="s">
        <v>194</v>
      </c>
      <c r="E6766" s="24">
        <v>100000</v>
      </c>
      <c r="F6766" s="25" t="s">
        <v>193</v>
      </c>
      <c r="G6766" s="26">
        <v>100000</v>
      </c>
    </row>
    <row r="6767" spans="2:7">
      <c r="B6767" s="21" t="s">
        <v>192</v>
      </c>
      <c r="C6767" s="22" t="s">
        <v>92</v>
      </c>
      <c r="D6767" s="23" t="s">
        <v>191</v>
      </c>
      <c r="E6767" s="24">
        <v>100000</v>
      </c>
      <c r="F6767" s="25" t="s">
        <v>116</v>
      </c>
      <c r="G6767" s="26">
        <v>100000</v>
      </c>
    </row>
    <row r="6768" spans="2:7">
      <c r="B6768" s="21" t="s">
        <v>190</v>
      </c>
      <c r="C6768" s="22" t="s">
        <v>92</v>
      </c>
      <c r="D6768" s="23" t="s">
        <v>189</v>
      </c>
      <c r="E6768" s="24">
        <v>100000</v>
      </c>
      <c r="F6768" s="25" t="s">
        <v>96</v>
      </c>
      <c r="G6768" s="26">
        <v>100000</v>
      </c>
    </row>
    <row r="6769" spans="2:7">
      <c r="B6769" s="21" t="s">
        <v>188</v>
      </c>
      <c r="C6769" s="22" t="s">
        <v>92</v>
      </c>
      <c r="D6769" s="23" t="s">
        <v>187</v>
      </c>
      <c r="E6769" s="24">
        <v>100000</v>
      </c>
      <c r="F6769" s="25" t="s">
        <v>99</v>
      </c>
      <c r="G6769" s="26">
        <v>100000</v>
      </c>
    </row>
    <row r="6770" spans="2:7">
      <c r="B6770" s="21" t="s">
        <v>186</v>
      </c>
      <c r="C6770" s="22" t="s">
        <v>92</v>
      </c>
      <c r="D6770" s="23" t="s">
        <v>142</v>
      </c>
      <c r="E6770" s="24">
        <v>100000</v>
      </c>
      <c r="F6770" s="25" t="s">
        <v>185</v>
      </c>
      <c r="G6770" s="26">
        <v>100000</v>
      </c>
    </row>
    <row r="6771" spans="2:7">
      <c r="B6771" s="21" t="s">
        <v>184</v>
      </c>
      <c r="C6771" s="22" t="s">
        <v>92</v>
      </c>
      <c r="D6771" s="23" t="s">
        <v>183</v>
      </c>
      <c r="E6771" s="24">
        <v>100000</v>
      </c>
      <c r="F6771" s="25" t="s">
        <v>182</v>
      </c>
      <c r="G6771" s="26">
        <v>100000</v>
      </c>
    </row>
    <row r="6772" spans="2:7">
      <c r="B6772" s="21" t="s">
        <v>181</v>
      </c>
      <c r="C6772" s="22" t="s">
        <v>92</v>
      </c>
      <c r="D6772" s="23" t="s">
        <v>180</v>
      </c>
      <c r="E6772" s="24">
        <v>100000</v>
      </c>
      <c r="F6772" s="25" t="s">
        <v>91</v>
      </c>
      <c r="G6772" s="26">
        <v>100000</v>
      </c>
    </row>
    <row r="6773" spans="2:7">
      <c r="B6773" s="21" t="s">
        <v>179</v>
      </c>
      <c r="C6773" s="22" t="s">
        <v>92</v>
      </c>
      <c r="D6773" s="23"/>
      <c r="E6773" s="24">
        <v>100000</v>
      </c>
      <c r="F6773" s="25" t="s">
        <v>116</v>
      </c>
      <c r="G6773" s="26">
        <v>100000</v>
      </c>
    </row>
    <row r="6774" spans="2:7">
      <c r="B6774" s="21" t="s">
        <v>178</v>
      </c>
      <c r="C6774" s="22" t="s">
        <v>92</v>
      </c>
      <c r="D6774" s="23" t="s">
        <v>177</v>
      </c>
      <c r="E6774" s="24">
        <v>100000</v>
      </c>
      <c r="F6774" s="25" t="s">
        <v>141</v>
      </c>
      <c r="G6774" s="26">
        <v>100000</v>
      </c>
    </row>
    <row r="6775" spans="2:7">
      <c r="B6775" s="21" t="s">
        <v>176</v>
      </c>
      <c r="C6775" s="22" t="s">
        <v>92</v>
      </c>
      <c r="D6775" s="23"/>
      <c r="E6775" s="24">
        <v>100000</v>
      </c>
      <c r="F6775" s="25" t="s">
        <v>122</v>
      </c>
      <c r="G6775" s="26">
        <v>100000</v>
      </c>
    </row>
    <row r="6776" spans="2:7">
      <c r="B6776" s="21" t="s">
        <v>175</v>
      </c>
      <c r="C6776" s="22" t="s">
        <v>92</v>
      </c>
      <c r="D6776" s="23"/>
      <c r="E6776" s="24">
        <v>100000</v>
      </c>
      <c r="F6776" s="25" t="s">
        <v>174</v>
      </c>
      <c r="G6776" s="26">
        <v>100000</v>
      </c>
    </row>
    <row r="6777" spans="2:7">
      <c r="B6777" s="21" t="s">
        <v>173</v>
      </c>
      <c r="C6777" s="22" t="s">
        <v>92</v>
      </c>
      <c r="D6777" s="23" t="s">
        <v>172</v>
      </c>
      <c r="E6777" s="24">
        <v>100000</v>
      </c>
      <c r="F6777" s="25" t="s">
        <v>171</v>
      </c>
      <c r="G6777" s="26">
        <v>100000</v>
      </c>
    </row>
    <row r="6778" spans="2:7">
      <c r="B6778" s="21" t="s">
        <v>170</v>
      </c>
      <c r="C6778" s="22" t="s">
        <v>92</v>
      </c>
      <c r="D6778" s="23" t="s">
        <v>169</v>
      </c>
      <c r="E6778" s="24">
        <v>100000</v>
      </c>
      <c r="F6778" s="25" t="s">
        <v>104</v>
      </c>
      <c r="G6778" s="26">
        <v>100000</v>
      </c>
    </row>
    <row r="6779" spans="2:7">
      <c r="B6779" s="21" t="s">
        <v>168</v>
      </c>
      <c r="C6779" s="22" t="s">
        <v>92</v>
      </c>
      <c r="D6779" s="23"/>
      <c r="E6779" s="24">
        <v>100000</v>
      </c>
      <c r="F6779" s="25" t="s">
        <v>167</v>
      </c>
      <c r="G6779" s="26">
        <v>100000</v>
      </c>
    </row>
    <row r="6780" spans="2:7">
      <c r="B6780" s="21" t="s">
        <v>166</v>
      </c>
      <c r="C6780" s="22" t="s">
        <v>108</v>
      </c>
      <c r="D6780" s="23" t="s">
        <v>165</v>
      </c>
      <c r="E6780" s="24">
        <v>100000</v>
      </c>
      <c r="F6780" s="25" t="s">
        <v>164</v>
      </c>
      <c r="G6780" s="26">
        <v>100000</v>
      </c>
    </row>
    <row r="6781" spans="2:7">
      <c r="B6781" s="21" t="s">
        <v>163</v>
      </c>
      <c r="C6781" s="22" t="s">
        <v>108</v>
      </c>
      <c r="D6781" s="23" t="s">
        <v>162</v>
      </c>
      <c r="E6781" s="24">
        <v>100000</v>
      </c>
      <c r="F6781" s="25" t="s">
        <v>131</v>
      </c>
      <c r="G6781" s="26">
        <v>100000</v>
      </c>
    </row>
    <row r="6782" spans="2:7">
      <c r="B6782" s="21" t="s">
        <v>161</v>
      </c>
      <c r="C6782" s="22" t="s">
        <v>92</v>
      </c>
      <c r="D6782" s="23" t="s">
        <v>160</v>
      </c>
      <c r="E6782" s="24">
        <v>100000</v>
      </c>
      <c r="F6782" s="25" t="s">
        <v>159</v>
      </c>
      <c r="G6782" s="26">
        <v>100000</v>
      </c>
    </row>
    <row r="6783" spans="2:7">
      <c r="B6783" s="21" t="s">
        <v>158</v>
      </c>
      <c r="C6783" s="22" t="s">
        <v>92</v>
      </c>
      <c r="D6783" s="23" t="s">
        <v>157</v>
      </c>
      <c r="E6783" s="24">
        <v>100000</v>
      </c>
      <c r="F6783" s="25" t="s">
        <v>156</v>
      </c>
      <c r="G6783" s="26">
        <v>100000</v>
      </c>
    </row>
    <row r="6784" spans="2:7">
      <c r="B6784" s="21" t="s">
        <v>155</v>
      </c>
      <c r="C6784" s="22" t="s">
        <v>92</v>
      </c>
      <c r="D6784" s="23" t="s">
        <v>154</v>
      </c>
      <c r="E6784" s="24">
        <v>100000</v>
      </c>
      <c r="F6784" s="25" t="s">
        <v>153</v>
      </c>
      <c r="G6784" s="26">
        <v>100000</v>
      </c>
    </row>
    <row r="6785" spans="2:7">
      <c r="B6785" s="21" t="s">
        <v>152</v>
      </c>
      <c r="C6785" s="22" t="s">
        <v>92</v>
      </c>
      <c r="D6785" s="23" t="s">
        <v>151</v>
      </c>
      <c r="E6785" s="24">
        <v>100000</v>
      </c>
      <c r="F6785" s="25" t="s">
        <v>150</v>
      </c>
      <c r="G6785" s="26">
        <v>100000</v>
      </c>
    </row>
    <row r="6786" spans="2:7">
      <c r="B6786" s="21" t="s">
        <v>149</v>
      </c>
      <c r="C6786" s="22" t="s">
        <v>92</v>
      </c>
      <c r="D6786" s="23"/>
      <c r="E6786" s="24">
        <v>100000</v>
      </c>
      <c r="F6786" s="25" t="s">
        <v>141</v>
      </c>
      <c r="G6786" s="26">
        <v>100000</v>
      </c>
    </row>
    <row r="6787" spans="2:7">
      <c r="B6787" s="21" t="s">
        <v>148</v>
      </c>
      <c r="C6787" s="22" t="s">
        <v>92</v>
      </c>
      <c r="D6787" s="23" t="s">
        <v>147</v>
      </c>
      <c r="E6787" s="24">
        <v>100000</v>
      </c>
      <c r="F6787" s="25" t="s">
        <v>131</v>
      </c>
      <c r="G6787" s="26">
        <v>100000</v>
      </c>
    </row>
    <row r="6788" spans="2:7">
      <c r="B6788" s="21" t="s">
        <v>146</v>
      </c>
      <c r="C6788" s="22" t="s">
        <v>92</v>
      </c>
      <c r="D6788" s="23" t="s">
        <v>145</v>
      </c>
      <c r="E6788" s="24">
        <v>100000</v>
      </c>
      <c r="F6788" s="25" t="s">
        <v>144</v>
      </c>
      <c r="G6788" s="26">
        <v>100000</v>
      </c>
    </row>
    <row r="6789" spans="2:7">
      <c r="B6789" s="21" t="s">
        <v>143</v>
      </c>
      <c r="C6789" s="22" t="s">
        <v>92</v>
      </c>
      <c r="D6789" s="23" t="s">
        <v>142</v>
      </c>
      <c r="E6789" s="24">
        <v>100000</v>
      </c>
      <c r="F6789" s="25" t="s">
        <v>141</v>
      </c>
      <c r="G6789" s="26">
        <v>100000</v>
      </c>
    </row>
    <row r="6790" spans="2:7">
      <c r="B6790" s="21" t="s">
        <v>140</v>
      </c>
      <c r="C6790" s="22" t="s">
        <v>108</v>
      </c>
      <c r="D6790" s="23" t="s">
        <v>139</v>
      </c>
      <c r="E6790" s="24">
        <v>100000</v>
      </c>
      <c r="F6790" s="25" t="s">
        <v>138</v>
      </c>
      <c r="G6790" s="26">
        <v>100000</v>
      </c>
    </row>
    <row r="6791" spans="2:7">
      <c r="B6791" s="21" t="s">
        <v>137</v>
      </c>
      <c r="C6791" s="22" t="s">
        <v>92</v>
      </c>
      <c r="D6791" s="23"/>
      <c r="E6791" s="24">
        <v>100000</v>
      </c>
      <c r="F6791" s="25" t="s">
        <v>136</v>
      </c>
      <c r="G6791" s="26">
        <v>100000</v>
      </c>
    </row>
    <row r="6792" spans="2:7">
      <c r="B6792" s="21" t="s">
        <v>135</v>
      </c>
      <c r="C6792" s="22" t="s">
        <v>108</v>
      </c>
      <c r="D6792" s="23" t="s">
        <v>134</v>
      </c>
      <c r="E6792" s="24">
        <v>100000</v>
      </c>
      <c r="F6792" s="25" t="s">
        <v>133</v>
      </c>
      <c r="G6792" s="26">
        <v>100000</v>
      </c>
    </row>
    <row r="6793" spans="2:7">
      <c r="B6793" s="21" t="s">
        <v>132</v>
      </c>
      <c r="C6793" s="22" t="s">
        <v>92</v>
      </c>
      <c r="D6793" s="23"/>
      <c r="E6793" s="24">
        <v>100000</v>
      </c>
      <c r="F6793" s="25" t="s">
        <v>131</v>
      </c>
      <c r="G6793" s="26">
        <v>100000</v>
      </c>
    </row>
    <row r="6794" spans="2:7">
      <c r="B6794" s="21" t="s">
        <v>130</v>
      </c>
      <c r="C6794" s="22" t="s">
        <v>92</v>
      </c>
      <c r="D6794" s="23" t="s">
        <v>129</v>
      </c>
      <c r="E6794" s="24">
        <v>100000</v>
      </c>
      <c r="F6794" s="25" t="s">
        <v>128</v>
      </c>
      <c r="G6794" s="26">
        <v>100000</v>
      </c>
    </row>
    <row r="6795" spans="2:7">
      <c r="B6795" s="21" t="s">
        <v>127</v>
      </c>
      <c r="C6795" s="22" t="s">
        <v>92</v>
      </c>
      <c r="D6795" s="23" t="s">
        <v>126</v>
      </c>
      <c r="E6795" s="24">
        <v>100000</v>
      </c>
      <c r="F6795" s="25" t="s">
        <v>125</v>
      </c>
      <c r="G6795" s="26">
        <v>100000</v>
      </c>
    </row>
    <row r="6796" spans="2:7">
      <c r="B6796" s="21" t="s">
        <v>124</v>
      </c>
      <c r="C6796" s="22" t="s">
        <v>92</v>
      </c>
      <c r="D6796" s="23" t="s">
        <v>123</v>
      </c>
      <c r="E6796" s="24">
        <v>100000</v>
      </c>
      <c r="F6796" s="25" t="s">
        <v>122</v>
      </c>
      <c r="G6796" s="26">
        <v>100000</v>
      </c>
    </row>
    <row r="6797" spans="2:7">
      <c r="B6797" s="21" t="s">
        <v>121</v>
      </c>
      <c r="C6797" s="22" t="s">
        <v>92</v>
      </c>
      <c r="D6797" s="23" t="s">
        <v>120</v>
      </c>
      <c r="E6797" s="24">
        <v>100000</v>
      </c>
      <c r="F6797" s="25" t="s">
        <v>119</v>
      </c>
      <c r="G6797" s="26">
        <v>100000</v>
      </c>
    </row>
    <row r="6798" spans="2:7">
      <c r="B6798" s="21" t="s">
        <v>118</v>
      </c>
      <c r="C6798" s="22" t="s">
        <v>92</v>
      </c>
      <c r="D6798" s="23" t="s">
        <v>117</v>
      </c>
      <c r="E6798" s="24">
        <v>100000</v>
      </c>
      <c r="F6798" s="25" t="s">
        <v>116</v>
      </c>
      <c r="G6798" s="26">
        <v>100000</v>
      </c>
    </row>
    <row r="6799" spans="2:7">
      <c r="B6799" s="21" t="s">
        <v>115</v>
      </c>
      <c r="C6799" s="22" t="s">
        <v>108</v>
      </c>
      <c r="D6799" s="23" t="s">
        <v>114</v>
      </c>
      <c r="E6799" s="24">
        <v>100000</v>
      </c>
      <c r="F6799" s="25" t="s">
        <v>94</v>
      </c>
      <c r="G6799" s="26">
        <v>100000</v>
      </c>
    </row>
    <row r="6800" spans="2:7">
      <c r="B6800" s="21" t="s">
        <v>113</v>
      </c>
      <c r="C6800" s="22" t="s">
        <v>108</v>
      </c>
      <c r="D6800" s="23" t="s">
        <v>112</v>
      </c>
      <c r="E6800" s="24">
        <v>100000</v>
      </c>
      <c r="F6800" s="25" t="s">
        <v>111</v>
      </c>
      <c r="G6800" s="26">
        <v>100000</v>
      </c>
    </row>
    <row r="6801" spans="2:7">
      <c r="B6801" s="21" t="s">
        <v>110</v>
      </c>
      <c r="C6801" s="22" t="s">
        <v>92</v>
      </c>
      <c r="D6801" s="23"/>
      <c r="E6801" s="24">
        <v>100000</v>
      </c>
      <c r="F6801" s="25" t="s">
        <v>94</v>
      </c>
      <c r="G6801" s="26">
        <v>100000</v>
      </c>
    </row>
    <row r="6802" spans="2:7">
      <c r="B6802" s="21" t="s">
        <v>109</v>
      </c>
      <c r="C6802" s="22" t="s">
        <v>108</v>
      </c>
      <c r="D6802" s="23"/>
      <c r="E6802" s="24">
        <v>100000</v>
      </c>
      <c r="F6802" s="25" t="s">
        <v>107</v>
      </c>
      <c r="G6802" s="26">
        <v>100000</v>
      </c>
    </row>
    <row r="6803" spans="2:7">
      <c r="B6803" s="21" t="s">
        <v>106</v>
      </c>
      <c r="C6803" s="22" t="s">
        <v>92</v>
      </c>
      <c r="D6803" s="23" t="s">
        <v>105</v>
      </c>
      <c r="E6803" s="24">
        <v>100000</v>
      </c>
      <c r="F6803" s="25" t="s">
        <v>104</v>
      </c>
      <c r="G6803" s="26">
        <v>100000</v>
      </c>
    </row>
    <row r="6804" spans="2:7">
      <c r="B6804" s="21" t="s">
        <v>103</v>
      </c>
      <c r="C6804" s="22" t="s">
        <v>92</v>
      </c>
      <c r="D6804" s="23"/>
      <c r="E6804" s="24">
        <v>100000</v>
      </c>
      <c r="F6804" s="25" t="s">
        <v>102</v>
      </c>
      <c r="G6804" s="26">
        <v>100000</v>
      </c>
    </row>
    <row r="6805" spans="2:7">
      <c r="B6805" s="21" t="s">
        <v>101</v>
      </c>
      <c r="C6805" s="22" t="s">
        <v>92</v>
      </c>
      <c r="D6805" s="23" t="s">
        <v>100</v>
      </c>
      <c r="E6805" s="24">
        <v>100000</v>
      </c>
      <c r="F6805" s="25" t="s">
        <v>99</v>
      </c>
      <c r="G6805" s="26">
        <v>100000</v>
      </c>
    </row>
    <row r="6806" spans="2:7">
      <c r="B6806" s="21" t="s">
        <v>98</v>
      </c>
      <c r="C6806" s="22" t="s">
        <v>92</v>
      </c>
      <c r="D6806" s="23" t="s">
        <v>97</v>
      </c>
      <c r="E6806" s="24">
        <v>100000</v>
      </c>
      <c r="F6806" s="25" t="s">
        <v>96</v>
      </c>
      <c r="G6806" s="26">
        <v>100000</v>
      </c>
    </row>
    <row r="6807" spans="2:7">
      <c r="B6807" s="21" t="s">
        <v>95</v>
      </c>
      <c r="C6807" s="22" t="s">
        <v>92</v>
      </c>
      <c r="D6807" s="23"/>
      <c r="E6807" s="24">
        <v>100000</v>
      </c>
      <c r="F6807" s="25" t="s">
        <v>94</v>
      </c>
      <c r="G6807" s="26">
        <v>100000</v>
      </c>
    </row>
    <row r="6808" spans="2:7">
      <c r="B6808" s="21" t="s">
        <v>93</v>
      </c>
      <c r="C6808" s="22" t="s">
        <v>92</v>
      </c>
      <c r="D6808" s="23"/>
      <c r="E6808" s="24">
        <v>100000</v>
      </c>
      <c r="F6808" s="25" t="s">
        <v>91</v>
      </c>
      <c r="G6808" s="26">
        <v>100000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DB03-9B51-4F86-9725-3161C568C560}">
  <dimension ref="A1:H9367"/>
  <sheetViews>
    <sheetView workbookViewId="0">
      <selection activeCell="B5" sqref="B5"/>
    </sheetView>
  </sheetViews>
  <sheetFormatPr defaultColWidth="0" defaultRowHeight="12.75"/>
  <cols>
    <col min="1" max="1" width="3.140625" style="27" customWidth="1"/>
    <col min="2" max="2" width="85" style="36" customWidth="1"/>
    <col min="3" max="3" width="24.140625" style="36" customWidth="1"/>
    <col min="4" max="4" width="18.28515625" style="36" customWidth="1"/>
    <col min="5" max="5" width="18.7109375" style="36" customWidth="1"/>
    <col min="6" max="6" width="14" style="36" customWidth="1"/>
    <col min="7" max="7" width="17.28515625" style="36" customWidth="1"/>
    <col min="8" max="8" width="3.140625" style="27" customWidth="1"/>
    <col min="9" max="9" width="13" style="36" hidden="1" customWidth="1"/>
    <col min="10" max="16384" width="13" style="36" hidden="1"/>
  </cols>
  <sheetData>
    <row r="1" spans="1:8" s="28" customFormat="1" ht="54.95" customHeight="1">
      <c r="A1" s="27"/>
      <c r="H1" s="27"/>
    </row>
    <row r="2" spans="1:8" s="28" customFormat="1" ht="27.95" customHeight="1">
      <c r="A2" s="27"/>
      <c r="B2" s="29" t="s">
        <v>9802</v>
      </c>
      <c r="H2" s="27"/>
    </row>
    <row r="3" spans="1:8" s="28" customFormat="1" ht="20.100000000000001" customHeight="1">
      <c r="A3" s="27"/>
      <c r="B3" s="30" t="s">
        <v>9801</v>
      </c>
      <c r="H3" s="27"/>
    </row>
    <row r="4" spans="1:8" s="28" customFormat="1" ht="20.100000000000001" customHeight="1">
      <c r="A4" s="27"/>
      <c r="H4" s="27"/>
    </row>
    <row r="5" spans="1:8" s="27" customFormat="1" ht="20.100000000000001" customHeight="1"/>
    <row r="6" spans="1:8" s="31" customFormat="1" ht="15.95" customHeight="1">
      <c r="B6" s="32" t="s">
        <v>19358</v>
      </c>
      <c r="E6" s="33">
        <f>+SUM(Table1[Hours Viewed])</f>
        <v>25743500000</v>
      </c>
      <c r="G6" s="33">
        <f>+SUM(Table1[Views])</f>
        <v>14489200000</v>
      </c>
    </row>
    <row r="7" spans="1:8" ht="18.95" customHeight="1" thickBot="1">
      <c r="B7" s="34" t="s">
        <v>9800</v>
      </c>
      <c r="C7" s="35" t="s">
        <v>9799</v>
      </c>
      <c r="D7" s="35" t="s">
        <v>9798</v>
      </c>
      <c r="E7" s="35" t="s">
        <v>9797</v>
      </c>
      <c r="F7" s="35" t="s">
        <v>9796</v>
      </c>
      <c r="G7" s="35" t="s">
        <v>9795</v>
      </c>
    </row>
    <row r="8" spans="1:8" ht="13.5" thickTop="1">
      <c r="B8" s="21" t="s">
        <v>19357</v>
      </c>
      <c r="C8" s="22" t="s">
        <v>108</v>
      </c>
      <c r="D8" s="37" t="s">
        <v>9235</v>
      </c>
      <c r="E8" s="24">
        <v>263700000</v>
      </c>
      <c r="F8" s="25" t="s">
        <v>402</v>
      </c>
      <c r="G8" s="26">
        <v>143800000</v>
      </c>
    </row>
    <row r="9" spans="1:8">
      <c r="B9" s="21" t="s">
        <v>19356</v>
      </c>
      <c r="C9" s="22" t="s">
        <v>108</v>
      </c>
      <c r="D9" s="37" t="s">
        <v>9381</v>
      </c>
      <c r="E9" s="24">
        <v>230800000</v>
      </c>
      <c r="F9" s="25" t="s">
        <v>315</v>
      </c>
      <c r="G9" s="26">
        <v>129400000</v>
      </c>
    </row>
    <row r="10" spans="1:8">
      <c r="B10" s="21" t="s">
        <v>19355</v>
      </c>
      <c r="C10" s="22" t="s">
        <v>108</v>
      </c>
      <c r="D10" s="37" t="s">
        <v>9577</v>
      </c>
      <c r="E10" s="24">
        <v>252500000</v>
      </c>
      <c r="F10" s="25" t="s">
        <v>509</v>
      </c>
      <c r="G10" s="26">
        <v>103800000</v>
      </c>
    </row>
    <row r="11" spans="1:8">
      <c r="B11" s="21" t="s">
        <v>19354</v>
      </c>
      <c r="C11" s="22" t="s">
        <v>108</v>
      </c>
      <c r="D11" s="37" t="s">
        <v>9542</v>
      </c>
      <c r="E11" s="24">
        <v>146800000</v>
      </c>
      <c r="F11" s="25" t="s">
        <v>631</v>
      </c>
      <c r="G11" s="26">
        <v>84700000</v>
      </c>
    </row>
    <row r="12" spans="1:8">
      <c r="B12" s="21" t="s">
        <v>19353</v>
      </c>
      <c r="C12" s="22" t="s">
        <v>92</v>
      </c>
      <c r="D12" s="37"/>
      <c r="E12" s="24">
        <v>123100000</v>
      </c>
      <c r="F12" s="25" t="s">
        <v>125</v>
      </c>
      <c r="G12" s="26">
        <v>80300000</v>
      </c>
    </row>
    <row r="13" spans="1:8">
      <c r="B13" s="21" t="s">
        <v>19352</v>
      </c>
      <c r="C13" s="22" t="s">
        <v>108</v>
      </c>
      <c r="D13" s="37" t="s">
        <v>9669</v>
      </c>
      <c r="E13" s="24">
        <v>116500000</v>
      </c>
      <c r="F13" s="25" t="s">
        <v>708</v>
      </c>
      <c r="G13" s="26">
        <v>77700000</v>
      </c>
    </row>
    <row r="14" spans="1:8">
      <c r="B14" s="21" t="s">
        <v>19351</v>
      </c>
      <c r="C14" s="22" t="s">
        <v>108</v>
      </c>
      <c r="D14" s="37" t="s">
        <v>6345</v>
      </c>
      <c r="E14" s="24">
        <v>154200000</v>
      </c>
      <c r="F14" s="25" t="s">
        <v>131</v>
      </c>
      <c r="G14" s="26">
        <v>77100000</v>
      </c>
    </row>
    <row r="15" spans="1:8">
      <c r="B15" s="21" t="s">
        <v>19350</v>
      </c>
      <c r="C15" s="22" t="s">
        <v>92</v>
      </c>
      <c r="D15" s="37"/>
      <c r="E15" s="24">
        <v>110200000</v>
      </c>
      <c r="F15" s="25" t="s">
        <v>422</v>
      </c>
      <c r="G15" s="26">
        <v>72700000</v>
      </c>
    </row>
    <row r="16" spans="1:8">
      <c r="B16" s="21" t="s">
        <v>19349</v>
      </c>
      <c r="C16" s="22" t="s">
        <v>108</v>
      </c>
      <c r="D16" s="37" t="s">
        <v>9035</v>
      </c>
      <c r="E16" s="24">
        <v>113000000</v>
      </c>
      <c r="F16" s="25" t="s">
        <v>216</v>
      </c>
      <c r="G16" s="26">
        <v>72100000</v>
      </c>
    </row>
    <row r="17" spans="2:7">
      <c r="B17" s="21" t="s">
        <v>19348</v>
      </c>
      <c r="C17" s="22" t="s">
        <v>92</v>
      </c>
      <c r="D17" s="37"/>
      <c r="E17" s="24">
        <v>103800000</v>
      </c>
      <c r="F17" s="25" t="s">
        <v>540</v>
      </c>
      <c r="G17" s="26">
        <v>63600000</v>
      </c>
    </row>
    <row r="18" spans="2:7">
      <c r="B18" s="21" t="s">
        <v>19347</v>
      </c>
      <c r="C18" s="22" t="s">
        <v>92</v>
      </c>
      <c r="D18" s="37"/>
      <c r="E18" s="24">
        <v>92400000</v>
      </c>
      <c r="F18" s="25" t="s">
        <v>708</v>
      </c>
      <c r="G18" s="26">
        <v>61600000</v>
      </c>
    </row>
    <row r="19" spans="2:7">
      <c r="B19" s="21" t="s">
        <v>19346</v>
      </c>
      <c r="C19" s="22" t="s">
        <v>108</v>
      </c>
      <c r="D19" s="37" t="s">
        <v>8965</v>
      </c>
      <c r="E19" s="24">
        <v>95600000</v>
      </c>
      <c r="F19" s="25" t="s">
        <v>164</v>
      </c>
      <c r="G19" s="26">
        <v>57400000</v>
      </c>
    </row>
    <row r="20" spans="2:7">
      <c r="B20" s="21" t="s">
        <v>19345</v>
      </c>
      <c r="C20" s="22" t="s">
        <v>92</v>
      </c>
      <c r="D20" s="37"/>
      <c r="E20" s="24">
        <v>85300000</v>
      </c>
      <c r="F20" s="25" t="s">
        <v>708</v>
      </c>
      <c r="G20" s="26">
        <v>56900000</v>
      </c>
    </row>
    <row r="21" spans="2:7">
      <c r="B21" s="21" t="s">
        <v>19344</v>
      </c>
      <c r="C21" s="22" t="s">
        <v>108</v>
      </c>
      <c r="D21" s="37" t="s">
        <v>17679</v>
      </c>
      <c r="E21" s="24">
        <v>115300000</v>
      </c>
      <c r="F21" s="25" t="s">
        <v>1070</v>
      </c>
      <c r="G21" s="26">
        <v>55800000</v>
      </c>
    </row>
    <row r="22" spans="2:7">
      <c r="B22" s="21" t="s">
        <v>19343</v>
      </c>
      <c r="C22" s="22" t="s">
        <v>108</v>
      </c>
      <c r="D22" s="37" t="s">
        <v>6307</v>
      </c>
      <c r="E22" s="24">
        <v>122800000</v>
      </c>
      <c r="F22" s="25" t="s">
        <v>714</v>
      </c>
      <c r="G22" s="26">
        <v>54200000</v>
      </c>
    </row>
    <row r="23" spans="2:7">
      <c r="B23" s="21" t="s">
        <v>19342</v>
      </c>
      <c r="C23" s="22" t="s">
        <v>108</v>
      </c>
      <c r="D23" s="37" t="s">
        <v>5519</v>
      </c>
      <c r="E23" s="24">
        <v>96200000</v>
      </c>
      <c r="F23" s="25" t="s">
        <v>315</v>
      </c>
      <c r="G23" s="26">
        <v>53900000</v>
      </c>
    </row>
    <row r="24" spans="2:7">
      <c r="B24" s="21" t="s">
        <v>19341</v>
      </c>
      <c r="C24" s="22" t="s">
        <v>108</v>
      </c>
      <c r="D24" s="37" t="s">
        <v>16581</v>
      </c>
      <c r="E24" s="24">
        <v>97300000</v>
      </c>
      <c r="F24" s="25" t="s">
        <v>3094</v>
      </c>
      <c r="G24" s="26">
        <v>53600000</v>
      </c>
    </row>
    <row r="25" spans="2:7">
      <c r="B25" s="21" t="s">
        <v>19340</v>
      </c>
      <c r="C25" s="22" t="s">
        <v>92</v>
      </c>
      <c r="D25" s="37"/>
      <c r="E25" s="24">
        <v>97200000</v>
      </c>
      <c r="F25" s="25" t="s">
        <v>3094</v>
      </c>
      <c r="G25" s="26">
        <v>53500000</v>
      </c>
    </row>
    <row r="26" spans="2:7">
      <c r="B26" s="21" t="s">
        <v>19339</v>
      </c>
      <c r="C26" s="22" t="s">
        <v>108</v>
      </c>
      <c r="D26" s="37" t="s">
        <v>9655</v>
      </c>
      <c r="E26" s="24">
        <v>105500000</v>
      </c>
      <c r="F26" s="25" t="s">
        <v>131</v>
      </c>
      <c r="G26" s="26">
        <v>52800000</v>
      </c>
    </row>
    <row r="27" spans="2:7">
      <c r="B27" s="21" t="s">
        <v>19338</v>
      </c>
      <c r="C27" s="22" t="s">
        <v>108</v>
      </c>
      <c r="D27" s="37" t="s">
        <v>9426</v>
      </c>
      <c r="E27" s="24">
        <v>92200000</v>
      </c>
      <c r="F27" s="25" t="s">
        <v>150</v>
      </c>
      <c r="G27" s="26">
        <v>52700000</v>
      </c>
    </row>
    <row r="28" spans="2:7">
      <c r="B28" s="21" t="s">
        <v>19337</v>
      </c>
      <c r="C28" s="22" t="s">
        <v>108</v>
      </c>
      <c r="D28" s="37" t="s">
        <v>5337</v>
      </c>
      <c r="E28" s="24">
        <v>92900000</v>
      </c>
      <c r="F28" s="25" t="s">
        <v>315</v>
      </c>
      <c r="G28" s="26">
        <v>52100000</v>
      </c>
    </row>
    <row r="29" spans="2:7">
      <c r="B29" s="21" t="s">
        <v>19336</v>
      </c>
      <c r="C29" s="22" t="s">
        <v>92</v>
      </c>
      <c r="D29" s="37" t="s">
        <v>6663</v>
      </c>
      <c r="E29" s="24">
        <v>84900000</v>
      </c>
      <c r="F29" s="25" t="s">
        <v>3089</v>
      </c>
      <c r="G29" s="26">
        <v>49500000</v>
      </c>
    </row>
    <row r="30" spans="2:7">
      <c r="B30" s="21" t="s">
        <v>19335</v>
      </c>
      <c r="C30" s="22" t="s">
        <v>108</v>
      </c>
      <c r="D30" s="37" t="s">
        <v>9601</v>
      </c>
      <c r="E30" s="24">
        <v>68900000</v>
      </c>
      <c r="F30" s="25" t="s">
        <v>223</v>
      </c>
      <c r="G30" s="26">
        <v>47500000</v>
      </c>
    </row>
    <row r="31" spans="2:7">
      <c r="B31" s="21" t="s">
        <v>19334</v>
      </c>
      <c r="C31" s="22" t="s">
        <v>108</v>
      </c>
      <c r="D31" s="37" t="s">
        <v>9571</v>
      </c>
      <c r="E31" s="24">
        <v>83500000</v>
      </c>
      <c r="F31" s="25" t="s">
        <v>102</v>
      </c>
      <c r="G31" s="26">
        <v>47300000</v>
      </c>
    </row>
    <row r="32" spans="2:7">
      <c r="B32" s="21" t="s">
        <v>19333</v>
      </c>
      <c r="C32" s="22" t="s">
        <v>108</v>
      </c>
      <c r="D32" s="37" t="s">
        <v>8508</v>
      </c>
      <c r="E32" s="24">
        <v>71700000</v>
      </c>
      <c r="F32" s="25" t="s">
        <v>344</v>
      </c>
      <c r="G32" s="26">
        <v>46300000</v>
      </c>
    </row>
    <row r="33" spans="2:7">
      <c r="B33" s="21" t="s">
        <v>19332</v>
      </c>
      <c r="C33" s="22" t="s">
        <v>108</v>
      </c>
      <c r="D33" s="37" t="s">
        <v>8812</v>
      </c>
      <c r="E33" s="24">
        <v>76100000</v>
      </c>
      <c r="F33" s="25" t="s">
        <v>164</v>
      </c>
      <c r="G33" s="26">
        <v>45700000</v>
      </c>
    </row>
    <row r="34" spans="2:7">
      <c r="B34" s="21" t="s">
        <v>19331</v>
      </c>
      <c r="C34" s="22" t="s">
        <v>92</v>
      </c>
      <c r="D34" s="37"/>
      <c r="E34" s="24">
        <v>66200000</v>
      </c>
      <c r="F34" s="25" t="s">
        <v>344</v>
      </c>
      <c r="G34" s="26">
        <v>42700000</v>
      </c>
    </row>
    <row r="35" spans="2:7">
      <c r="B35" s="21" t="s">
        <v>19330</v>
      </c>
      <c r="C35" s="22" t="s">
        <v>108</v>
      </c>
      <c r="D35" s="37" t="s">
        <v>9148</v>
      </c>
      <c r="E35" s="24">
        <v>78700000</v>
      </c>
      <c r="F35" s="25" t="s">
        <v>3098</v>
      </c>
      <c r="G35" s="26">
        <v>42200000</v>
      </c>
    </row>
    <row r="36" spans="2:7">
      <c r="B36" s="21" t="s">
        <v>19329</v>
      </c>
      <c r="C36" s="22" t="s">
        <v>108</v>
      </c>
      <c r="D36" s="37" t="s">
        <v>5019</v>
      </c>
      <c r="E36" s="24">
        <v>95900000</v>
      </c>
      <c r="F36" s="25" t="s">
        <v>512</v>
      </c>
      <c r="G36" s="26">
        <v>40500000</v>
      </c>
    </row>
    <row r="37" spans="2:7">
      <c r="B37" s="21" t="s">
        <v>19328</v>
      </c>
      <c r="C37" s="22" t="s">
        <v>92</v>
      </c>
      <c r="D37" s="37"/>
      <c r="E37" s="24">
        <v>74000000</v>
      </c>
      <c r="F37" s="25" t="s">
        <v>402</v>
      </c>
      <c r="G37" s="26">
        <v>40400000</v>
      </c>
    </row>
    <row r="38" spans="2:7">
      <c r="B38" s="21" t="s">
        <v>19327</v>
      </c>
      <c r="C38" s="22" t="s">
        <v>108</v>
      </c>
      <c r="D38" s="37" t="s">
        <v>6642</v>
      </c>
      <c r="E38" s="24">
        <v>60100000</v>
      </c>
      <c r="F38" s="25" t="s">
        <v>708</v>
      </c>
      <c r="G38" s="26">
        <v>40100000</v>
      </c>
    </row>
    <row r="39" spans="2:7">
      <c r="B39" s="21" t="s">
        <v>19326</v>
      </c>
      <c r="C39" s="22" t="s">
        <v>92</v>
      </c>
      <c r="D39" s="37"/>
      <c r="E39" s="24">
        <v>80400000</v>
      </c>
      <c r="F39" s="25" t="s">
        <v>864</v>
      </c>
      <c r="G39" s="26">
        <v>37100000</v>
      </c>
    </row>
    <row r="40" spans="2:7">
      <c r="B40" s="21" t="s">
        <v>19325</v>
      </c>
      <c r="C40" s="22" t="s">
        <v>108</v>
      </c>
      <c r="D40" s="37" t="s">
        <v>9589</v>
      </c>
      <c r="E40" s="24">
        <v>55900000</v>
      </c>
      <c r="F40" s="25" t="s">
        <v>422</v>
      </c>
      <c r="G40" s="26">
        <v>36900000</v>
      </c>
    </row>
    <row r="41" spans="2:7">
      <c r="B41" s="21" t="s">
        <v>19324</v>
      </c>
      <c r="C41" s="22" t="s">
        <v>92</v>
      </c>
      <c r="D41" s="37"/>
      <c r="E41" s="24">
        <v>54700000</v>
      </c>
      <c r="F41" s="25" t="s">
        <v>708</v>
      </c>
      <c r="G41" s="26">
        <v>36500000</v>
      </c>
    </row>
    <row r="42" spans="2:7">
      <c r="B42" s="21" t="s">
        <v>19323</v>
      </c>
      <c r="C42" s="22" t="s">
        <v>108</v>
      </c>
      <c r="D42" s="37" t="s">
        <v>9551</v>
      </c>
      <c r="E42" s="24">
        <v>61100000</v>
      </c>
      <c r="F42" s="25" t="s">
        <v>150</v>
      </c>
      <c r="G42" s="26">
        <v>34900000</v>
      </c>
    </row>
    <row r="43" spans="2:7">
      <c r="B43" s="21" t="s">
        <v>19322</v>
      </c>
      <c r="C43" s="22" t="s">
        <v>108</v>
      </c>
      <c r="D43" s="37" t="s">
        <v>9571</v>
      </c>
      <c r="E43" s="24">
        <v>61700000</v>
      </c>
      <c r="F43" s="25" t="s">
        <v>315</v>
      </c>
      <c r="G43" s="26">
        <v>34600000</v>
      </c>
    </row>
    <row r="44" spans="2:7">
      <c r="B44" s="21" t="s">
        <v>19321</v>
      </c>
      <c r="C44" s="22" t="s">
        <v>92</v>
      </c>
      <c r="D44" s="37"/>
      <c r="E44" s="24">
        <v>55800000</v>
      </c>
      <c r="F44" s="25" t="s">
        <v>540</v>
      </c>
      <c r="G44" s="26">
        <v>34200000</v>
      </c>
    </row>
    <row r="45" spans="2:7">
      <c r="B45" s="21" t="s">
        <v>19320</v>
      </c>
      <c r="C45" s="22" t="s">
        <v>92</v>
      </c>
      <c r="D45" s="37"/>
      <c r="E45" s="24">
        <v>60500000</v>
      </c>
      <c r="F45" s="25" t="s">
        <v>107</v>
      </c>
      <c r="G45" s="26">
        <v>33600000</v>
      </c>
    </row>
    <row r="46" spans="2:7">
      <c r="B46" s="21" t="s">
        <v>19319</v>
      </c>
      <c r="C46" s="22" t="s">
        <v>108</v>
      </c>
      <c r="D46" s="37" t="s">
        <v>9655</v>
      </c>
      <c r="E46" s="24">
        <v>58400000</v>
      </c>
      <c r="F46" s="25" t="s">
        <v>150</v>
      </c>
      <c r="G46" s="26">
        <v>33400000</v>
      </c>
    </row>
    <row r="47" spans="2:7">
      <c r="B47" s="21" t="s">
        <v>19318</v>
      </c>
      <c r="C47" s="22" t="s">
        <v>108</v>
      </c>
      <c r="D47" s="37" t="s">
        <v>9674</v>
      </c>
      <c r="E47" s="24">
        <v>51200000</v>
      </c>
      <c r="F47" s="25" t="s">
        <v>540</v>
      </c>
      <c r="G47" s="26">
        <v>31300000</v>
      </c>
    </row>
    <row r="48" spans="2:7">
      <c r="B48" s="21" t="s">
        <v>19317</v>
      </c>
      <c r="C48" s="22" t="s">
        <v>92</v>
      </c>
      <c r="D48" s="37" t="s">
        <v>9637</v>
      </c>
      <c r="E48" s="24">
        <v>59800000</v>
      </c>
      <c r="F48" s="25" t="s">
        <v>227</v>
      </c>
      <c r="G48" s="26">
        <v>30900000</v>
      </c>
    </row>
    <row r="49" spans="2:7">
      <c r="B49" s="21" t="s">
        <v>19316</v>
      </c>
      <c r="C49" s="22" t="s">
        <v>92</v>
      </c>
      <c r="D49" s="37"/>
      <c r="E49" s="24">
        <v>43900000</v>
      </c>
      <c r="F49" s="25" t="s">
        <v>408</v>
      </c>
      <c r="G49" s="26">
        <v>30600000</v>
      </c>
    </row>
    <row r="50" spans="2:7">
      <c r="B50" s="21" t="s">
        <v>19315</v>
      </c>
      <c r="C50" s="22" t="s">
        <v>108</v>
      </c>
      <c r="D50" s="37" t="s">
        <v>8214</v>
      </c>
      <c r="E50" s="24">
        <v>54000000</v>
      </c>
      <c r="F50" s="25" t="s">
        <v>3094</v>
      </c>
      <c r="G50" s="26">
        <v>29700000</v>
      </c>
    </row>
    <row r="51" spans="2:7">
      <c r="B51" s="21" t="s">
        <v>19314</v>
      </c>
      <c r="C51" s="22" t="s">
        <v>92</v>
      </c>
      <c r="D51" s="37"/>
      <c r="E51" s="24">
        <v>61200000</v>
      </c>
      <c r="F51" s="25" t="s">
        <v>1070</v>
      </c>
      <c r="G51" s="26">
        <v>29600000</v>
      </c>
    </row>
    <row r="52" spans="2:7">
      <c r="B52" s="21" t="s">
        <v>19313</v>
      </c>
      <c r="C52" s="22" t="s">
        <v>92</v>
      </c>
      <c r="D52" s="37"/>
      <c r="E52" s="24">
        <v>47700000</v>
      </c>
      <c r="F52" s="25" t="s">
        <v>540</v>
      </c>
      <c r="G52" s="26">
        <v>29200000</v>
      </c>
    </row>
    <row r="53" spans="2:7">
      <c r="B53" s="21" t="s">
        <v>19312</v>
      </c>
      <c r="C53" s="22" t="s">
        <v>108</v>
      </c>
      <c r="D53" s="37" t="s">
        <v>9780</v>
      </c>
      <c r="E53" s="24">
        <v>49000000</v>
      </c>
      <c r="F53" s="25" t="s">
        <v>464</v>
      </c>
      <c r="G53" s="26">
        <v>29100000</v>
      </c>
    </row>
    <row r="54" spans="2:7">
      <c r="B54" s="21" t="s">
        <v>19311</v>
      </c>
      <c r="C54" s="22" t="s">
        <v>92</v>
      </c>
      <c r="D54" s="37"/>
      <c r="E54" s="24">
        <v>45200000</v>
      </c>
      <c r="F54" s="25" t="s">
        <v>201</v>
      </c>
      <c r="G54" s="26">
        <v>28500000</v>
      </c>
    </row>
    <row r="55" spans="2:7">
      <c r="B55" s="21" t="s">
        <v>19310</v>
      </c>
      <c r="C55" s="22" t="s">
        <v>108</v>
      </c>
      <c r="D55" s="37" t="s">
        <v>8582</v>
      </c>
      <c r="E55" s="24">
        <v>52400000</v>
      </c>
      <c r="F55" s="25" t="s">
        <v>413</v>
      </c>
      <c r="G55" s="26">
        <v>27800000</v>
      </c>
    </row>
    <row r="56" spans="2:7">
      <c r="B56" s="21" t="s">
        <v>19309</v>
      </c>
      <c r="C56" s="22" t="s">
        <v>92</v>
      </c>
      <c r="D56" s="37"/>
      <c r="E56" s="24">
        <v>47600000</v>
      </c>
      <c r="F56" s="25" t="s">
        <v>631</v>
      </c>
      <c r="G56" s="26">
        <v>27500000</v>
      </c>
    </row>
    <row r="57" spans="2:7">
      <c r="B57" s="21" t="s">
        <v>19308</v>
      </c>
      <c r="C57" s="22" t="s">
        <v>92</v>
      </c>
      <c r="D57" s="37"/>
      <c r="E57" s="24">
        <v>57500000</v>
      </c>
      <c r="F57" s="25" t="s">
        <v>598</v>
      </c>
      <c r="G57" s="26">
        <v>27400000</v>
      </c>
    </row>
    <row r="58" spans="2:7">
      <c r="B58" s="21" t="s">
        <v>19307</v>
      </c>
      <c r="C58" s="22" t="s">
        <v>108</v>
      </c>
      <c r="D58" s="37" t="s">
        <v>6347</v>
      </c>
      <c r="E58" s="24">
        <v>53000000</v>
      </c>
      <c r="F58" s="25" t="s">
        <v>703</v>
      </c>
      <c r="G58" s="26">
        <v>27200000</v>
      </c>
    </row>
    <row r="59" spans="2:7">
      <c r="B59" s="21" t="s">
        <v>19306</v>
      </c>
      <c r="C59" s="22" t="s">
        <v>92</v>
      </c>
      <c r="D59" s="37"/>
      <c r="E59" s="24">
        <v>52500000</v>
      </c>
      <c r="F59" s="25" t="s">
        <v>227</v>
      </c>
      <c r="G59" s="26">
        <v>27200000</v>
      </c>
    </row>
    <row r="60" spans="2:7">
      <c r="B60" s="21" t="s">
        <v>19305</v>
      </c>
      <c r="C60" s="22" t="s">
        <v>92</v>
      </c>
      <c r="D60" s="37"/>
      <c r="E60" s="24">
        <v>44000000</v>
      </c>
      <c r="F60" s="25" t="s">
        <v>156</v>
      </c>
      <c r="G60" s="26">
        <v>27200000</v>
      </c>
    </row>
    <row r="61" spans="2:7">
      <c r="B61" s="21" t="s">
        <v>19304</v>
      </c>
      <c r="C61" s="22" t="s">
        <v>108</v>
      </c>
      <c r="D61" s="37" t="s">
        <v>6055</v>
      </c>
      <c r="E61" s="24">
        <v>50900000</v>
      </c>
      <c r="F61" s="25" t="s">
        <v>354</v>
      </c>
      <c r="G61" s="26">
        <v>26800000</v>
      </c>
    </row>
    <row r="62" spans="2:7">
      <c r="B62" s="21" t="s">
        <v>19303</v>
      </c>
      <c r="C62" s="22" t="s">
        <v>108</v>
      </c>
      <c r="D62" s="37" t="s">
        <v>8965</v>
      </c>
      <c r="E62" s="24">
        <v>43800000</v>
      </c>
      <c r="F62" s="25" t="s">
        <v>540</v>
      </c>
      <c r="G62" s="26">
        <v>26800000</v>
      </c>
    </row>
    <row r="63" spans="2:7">
      <c r="B63" s="21" t="s">
        <v>19302</v>
      </c>
      <c r="C63" s="22" t="s">
        <v>108</v>
      </c>
      <c r="D63" s="37" t="s">
        <v>19301</v>
      </c>
      <c r="E63" s="24">
        <v>44500000</v>
      </c>
      <c r="F63" s="25" t="s">
        <v>164</v>
      </c>
      <c r="G63" s="26">
        <v>26700000</v>
      </c>
    </row>
    <row r="64" spans="2:7">
      <c r="B64" s="21" t="s">
        <v>19300</v>
      </c>
      <c r="C64" s="22" t="s">
        <v>92</v>
      </c>
      <c r="D64" s="37"/>
      <c r="E64" s="24">
        <v>42300000</v>
      </c>
      <c r="F64" s="25" t="s">
        <v>201</v>
      </c>
      <c r="G64" s="26">
        <v>26700000</v>
      </c>
    </row>
    <row r="65" spans="2:7">
      <c r="B65" s="21" t="s">
        <v>19299</v>
      </c>
      <c r="C65" s="22" t="s">
        <v>108</v>
      </c>
      <c r="D65" s="37" t="s">
        <v>7634</v>
      </c>
      <c r="E65" s="24">
        <v>55000000</v>
      </c>
      <c r="F65" s="25" t="s">
        <v>1070</v>
      </c>
      <c r="G65" s="26">
        <v>26600000</v>
      </c>
    </row>
    <row r="66" spans="2:7">
      <c r="B66" s="21" t="s">
        <v>19298</v>
      </c>
      <c r="C66" s="22" t="s">
        <v>108</v>
      </c>
      <c r="D66" s="37" t="s">
        <v>19297</v>
      </c>
      <c r="E66" s="24">
        <v>51400000</v>
      </c>
      <c r="F66" s="25" t="s">
        <v>144</v>
      </c>
      <c r="G66" s="26">
        <v>26100000</v>
      </c>
    </row>
    <row r="67" spans="2:7">
      <c r="B67" s="21" t="s">
        <v>19296</v>
      </c>
      <c r="C67" s="22" t="s">
        <v>92</v>
      </c>
      <c r="D67" s="37"/>
      <c r="E67" s="24">
        <v>37300000</v>
      </c>
      <c r="F67" s="25" t="s">
        <v>223</v>
      </c>
      <c r="G67" s="26">
        <v>25700000</v>
      </c>
    </row>
    <row r="68" spans="2:7">
      <c r="B68" s="21" t="s">
        <v>19295</v>
      </c>
      <c r="C68" s="22" t="s">
        <v>108</v>
      </c>
      <c r="D68" s="37" t="s">
        <v>9494</v>
      </c>
      <c r="E68" s="24">
        <v>40900000</v>
      </c>
      <c r="F68" s="25" t="s">
        <v>156</v>
      </c>
      <c r="G68" s="26">
        <v>25300000</v>
      </c>
    </row>
    <row r="69" spans="2:7">
      <c r="B69" s="21" t="s">
        <v>19294</v>
      </c>
      <c r="C69" s="22" t="s">
        <v>108</v>
      </c>
      <c r="D69" s="37" t="s">
        <v>6305</v>
      </c>
      <c r="E69" s="24">
        <v>42900000</v>
      </c>
      <c r="F69" s="25" t="s">
        <v>220</v>
      </c>
      <c r="G69" s="26">
        <v>25200000</v>
      </c>
    </row>
    <row r="70" spans="2:7">
      <c r="B70" s="21" t="s">
        <v>19293</v>
      </c>
      <c r="C70" s="22" t="s">
        <v>92</v>
      </c>
      <c r="D70" s="37"/>
      <c r="E70" s="24">
        <v>42000000</v>
      </c>
      <c r="F70" s="25" t="s">
        <v>220</v>
      </c>
      <c r="G70" s="26">
        <v>24700000</v>
      </c>
    </row>
    <row r="71" spans="2:7">
      <c r="B71" s="21" t="s">
        <v>19292</v>
      </c>
      <c r="C71" s="22" t="s">
        <v>92</v>
      </c>
      <c r="D71" s="37"/>
      <c r="E71" s="24">
        <v>51400000</v>
      </c>
      <c r="F71" s="25" t="s">
        <v>4306</v>
      </c>
      <c r="G71" s="26">
        <v>23900000</v>
      </c>
    </row>
    <row r="72" spans="2:7">
      <c r="B72" s="21" t="s">
        <v>19291</v>
      </c>
      <c r="C72" s="22" t="s">
        <v>92</v>
      </c>
      <c r="D72" s="37"/>
      <c r="E72" s="24">
        <v>35500000</v>
      </c>
      <c r="F72" s="25" t="s">
        <v>422</v>
      </c>
      <c r="G72" s="26">
        <v>23400000</v>
      </c>
    </row>
    <row r="73" spans="2:7">
      <c r="B73" s="21" t="s">
        <v>19290</v>
      </c>
      <c r="C73" s="22" t="s">
        <v>92</v>
      </c>
      <c r="D73" s="37"/>
      <c r="E73" s="24">
        <v>33500000</v>
      </c>
      <c r="F73" s="25" t="s">
        <v>408</v>
      </c>
      <c r="G73" s="26">
        <v>23400000</v>
      </c>
    </row>
    <row r="74" spans="2:7">
      <c r="B74" s="21" t="s">
        <v>19289</v>
      </c>
      <c r="C74" s="22" t="s">
        <v>108</v>
      </c>
      <c r="D74" s="37"/>
      <c r="E74" s="24">
        <v>20300000</v>
      </c>
      <c r="F74" s="25" t="s">
        <v>2995</v>
      </c>
      <c r="G74" s="26">
        <v>23000000</v>
      </c>
    </row>
    <row r="75" spans="2:7">
      <c r="B75" s="21" t="s">
        <v>19288</v>
      </c>
      <c r="C75" s="22" t="s">
        <v>108</v>
      </c>
      <c r="D75" s="37" t="s">
        <v>6243</v>
      </c>
      <c r="E75" s="24">
        <v>36100000</v>
      </c>
      <c r="F75" s="25" t="s">
        <v>159</v>
      </c>
      <c r="G75" s="26">
        <v>22600000</v>
      </c>
    </row>
    <row r="76" spans="2:7">
      <c r="B76" s="21" t="s">
        <v>19287</v>
      </c>
      <c r="C76" s="22" t="s">
        <v>92</v>
      </c>
      <c r="D76" s="37"/>
      <c r="E76" s="24">
        <v>34600000</v>
      </c>
      <c r="F76" s="25" t="s">
        <v>344</v>
      </c>
      <c r="G76" s="26">
        <v>22300000</v>
      </c>
    </row>
    <row r="77" spans="2:7">
      <c r="B77" s="21" t="s">
        <v>19286</v>
      </c>
      <c r="C77" s="22" t="s">
        <v>92</v>
      </c>
      <c r="D77" s="37"/>
      <c r="E77" s="24">
        <v>56900000</v>
      </c>
      <c r="F77" s="25" t="s">
        <v>969</v>
      </c>
      <c r="G77" s="26">
        <v>22000000</v>
      </c>
    </row>
    <row r="78" spans="2:7">
      <c r="B78" s="21" t="s">
        <v>19285</v>
      </c>
      <c r="C78" s="22" t="s">
        <v>92</v>
      </c>
      <c r="D78" s="37"/>
      <c r="E78" s="24">
        <v>33000000</v>
      </c>
      <c r="F78" s="25" t="s">
        <v>708</v>
      </c>
      <c r="G78" s="26">
        <v>22000000</v>
      </c>
    </row>
    <row r="79" spans="2:7">
      <c r="B79" s="21" t="s">
        <v>19284</v>
      </c>
      <c r="C79" s="22" t="s">
        <v>108</v>
      </c>
      <c r="D79" s="37"/>
      <c r="E79" s="24">
        <v>72500000</v>
      </c>
      <c r="F79" s="25" t="s">
        <v>1752</v>
      </c>
      <c r="G79" s="26">
        <v>21600000</v>
      </c>
    </row>
    <row r="80" spans="2:7">
      <c r="B80" s="21" t="s">
        <v>19283</v>
      </c>
      <c r="C80" s="22" t="s">
        <v>108</v>
      </c>
      <c r="D80" s="37" t="s">
        <v>2947</v>
      </c>
      <c r="E80" s="24">
        <v>5400000</v>
      </c>
      <c r="F80" s="25" t="s">
        <v>19282</v>
      </c>
      <c r="G80" s="26">
        <v>21600000</v>
      </c>
    </row>
    <row r="81" spans="2:7">
      <c r="B81" s="21" t="s">
        <v>19281</v>
      </c>
      <c r="C81" s="22" t="s">
        <v>108</v>
      </c>
      <c r="D81" s="37" t="s">
        <v>3779</v>
      </c>
      <c r="E81" s="24">
        <v>42700000</v>
      </c>
      <c r="F81" s="25" t="s">
        <v>5031</v>
      </c>
      <c r="G81" s="26">
        <v>21500000</v>
      </c>
    </row>
    <row r="82" spans="2:7">
      <c r="B82" s="21" t="s">
        <v>19280</v>
      </c>
      <c r="C82" s="22" t="s">
        <v>108</v>
      </c>
      <c r="D82" s="37" t="s">
        <v>2981</v>
      </c>
      <c r="E82" s="24">
        <v>34500000</v>
      </c>
      <c r="F82" s="25" t="s">
        <v>5014</v>
      </c>
      <c r="G82" s="26">
        <v>20900000</v>
      </c>
    </row>
    <row r="83" spans="2:7">
      <c r="B83" s="21" t="s">
        <v>19279</v>
      </c>
      <c r="C83" s="22" t="s">
        <v>92</v>
      </c>
      <c r="D83" s="37"/>
      <c r="E83" s="24">
        <v>34500000</v>
      </c>
      <c r="F83" s="25" t="s">
        <v>5014</v>
      </c>
      <c r="G83" s="26">
        <v>20900000</v>
      </c>
    </row>
    <row r="84" spans="2:7">
      <c r="B84" s="21" t="s">
        <v>19278</v>
      </c>
      <c r="C84" s="22" t="s">
        <v>92</v>
      </c>
      <c r="D84" s="37"/>
      <c r="E84" s="24">
        <v>32100000</v>
      </c>
      <c r="F84" s="25" t="s">
        <v>125</v>
      </c>
      <c r="G84" s="26">
        <v>20900000</v>
      </c>
    </row>
    <row r="85" spans="2:7">
      <c r="B85" s="21" t="s">
        <v>19277</v>
      </c>
      <c r="C85" s="22" t="s">
        <v>92</v>
      </c>
      <c r="D85" s="37"/>
      <c r="E85" s="24">
        <v>44000000</v>
      </c>
      <c r="F85" s="25" t="s">
        <v>1103</v>
      </c>
      <c r="G85" s="26">
        <v>20600000</v>
      </c>
    </row>
    <row r="86" spans="2:7">
      <c r="B86" s="21" t="s">
        <v>19276</v>
      </c>
      <c r="C86" s="22" t="s">
        <v>108</v>
      </c>
      <c r="D86" s="37" t="s">
        <v>3429</v>
      </c>
      <c r="E86" s="24">
        <v>32300000</v>
      </c>
      <c r="F86" s="25" t="s">
        <v>159</v>
      </c>
      <c r="G86" s="26">
        <v>20200000</v>
      </c>
    </row>
    <row r="87" spans="2:7">
      <c r="B87" s="21" t="s">
        <v>19275</v>
      </c>
      <c r="C87" s="22" t="s">
        <v>108</v>
      </c>
      <c r="D87" s="37" t="s">
        <v>6663</v>
      </c>
      <c r="E87" s="24">
        <v>25700000</v>
      </c>
      <c r="F87" s="25" t="s">
        <v>2989</v>
      </c>
      <c r="G87" s="26">
        <v>20000000</v>
      </c>
    </row>
    <row r="88" spans="2:7">
      <c r="B88" s="21" t="s">
        <v>19274</v>
      </c>
      <c r="C88" s="22" t="s">
        <v>108</v>
      </c>
      <c r="D88" s="37"/>
      <c r="E88" s="24">
        <v>41100000</v>
      </c>
      <c r="F88" s="25" t="s">
        <v>1070</v>
      </c>
      <c r="G88" s="26">
        <v>19900000</v>
      </c>
    </row>
    <row r="89" spans="2:7">
      <c r="B89" s="21" t="s">
        <v>19273</v>
      </c>
      <c r="C89" s="22" t="s">
        <v>92</v>
      </c>
      <c r="D89" s="37"/>
      <c r="E89" s="24">
        <v>32000000</v>
      </c>
      <c r="F89" s="25" t="s">
        <v>156</v>
      </c>
      <c r="G89" s="26">
        <v>19800000</v>
      </c>
    </row>
    <row r="90" spans="2:7">
      <c r="B90" s="21" t="s">
        <v>19272</v>
      </c>
      <c r="C90" s="22" t="s">
        <v>92</v>
      </c>
      <c r="D90" s="37"/>
      <c r="E90" s="24">
        <v>31700000</v>
      </c>
      <c r="F90" s="25" t="s">
        <v>159</v>
      </c>
      <c r="G90" s="26">
        <v>19800000</v>
      </c>
    </row>
    <row r="91" spans="2:7">
      <c r="B91" s="21" t="s">
        <v>19271</v>
      </c>
      <c r="C91" s="22" t="s">
        <v>92</v>
      </c>
      <c r="D91" s="37"/>
      <c r="E91" s="24">
        <v>31000000</v>
      </c>
      <c r="F91" s="25" t="s">
        <v>216</v>
      </c>
      <c r="G91" s="26">
        <v>19800000</v>
      </c>
    </row>
    <row r="92" spans="2:7">
      <c r="B92" s="21" t="s">
        <v>19270</v>
      </c>
      <c r="C92" s="22" t="s">
        <v>92</v>
      </c>
      <c r="D92" s="37"/>
      <c r="E92" s="24">
        <v>53600000</v>
      </c>
      <c r="F92" s="25" t="s">
        <v>5053</v>
      </c>
      <c r="G92" s="26">
        <v>19600000</v>
      </c>
    </row>
    <row r="93" spans="2:7">
      <c r="B93" s="21" t="s">
        <v>19269</v>
      </c>
      <c r="C93" s="22" t="s">
        <v>92</v>
      </c>
      <c r="D93" s="37"/>
      <c r="E93" s="24">
        <v>31900000</v>
      </c>
      <c r="F93" s="25" t="s">
        <v>540</v>
      </c>
      <c r="G93" s="26">
        <v>19500000</v>
      </c>
    </row>
    <row r="94" spans="2:7">
      <c r="B94" s="21" t="s">
        <v>19268</v>
      </c>
      <c r="C94" s="22" t="s">
        <v>92</v>
      </c>
      <c r="D94" s="37"/>
      <c r="E94" s="24">
        <v>38900000</v>
      </c>
      <c r="F94" s="25" t="s">
        <v>805</v>
      </c>
      <c r="G94" s="26">
        <v>19300000</v>
      </c>
    </row>
    <row r="95" spans="2:7">
      <c r="B95" s="21" t="s">
        <v>19267</v>
      </c>
      <c r="C95" s="22" t="s">
        <v>92</v>
      </c>
      <c r="D95" s="37"/>
      <c r="E95" s="24">
        <v>38200000</v>
      </c>
      <c r="F95" s="25" t="s">
        <v>5031</v>
      </c>
      <c r="G95" s="26">
        <v>19300000</v>
      </c>
    </row>
    <row r="96" spans="2:7">
      <c r="B96" s="21" t="s">
        <v>19266</v>
      </c>
      <c r="C96" s="22" t="s">
        <v>108</v>
      </c>
      <c r="D96" s="37" t="s">
        <v>9768</v>
      </c>
      <c r="E96" s="24">
        <v>33200000</v>
      </c>
      <c r="F96" s="25" t="s">
        <v>3089</v>
      </c>
      <c r="G96" s="26">
        <v>19300000</v>
      </c>
    </row>
    <row r="97" spans="2:7">
      <c r="B97" s="21" t="s">
        <v>19265</v>
      </c>
      <c r="C97" s="22" t="s">
        <v>108</v>
      </c>
      <c r="D97" s="37" t="s">
        <v>10168</v>
      </c>
      <c r="E97" s="24">
        <v>7700000</v>
      </c>
      <c r="F97" s="25" t="s">
        <v>7550</v>
      </c>
      <c r="G97" s="26">
        <v>19300000</v>
      </c>
    </row>
    <row r="98" spans="2:7">
      <c r="B98" s="21" t="s">
        <v>19264</v>
      </c>
      <c r="C98" s="22" t="s">
        <v>92</v>
      </c>
      <c r="D98" s="37"/>
      <c r="E98" s="24">
        <v>41800000</v>
      </c>
      <c r="F98" s="25" t="s">
        <v>601</v>
      </c>
      <c r="G98" s="26">
        <v>19100000</v>
      </c>
    </row>
    <row r="99" spans="2:7">
      <c r="B99" s="21" t="s">
        <v>19263</v>
      </c>
      <c r="C99" s="22" t="s">
        <v>108</v>
      </c>
      <c r="D99" s="37" t="s">
        <v>9571</v>
      </c>
      <c r="E99" s="24">
        <v>39900000</v>
      </c>
      <c r="F99" s="25" t="s">
        <v>598</v>
      </c>
      <c r="G99" s="26">
        <v>19000000</v>
      </c>
    </row>
    <row r="100" spans="2:7">
      <c r="B100" s="21" t="s">
        <v>19262</v>
      </c>
      <c r="C100" s="22" t="s">
        <v>108</v>
      </c>
      <c r="D100" s="37" t="s">
        <v>7061</v>
      </c>
      <c r="E100" s="24">
        <v>39500000</v>
      </c>
      <c r="F100" s="25" t="s">
        <v>711</v>
      </c>
      <c r="G100" s="26">
        <v>19000000</v>
      </c>
    </row>
    <row r="101" spans="2:7">
      <c r="B101" s="21" t="s">
        <v>19261</v>
      </c>
      <c r="C101" s="22" t="s">
        <v>92</v>
      </c>
      <c r="D101" s="37"/>
      <c r="E101" s="24">
        <v>32700000</v>
      </c>
      <c r="F101" s="25" t="s">
        <v>3089</v>
      </c>
      <c r="G101" s="26">
        <v>19000000</v>
      </c>
    </row>
    <row r="102" spans="2:7">
      <c r="B102" s="21" t="s">
        <v>19260</v>
      </c>
      <c r="C102" s="22" t="s">
        <v>92</v>
      </c>
      <c r="D102" s="37"/>
      <c r="E102" s="24">
        <v>40000000</v>
      </c>
      <c r="F102" s="25" t="s">
        <v>672</v>
      </c>
      <c r="G102" s="26">
        <v>18900000</v>
      </c>
    </row>
    <row r="103" spans="2:7">
      <c r="B103" s="21" t="s">
        <v>19259</v>
      </c>
      <c r="C103" s="22" t="s">
        <v>92</v>
      </c>
      <c r="D103" s="37"/>
      <c r="E103" s="24">
        <v>33100000</v>
      </c>
      <c r="F103" s="25" t="s">
        <v>150</v>
      </c>
      <c r="G103" s="26">
        <v>18900000</v>
      </c>
    </row>
    <row r="104" spans="2:7">
      <c r="B104" s="21" t="s">
        <v>19258</v>
      </c>
      <c r="C104" s="22" t="s">
        <v>92</v>
      </c>
      <c r="D104" s="37" t="s">
        <v>19257</v>
      </c>
      <c r="E104" s="24">
        <v>30000000</v>
      </c>
      <c r="F104" s="25" t="s">
        <v>201</v>
      </c>
      <c r="G104" s="26">
        <v>18900000</v>
      </c>
    </row>
    <row r="105" spans="2:7">
      <c r="B105" s="21" t="s">
        <v>19256</v>
      </c>
      <c r="C105" s="22" t="s">
        <v>108</v>
      </c>
      <c r="D105" s="37" t="s">
        <v>9690</v>
      </c>
      <c r="E105" s="24">
        <v>33300000</v>
      </c>
      <c r="F105" s="25" t="s">
        <v>102</v>
      </c>
      <c r="G105" s="26">
        <v>18800000</v>
      </c>
    </row>
    <row r="106" spans="2:7">
      <c r="B106" s="21" t="s">
        <v>19255</v>
      </c>
      <c r="C106" s="22" t="s">
        <v>92</v>
      </c>
      <c r="D106" s="37"/>
      <c r="E106" s="24">
        <v>37000000</v>
      </c>
      <c r="F106" s="25" t="s">
        <v>5031</v>
      </c>
      <c r="G106" s="26">
        <v>18700000</v>
      </c>
    </row>
    <row r="107" spans="2:7">
      <c r="B107" s="21" t="s">
        <v>19254</v>
      </c>
      <c r="C107" s="22" t="s">
        <v>108</v>
      </c>
      <c r="D107" s="37" t="s">
        <v>8871</v>
      </c>
      <c r="E107" s="24">
        <v>29600000</v>
      </c>
      <c r="F107" s="25" t="s">
        <v>201</v>
      </c>
      <c r="G107" s="26">
        <v>18700000</v>
      </c>
    </row>
    <row r="108" spans="2:7">
      <c r="B108" s="21" t="s">
        <v>19253</v>
      </c>
      <c r="C108" s="22" t="s">
        <v>92</v>
      </c>
      <c r="D108" s="37"/>
      <c r="E108" s="24">
        <v>33800000</v>
      </c>
      <c r="F108" s="25" t="s">
        <v>3094</v>
      </c>
      <c r="G108" s="26">
        <v>18600000</v>
      </c>
    </row>
    <row r="109" spans="2:7">
      <c r="B109" s="21" t="s">
        <v>19252</v>
      </c>
      <c r="C109" s="22" t="s">
        <v>92</v>
      </c>
      <c r="D109" s="37"/>
      <c r="E109" s="24">
        <v>36000000</v>
      </c>
      <c r="F109" s="25" t="s">
        <v>703</v>
      </c>
      <c r="G109" s="26">
        <v>18500000</v>
      </c>
    </row>
    <row r="110" spans="2:7">
      <c r="B110" s="21" t="s">
        <v>19251</v>
      </c>
      <c r="C110" s="22" t="s">
        <v>92</v>
      </c>
      <c r="D110" s="37"/>
      <c r="E110" s="24">
        <v>33000000</v>
      </c>
      <c r="F110" s="25" t="s">
        <v>315</v>
      </c>
      <c r="G110" s="26">
        <v>18500000</v>
      </c>
    </row>
    <row r="111" spans="2:7">
      <c r="B111" s="21" t="s">
        <v>19250</v>
      </c>
      <c r="C111" s="22" t="s">
        <v>92</v>
      </c>
      <c r="D111" s="37"/>
      <c r="E111" s="24">
        <v>31700000</v>
      </c>
      <c r="F111" s="25" t="s">
        <v>3089</v>
      </c>
      <c r="G111" s="26">
        <v>18500000</v>
      </c>
    </row>
    <row r="112" spans="2:7">
      <c r="B112" s="21" t="s">
        <v>19249</v>
      </c>
      <c r="C112" s="22" t="s">
        <v>92</v>
      </c>
      <c r="D112" s="37"/>
      <c r="E112" s="24">
        <v>30000000</v>
      </c>
      <c r="F112" s="25" t="s">
        <v>540</v>
      </c>
      <c r="G112" s="26">
        <v>18400000</v>
      </c>
    </row>
    <row r="113" spans="2:7">
      <c r="B113" s="21" t="s">
        <v>19248</v>
      </c>
      <c r="C113" s="22" t="s">
        <v>92</v>
      </c>
      <c r="D113" s="37"/>
      <c r="E113" s="24">
        <v>31700000</v>
      </c>
      <c r="F113" s="25" t="s">
        <v>631</v>
      </c>
      <c r="G113" s="26">
        <v>18300000</v>
      </c>
    </row>
    <row r="114" spans="2:7">
      <c r="B114" s="21" t="s">
        <v>19247</v>
      </c>
      <c r="C114" s="22" t="s">
        <v>92</v>
      </c>
      <c r="D114" s="37"/>
      <c r="E114" s="24">
        <v>25800000</v>
      </c>
      <c r="F114" s="25" t="s">
        <v>668</v>
      </c>
      <c r="G114" s="26">
        <v>18200000</v>
      </c>
    </row>
    <row r="115" spans="2:7">
      <c r="B115" s="21" t="s">
        <v>19246</v>
      </c>
      <c r="C115" s="22" t="s">
        <v>108</v>
      </c>
      <c r="D115" s="37" t="s">
        <v>6059</v>
      </c>
      <c r="E115" s="24">
        <v>41000000</v>
      </c>
      <c r="F115" s="25" t="s">
        <v>714</v>
      </c>
      <c r="G115" s="26">
        <v>18100000</v>
      </c>
    </row>
    <row r="116" spans="2:7">
      <c r="B116" s="21" t="s">
        <v>19245</v>
      </c>
      <c r="C116" s="22" t="s">
        <v>108</v>
      </c>
      <c r="D116" s="37" t="s">
        <v>6642</v>
      </c>
      <c r="E116" s="24">
        <v>32900000</v>
      </c>
      <c r="F116" s="25" t="s">
        <v>3094</v>
      </c>
      <c r="G116" s="26">
        <v>18100000</v>
      </c>
    </row>
    <row r="117" spans="2:7">
      <c r="B117" s="21" t="s">
        <v>19244</v>
      </c>
      <c r="C117" s="22" t="s">
        <v>108</v>
      </c>
      <c r="D117" s="37" t="s">
        <v>6371</v>
      </c>
      <c r="E117" s="24">
        <v>38700000</v>
      </c>
      <c r="F117" s="25" t="s">
        <v>4306</v>
      </c>
      <c r="G117" s="26">
        <v>18000000</v>
      </c>
    </row>
    <row r="118" spans="2:7">
      <c r="B118" s="21" t="s">
        <v>19243</v>
      </c>
      <c r="C118" s="22" t="s">
        <v>108</v>
      </c>
      <c r="D118" s="37"/>
      <c r="E118" s="24">
        <v>38100000</v>
      </c>
      <c r="F118" s="25" t="s">
        <v>1103</v>
      </c>
      <c r="G118" s="26">
        <v>17900000</v>
      </c>
    </row>
    <row r="119" spans="2:7">
      <c r="B119" s="21" t="s">
        <v>19242</v>
      </c>
      <c r="C119" s="22" t="s">
        <v>92</v>
      </c>
      <c r="D119" s="37"/>
      <c r="E119" s="24">
        <v>33500000</v>
      </c>
      <c r="F119" s="25" t="s">
        <v>3098</v>
      </c>
      <c r="G119" s="26">
        <v>17900000</v>
      </c>
    </row>
    <row r="120" spans="2:7">
      <c r="B120" s="21" t="s">
        <v>19241</v>
      </c>
      <c r="C120" s="22" t="s">
        <v>92</v>
      </c>
      <c r="D120" s="37"/>
      <c r="E120" s="24">
        <v>37900000</v>
      </c>
      <c r="F120" s="25" t="s">
        <v>1103</v>
      </c>
      <c r="G120" s="26">
        <v>17800000</v>
      </c>
    </row>
    <row r="121" spans="2:7">
      <c r="B121" s="21" t="s">
        <v>19240</v>
      </c>
      <c r="C121" s="22" t="s">
        <v>108</v>
      </c>
      <c r="D121" s="37"/>
      <c r="E121" s="24">
        <v>14500000</v>
      </c>
      <c r="F121" s="25" t="s">
        <v>119</v>
      </c>
      <c r="G121" s="26">
        <v>17800000</v>
      </c>
    </row>
    <row r="122" spans="2:7">
      <c r="B122" s="21" t="s">
        <v>19239</v>
      </c>
      <c r="C122" s="22" t="s">
        <v>108</v>
      </c>
      <c r="D122" s="37" t="s">
        <v>9589</v>
      </c>
      <c r="E122" s="24">
        <v>29600000</v>
      </c>
      <c r="F122" s="25" t="s">
        <v>464</v>
      </c>
      <c r="G122" s="26">
        <v>17600000</v>
      </c>
    </row>
    <row r="123" spans="2:7">
      <c r="B123" s="21" t="s">
        <v>19238</v>
      </c>
      <c r="C123" s="22" t="s">
        <v>92</v>
      </c>
      <c r="D123" s="37"/>
      <c r="E123" s="24">
        <v>25700000</v>
      </c>
      <c r="F123" s="25" t="s">
        <v>5016</v>
      </c>
      <c r="G123" s="26">
        <v>17500000</v>
      </c>
    </row>
    <row r="124" spans="2:7">
      <c r="B124" s="21" t="s">
        <v>19237</v>
      </c>
      <c r="C124" s="22" t="s">
        <v>108</v>
      </c>
      <c r="D124" s="37" t="s">
        <v>5736</v>
      </c>
      <c r="E124" s="24">
        <v>37700000</v>
      </c>
      <c r="F124" s="25" t="s">
        <v>601</v>
      </c>
      <c r="G124" s="26">
        <v>17300000</v>
      </c>
    </row>
    <row r="125" spans="2:7">
      <c r="B125" s="21" t="s">
        <v>19236</v>
      </c>
      <c r="C125" s="22" t="s">
        <v>92</v>
      </c>
      <c r="D125" s="37"/>
      <c r="E125" s="24">
        <v>43000000</v>
      </c>
      <c r="F125" s="25" t="s">
        <v>651</v>
      </c>
      <c r="G125" s="26">
        <v>17200000</v>
      </c>
    </row>
    <row r="126" spans="2:7">
      <c r="B126" s="21" t="s">
        <v>19235</v>
      </c>
      <c r="C126" s="22" t="s">
        <v>108</v>
      </c>
      <c r="D126" s="37" t="s">
        <v>6059</v>
      </c>
      <c r="E126" s="24">
        <v>31300000</v>
      </c>
      <c r="F126" s="25" t="s">
        <v>3094</v>
      </c>
      <c r="G126" s="26">
        <v>17200000</v>
      </c>
    </row>
    <row r="127" spans="2:7">
      <c r="B127" s="21" t="s">
        <v>19234</v>
      </c>
      <c r="C127" s="22" t="s">
        <v>108</v>
      </c>
      <c r="D127" s="37" t="s">
        <v>8965</v>
      </c>
      <c r="E127" s="24">
        <v>30600000</v>
      </c>
      <c r="F127" s="25" t="s">
        <v>315</v>
      </c>
      <c r="G127" s="26">
        <v>17200000</v>
      </c>
    </row>
    <row r="128" spans="2:7">
      <c r="B128" s="21" t="s">
        <v>19233</v>
      </c>
      <c r="C128" s="22" t="s">
        <v>92</v>
      </c>
      <c r="D128" s="37"/>
      <c r="E128" s="24">
        <v>28900000</v>
      </c>
      <c r="F128" s="25" t="s">
        <v>464</v>
      </c>
      <c r="G128" s="26">
        <v>17200000</v>
      </c>
    </row>
    <row r="129" spans="2:7">
      <c r="B129" s="21" t="s">
        <v>19232</v>
      </c>
      <c r="C129" s="22" t="s">
        <v>92</v>
      </c>
      <c r="D129" s="37"/>
      <c r="E129" s="24">
        <v>31000000</v>
      </c>
      <c r="F129" s="25" t="s">
        <v>402</v>
      </c>
      <c r="G129" s="26">
        <v>16900000</v>
      </c>
    </row>
    <row r="130" spans="2:7">
      <c r="B130" s="21" t="s">
        <v>19231</v>
      </c>
      <c r="C130" s="22" t="s">
        <v>92</v>
      </c>
      <c r="D130" s="37"/>
      <c r="E130" s="24">
        <v>30700000</v>
      </c>
      <c r="F130" s="25" t="s">
        <v>3094</v>
      </c>
      <c r="G130" s="26">
        <v>16900000</v>
      </c>
    </row>
    <row r="131" spans="2:7">
      <c r="B131" s="21" t="s">
        <v>19230</v>
      </c>
      <c r="C131" s="22" t="s">
        <v>92</v>
      </c>
      <c r="D131" s="37"/>
      <c r="E131" s="24">
        <v>24300000</v>
      </c>
      <c r="F131" s="25" t="s">
        <v>223</v>
      </c>
      <c r="G131" s="26">
        <v>16800000</v>
      </c>
    </row>
    <row r="132" spans="2:7">
      <c r="B132" s="21" t="s">
        <v>19229</v>
      </c>
      <c r="C132" s="22" t="s">
        <v>92</v>
      </c>
      <c r="D132" s="37"/>
      <c r="E132" s="24">
        <v>24300000</v>
      </c>
      <c r="F132" s="25" t="s">
        <v>223</v>
      </c>
      <c r="G132" s="26">
        <v>16800000</v>
      </c>
    </row>
    <row r="133" spans="2:7">
      <c r="B133" s="21" t="s">
        <v>19228</v>
      </c>
      <c r="C133" s="22" t="s">
        <v>92</v>
      </c>
      <c r="D133" s="37"/>
      <c r="E133" s="24">
        <v>36700000</v>
      </c>
      <c r="F133" s="25" t="s">
        <v>555</v>
      </c>
      <c r="G133" s="26">
        <v>16700000</v>
      </c>
    </row>
    <row r="134" spans="2:7">
      <c r="B134" s="21" t="s">
        <v>19227</v>
      </c>
      <c r="C134" s="22" t="s">
        <v>92</v>
      </c>
      <c r="D134" s="37"/>
      <c r="E134" s="24">
        <v>34000000</v>
      </c>
      <c r="F134" s="25" t="s">
        <v>4311</v>
      </c>
      <c r="G134" s="26">
        <v>16700000</v>
      </c>
    </row>
    <row r="135" spans="2:7">
      <c r="B135" s="21" t="s">
        <v>19226</v>
      </c>
      <c r="C135" s="22" t="s">
        <v>108</v>
      </c>
      <c r="D135" s="37" t="s">
        <v>515</v>
      </c>
      <c r="E135" s="24">
        <v>31500000</v>
      </c>
      <c r="F135" s="25" t="s">
        <v>354</v>
      </c>
      <c r="G135" s="26">
        <v>16600000</v>
      </c>
    </row>
    <row r="136" spans="2:7">
      <c r="B136" s="21" t="s">
        <v>19225</v>
      </c>
      <c r="C136" s="22" t="s">
        <v>108</v>
      </c>
      <c r="D136" s="37" t="s">
        <v>850</v>
      </c>
      <c r="E136" s="24">
        <v>30800000</v>
      </c>
      <c r="F136" s="25" t="s">
        <v>455</v>
      </c>
      <c r="G136" s="26">
        <v>16600000</v>
      </c>
    </row>
    <row r="137" spans="2:7">
      <c r="B137" s="21" t="s">
        <v>19224</v>
      </c>
      <c r="C137" s="22" t="s">
        <v>92</v>
      </c>
      <c r="D137" s="37"/>
      <c r="E137" s="24">
        <v>25700000</v>
      </c>
      <c r="F137" s="25" t="s">
        <v>344</v>
      </c>
      <c r="G137" s="26">
        <v>16600000</v>
      </c>
    </row>
    <row r="138" spans="2:7">
      <c r="B138" s="21" t="s">
        <v>19223</v>
      </c>
      <c r="C138" s="22" t="s">
        <v>92</v>
      </c>
      <c r="D138" s="37"/>
      <c r="E138" s="24">
        <v>34900000</v>
      </c>
      <c r="F138" s="25" t="s">
        <v>672</v>
      </c>
      <c r="G138" s="26">
        <v>16500000</v>
      </c>
    </row>
    <row r="139" spans="2:7">
      <c r="B139" s="21" t="s">
        <v>19222</v>
      </c>
      <c r="C139" s="22" t="s">
        <v>108</v>
      </c>
      <c r="D139" s="37" t="s">
        <v>1001</v>
      </c>
      <c r="E139" s="24">
        <v>34400000</v>
      </c>
      <c r="F139" s="25" t="s">
        <v>711</v>
      </c>
      <c r="G139" s="26">
        <v>16500000</v>
      </c>
    </row>
    <row r="140" spans="2:7">
      <c r="B140" s="21" t="s">
        <v>19221</v>
      </c>
      <c r="C140" s="22" t="s">
        <v>108</v>
      </c>
      <c r="D140" s="37" t="s">
        <v>9290</v>
      </c>
      <c r="E140" s="24">
        <v>28100000</v>
      </c>
      <c r="F140" s="25" t="s">
        <v>3089</v>
      </c>
      <c r="G140" s="26">
        <v>16400000</v>
      </c>
    </row>
    <row r="141" spans="2:7">
      <c r="B141" s="21" t="s">
        <v>19220</v>
      </c>
      <c r="C141" s="22" t="s">
        <v>92</v>
      </c>
      <c r="D141" s="37"/>
      <c r="E141" s="24">
        <v>30700000</v>
      </c>
      <c r="F141" s="25" t="s">
        <v>413</v>
      </c>
      <c r="G141" s="26">
        <v>16300000</v>
      </c>
    </row>
    <row r="142" spans="2:7">
      <c r="B142" s="21" t="s">
        <v>19219</v>
      </c>
      <c r="C142" s="22" t="s">
        <v>92</v>
      </c>
      <c r="D142" s="37"/>
      <c r="E142" s="24">
        <v>29800000</v>
      </c>
      <c r="F142" s="25" t="s">
        <v>402</v>
      </c>
      <c r="G142" s="26">
        <v>16300000</v>
      </c>
    </row>
    <row r="143" spans="2:7">
      <c r="B143" s="21" t="s">
        <v>19218</v>
      </c>
      <c r="C143" s="22" t="s">
        <v>108</v>
      </c>
      <c r="D143" s="37" t="s">
        <v>9676</v>
      </c>
      <c r="E143" s="24">
        <v>27900000</v>
      </c>
      <c r="F143" s="25" t="s">
        <v>631</v>
      </c>
      <c r="G143" s="26">
        <v>16100000</v>
      </c>
    </row>
    <row r="144" spans="2:7">
      <c r="B144" s="21" t="s">
        <v>19217</v>
      </c>
      <c r="C144" s="22" t="s">
        <v>108</v>
      </c>
      <c r="D144" s="37" t="s">
        <v>9038</v>
      </c>
      <c r="E144" s="24">
        <v>32300000</v>
      </c>
      <c r="F144" s="25" t="s">
        <v>805</v>
      </c>
      <c r="G144" s="26">
        <v>16000000</v>
      </c>
    </row>
    <row r="145" spans="2:7">
      <c r="B145" s="21" t="s">
        <v>19216</v>
      </c>
      <c r="C145" s="22" t="s">
        <v>108</v>
      </c>
      <c r="D145" s="37" t="s">
        <v>8299</v>
      </c>
      <c r="E145" s="24">
        <v>29500000</v>
      </c>
      <c r="F145" s="25" t="s">
        <v>455</v>
      </c>
      <c r="G145" s="26">
        <v>15900000</v>
      </c>
    </row>
    <row r="146" spans="2:7">
      <c r="B146" s="21" t="s">
        <v>19215</v>
      </c>
      <c r="C146" s="22" t="s">
        <v>92</v>
      </c>
      <c r="D146" s="37"/>
      <c r="E146" s="24">
        <v>26500000</v>
      </c>
      <c r="F146" s="25" t="s">
        <v>464</v>
      </c>
      <c r="G146" s="26">
        <v>15700000</v>
      </c>
    </row>
    <row r="147" spans="2:7">
      <c r="B147" s="21" t="s">
        <v>19214</v>
      </c>
      <c r="C147" s="22" t="s">
        <v>92</v>
      </c>
      <c r="D147" s="37"/>
      <c r="E147" s="24">
        <v>41500000</v>
      </c>
      <c r="F147" s="25" t="s">
        <v>5071</v>
      </c>
      <c r="G147" s="26">
        <v>15600000</v>
      </c>
    </row>
    <row r="148" spans="2:7">
      <c r="B148" s="21" t="s">
        <v>19213</v>
      </c>
      <c r="C148" s="22" t="s">
        <v>108</v>
      </c>
      <c r="D148" s="37" t="s">
        <v>3943</v>
      </c>
      <c r="E148" s="24">
        <v>31200000</v>
      </c>
      <c r="F148" s="25" t="s">
        <v>131</v>
      </c>
      <c r="G148" s="26">
        <v>15600000</v>
      </c>
    </row>
    <row r="149" spans="2:7">
      <c r="B149" s="21" t="s">
        <v>19212</v>
      </c>
      <c r="C149" s="22" t="s">
        <v>92</v>
      </c>
      <c r="D149" s="37"/>
      <c r="E149" s="24">
        <v>26700000</v>
      </c>
      <c r="F149" s="25" t="s">
        <v>3089</v>
      </c>
      <c r="G149" s="26">
        <v>15600000</v>
      </c>
    </row>
    <row r="150" spans="2:7">
      <c r="B150" s="21" t="s">
        <v>19211</v>
      </c>
      <c r="C150" s="22" t="s">
        <v>92</v>
      </c>
      <c r="D150" s="37"/>
      <c r="E150" s="24">
        <v>36900000</v>
      </c>
      <c r="F150" s="25" t="s">
        <v>682</v>
      </c>
      <c r="G150" s="26">
        <v>15500000</v>
      </c>
    </row>
    <row r="151" spans="2:7">
      <c r="B151" s="21" t="s">
        <v>19210</v>
      </c>
      <c r="C151" s="22" t="s">
        <v>92</v>
      </c>
      <c r="D151" s="37"/>
      <c r="E151" s="24">
        <v>25100000</v>
      </c>
      <c r="F151" s="25" t="s">
        <v>156</v>
      </c>
      <c r="G151" s="26">
        <v>15500000</v>
      </c>
    </row>
    <row r="152" spans="2:7">
      <c r="B152" s="21" t="s">
        <v>19209</v>
      </c>
      <c r="C152" s="22" t="s">
        <v>92</v>
      </c>
      <c r="D152" s="37"/>
      <c r="E152" s="24">
        <v>24100000</v>
      </c>
      <c r="F152" s="25" t="s">
        <v>344</v>
      </c>
      <c r="G152" s="26">
        <v>15500000</v>
      </c>
    </row>
    <row r="153" spans="2:7">
      <c r="B153" s="21" t="s">
        <v>19208</v>
      </c>
      <c r="C153" s="22" t="s">
        <v>92</v>
      </c>
      <c r="D153" s="37"/>
      <c r="E153" s="24">
        <v>22700000</v>
      </c>
      <c r="F153" s="25" t="s">
        <v>5016</v>
      </c>
      <c r="G153" s="26">
        <v>15500000</v>
      </c>
    </row>
    <row r="154" spans="2:7">
      <c r="B154" s="21" t="s">
        <v>19207</v>
      </c>
      <c r="C154" s="22" t="s">
        <v>92</v>
      </c>
      <c r="D154" s="37"/>
      <c r="E154" s="24">
        <v>29800000</v>
      </c>
      <c r="F154" s="25" t="s">
        <v>227</v>
      </c>
      <c r="G154" s="26">
        <v>15400000</v>
      </c>
    </row>
    <row r="155" spans="2:7">
      <c r="B155" s="21" t="s">
        <v>19206</v>
      </c>
      <c r="C155" s="22" t="s">
        <v>92</v>
      </c>
      <c r="D155" s="37"/>
      <c r="E155" s="24">
        <v>26000000</v>
      </c>
      <c r="F155" s="25" t="s">
        <v>220</v>
      </c>
      <c r="G155" s="26">
        <v>15300000</v>
      </c>
    </row>
    <row r="156" spans="2:7">
      <c r="B156" s="21" t="s">
        <v>19205</v>
      </c>
      <c r="C156" s="22" t="s">
        <v>92</v>
      </c>
      <c r="D156" s="37"/>
      <c r="E156" s="24">
        <v>31500000</v>
      </c>
      <c r="F156" s="25" t="s">
        <v>711</v>
      </c>
      <c r="G156" s="26">
        <v>15100000</v>
      </c>
    </row>
    <row r="157" spans="2:7">
      <c r="B157" s="21" t="s">
        <v>19204</v>
      </c>
      <c r="C157" s="22" t="s">
        <v>92</v>
      </c>
      <c r="D157" s="37"/>
      <c r="E157" s="24">
        <v>26600000</v>
      </c>
      <c r="F157" s="25" t="s">
        <v>315</v>
      </c>
      <c r="G157" s="26">
        <v>14900000</v>
      </c>
    </row>
    <row r="158" spans="2:7">
      <c r="B158" s="21" t="s">
        <v>19203</v>
      </c>
      <c r="C158" s="22" t="s">
        <v>108</v>
      </c>
      <c r="D158" s="37" t="s">
        <v>7146</v>
      </c>
      <c r="E158" s="24">
        <v>24400000</v>
      </c>
      <c r="F158" s="25" t="s">
        <v>540</v>
      </c>
      <c r="G158" s="26">
        <v>14900000</v>
      </c>
    </row>
    <row r="159" spans="2:7">
      <c r="B159" s="21" t="s">
        <v>19202</v>
      </c>
      <c r="C159" s="22" t="s">
        <v>108</v>
      </c>
      <c r="D159" s="37" t="s">
        <v>4847</v>
      </c>
      <c r="E159" s="24">
        <v>22400000</v>
      </c>
      <c r="F159" s="25" t="s">
        <v>422</v>
      </c>
      <c r="G159" s="26">
        <v>14800000</v>
      </c>
    </row>
    <row r="160" spans="2:7">
      <c r="B160" s="21" t="s">
        <v>19201</v>
      </c>
      <c r="C160" s="22" t="s">
        <v>92</v>
      </c>
      <c r="D160" s="37"/>
      <c r="E160" s="24">
        <v>27500000</v>
      </c>
      <c r="F160" s="25" t="s">
        <v>3098</v>
      </c>
      <c r="G160" s="26">
        <v>14700000</v>
      </c>
    </row>
    <row r="161" spans="2:7">
      <c r="B161" s="21" t="s">
        <v>19200</v>
      </c>
      <c r="C161" s="22" t="s">
        <v>108</v>
      </c>
      <c r="D161" s="37" t="s">
        <v>8896</v>
      </c>
      <c r="E161" s="24">
        <v>24300000</v>
      </c>
      <c r="F161" s="25" t="s">
        <v>164</v>
      </c>
      <c r="G161" s="26">
        <v>14600000</v>
      </c>
    </row>
    <row r="162" spans="2:7">
      <c r="B162" s="21" t="s">
        <v>19199</v>
      </c>
      <c r="C162" s="22" t="s">
        <v>92</v>
      </c>
      <c r="D162" s="37"/>
      <c r="E162" s="24">
        <v>33800000</v>
      </c>
      <c r="F162" s="25" t="s">
        <v>560</v>
      </c>
      <c r="G162" s="26">
        <v>14500000</v>
      </c>
    </row>
    <row r="163" spans="2:7">
      <c r="B163" s="21" t="s">
        <v>19198</v>
      </c>
      <c r="C163" s="22" t="s">
        <v>92</v>
      </c>
      <c r="D163" s="37"/>
      <c r="E163" s="24">
        <v>32600000</v>
      </c>
      <c r="F163" s="25" t="s">
        <v>714</v>
      </c>
      <c r="G163" s="26">
        <v>14400000</v>
      </c>
    </row>
    <row r="164" spans="2:7">
      <c r="B164" s="21" t="s">
        <v>19197</v>
      </c>
      <c r="C164" s="22" t="s">
        <v>108</v>
      </c>
      <c r="D164" s="37" t="s">
        <v>1875</v>
      </c>
      <c r="E164" s="24">
        <v>31700000</v>
      </c>
      <c r="F164" s="25" t="s">
        <v>555</v>
      </c>
      <c r="G164" s="26">
        <v>14400000</v>
      </c>
    </row>
    <row r="165" spans="2:7">
      <c r="B165" s="21" t="s">
        <v>19196</v>
      </c>
      <c r="C165" s="22" t="s">
        <v>92</v>
      </c>
      <c r="D165" s="37"/>
      <c r="E165" s="24">
        <v>25500000</v>
      </c>
      <c r="F165" s="25" t="s">
        <v>102</v>
      </c>
      <c r="G165" s="26">
        <v>14400000</v>
      </c>
    </row>
    <row r="166" spans="2:7">
      <c r="B166" s="21" t="s">
        <v>19195</v>
      </c>
      <c r="C166" s="22" t="s">
        <v>92</v>
      </c>
      <c r="D166" s="37"/>
      <c r="E166" s="24">
        <v>33600000</v>
      </c>
      <c r="F166" s="25" t="s">
        <v>590</v>
      </c>
      <c r="G166" s="26">
        <v>14300000</v>
      </c>
    </row>
    <row r="167" spans="2:7">
      <c r="B167" s="21" t="s">
        <v>19194</v>
      </c>
      <c r="C167" s="22" t="s">
        <v>92</v>
      </c>
      <c r="D167" s="37"/>
      <c r="E167" s="24">
        <v>27900000</v>
      </c>
      <c r="F167" s="25" t="s">
        <v>703</v>
      </c>
      <c r="G167" s="26">
        <v>14300000</v>
      </c>
    </row>
    <row r="168" spans="2:7">
      <c r="B168" s="21" t="s">
        <v>19193</v>
      </c>
      <c r="C168" s="22" t="s">
        <v>92</v>
      </c>
      <c r="D168" s="37"/>
      <c r="E168" s="24">
        <v>26900000</v>
      </c>
      <c r="F168" s="25" t="s">
        <v>413</v>
      </c>
      <c r="G168" s="26">
        <v>14300000</v>
      </c>
    </row>
    <row r="169" spans="2:7">
      <c r="B169" s="21" t="s">
        <v>19192</v>
      </c>
      <c r="C169" s="22" t="s">
        <v>92</v>
      </c>
      <c r="D169" s="37" t="s">
        <v>1626</v>
      </c>
      <c r="E169" s="24">
        <v>22600000</v>
      </c>
      <c r="F169" s="25" t="s">
        <v>201</v>
      </c>
      <c r="G169" s="26">
        <v>14300000</v>
      </c>
    </row>
    <row r="170" spans="2:7">
      <c r="B170" s="21" t="s">
        <v>19191</v>
      </c>
      <c r="C170" s="22" t="s">
        <v>108</v>
      </c>
      <c r="D170" s="37" t="s">
        <v>8582</v>
      </c>
      <c r="E170" s="24">
        <v>25300000</v>
      </c>
      <c r="F170" s="25" t="s">
        <v>315</v>
      </c>
      <c r="G170" s="26">
        <v>14200000</v>
      </c>
    </row>
    <row r="171" spans="2:7">
      <c r="B171" s="21" t="s">
        <v>19190</v>
      </c>
      <c r="C171" s="22" t="s">
        <v>92</v>
      </c>
      <c r="D171" s="37" t="s">
        <v>5678</v>
      </c>
      <c r="E171" s="24">
        <v>24200000</v>
      </c>
      <c r="F171" s="25" t="s">
        <v>220</v>
      </c>
      <c r="G171" s="26">
        <v>14200000</v>
      </c>
    </row>
    <row r="172" spans="2:7">
      <c r="B172" s="21" t="s">
        <v>19189</v>
      </c>
      <c r="C172" s="22" t="s">
        <v>92</v>
      </c>
      <c r="D172" s="37"/>
      <c r="E172" s="24">
        <v>23700000</v>
      </c>
      <c r="F172" s="25" t="s">
        <v>164</v>
      </c>
      <c r="G172" s="26">
        <v>14200000</v>
      </c>
    </row>
    <row r="173" spans="2:7">
      <c r="B173" s="21" t="s">
        <v>19188</v>
      </c>
      <c r="C173" s="22" t="s">
        <v>92</v>
      </c>
      <c r="D173" s="37"/>
      <c r="E173" s="24">
        <v>35700000</v>
      </c>
      <c r="F173" s="25" t="s">
        <v>742</v>
      </c>
      <c r="G173" s="26">
        <v>14000000</v>
      </c>
    </row>
    <row r="174" spans="2:7">
      <c r="B174" s="21" t="s">
        <v>19187</v>
      </c>
      <c r="C174" s="22" t="s">
        <v>108</v>
      </c>
      <c r="D174" s="37" t="s">
        <v>9412</v>
      </c>
      <c r="E174" s="24">
        <v>19800000</v>
      </c>
      <c r="F174" s="25" t="s">
        <v>668</v>
      </c>
      <c r="G174" s="26">
        <v>14000000</v>
      </c>
    </row>
    <row r="175" spans="2:7">
      <c r="B175" s="21" t="s">
        <v>19186</v>
      </c>
      <c r="C175" s="22" t="s">
        <v>92</v>
      </c>
      <c r="D175" s="37"/>
      <c r="E175" s="24">
        <v>27100000</v>
      </c>
      <c r="F175" s="25" t="s">
        <v>703</v>
      </c>
      <c r="G175" s="26">
        <v>13900000</v>
      </c>
    </row>
    <row r="176" spans="2:7">
      <c r="B176" s="21" t="s">
        <v>19185</v>
      </c>
      <c r="C176" s="22" t="s">
        <v>92</v>
      </c>
      <c r="D176" s="37"/>
      <c r="E176" s="24">
        <v>24100000</v>
      </c>
      <c r="F176" s="25" t="s">
        <v>631</v>
      </c>
      <c r="G176" s="26">
        <v>13900000</v>
      </c>
    </row>
    <row r="177" spans="2:7">
      <c r="B177" s="21" t="s">
        <v>19184</v>
      </c>
      <c r="C177" s="22" t="s">
        <v>92</v>
      </c>
      <c r="D177" s="37"/>
      <c r="E177" s="24">
        <v>26000000</v>
      </c>
      <c r="F177" s="25" t="s">
        <v>413</v>
      </c>
      <c r="G177" s="26">
        <v>13800000</v>
      </c>
    </row>
    <row r="178" spans="2:7">
      <c r="B178" s="21" t="s">
        <v>19183</v>
      </c>
      <c r="C178" s="22" t="s">
        <v>108</v>
      </c>
      <c r="D178" s="37" t="s">
        <v>9589</v>
      </c>
      <c r="E178" s="24">
        <v>30800000</v>
      </c>
      <c r="F178" s="25" t="s">
        <v>780</v>
      </c>
      <c r="G178" s="26">
        <v>13700000</v>
      </c>
    </row>
    <row r="179" spans="2:7">
      <c r="B179" s="21" t="s">
        <v>19182</v>
      </c>
      <c r="C179" s="22" t="s">
        <v>92</v>
      </c>
      <c r="D179" s="37"/>
      <c r="E179" s="24">
        <v>30700000</v>
      </c>
      <c r="F179" s="25" t="s">
        <v>1106</v>
      </c>
      <c r="G179" s="26">
        <v>13700000</v>
      </c>
    </row>
    <row r="180" spans="2:7">
      <c r="B180" s="21" t="s">
        <v>19181</v>
      </c>
      <c r="C180" s="22" t="s">
        <v>92</v>
      </c>
      <c r="D180" s="37"/>
      <c r="E180" s="24">
        <v>26400000</v>
      </c>
      <c r="F180" s="25" t="s">
        <v>227</v>
      </c>
      <c r="G180" s="26">
        <v>13700000</v>
      </c>
    </row>
    <row r="181" spans="2:7">
      <c r="B181" s="21" t="s">
        <v>19180</v>
      </c>
      <c r="C181" s="22" t="s">
        <v>108</v>
      </c>
      <c r="D181" s="37" t="s">
        <v>9207</v>
      </c>
      <c r="E181" s="24">
        <v>18300000</v>
      </c>
      <c r="F181" s="25" t="s">
        <v>171</v>
      </c>
      <c r="G181" s="26">
        <v>13700000</v>
      </c>
    </row>
    <row r="182" spans="2:7">
      <c r="B182" s="21" t="s">
        <v>19179</v>
      </c>
      <c r="C182" s="22" t="s">
        <v>92</v>
      </c>
      <c r="D182" s="37"/>
      <c r="E182" s="24">
        <v>36800000</v>
      </c>
      <c r="F182" s="25" t="s">
        <v>5053</v>
      </c>
      <c r="G182" s="26">
        <v>13500000</v>
      </c>
    </row>
    <row r="183" spans="2:7">
      <c r="B183" s="21" t="s">
        <v>19178</v>
      </c>
      <c r="C183" s="22" t="s">
        <v>92</v>
      </c>
      <c r="D183" s="37"/>
      <c r="E183" s="24">
        <v>27200000</v>
      </c>
      <c r="F183" s="25" t="s">
        <v>805</v>
      </c>
      <c r="G183" s="26">
        <v>13500000</v>
      </c>
    </row>
    <row r="184" spans="2:7">
      <c r="B184" s="21" t="s">
        <v>19177</v>
      </c>
      <c r="C184" s="22" t="s">
        <v>108</v>
      </c>
      <c r="D184" s="37" t="s">
        <v>8225</v>
      </c>
      <c r="E184" s="24">
        <v>25600000</v>
      </c>
      <c r="F184" s="25" t="s">
        <v>354</v>
      </c>
      <c r="G184" s="26">
        <v>13500000</v>
      </c>
    </row>
    <row r="185" spans="2:7">
      <c r="B185" s="21" t="s">
        <v>19176</v>
      </c>
      <c r="C185" s="22" t="s">
        <v>108</v>
      </c>
      <c r="D185" s="37" t="s">
        <v>8116</v>
      </c>
      <c r="E185" s="24">
        <v>21800000</v>
      </c>
      <c r="F185" s="25" t="s">
        <v>156</v>
      </c>
      <c r="G185" s="26">
        <v>13500000</v>
      </c>
    </row>
    <row r="186" spans="2:7">
      <c r="B186" s="21" t="s">
        <v>19175</v>
      </c>
      <c r="C186" s="22" t="s">
        <v>108</v>
      </c>
      <c r="D186" s="37" t="s">
        <v>6912</v>
      </c>
      <c r="E186" s="24">
        <v>20200000</v>
      </c>
      <c r="F186" s="25" t="s">
        <v>708</v>
      </c>
      <c r="G186" s="26">
        <v>13500000</v>
      </c>
    </row>
    <row r="187" spans="2:7">
      <c r="B187" s="21" t="s">
        <v>19174</v>
      </c>
      <c r="C187" s="22" t="s">
        <v>108</v>
      </c>
      <c r="D187" s="37" t="s">
        <v>8214</v>
      </c>
      <c r="E187" s="24">
        <v>29600000</v>
      </c>
      <c r="F187" s="25" t="s">
        <v>544</v>
      </c>
      <c r="G187" s="26">
        <v>13400000</v>
      </c>
    </row>
    <row r="188" spans="2:7">
      <c r="B188" s="21" t="s">
        <v>19173</v>
      </c>
      <c r="C188" s="22" t="s">
        <v>108</v>
      </c>
      <c r="D188" s="37"/>
      <c r="E188" s="24">
        <v>14500000</v>
      </c>
      <c r="F188" s="25" t="s">
        <v>207</v>
      </c>
      <c r="G188" s="26">
        <v>13400000</v>
      </c>
    </row>
    <row r="189" spans="2:7">
      <c r="B189" s="21" t="s">
        <v>19172</v>
      </c>
      <c r="C189" s="22" t="s">
        <v>92</v>
      </c>
      <c r="D189" s="37"/>
      <c r="E189" s="24">
        <v>27600000</v>
      </c>
      <c r="F189" s="25" t="s">
        <v>672</v>
      </c>
      <c r="G189" s="26">
        <v>13000000</v>
      </c>
    </row>
    <row r="190" spans="2:7">
      <c r="B190" s="21" t="s">
        <v>19171</v>
      </c>
      <c r="C190" s="22" t="s">
        <v>92</v>
      </c>
      <c r="D190" s="37"/>
      <c r="E190" s="24">
        <v>26500000</v>
      </c>
      <c r="F190" s="25" t="s">
        <v>4311</v>
      </c>
      <c r="G190" s="26">
        <v>13000000</v>
      </c>
    </row>
    <row r="191" spans="2:7">
      <c r="B191" s="21" t="s">
        <v>19170</v>
      </c>
      <c r="C191" s="22" t="s">
        <v>108</v>
      </c>
      <c r="D191" s="37" t="s">
        <v>7688</v>
      </c>
      <c r="E191" s="24">
        <v>20300000</v>
      </c>
      <c r="F191" s="25" t="s">
        <v>216</v>
      </c>
      <c r="G191" s="26">
        <v>13000000</v>
      </c>
    </row>
    <row r="192" spans="2:7">
      <c r="B192" s="21" t="s">
        <v>19169</v>
      </c>
      <c r="C192" s="22" t="s">
        <v>108</v>
      </c>
      <c r="D192" s="37" t="s">
        <v>4798</v>
      </c>
      <c r="E192" s="24">
        <v>19700000</v>
      </c>
      <c r="F192" s="25" t="s">
        <v>422</v>
      </c>
      <c r="G192" s="26">
        <v>13000000</v>
      </c>
    </row>
    <row r="193" spans="2:7">
      <c r="B193" s="21" t="s">
        <v>19168</v>
      </c>
      <c r="C193" s="22" t="s">
        <v>92</v>
      </c>
      <c r="D193" s="37"/>
      <c r="E193" s="24">
        <v>19300000</v>
      </c>
      <c r="F193" s="25" t="s">
        <v>94</v>
      </c>
      <c r="G193" s="26">
        <v>13000000</v>
      </c>
    </row>
    <row r="194" spans="2:7">
      <c r="B194" s="21" t="s">
        <v>19167</v>
      </c>
      <c r="C194" s="22" t="s">
        <v>92</v>
      </c>
      <c r="D194" s="37" t="s">
        <v>19166</v>
      </c>
      <c r="E194" s="24">
        <v>27800000</v>
      </c>
      <c r="F194" s="25" t="s">
        <v>4306</v>
      </c>
      <c r="G194" s="26">
        <v>12900000</v>
      </c>
    </row>
    <row r="195" spans="2:7">
      <c r="B195" s="21" t="s">
        <v>19165</v>
      </c>
      <c r="C195" s="22" t="s">
        <v>92</v>
      </c>
      <c r="D195" s="37"/>
      <c r="E195" s="24">
        <v>29000000</v>
      </c>
      <c r="F195" s="25" t="s">
        <v>714</v>
      </c>
      <c r="G195" s="26">
        <v>12800000</v>
      </c>
    </row>
    <row r="196" spans="2:7">
      <c r="B196" s="21" t="s">
        <v>19164</v>
      </c>
      <c r="C196" s="22" t="s">
        <v>92</v>
      </c>
      <c r="D196" s="37"/>
      <c r="E196" s="24">
        <v>23500000</v>
      </c>
      <c r="F196" s="25" t="s">
        <v>402</v>
      </c>
      <c r="G196" s="26">
        <v>12800000</v>
      </c>
    </row>
    <row r="197" spans="2:7">
      <c r="B197" s="21" t="s">
        <v>19163</v>
      </c>
      <c r="C197" s="22" t="s">
        <v>92</v>
      </c>
      <c r="D197" s="37"/>
      <c r="E197" s="24">
        <v>29500000</v>
      </c>
      <c r="F197" s="25" t="s">
        <v>3167</v>
      </c>
      <c r="G197" s="26">
        <v>12700000</v>
      </c>
    </row>
    <row r="198" spans="2:7">
      <c r="B198" s="21" t="s">
        <v>19162</v>
      </c>
      <c r="C198" s="22" t="s">
        <v>92</v>
      </c>
      <c r="D198" s="37"/>
      <c r="E198" s="24">
        <v>24500000</v>
      </c>
      <c r="F198" s="25" t="s">
        <v>227</v>
      </c>
      <c r="G198" s="26">
        <v>12700000</v>
      </c>
    </row>
    <row r="199" spans="2:7">
      <c r="B199" s="21" t="s">
        <v>19161</v>
      </c>
      <c r="C199" s="22" t="s">
        <v>92</v>
      </c>
      <c r="D199" s="37"/>
      <c r="E199" s="24">
        <v>17800000</v>
      </c>
      <c r="F199" s="25" t="s">
        <v>257</v>
      </c>
      <c r="G199" s="26">
        <v>12700000</v>
      </c>
    </row>
    <row r="200" spans="2:7">
      <c r="B200" s="21" t="s">
        <v>19160</v>
      </c>
      <c r="C200" s="22" t="s">
        <v>108</v>
      </c>
      <c r="D200" s="37" t="s">
        <v>1818</v>
      </c>
      <c r="E200" s="24">
        <v>31400000</v>
      </c>
      <c r="F200" s="25" t="s">
        <v>617</v>
      </c>
      <c r="G200" s="26">
        <v>12600000</v>
      </c>
    </row>
    <row r="201" spans="2:7">
      <c r="B201" s="21" t="s">
        <v>19159</v>
      </c>
      <c r="C201" s="22" t="s">
        <v>92</v>
      </c>
      <c r="D201" s="37"/>
      <c r="E201" s="24">
        <v>27200000</v>
      </c>
      <c r="F201" s="25" t="s">
        <v>555</v>
      </c>
      <c r="G201" s="26">
        <v>12400000</v>
      </c>
    </row>
    <row r="202" spans="2:7">
      <c r="B202" s="21" t="s">
        <v>19158</v>
      </c>
      <c r="C202" s="22" t="s">
        <v>92</v>
      </c>
      <c r="D202" s="37"/>
      <c r="E202" s="24">
        <v>19000000</v>
      </c>
      <c r="F202" s="25" t="s">
        <v>125</v>
      </c>
      <c r="G202" s="26">
        <v>12400000</v>
      </c>
    </row>
    <row r="203" spans="2:7">
      <c r="B203" s="21" t="s">
        <v>19157</v>
      </c>
      <c r="C203" s="22" t="s">
        <v>92</v>
      </c>
      <c r="D203" s="37"/>
      <c r="E203" s="24">
        <v>21200000</v>
      </c>
      <c r="F203" s="25" t="s">
        <v>3089</v>
      </c>
      <c r="G203" s="26">
        <v>12300000</v>
      </c>
    </row>
    <row r="204" spans="2:7">
      <c r="B204" s="21" t="s">
        <v>19156</v>
      </c>
      <c r="C204" s="22" t="s">
        <v>108</v>
      </c>
      <c r="D204" s="37" t="s">
        <v>4539</v>
      </c>
      <c r="E204" s="24">
        <v>16400000</v>
      </c>
      <c r="F204" s="25" t="s">
        <v>171</v>
      </c>
      <c r="G204" s="26">
        <v>12300000</v>
      </c>
    </row>
    <row r="205" spans="2:7">
      <c r="B205" s="21" t="s">
        <v>19155</v>
      </c>
      <c r="C205" s="22" t="s">
        <v>108</v>
      </c>
      <c r="D205" s="37" t="s">
        <v>7608</v>
      </c>
      <c r="E205" s="24">
        <v>22800000</v>
      </c>
      <c r="F205" s="25" t="s">
        <v>3098</v>
      </c>
      <c r="G205" s="26">
        <v>12200000</v>
      </c>
    </row>
    <row r="206" spans="2:7">
      <c r="B206" s="21" t="s">
        <v>19154</v>
      </c>
      <c r="C206" s="22" t="s">
        <v>108</v>
      </c>
      <c r="D206" s="37" t="s">
        <v>9148</v>
      </c>
      <c r="E206" s="24">
        <v>22500000</v>
      </c>
      <c r="F206" s="25" t="s">
        <v>455</v>
      </c>
      <c r="G206" s="26">
        <v>12200000</v>
      </c>
    </row>
    <row r="207" spans="2:7">
      <c r="B207" s="21" t="s">
        <v>19153</v>
      </c>
      <c r="C207" s="22" t="s">
        <v>92</v>
      </c>
      <c r="D207" s="37"/>
      <c r="E207" s="24">
        <v>21000000</v>
      </c>
      <c r="F207" s="25" t="s">
        <v>3089</v>
      </c>
      <c r="G207" s="26">
        <v>12200000</v>
      </c>
    </row>
    <row r="208" spans="2:7">
      <c r="B208" s="21" t="s">
        <v>19152</v>
      </c>
      <c r="C208" s="22" t="s">
        <v>108</v>
      </c>
      <c r="D208" s="37" t="s">
        <v>7871</v>
      </c>
      <c r="E208" s="24">
        <v>20300000</v>
      </c>
      <c r="F208" s="25" t="s">
        <v>164</v>
      </c>
      <c r="G208" s="26">
        <v>12200000</v>
      </c>
    </row>
    <row r="209" spans="2:7">
      <c r="B209" s="21" t="s">
        <v>19151</v>
      </c>
      <c r="C209" s="22" t="s">
        <v>108</v>
      </c>
      <c r="D209" s="37" t="s">
        <v>8103</v>
      </c>
      <c r="E209" s="24">
        <v>19700000</v>
      </c>
      <c r="F209" s="25" t="s">
        <v>156</v>
      </c>
      <c r="G209" s="26">
        <v>12200000</v>
      </c>
    </row>
    <row r="210" spans="2:7">
      <c r="B210" s="21" t="s">
        <v>19150</v>
      </c>
      <c r="C210" s="22" t="s">
        <v>92</v>
      </c>
      <c r="D210" s="37"/>
      <c r="E210" s="24">
        <v>19300000</v>
      </c>
      <c r="F210" s="25" t="s">
        <v>201</v>
      </c>
      <c r="G210" s="26">
        <v>12200000</v>
      </c>
    </row>
    <row r="211" spans="2:7">
      <c r="B211" s="21" t="s">
        <v>19149</v>
      </c>
      <c r="C211" s="22" t="s">
        <v>92</v>
      </c>
      <c r="D211" s="37"/>
      <c r="E211" s="24">
        <v>17700000</v>
      </c>
      <c r="F211" s="25" t="s">
        <v>223</v>
      </c>
      <c r="G211" s="26">
        <v>12200000</v>
      </c>
    </row>
    <row r="212" spans="2:7">
      <c r="B212" s="21" t="s">
        <v>19148</v>
      </c>
      <c r="C212" s="22" t="s">
        <v>92</v>
      </c>
      <c r="D212" s="37"/>
      <c r="E212" s="24">
        <v>28300000</v>
      </c>
      <c r="F212" s="25" t="s">
        <v>560</v>
      </c>
      <c r="G212" s="26">
        <v>12100000</v>
      </c>
    </row>
    <row r="213" spans="2:7">
      <c r="B213" s="21" t="s">
        <v>19147</v>
      </c>
      <c r="C213" s="22" t="s">
        <v>92</v>
      </c>
      <c r="D213" s="37"/>
      <c r="E213" s="24">
        <v>24000000</v>
      </c>
      <c r="F213" s="25" t="s">
        <v>5031</v>
      </c>
      <c r="G213" s="26">
        <v>12100000</v>
      </c>
    </row>
    <row r="214" spans="2:7">
      <c r="B214" s="21" t="s">
        <v>19146</v>
      </c>
      <c r="C214" s="22" t="s">
        <v>108</v>
      </c>
      <c r="D214" s="37" t="s">
        <v>445</v>
      </c>
      <c r="E214" s="24">
        <v>21300000</v>
      </c>
      <c r="F214" s="25" t="s">
        <v>102</v>
      </c>
      <c r="G214" s="26">
        <v>12100000</v>
      </c>
    </row>
    <row r="215" spans="2:7">
      <c r="B215" s="21" t="s">
        <v>19145</v>
      </c>
      <c r="C215" s="22" t="s">
        <v>92</v>
      </c>
      <c r="D215" s="37"/>
      <c r="E215" s="24">
        <v>24900000</v>
      </c>
      <c r="F215" s="25" t="s">
        <v>711</v>
      </c>
      <c r="G215" s="26">
        <v>12000000</v>
      </c>
    </row>
    <row r="216" spans="2:7">
      <c r="B216" s="21" t="s">
        <v>19144</v>
      </c>
      <c r="C216" s="22" t="s">
        <v>108</v>
      </c>
      <c r="D216" s="37" t="s">
        <v>5589</v>
      </c>
      <c r="E216" s="24">
        <v>24500000</v>
      </c>
      <c r="F216" s="25" t="s">
        <v>4311</v>
      </c>
      <c r="G216" s="26">
        <v>12000000</v>
      </c>
    </row>
    <row r="217" spans="2:7">
      <c r="B217" s="21" t="s">
        <v>19143</v>
      </c>
      <c r="C217" s="22" t="s">
        <v>92</v>
      </c>
      <c r="D217" s="37"/>
      <c r="E217" s="24">
        <v>26600000</v>
      </c>
      <c r="F217" s="25" t="s">
        <v>1106</v>
      </c>
      <c r="G217" s="26">
        <v>11900000</v>
      </c>
    </row>
    <row r="218" spans="2:7">
      <c r="B218" s="21" t="s">
        <v>19142</v>
      </c>
      <c r="C218" s="22" t="s">
        <v>108</v>
      </c>
      <c r="D218" s="37" t="s">
        <v>1546</v>
      </c>
      <c r="E218" s="24">
        <v>27600000</v>
      </c>
      <c r="F218" s="25" t="s">
        <v>560</v>
      </c>
      <c r="G218" s="26">
        <v>11800000</v>
      </c>
    </row>
    <row r="219" spans="2:7">
      <c r="B219" s="21" t="s">
        <v>19141</v>
      </c>
      <c r="C219" s="22" t="s">
        <v>92</v>
      </c>
      <c r="D219" s="37"/>
      <c r="E219" s="24">
        <v>24500000</v>
      </c>
      <c r="F219" s="25" t="s">
        <v>711</v>
      </c>
      <c r="G219" s="26">
        <v>11800000</v>
      </c>
    </row>
    <row r="220" spans="2:7">
      <c r="B220" s="21" t="s">
        <v>19140</v>
      </c>
      <c r="C220" s="22" t="s">
        <v>108</v>
      </c>
      <c r="D220" s="37" t="s">
        <v>17091</v>
      </c>
      <c r="E220" s="24">
        <v>20400000</v>
      </c>
      <c r="F220" s="25" t="s">
        <v>631</v>
      </c>
      <c r="G220" s="26">
        <v>11800000</v>
      </c>
    </row>
    <row r="221" spans="2:7">
      <c r="B221" s="21" t="s">
        <v>19139</v>
      </c>
      <c r="C221" s="22" t="s">
        <v>92</v>
      </c>
      <c r="D221" s="37"/>
      <c r="E221" s="24">
        <v>19100000</v>
      </c>
      <c r="F221" s="25" t="s">
        <v>156</v>
      </c>
      <c r="G221" s="26">
        <v>11800000</v>
      </c>
    </row>
    <row r="222" spans="2:7">
      <c r="B222" s="21" t="s">
        <v>19138</v>
      </c>
      <c r="C222" s="22" t="s">
        <v>92</v>
      </c>
      <c r="D222" s="37"/>
      <c r="E222" s="24">
        <v>18100000</v>
      </c>
      <c r="F222" s="25" t="s">
        <v>125</v>
      </c>
      <c r="G222" s="26">
        <v>11800000</v>
      </c>
    </row>
    <row r="223" spans="2:7">
      <c r="B223" s="21" t="s">
        <v>19137</v>
      </c>
      <c r="C223" s="22" t="s">
        <v>92</v>
      </c>
      <c r="D223" s="37"/>
      <c r="E223" s="24">
        <v>17500000</v>
      </c>
      <c r="F223" s="25" t="s">
        <v>94</v>
      </c>
      <c r="G223" s="26">
        <v>11800000</v>
      </c>
    </row>
    <row r="224" spans="2:7">
      <c r="B224" s="21" t="s">
        <v>19136</v>
      </c>
      <c r="C224" s="22" t="s">
        <v>108</v>
      </c>
      <c r="D224" s="37" t="s">
        <v>1126</v>
      </c>
      <c r="E224" s="24">
        <v>20200000</v>
      </c>
      <c r="F224" s="25" t="s">
        <v>631</v>
      </c>
      <c r="G224" s="26">
        <v>11700000</v>
      </c>
    </row>
    <row r="225" spans="2:7">
      <c r="B225" s="21" t="s">
        <v>19135</v>
      </c>
      <c r="C225" s="22" t="s">
        <v>92</v>
      </c>
      <c r="D225" s="37"/>
      <c r="E225" s="24">
        <v>17800000</v>
      </c>
      <c r="F225" s="25" t="s">
        <v>422</v>
      </c>
      <c r="G225" s="26">
        <v>11700000</v>
      </c>
    </row>
    <row r="226" spans="2:7">
      <c r="B226" s="21" t="s">
        <v>19134</v>
      </c>
      <c r="C226" s="22" t="s">
        <v>92</v>
      </c>
      <c r="D226" s="37"/>
      <c r="E226" s="24">
        <v>26400000</v>
      </c>
      <c r="F226" s="25" t="s">
        <v>580</v>
      </c>
      <c r="G226" s="26">
        <v>11600000</v>
      </c>
    </row>
    <row r="227" spans="2:7">
      <c r="B227" s="21" t="s">
        <v>19133</v>
      </c>
      <c r="C227" s="22" t="s">
        <v>92</v>
      </c>
      <c r="D227" s="37"/>
      <c r="E227" s="24">
        <v>24200000</v>
      </c>
      <c r="F227" s="25" t="s">
        <v>711</v>
      </c>
      <c r="G227" s="26">
        <v>11600000</v>
      </c>
    </row>
    <row r="228" spans="2:7">
      <c r="B228" s="21" t="s">
        <v>19132</v>
      </c>
      <c r="C228" s="22" t="s">
        <v>92</v>
      </c>
      <c r="D228" s="37"/>
      <c r="E228" s="24">
        <v>23600000</v>
      </c>
      <c r="F228" s="25" t="s">
        <v>4311</v>
      </c>
      <c r="G228" s="26">
        <v>11600000</v>
      </c>
    </row>
    <row r="229" spans="2:7">
      <c r="B229" s="21" t="s">
        <v>19131</v>
      </c>
      <c r="C229" s="22" t="s">
        <v>108</v>
      </c>
      <c r="D229" s="37"/>
      <c r="E229" s="24">
        <v>22200000</v>
      </c>
      <c r="F229" s="25" t="s">
        <v>427</v>
      </c>
      <c r="G229" s="26">
        <v>11600000</v>
      </c>
    </row>
    <row r="230" spans="2:7">
      <c r="B230" s="21" t="s">
        <v>19130</v>
      </c>
      <c r="C230" s="22" t="s">
        <v>92</v>
      </c>
      <c r="D230" s="37"/>
      <c r="E230" s="24">
        <v>21200000</v>
      </c>
      <c r="F230" s="25" t="s">
        <v>402</v>
      </c>
      <c r="G230" s="26">
        <v>11600000</v>
      </c>
    </row>
    <row r="231" spans="2:7">
      <c r="B231" s="21" t="s">
        <v>19129</v>
      </c>
      <c r="C231" s="22" t="s">
        <v>92</v>
      </c>
      <c r="D231" s="37"/>
      <c r="E231" s="24">
        <v>27700000</v>
      </c>
      <c r="F231" s="25" t="s">
        <v>629</v>
      </c>
      <c r="G231" s="26">
        <v>11500000</v>
      </c>
    </row>
    <row r="232" spans="2:7">
      <c r="B232" s="21" t="s">
        <v>19128</v>
      </c>
      <c r="C232" s="22" t="s">
        <v>92</v>
      </c>
      <c r="D232" s="37"/>
      <c r="E232" s="24">
        <v>20100000</v>
      </c>
      <c r="F232" s="25" t="s">
        <v>150</v>
      </c>
      <c r="G232" s="26">
        <v>11500000</v>
      </c>
    </row>
    <row r="233" spans="2:7">
      <c r="B233" s="21" t="s">
        <v>19127</v>
      </c>
      <c r="C233" s="22" t="s">
        <v>92</v>
      </c>
      <c r="D233" s="37"/>
      <c r="E233" s="24">
        <v>18200000</v>
      </c>
      <c r="F233" s="25" t="s">
        <v>201</v>
      </c>
      <c r="G233" s="26">
        <v>11500000</v>
      </c>
    </row>
    <row r="234" spans="2:7">
      <c r="B234" s="21" t="s">
        <v>19126</v>
      </c>
      <c r="C234" s="22" t="s">
        <v>92</v>
      </c>
      <c r="D234" s="37"/>
      <c r="E234" s="24">
        <v>24800000</v>
      </c>
      <c r="F234" s="25" t="s">
        <v>864</v>
      </c>
      <c r="G234" s="26">
        <v>11400000</v>
      </c>
    </row>
    <row r="235" spans="2:7">
      <c r="B235" s="21" t="s">
        <v>19125</v>
      </c>
      <c r="C235" s="22" t="s">
        <v>108</v>
      </c>
      <c r="D235" s="37" t="s">
        <v>6399</v>
      </c>
      <c r="E235" s="24">
        <v>22500000</v>
      </c>
      <c r="F235" s="25" t="s">
        <v>144</v>
      </c>
      <c r="G235" s="26">
        <v>11400000</v>
      </c>
    </row>
    <row r="236" spans="2:7">
      <c r="B236" s="21" t="s">
        <v>19124</v>
      </c>
      <c r="C236" s="22" t="s">
        <v>92</v>
      </c>
      <c r="D236" s="37"/>
      <c r="E236" s="24">
        <v>19700000</v>
      </c>
      <c r="F236" s="25" t="s">
        <v>631</v>
      </c>
      <c r="G236" s="26">
        <v>11400000</v>
      </c>
    </row>
    <row r="237" spans="2:7">
      <c r="B237" s="21" t="s">
        <v>19123</v>
      </c>
      <c r="C237" s="22" t="s">
        <v>92</v>
      </c>
      <c r="D237" s="37"/>
      <c r="E237" s="24">
        <v>19400000</v>
      </c>
      <c r="F237" s="25" t="s">
        <v>220</v>
      </c>
      <c r="G237" s="26">
        <v>11400000</v>
      </c>
    </row>
    <row r="238" spans="2:7">
      <c r="B238" s="21" t="s">
        <v>19122</v>
      </c>
      <c r="C238" s="22" t="s">
        <v>108</v>
      </c>
      <c r="D238" s="37" t="s">
        <v>6702</v>
      </c>
      <c r="E238" s="24">
        <v>18500000</v>
      </c>
      <c r="F238" s="25" t="s">
        <v>156</v>
      </c>
      <c r="G238" s="26">
        <v>11400000</v>
      </c>
    </row>
    <row r="239" spans="2:7">
      <c r="B239" s="21" t="s">
        <v>19121</v>
      </c>
      <c r="C239" s="22" t="s">
        <v>92</v>
      </c>
      <c r="D239" s="37"/>
      <c r="E239" s="24">
        <v>16900000</v>
      </c>
      <c r="F239" s="25" t="s">
        <v>94</v>
      </c>
      <c r="G239" s="26">
        <v>11400000</v>
      </c>
    </row>
    <row r="240" spans="2:7">
      <c r="B240" s="21" t="s">
        <v>19120</v>
      </c>
      <c r="C240" s="22" t="s">
        <v>108</v>
      </c>
      <c r="D240" s="37" t="s">
        <v>7476</v>
      </c>
      <c r="E240" s="24">
        <v>12000000</v>
      </c>
      <c r="F240" s="25" t="s">
        <v>185</v>
      </c>
      <c r="G240" s="26">
        <v>11400000</v>
      </c>
    </row>
    <row r="241" spans="2:7">
      <c r="B241" s="21" t="s">
        <v>19119</v>
      </c>
      <c r="C241" s="22" t="s">
        <v>92</v>
      </c>
      <c r="D241" s="37"/>
      <c r="E241" s="24">
        <v>21600000</v>
      </c>
      <c r="F241" s="25" t="s">
        <v>427</v>
      </c>
      <c r="G241" s="26">
        <v>11300000</v>
      </c>
    </row>
    <row r="242" spans="2:7">
      <c r="B242" s="21" t="s">
        <v>19118</v>
      </c>
      <c r="C242" s="22" t="s">
        <v>92</v>
      </c>
      <c r="D242" s="37"/>
      <c r="E242" s="24">
        <v>20500000</v>
      </c>
      <c r="F242" s="25" t="s">
        <v>3094</v>
      </c>
      <c r="G242" s="26">
        <v>11300000</v>
      </c>
    </row>
    <row r="243" spans="2:7">
      <c r="B243" s="21" t="s">
        <v>19117</v>
      </c>
      <c r="C243" s="22" t="s">
        <v>108</v>
      </c>
      <c r="D243" s="37" t="s">
        <v>6106</v>
      </c>
      <c r="E243" s="24">
        <v>20200000</v>
      </c>
      <c r="F243" s="25" t="s">
        <v>315</v>
      </c>
      <c r="G243" s="26">
        <v>11300000</v>
      </c>
    </row>
    <row r="244" spans="2:7">
      <c r="B244" s="21" t="s">
        <v>19116</v>
      </c>
      <c r="C244" s="22" t="s">
        <v>108</v>
      </c>
      <c r="D244" s="37" t="s">
        <v>3578</v>
      </c>
      <c r="E244" s="24">
        <v>19500000</v>
      </c>
      <c r="F244" s="25" t="s">
        <v>631</v>
      </c>
      <c r="G244" s="26">
        <v>11300000</v>
      </c>
    </row>
    <row r="245" spans="2:7">
      <c r="B245" s="21" t="s">
        <v>19115</v>
      </c>
      <c r="C245" s="22" t="s">
        <v>92</v>
      </c>
      <c r="D245" s="37"/>
      <c r="E245" s="24">
        <v>26600000</v>
      </c>
      <c r="F245" s="25" t="s">
        <v>682</v>
      </c>
      <c r="G245" s="26">
        <v>11200000</v>
      </c>
    </row>
    <row r="246" spans="2:7">
      <c r="B246" s="21" t="s">
        <v>19114</v>
      </c>
      <c r="C246" s="22" t="s">
        <v>108</v>
      </c>
      <c r="D246" s="37" t="s">
        <v>7289</v>
      </c>
      <c r="E246" s="24">
        <v>22600000</v>
      </c>
      <c r="F246" s="25" t="s">
        <v>805</v>
      </c>
      <c r="G246" s="26">
        <v>11200000</v>
      </c>
    </row>
    <row r="247" spans="2:7">
      <c r="B247" s="21" t="s">
        <v>19113</v>
      </c>
      <c r="C247" s="22" t="s">
        <v>108</v>
      </c>
      <c r="D247" s="37" t="s">
        <v>3535</v>
      </c>
      <c r="E247" s="24">
        <v>20900000</v>
      </c>
      <c r="F247" s="25" t="s">
        <v>3098</v>
      </c>
      <c r="G247" s="26">
        <v>11200000</v>
      </c>
    </row>
    <row r="248" spans="2:7">
      <c r="B248" s="21" t="s">
        <v>19112</v>
      </c>
      <c r="C248" s="22" t="s">
        <v>92</v>
      </c>
      <c r="D248" s="37"/>
      <c r="E248" s="24">
        <v>19700000</v>
      </c>
      <c r="F248" s="25" t="s">
        <v>102</v>
      </c>
      <c r="G248" s="26">
        <v>11200000</v>
      </c>
    </row>
    <row r="249" spans="2:7">
      <c r="B249" s="21" t="s">
        <v>19111</v>
      </c>
      <c r="C249" s="22" t="s">
        <v>108</v>
      </c>
      <c r="D249" s="37" t="s">
        <v>8638</v>
      </c>
      <c r="E249" s="24">
        <v>19300000</v>
      </c>
      <c r="F249" s="25" t="s">
        <v>3089</v>
      </c>
      <c r="G249" s="26">
        <v>11200000</v>
      </c>
    </row>
    <row r="250" spans="2:7">
      <c r="B250" s="21" t="s">
        <v>19110</v>
      </c>
      <c r="C250" s="22" t="s">
        <v>92</v>
      </c>
      <c r="D250" s="37"/>
      <c r="E250" s="24">
        <v>18900000</v>
      </c>
      <c r="F250" s="25" t="s">
        <v>464</v>
      </c>
      <c r="G250" s="26">
        <v>11200000</v>
      </c>
    </row>
    <row r="251" spans="2:7">
      <c r="B251" s="21" t="s">
        <v>19109</v>
      </c>
      <c r="C251" s="22" t="s">
        <v>108</v>
      </c>
      <c r="D251" s="37" t="s">
        <v>5076</v>
      </c>
      <c r="E251" s="24">
        <v>23100000</v>
      </c>
      <c r="F251" s="25" t="s">
        <v>711</v>
      </c>
      <c r="G251" s="26">
        <v>11100000</v>
      </c>
    </row>
    <row r="252" spans="2:7">
      <c r="B252" s="21" t="s">
        <v>19108</v>
      </c>
      <c r="C252" s="22" t="s">
        <v>92</v>
      </c>
      <c r="D252" s="37"/>
      <c r="E252" s="24">
        <v>20600000</v>
      </c>
      <c r="F252" s="25" t="s">
        <v>455</v>
      </c>
      <c r="G252" s="26">
        <v>11100000</v>
      </c>
    </row>
    <row r="253" spans="2:7">
      <c r="B253" s="21" t="s">
        <v>19107</v>
      </c>
      <c r="C253" s="22" t="s">
        <v>108</v>
      </c>
      <c r="D253" s="37" t="s">
        <v>19106</v>
      </c>
      <c r="E253" s="24">
        <v>23100000</v>
      </c>
      <c r="F253" s="25" t="s">
        <v>598</v>
      </c>
      <c r="G253" s="26">
        <v>11000000</v>
      </c>
    </row>
    <row r="254" spans="2:7">
      <c r="B254" s="21" t="s">
        <v>19105</v>
      </c>
      <c r="C254" s="22" t="s">
        <v>108</v>
      </c>
      <c r="D254" s="37" t="s">
        <v>8695</v>
      </c>
      <c r="E254" s="24">
        <v>22700000</v>
      </c>
      <c r="F254" s="25" t="s">
        <v>1070</v>
      </c>
      <c r="G254" s="26">
        <v>11000000</v>
      </c>
    </row>
    <row r="255" spans="2:7">
      <c r="B255" s="21" t="s">
        <v>19104</v>
      </c>
      <c r="C255" s="22" t="s">
        <v>92</v>
      </c>
      <c r="D255" s="37"/>
      <c r="E255" s="24">
        <v>22700000</v>
      </c>
      <c r="F255" s="25" t="s">
        <v>1070</v>
      </c>
      <c r="G255" s="26">
        <v>11000000</v>
      </c>
    </row>
    <row r="256" spans="2:7">
      <c r="B256" s="21" t="s">
        <v>19103</v>
      </c>
      <c r="C256" s="22" t="s">
        <v>108</v>
      </c>
      <c r="D256" s="37" t="s">
        <v>3723</v>
      </c>
      <c r="E256" s="24">
        <v>18500000</v>
      </c>
      <c r="F256" s="25" t="s">
        <v>464</v>
      </c>
      <c r="G256" s="26">
        <v>11000000</v>
      </c>
    </row>
    <row r="257" spans="2:7">
      <c r="B257" s="21" t="s">
        <v>19102</v>
      </c>
      <c r="C257" s="22" t="s">
        <v>92</v>
      </c>
      <c r="D257" s="37"/>
      <c r="E257" s="24">
        <v>18300000</v>
      </c>
      <c r="F257" s="25" t="s">
        <v>464</v>
      </c>
      <c r="G257" s="26">
        <v>10900000</v>
      </c>
    </row>
    <row r="258" spans="2:7">
      <c r="B258" s="21" t="s">
        <v>19101</v>
      </c>
      <c r="C258" s="22" t="s">
        <v>108</v>
      </c>
      <c r="D258" s="37" t="s">
        <v>2030</v>
      </c>
      <c r="E258" s="24">
        <v>23300000</v>
      </c>
      <c r="F258" s="25" t="s">
        <v>864</v>
      </c>
      <c r="G258" s="26">
        <v>10800000</v>
      </c>
    </row>
    <row r="259" spans="2:7">
      <c r="B259" s="21" t="s">
        <v>19100</v>
      </c>
      <c r="C259" s="22" t="s">
        <v>92</v>
      </c>
      <c r="D259" s="37"/>
      <c r="E259" s="24">
        <v>23000000</v>
      </c>
      <c r="F259" s="25" t="s">
        <v>1103</v>
      </c>
      <c r="G259" s="26">
        <v>10800000</v>
      </c>
    </row>
    <row r="260" spans="2:7">
      <c r="B260" s="21" t="s">
        <v>19099</v>
      </c>
      <c r="C260" s="22" t="s">
        <v>108</v>
      </c>
      <c r="D260" s="37" t="s">
        <v>4714</v>
      </c>
      <c r="E260" s="24">
        <v>21500000</v>
      </c>
      <c r="F260" s="25" t="s">
        <v>5031</v>
      </c>
      <c r="G260" s="26">
        <v>10800000</v>
      </c>
    </row>
    <row r="261" spans="2:7">
      <c r="B261" s="21" t="s">
        <v>19098</v>
      </c>
      <c r="C261" s="22" t="s">
        <v>92</v>
      </c>
      <c r="D261" s="37"/>
      <c r="E261" s="24">
        <v>18800000</v>
      </c>
      <c r="F261" s="25" t="s">
        <v>631</v>
      </c>
      <c r="G261" s="26">
        <v>10800000</v>
      </c>
    </row>
    <row r="262" spans="2:7">
      <c r="B262" s="21" t="s">
        <v>19097</v>
      </c>
      <c r="C262" s="22" t="s">
        <v>108</v>
      </c>
      <c r="D262" s="37" t="s">
        <v>7093</v>
      </c>
      <c r="E262" s="24">
        <v>16500000</v>
      </c>
      <c r="F262" s="25" t="s">
        <v>125</v>
      </c>
      <c r="G262" s="26">
        <v>10800000</v>
      </c>
    </row>
    <row r="263" spans="2:7">
      <c r="B263" s="21" t="s">
        <v>19096</v>
      </c>
      <c r="C263" s="22" t="s">
        <v>108</v>
      </c>
      <c r="D263" s="37" t="s">
        <v>3394</v>
      </c>
      <c r="E263" s="24">
        <v>17900000</v>
      </c>
      <c r="F263" s="25" t="s">
        <v>164</v>
      </c>
      <c r="G263" s="26">
        <v>10700000</v>
      </c>
    </row>
    <row r="264" spans="2:7">
      <c r="B264" s="21" t="s">
        <v>19095</v>
      </c>
      <c r="C264" s="22" t="s">
        <v>108</v>
      </c>
      <c r="D264" s="37" t="s">
        <v>2433</v>
      </c>
      <c r="E264" s="24">
        <v>17500000</v>
      </c>
      <c r="F264" s="25" t="s">
        <v>540</v>
      </c>
      <c r="G264" s="26">
        <v>10700000</v>
      </c>
    </row>
    <row r="265" spans="2:7">
      <c r="B265" s="21" t="s">
        <v>19094</v>
      </c>
      <c r="C265" s="22" t="s">
        <v>92</v>
      </c>
      <c r="D265" s="37"/>
      <c r="E265" s="24">
        <v>22400000</v>
      </c>
      <c r="F265" s="25" t="s">
        <v>672</v>
      </c>
      <c r="G265" s="26">
        <v>10600000</v>
      </c>
    </row>
    <row r="266" spans="2:7">
      <c r="B266" s="21" t="s">
        <v>19093</v>
      </c>
      <c r="C266" s="22" t="s">
        <v>92</v>
      </c>
      <c r="D266" s="37"/>
      <c r="E266" s="24">
        <v>20500000</v>
      </c>
      <c r="F266" s="25" t="s">
        <v>227</v>
      </c>
      <c r="G266" s="26">
        <v>10600000</v>
      </c>
    </row>
    <row r="267" spans="2:7">
      <c r="B267" s="21" t="s">
        <v>19092</v>
      </c>
      <c r="C267" s="22" t="s">
        <v>92</v>
      </c>
      <c r="D267" s="37"/>
      <c r="E267" s="24">
        <v>20300000</v>
      </c>
      <c r="F267" s="25" t="s">
        <v>427</v>
      </c>
      <c r="G267" s="26">
        <v>10600000</v>
      </c>
    </row>
    <row r="268" spans="2:7">
      <c r="B268" s="21" t="s">
        <v>19091</v>
      </c>
      <c r="C268" s="22" t="s">
        <v>92</v>
      </c>
      <c r="D268" s="37"/>
      <c r="E268" s="24">
        <v>27500000</v>
      </c>
      <c r="F268" s="25" t="s">
        <v>745</v>
      </c>
      <c r="G268" s="26">
        <v>10500000</v>
      </c>
    </row>
    <row r="269" spans="2:7">
      <c r="B269" s="21" t="s">
        <v>19090</v>
      </c>
      <c r="C269" s="22" t="s">
        <v>92</v>
      </c>
      <c r="D269" s="37"/>
      <c r="E269" s="24">
        <v>24000000</v>
      </c>
      <c r="F269" s="25" t="s">
        <v>580</v>
      </c>
      <c r="G269" s="26">
        <v>10500000</v>
      </c>
    </row>
    <row r="270" spans="2:7">
      <c r="B270" s="21" t="s">
        <v>19089</v>
      </c>
      <c r="C270" s="22" t="s">
        <v>92</v>
      </c>
      <c r="D270" s="37"/>
      <c r="E270" s="24">
        <v>16600000</v>
      </c>
      <c r="F270" s="25" t="s">
        <v>201</v>
      </c>
      <c r="G270" s="26">
        <v>10500000</v>
      </c>
    </row>
    <row r="271" spans="2:7">
      <c r="B271" s="21" t="s">
        <v>19088</v>
      </c>
      <c r="C271" s="22" t="s">
        <v>92</v>
      </c>
      <c r="D271" s="37"/>
      <c r="E271" s="24">
        <v>16000000</v>
      </c>
      <c r="F271" s="25" t="s">
        <v>422</v>
      </c>
      <c r="G271" s="26">
        <v>10500000</v>
      </c>
    </row>
    <row r="272" spans="2:7">
      <c r="B272" s="21" t="s">
        <v>19087</v>
      </c>
      <c r="C272" s="22" t="s">
        <v>108</v>
      </c>
      <c r="D272" s="37"/>
      <c r="E272" s="24">
        <v>15600000</v>
      </c>
      <c r="F272" s="25" t="s">
        <v>94</v>
      </c>
      <c r="G272" s="26">
        <v>10500000</v>
      </c>
    </row>
    <row r="273" spans="2:7">
      <c r="B273" s="21" t="s">
        <v>19086</v>
      </c>
      <c r="C273" s="22" t="s">
        <v>92</v>
      </c>
      <c r="D273" s="37"/>
      <c r="E273" s="24">
        <v>19400000</v>
      </c>
      <c r="F273" s="25" t="s">
        <v>3098</v>
      </c>
      <c r="G273" s="26">
        <v>10400000</v>
      </c>
    </row>
    <row r="274" spans="2:7">
      <c r="B274" s="21" t="s">
        <v>19085</v>
      </c>
      <c r="C274" s="22" t="s">
        <v>92</v>
      </c>
      <c r="D274" s="37"/>
      <c r="E274" s="24">
        <v>28100000</v>
      </c>
      <c r="F274" s="25" t="s">
        <v>624</v>
      </c>
      <c r="G274" s="26">
        <v>10300000</v>
      </c>
    </row>
    <row r="275" spans="2:7">
      <c r="B275" s="21" t="s">
        <v>19084</v>
      </c>
      <c r="C275" s="22" t="s">
        <v>108</v>
      </c>
      <c r="D275" s="37" t="s">
        <v>19083</v>
      </c>
      <c r="E275" s="24">
        <v>17400000</v>
      </c>
      <c r="F275" s="25" t="s">
        <v>464</v>
      </c>
      <c r="G275" s="26">
        <v>10300000</v>
      </c>
    </row>
    <row r="276" spans="2:7">
      <c r="B276" s="21" t="s">
        <v>19082</v>
      </c>
      <c r="C276" s="22" t="s">
        <v>108</v>
      </c>
      <c r="D276" s="37" t="s">
        <v>1929</v>
      </c>
      <c r="E276" s="24">
        <v>21500000</v>
      </c>
      <c r="F276" s="25" t="s">
        <v>598</v>
      </c>
      <c r="G276" s="26">
        <v>10200000</v>
      </c>
    </row>
    <row r="277" spans="2:7">
      <c r="B277" s="21" t="s">
        <v>19081</v>
      </c>
      <c r="C277" s="22" t="s">
        <v>108</v>
      </c>
      <c r="D277" s="37" t="s">
        <v>9412</v>
      </c>
      <c r="E277" s="24">
        <v>20300000</v>
      </c>
      <c r="F277" s="25" t="s">
        <v>5031</v>
      </c>
      <c r="G277" s="26">
        <v>10200000</v>
      </c>
    </row>
    <row r="278" spans="2:7">
      <c r="B278" s="21" t="s">
        <v>19080</v>
      </c>
      <c r="C278" s="22" t="s">
        <v>108</v>
      </c>
      <c r="D278" s="37" t="s">
        <v>1256</v>
      </c>
      <c r="E278" s="24">
        <v>18700000</v>
      </c>
      <c r="F278" s="25" t="s">
        <v>402</v>
      </c>
      <c r="G278" s="26">
        <v>10200000</v>
      </c>
    </row>
    <row r="279" spans="2:7">
      <c r="B279" s="21" t="s">
        <v>19079</v>
      </c>
      <c r="C279" s="22" t="s">
        <v>92</v>
      </c>
      <c r="D279" s="37"/>
      <c r="E279" s="24">
        <v>16300000</v>
      </c>
      <c r="F279" s="25" t="s">
        <v>159</v>
      </c>
      <c r="G279" s="26">
        <v>10200000</v>
      </c>
    </row>
    <row r="280" spans="2:7">
      <c r="B280" s="21" t="s">
        <v>19078</v>
      </c>
      <c r="C280" s="22" t="s">
        <v>108</v>
      </c>
      <c r="D280" s="37" t="s">
        <v>6039</v>
      </c>
      <c r="E280" s="24">
        <v>16600000</v>
      </c>
      <c r="F280" s="25" t="s">
        <v>5014</v>
      </c>
      <c r="G280" s="26">
        <v>10100000</v>
      </c>
    </row>
    <row r="281" spans="2:7">
      <c r="B281" s="21" t="s">
        <v>19077</v>
      </c>
      <c r="C281" s="22" t="s">
        <v>108</v>
      </c>
      <c r="D281" s="37" t="s">
        <v>9743</v>
      </c>
      <c r="E281" s="24">
        <v>15800000</v>
      </c>
      <c r="F281" s="25" t="s">
        <v>216</v>
      </c>
      <c r="G281" s="26">
        <v>10100000</v>
      </c>
    </row>
    <row r="282" spans="2:7">
      <c r="B282" s="21" t="s">
        <v>19076</v>
      </c>
      <c r="C282" s="22" t="s">
        <v>92</v>
      </c>
      <c r="D282" s="37"/>
      <c r="E282" s="24">
        <v>14500000</v>
      </c>
      <c r="F282" s="25" t="s">
        <v>408</v>
      </c>
      <c r="G282" s="26">
        <v>10100000</v>
      </c>
    </row>
    <row r="283" spans="2:7">
      <c r="B283" s="21" t="s">
        <v>19075</v>
      </c>
      <c r="C283" s="22" t="s">
        <v>108</v>
      </c>
      <c r="D283" s="37" t="s">
        <v>19074</v>
      </c>
      <c r="E283" s="24">
        <v>21400000</v>
      </c>
      <c r="F283" s="25" t="s">
        <v>4306</v>
      </c>
      <c r="G283" s="26">
        <v>10000000</v>
      </c>
    </row>
    <row r="284" spans="2:7">
      <c r="B284" s="21" t="s">
        <v>19073</v>
      </c>
      <c r="C284" s="22" t="s">
        <v>92</v>
      </c>
      <c r="D284" s="37"/>
      <c r="E284" s="24">
        <v>14900000</v>
      </c>
      <c r="F284" s="25" t="s">
        <v>94</v>
      </c>
      <c r="G284" s="26">
        <v>10000000</v>
      </c>
    </row>
    <row r="285" spans="2:7">
      <c r="B285" s="21" t="s">
        <v>19072</v>
      </c>
      <c r="C285" s="22" t="s">
        <v>92</v>
      </c>
      <c r="D285" s="37"/>
      <c r="E285" s="24">
        <v>26200000</v>
      </c>
      <c r="F285" s="25" t="s">
        <v>1053</v>
      </c>
      <c r="G285" s="26">
        <v>9900000</v>
      </c>
    </row>
    <row r="286" spans="2:7">
      <c r="B286" s="21" t="s">
        <v>19071</v>
      </c>
      <c r="C286" s="22" t="s">
        <v>108</v>
      </c>
      <c r="D286" s="37" t="s">
        <v>9035</v>
      </c>
      <c r="E286" s="24">
        <v>23400000</v>
      </c>
      <c r="F286" s="25" t="s">
        <v>512</v>
      </c>
      <c r="G286" s="26">
        <v>9900000</v>
      </c>
    </row>
    <row r="287" spans="2:7">
      <c r="B287" s="21" t="s">
        <v>19070</v>
      </c>
      <c r="C287" s="22" t="s">
        <v>92</v>
      </c>
      <c r="D287" s="37"/>
      <c r="E287" s="24">
        <v>19400000</v>
      </c>
      <c r="F287" s="25" t="s">
        <v>703</v>
      </c>
      <c r="G287" s="26">
        <v>9900000</v>
      </c>
    </row>
    <row r="288" spans="2:7">
      <c r="B288" s="21" t="s">
        <v>19069</v>
      </c>
      <c r="C288" s="22" t="s">
        <v>108</v>
      </c>
      <c r="D288" s="37" t="s">
        <v>5303</v>
      </c>
      <c r="E288" s="24">
        <v>18700000</v>
      </c>
      <c r="F288" s="25" t="s">
        <v>413</v>
      </c>
      <c r="G288" s="26">
        <v>9900000</v>
      </c>
    </row>
    <row r="289" spans="2:7">
      <c r="B289" s="21" t="s">
        <v>19068</v>
      </c>
      <c r="C289" s="22" t="s">
        <v>92</v>
      </c>
      <c r="D289" s="37"/>
      <c r="E289" s="24">
        <v>14700000</v>
      </c>
      <c r="F289" s="25" t="s">
        <v>94</v>
      </c>
      <c r="G289" s="26">
        <v>9900000</v>
      </c>
    </row>
    <row r="290" spans="2:7">
      <c r="B290" s="21" t="s">
        <v>19067</v>
      </c>
      <c r="C290" s="22" t="s">
        <v>108</v>
      </c>
      <c r="D290" s="37"/>
      <c r="E290" s="24">
        <v>19700000</v>
      </c>
      <c r="F290" s="25" t="s">
        <v>805</v>
      </c>
      <c r="G290" s="26">
        <v>9800000</v>
      </c>
    </row>
    <row r="291" spans="2:7">
      <c r="B291" s="21" t="s">
        <v>19066</v>
      </c>
      <c r="C291" s="22" t="s">
        <v>108</v>
      </c>
      <c r="D291" s="37" t="s">
        <v>8103</v>
      </c>
      <c r="E291" s="24">
        <v>19000000</v>
      </c>
      <c r="F291" s="25" t="s">
        <v>227</v>
      </c>
      <c r="G291" s="26">
        <v>9800000</v>
      </c>
    </row>
    <row r="292" spans="2:7">
      <c r="B292" s="21" t="s">
        <v>19065</v>
      </c>
      <c r="C292" s="22" t="s">
        <v>92</v>
      </c>
      <c r="D292" s="37"/>
      <c r="E292" s="24">
        <v>14800000</v>
      </c>
      <c r="F292" s="25" t="s">
        <v>422</v>
      </c>
      <c r="G292" s="26">
        <v>9800000</v>
      </c>
    </row>
    <row r="293" spans="2:7">
      <c r="B293" s="21" t="s">
        <v>19064</v>
      </c>
      <c r="C293" s="22" t="s">
        <v>108</v>
      </c>
      <c r="D293" s="37" t="s">
        <v>6039</v>
      </c>
      <c r="E293" s="24">
        <v>3100000</v>
      </c>
      <c r="F293" s="25" t="s">
        <v>8607</v>
      </c>
      <c r="G293" s="26">
        <v>9800000</v>
      </c>
    </row>
    <row r="294" spans="2:7">
      <c r="B294" s="21" t="s">
        <v>19063</v>
      </c>
      <c r="C294" s="22" t="s">
        <v>92</v>
      </c>
      <c r="D294" s="37"/>
      <c r="E294" s="24">
        <v>22600000</v>
      </c>
      <c r="F294" s="25" t="s">
        <v>560</v>
      </c>
      <c r="G294" s="26">
        <v>9700000</v>
      </c>
    </row>
    <row r="295" spans="2:7">
      <c r="B295" s="21" t="s">
        <v>19062</v>
      </c>
      <c r="C295" s="22" t="s">
        <v>108</v>
      </c>
      <c r="D295" s="37" t="s">
        <v>4506</v>
      </c>
      <c r="E295" s="24">
        <v>17600000</v>
      </c>
      <c r="F295" s="25" t="s">
        <v>3094</v>
      </c>
      <c r="G295" s="26">
        <v>9700000</v>
      </c>
    </row>
    <row r="296" spans="2:7">
      <c r="B296" s="21" t="s">
        <v>19061</v>
      </c>
      <c r="C296" s="22" t="s">
        <v>92</v>
      </c>
      <c r="D296" s="37"/>
      <c r="E296" s="24">
        <v>19100000</v>
      </c>
      <c r="F296" s="25" t="s">
        <v>131</v>
      </c>
      <c r="G296" s="26">
        <v>9600000</v>
      </c>
    </row>
    <row r="297" spans="2:7">
      <c r="B297" s="21" t="s">
        <v>19060</v>
      </c>
      <c r="C297" s="22" t="s">
        <v>108</v>
      </c>
      <c r="D297" s="37"/>
      <c r="E297" s="24">
        <v>4300000</v>
      </c>
      <c r="F297" s="25" t="s">
        <v>13426</v>
      </c>
      <c r="G297" s="26">
        <v>9600000</v>
      </c>
    </row>
    <row r="298" spans="2:7">
      <c r="B298" s="21" t="s">
        <v>19059</v>
      </c>
      <c r="C298" s="22" t="s">
        <v>92</v>
      </c>
      <c r="D298" s="37"/>
      <c r="E298" s="24">
        <v>16400000</v>
      </c>
      <c r="F298" s="25" t="s">
        <v>631</v>
      </c>
      <c r="G298" s="26">
        <v>9500000</v>
      </c>
    </row>
    <row r="299" spans="2:7">
      <c r="B299" s="21" t="s">
        <v>19058</v>
      </c>
      <c r="C299" s="22" t="s">
        <v>92</v>
      </c>
      <c r="D299" s="37"/>
      <c r="E299" s="24">
        <v>15800000</v>
      </c>
      <c r="F299" s="25" t="s">
        <v>164</v>
      </c>
      <c r="G299" s="26">
        <v>9500000</v>
      </c>
    </row>
    <row r="300" spans="2:7">
      <c r="B300" s="21" t="s">
        <v>19057</v>
      </c>
      <c r="C300" s="22" t="s">
        <v>92</v>
      </c>
      <c r="D300" s="37" t="s">
        <v>8935</v>
      </c>
      <c r="E300" s="24">
        <v>14700000</v>
      </c>
      <c r="F300" s="25" t="s">
        <v>344</v>
      </c>
      <c r="G300" s="26">
        <v>9500000</v>
      </c>
    </row>
    <row r="301" spans="2:7">
      <c r="B301" s="21" t="s">
        <v>19056</v>
      </c>
      <c r="C301" s="22" t="s">
        <v>92</v>
      </c>
      <c r="D301" s="37"/>
      <c r="E301" s="24">
        <v>14500000</v>
      </c>
      <c r="F301" s="25" t="s">
        <v>125</v>
      </c>
      <c r="G301" s="26">
        <v>9500000</v>
      </c>
    </row>
    <row r="302" spans="2:7">
      <c r="B302" s="21" t="s">
        <v>19055</v>
      </c>
      <c r="C302" s="22" t="s">
        <v>92</v>
      </c>
      <c r="D302" s="37"/>
      <c r="E302" s="24">
        <v>14500000</v>
      </c>
      <c r="F302" s="25" t="s">
        <v>125</v>
      </c>
      <c r="G302" s="26">
        <v>9500000</v>
      </c>
    </row>
    <row r="303" spans="2:7">
      <c r="B303" s="21" t="s">
        <v>19054</v>
      </c>
      <c r="C303" s="22" t="s">
        <v>92</v>
      </c>
      <c r="D303" s="37"/>
      <c r="E303" s="24">
        <v>14400000</v>
      </c>
      <c r="F303" s="25" t="s">
        <v>422</v>
      </c>
      <c r="G303" s="26">
        <v>9500000</v>
      </c>
    </row>
    <row r="304" spans="2:7">
      <c r="B304" s="21" t="s">
        <v>19053</v>
      </c>
      <c r="C304" s="22" t="s">
        <v>92</v>
      </c>
      <c r="D304" s="37" t="s">
        <v>9328</v>
      </c>
      <c r="E304" s="24">
        <v>14300000</v>
      </c>
      <c r="F304" s="25" t="s">
        <v>708</v>
      </c>
      <c r="G304" s="26">
        <v>9500000</v>
      </c>
    </row>
    <row r="305" spans="2:7">
      <c r="B305" s="21" t="s">
        <v>19052</v>
      </c>
      <c r="C305" s="22" t="s">
        <v>92</v>
      </c>
      <c r="D305" s="37"/>
      <c r="E305" s="24">
        <v>18500000</v>
      </c>
      <c r="F305" s="25" t="s">
        <v>144</v>
      </c>
      <c r="G305" s="26">
        <v>9400000</v>
      </c>
    </row>
    <row r="306" spans="2:7">
      <c r="B306" s="21" t="s">
        <v>19051</v>
      </c>
      <c r="C306" s="22" t="s">
        <v>92</v>
      </c>
      <c r="D306" s="37"/>
      <c r="E306" s="24">
        <v>17700000</v>
      </c>
      <c r="F306" s="25" t="s">
        <v>413</v>
      </c>
      <c r="G306" s="26">
        <v>9400000</v>
      </c>
    </row>
    <row r="307" spans="2:7">
      <c r="B307" s="21" t="s">
        <v>19050</v>
      </c>
      <c r="C307" s="22" t="s">
        <v>92</v>
      </c>
      <c r="D307" s="37"/>
      <c r="E307" s="24">
        <v>17700000</v>
      </c>
      <c r="F307" s="25" t="s">
        <v>413</v>
      </c>
      <c r="G307" s="26">
        <v>9400000</v>
      </c>
    </row>
    <row r="308" spans="2:7">
      <c r="B308" s="21" t="s">
        <v>19049</v>
      </c>
      <c r="C308" s="22" t="s">
        <v>92</v>
      </c>
      <c r="D308" s="37"/>
      <c r="E308" s="24">
        <v>17000000</v>
      </c>
      <c r="F308" s="25" t="s">
        <v>107</v>
      </c>
      <c r="G308" s="26">
        <v>9400000</v>
      </c>
    </row>
    <row r="309" spans="2:7">
      <c r="B309" s="21" t="s">
        <v>19048</v>
      </c>
      <c r="C309" s="22" t="s">
        <v>92</v>
      </c>
      <c r="D309" s="37"/>
      <c r="E309" s="24">
        <v>15900000</v>
      </c>
      <c r="F309" s="25" t="s">
        <v>464</v>
      </c>
      <c r="G309" s="26">
        <v>9400000</v>
      </c>
    </row>
    <row r="310" spans="2:7">
      <c r="B310" s="21" t="s">
        <v>19047</v>
      </c>
      <c r="C310" s="22" t="s">
        <v>108</v>
      </c>
      <c r="D310" s="37" t="s">
        <v>4290</v>
      </c>
      <c r="E310" s="24">
        <v>14400000</v>
      </c>
      <c r="F310" s="25" t="s">
        <v>125</v>
      </c>
      <c r="G310" s="26">
        <v>9400000</v>
      </c>
    </row>
    <row r="311" spans="2:7">
      <c r="B311" s="21" t="s">
        <v>19046</v>
      </c>
      <c r="C311" s="22" t="s">
        <v>92</v>
      </c>
      <c r="D311" s="37"/>
      <c r="E311" s="24">
        <v>22400000</v>
      </c>
      <c r="F311" s="25" t="s">
        <v>649</v>
      </c>
      <c r="G311" s="26">
        <v>9300000</v>
      </c>
    </row>
    <row r="312" spans="2:7">
      <c r="B312" s="21" t="s">
        <v>19045</v>
      </c>
      <c r="C312" s="22" t="s">
        <v>92</v>
      </c>
      <c r="D312" s="37"/>
      <c r="E312" s="24">
        <v>18100000</v>
      </c>
      <c r="F312" s="25" t="s">
        <v>703</v>
      </c>
      <c r="G312" s="26">
        <v>9300000</v>
      </c>
    </row>
    <row r="313" spans="2:7">
      <c r="B313" s="21" t="s">
        <v>19044</v>
      </c>
      <c r="C313" s="22" t="s">
        <v>108</v>
      </c>
      <c r="D313" s="37" t="s">
        <v>8287</v>
      </c>
      <c r="E313" s="24">
        <v>17600000</v>
      </c>
      <c r="F313" s="25" t="s">
        <v>354</v>
      </c>
      <c r="G313" s="26">
        <v>9300000</v>
      </c>
    </row>
    <row r="314" spans="2:7">
      <c r="B314" s="21" t="s">
        <v>19043</v>
      </c>
      <c r="C314" s="22" t="s">
        <v>92</v>
      </c>
      <c r="D314" s="37"/>
      <c r="E314" s="24">
        <v>14900000</v>
      </c>
      <c r="F314" s="25" t="s">
        <v>159</v>
      </c>
      <c r="G314" s="26">
        <v>9300000</v>
      </c>
    </row>
    <row r="315" spans="2:7">
      <c r="B315" s="21" t="s">
        <v>19042</v>
      </c>
      <c r="C315" s="22" t="s">
        <v>92</v>
      </c>
      <c r="D315" s="37"/>
      <c r="E315" s="24">
        <v>14300000</v>
      </c>
      <c r="F315" s="25" t="s">
        <v>125</v>
      </c>
      <c r="G315" s="26">
        <v>9300000</v>
      </c>
    </row>
    <row r="316" spans="2:7">
      <c r="B316" s="21" t="s">
        <v>19041</v>
      </c>
      <c r="C316" s="22" t="s">
        <v>92</v>
      </c>
      <c r="D316" s="37"/>
      <c r="E316" s="24">
        <v>4200000</v>
      </c>
      <c r="F316" s="25" t="s">
        <v>13426</v>
      </c>
      <c r="G316" s="26">
        <v>9300000</v>
      </c>
    </row>
    <row r="317" spans="2:7">
      <c r="B317" s="21" t="s">
        <v>19040</v>
      </c>
      <c r="C317" s="22" t="s">
        <v>92</v>
      </c>
      <c r="D317" s="37" t="s">
        <v>6519</v>
      </c>
      <c r="E317" s="24">
        <v>3700000</v>
      </c>
      <c r="F317" s="25" t="s">
        <v>7550</v>
      </c>
      <c r="G317" s="26">
        <v>9300000</v>
      </c>
    </row>
    <row r="318" spans="2:7">
      <c r="B318" s="21" t="s">
        <v>19039</v>
      </c>
      <c r="C318" s="22" t="s">
        <v>108</v>
      </c>
      <c r="D318" s="37" t="s">
        <v>1624</v>
      </c>
      <c r="E318" s="24">
        <v>21600000</v>
      </c>
      <c r="F318" s="25" t="s">
        <v>590</v>
      </c>
      <c r="G318" s="26">
        <v>9200000</v>
      </c>
    </row>
    <row r="319" spans="2:7">
      <c r="B319" s="21" t="s">
        <v>19038</v>
      </c>
      <c r="C319" s="22" t="s">
        <v>92</v>
      </c>
      <c r="D319" s="37"/>
      <c r="E319" s="24">
        <v>21000000</v>
      </c>
      <c r="F319" s="25" t="s">
        <v>580</v>
      </c>
      <c r="G319" s="26">
        <v>9200000</v>
      </c>
    </row>
    <row r="320" spans="2:7">
      <c r="B320" s="21" t="s">
        <v>19037</v>
      </c>
      <c r="C320" s="22" t="s">
        <v>108</v>
      </c>
      <c r="D320" s="37" t="s">
        <v>3295</v>
      </c>
      <c r="E320" s="24">
        <v>18000000</v>
      </c>
      <c r="F320" s="25" t="s">
        <v>144</v>
      </c>
      <c r="G320" s="26">
        <v>9200000</v>
      </c>
    </row>
    <row r="321" spans="2:7">
      <c r="B321" s="21" t="s">
        <v>19036</v>
      </c>
      <c r="C321" s="22" t="s">
        <v>92</v>
      </c>
      <c r="D321" s="37"/>
      <c r="E321" s="24">
        <v>16800000</v>
      </c>
      <c r="F321" s="25" t="s">
        <v>3094</v>
      </c>
      <c r="G321" s="26">
        <v>9200000</v>
      </c>
    </row>
    <row r="322" spans="2:7">
      <c r="B322" s="21" t="s">
        <v>19035</v>
      </c>
      <c r="C322" s="22" t="s">
        <v>108</v>
      </c>
      <c r="D322" s="37" t="s">
        <v>4626</v>
      </c>
      <c r="E322" s="24">
        <v>15300000</v>
      </c>
      <c r="F322" s="25" t="s">
        <v>164</v>
      </c>
      <c r="G322" s="26">
        <v>9200000</v>
      </c>
    </row>
    <row r="323" spans="2:7">
      <c r="B323" s="21" t="s">
        <v>19034</v>
      </c>
      <c r="C323" s="22" t="s">
        <v>92</v>
      </c>
      <c r="D323" s="37"/>
      <c r="E323" s="24">
        <v>15300000</v>
      </c>
      <c r="F323" s="25" t="s">
        <v>164</v>
      </c>
      <c r="G323" s="26">
        <v>9200000</v>
      </c>
    </row>
    <row r="324" spans="2:7">
      <c r="B324" s="21" t="s">
        <v>19033</v>
      </c>
      <c r="C324" s="22" t="s">
        <v>92</v>
      </c>
      <c r="D324" s="37"/>
      <c r="E324" s="24">
        <v>14100000</v>
      </c>
      <c r="F324" s="25" t="s">
        <v>125</v>
      </c>
      <c r="G324" s="26">
        <v>9200000</v>
      </c>
    </row>
    <row r="325" spans="2:7">
      <c r="B325" s="21" t="s">
        <v>19032</v>
      </c>
      <c r="C325" s="22" t="s">
        <v>92</v>
      </c>
      <c r="D325" s="37"/>
      <c r="E325" s="24">
        <v>18100000</v>
      </c>
      <c r="F325" s="25" t="s">
        <v>131</v>
      </c>
      <c r="G325" s="26">
        <v>9100000</v>
      </c>
    </row>
    <row r="326" spans="2:7">
      <c r="B326" s="21" t="s">
        <v>19031</v>
      </c>
      <c r="C326" s="22" t="s">
        <v>92</v>
      </c>
      <c r="D326" s="37"/>
      <c r="E326" s="24">
        <v>17400000</v>
      </c>
      <c r="F326" s="25" t="s">
        <v>427</v>
      </c>
      <c r="G326" s="26">
        <v>9100000</v>
      </c>
    </row>
    <row r="327" spans="2:7">
      <c r="B327" s="21" t="s">
        <v>19030</v>
      </c>
      <c r="C327" s="22" t="s">
        <v>108</v>
      </c>
      <c r="D327" s="37" t="s">
        <v>19029</v>
      </c>
      <c r="E327" s="24">
        <v>14800000</v>
      </c>
      <c r="F327" s="25" t="s">
        <v>540</v>
      </c>
      <c r="G327" s="26">
        <v>9100000</v>
      </c>
    </row>
    <row r="328" spans="2:7">
      <c r="B328" s="21" t="s">
        <v>19028</v>
      </c>
      <c r="C328" s="22" t="s">
        <v>92</v>
      </c>
      <c r="D328" s="37" t="s">
        <v>1866</v>
      </c>
      <c r="E328" s="24">
        <v>14400000</v>
      </c>
      <c r="F328" s="25" t="s">
        <v>201</v>
      </c>
      <c r="G328" s="26">
        <v>9100000</v>
      </c>
    </row>
    <row r="329" spans="2:7">
      <c r="B329" s="21" t="s">
        <v>19027</v>
      </c>
      <c r="C329" s="22" t="s">
        <v>108</v>
      </c>
      <c r="D329" s="37" t="s">
        <v>17964</v>
      </c>
      <c r="E329" s="24">
        <v>14200000</v>
      </c>
      <c r="F329" s="25" t="s">
        <v>216</v>
      </c>
      <c r="G329" s="26">
        <v>9100000</v>
      </c>
    </row>
    <row r="330" spans="2:7">
      <c r="B330" s="21" t="s">
        <v>19026</v>
      </c>
      <c r="C330" s="22" t="s">
        <v>92</v>
      </c>
      <c r="D330" s="37"/>
      <c r="E330" s="24">
        <v>19600000</v>
      </c>
      <c r="F330" s="25" t="s">
        <v>864</v>
      </c>
      <c r="G330" s="26">
        <v>9000000</v>
      </c>
    </row>
    <row r="331" spans="2:7">
      <c r="B331" s="21" t="s">
        <v>19025</v>
      </c>
      <c r="C331" s="22" t="s">
        <v>108</v>
      </c>
      <c r="D331" s="37" t="s">
        <v>3218</v>
      </c>
      <c r="E331" s="24">
        <v>15900000</v>
      </c>
      <c r="F331" s="25" t="s">
        <v>102</v>
      </c>
      <c r="G331" s="26">
        <v>9000000</v>
      </c>
    </row>
    <row r="332" spans="2:7">
      <c r="B332" s="21" t="s">
        <v>19024</v>
      </c>
      <c r="C332" s="22" t="s">
        <v>92</v>
      </c>
      <c r="D332" s="37"/>
      <c r="E332" s="24">
        <v>15200000</v>
      </c>
      <c r="F332" s="25" t="s">
        <v>464</v>
      </c>
      <c r="G332" s="26">
        <v>9000000</v>
      </c>
    </row>
    <row r="333" spans="2:7">
      <c r="B333" s="21" t="s">
        <v>19023</v>
      </c>
      <c r="C333" s="22" t="s">
        <v>92</v>
      </c>
      <c r="D333" s="37"/>
      <c r="E333" s="24">
        <v>14200000</v>
      </c>
      <c r="F333" s="25" t="s">
        <v>201</v>
      </c>
      <c r="G333" s="26">
        <v>9000000</v>
      </c>
    </row>
    <row r="334" spans="2:7">
      <c r="B334" s="21" t="s">
        <v>19022</v>
      </c>
      <c r="C334" s="22" t="s">
        <v>92</v>
      </c>
      <c r="D334" s="37"/>
      <c r="E334" s="24">
        <v>9600000</v>
      </c>
      <c r="F334" s="25" t="s">
        <v>91</v>
      </c>
      <c r="G334" s="26">
        <v>9000000</v>
      </c>
    </row>
    <row r="335" spans="2:7">
      <c r="B335" s="21" t="s">
        <v>19021</v>
      </c>
      <c r="C335" s="22" t="s">
        <v>92</v>
      </c>
      <c r="D335" s="37"/>
      <c r="E335" s="24">
        <v>9200000</v>
      </c>
      <c r="F335" s="25" t="s">
        <v>116</v>
      </c>
      <c r="G335" s="26">
        <v>9000000</v>
      </c>
    </row>
    <row r="336" spans="2:7">
      <c r="B336" s="21" t="s">
        <v>19020</v>
      </c>
      <c r="C336" s="22" t="s">
        <v>92</v>
      </c>
      <c r="D336" s="37"/>
      <c r="E336" s="24">
        <v>17500000</v>
      </c>
      <c r="F336" s="25" t="s">
        <v>131</v>
      </c>
      <c r="G336" s="26">
        <v>8800000</v>
      </c>
    </row>
    <row r="337" spans="2:7">
      <c r="B337" s="21" t="s">
        <v>19019</v>
      </c>
      <c r="C337" s="22" t="s">
        <v>92</v>
      </c>
      <c r="D337" s="37"/>
      <c r="E337" s="24">
        <v>16800000</v>
      </c>
      <c r="F337" s="25" t="s">
        <v>427</v>
      </c>
      <c r="G337" s="26">
        <v>8800000</v>
      </c>
    </row>
    <row r="338" spans="2:7">
      <c r="B338" s="21" t="s">
        <v>19018</v>
      </c>
      <c r="C338" s="22" t="s">
        <v>92</v>
      </c>
      <c r="D338" s="37"/>
      <c r="E338" s="24">
        <v>15200000</v>
      </c>
      <c r="F338" s="25" t="s">
        <v>631</v>
      </c>
      <c r="G338" s="26">
        <v>8800000</v>
      </c>
    </row>
    <row r="339" spans="2:7">
      <c r="B339" s="21" t="s">
        <v>19017</v>
      </c>
      <c r="C339" s="22" t="s">
        <v>108</v>
      </c>
      <c r="D339" s="37" t="s">
        <v>5259</v>
      </c>
      <c r="E339" s="24">
        <v>14500000</v>
      </c>
      <c r="F339" s="25" t="s">
        <v>5014</v>
      </c>
      <c r="G339" s="26">
        <v>8800000</v>
      </c>
    </row>
    <row r="340" spans="2:7">
      <c r="B340" s="21" t="s">
        <v>19016</v>
      </c>
      <c r="C340" s="22" t="s">
        <v>92</v>
      </c>
      <c r="D340" s="37"/>
      <c r="E340" s="24">
        <v>21200000</v>
      </c>
      <c r="F340" s="25" t="s">
        <v>509</v>
      </c>
      <c r="G340" s="26">
        <v>8700000</v>
      </c>
    </row>
    <row r="341" spans="2:7">
      <c r="B341" s="21" t="s">
        <v>19015</v>
      </c>
      <c r="C341" s="22" t="s">
        <v>92</v>
      </c>
      <c r="D341" s="37"/>
      <c r="E341" s="24">
        <v>16200000</v>
      </c>
      <c r="F341" s="25" t="s">
        <v>3098</v>
      </c>
      <c r="G341" s="26">
        <v>8700000</v>
      </c>
    </row>
    <row r="342" spans="2:7">
      <c r="B342" s="21" t="s">
        <v>19014</v>
      </c>
      <c r="C342" s="22" t="s">
        <v>92</v>
      </c>
      <c r="D342" s="37"/>
      <c r="E342" s="24">
        <v>17300000</v>
      </c>
      <c r="F342" s="25" t="s">
        <v>805</v>
      </c>
      <c r="G342" s="26">
        <v>8600000</v>
      </c>
    </row>
    <row r="343" spans="2:7">
      <c r="B343" s="21" t="s">
        <v>19013</v>
      </c>
      <c r="C343" s="22" t="s">
        <v>92</v>
      </c>
      <c r="D343" s="37"/>
      <c r="E343" s="24">
        <v>15500000</v>
      </c>
      <c r="F343" s="25" t="s">
        <v>107</v>
      </c>
      <c r="G343" s="26">
        <v>8600000</v>
      </c>
    </row>
    <row r="344" spans="2:7">
      <c r="B344" s="21" t="s">
        <v>19012</v>
      </c>
      <c r="C344" s="22" t="s">
        <v>92</v>
      </c>
      <c r="D344" s="37"/>
      <c r="E344" s="24">
        <v>13200000</v>
      </c>
      <c r="F344" s="25" t="s">
        <v>125</v>
      </c>
      <c r="G344" s="26">
        <v>8600000</v>
      </c>
    </row>
    <row r="345" spans="2:7">
      <c r="B345" s="21" t="s">
        <v>19011</v>
      </c>
      <c r="C345" s="22" t="s">
        <v>92</v>
      </c>
      <c r="D345" s="37" t="s">
        <v>5554</v>
      </c>
      <c r="E345" s="24">
        <v>12600000</v>
      </c>
      <c r="F345" s="25" t="s">
        <v>5016</v>
      </c>
      <c r="G345" s="26">
        <v>8600000</v>
      </c>
    </row>
    <row r="346" spans="2:7">
      <c r="B346" s="21" t="s">
        <v>19010</v>
      </c>
      <c r="C346" s="22" t="s">
        <v>92</v>
      </c>
      <c r="D346" s="37"/>
      <c r="E346" s="24">
        <v>18500000</v>
      </c>
      <c r="F346" s="25" t="s">
        <v>601</v>
      </c>
      <c r="G346" s="26">
        <v>8500000</v>
      </c>
    </row>
    <row r="347" spans="2:7">
      <c r="B347" s="21" t="s">
        <v>19009</v>
      </c>
      <c r="C347" s="22" t="s">
        <v>108</v>
      </c>
      <c r="D347" s="37" t="s">
        <v>17964</v>
      </c>
      <c r="E347" s="24">
        <v>16200000</v>
      </c>
      <c r="F347" s="25" t="s">
        <v>427</v>
      </c>
      <c r="G347" s="26">
        <v>8500000</v>
      </c>
    </row>
    <row r="348" spans="2:7">
      <c r="B348" s="21" t="s">
        <v>19008</v>
      </c>
      <c r="C348" s="22" t="s">
        <v>92</v>
      </c>
      <c r="D348" s="37"/>
      <c r="E348" s="24">
        <v>14800000</v>
      </c>
      <c r="F348" s="25" t="s">
        <v>631</v>
      </c>
      <c r="G348" s="26">
        <v>8500000</v>
      </c>
    </row>
    <row r="349" spans="2:7">
      <c r="B349" s="21" t="s">
        <v>19007</v>
      </c>
      <c r="C349" s="22" t="s">
        <v>92</v>
      </c>
      <c r="D349" s="37"/>
      <c r="E349" s="24">
        <v>14600000</v>
      </c>
      <c r="F349" s="25" t="s">
        <v>3089</v>
      </c>
      <c r="G349" s="26">
        <v>8500000</v>
      </c>
    </row>
    <row r="350" spans="2:7">
      <c r="B350" s="21" t="s">
        <v>19006</v>
      </c>
      <c r="C350" s="22" t="s">
        <v>92</v>
      </c>
      <c r="D350" s="37"/>
      <c r="E350" s="24">
        <v>13500000</v>
      </c>
      <c r="F350" s="25" t="s">
        <v>201</v>
      </c>
      <c r="G350" s="26">
        <v>8500000</v>
      </c>
    </row>
    <row r="351" spans="2:7">
      <c r="B351" s="21" t="s">
        <v>19005</v>
      </c>
      <c r="C351" s="22" t="s">
        <v>92</v>
      </c>
      <c r="D351" s="37"/>
      <c r="E351" s="24">
        <v>16500000</v>
      </c>
      <c r="F351" s="25" t="s">
        <v>144</v>
      </c>
      <c r="G351" s="26">
        <v>8400000</v>
      </c>
    </row>
    <row r="352" spans="2:7">
      <c r="B352" s="21" t="s">
        <v>19004</v>
      </c>
      <c r="C352" s="22" t="s">
        <v>92</v>
      </c>
      <c r="D352" s="37"/>
      <c r="E352" s="24">
        <v>16200000</v>
      </c>
      <c r="F352" s="25" t="s">
        <v>227</v>
      </c>
      <c r="G352" s="26">
        <v>8400000</v>
      </c>
    </row>
    <row r="353" spans="2:7">
      <c r="B353" s="21" t="s">
        <v>19003</v>
      </c>
      <c r="C353" s="22" t="s">
        <v>92</v>
      </c>
      <c r="D353" s="37"/>
      <c r="E353" s="24">
        <v>16100000</v>
      </c>
      <c r="F353" s="25" t="s">
        <v>427</v>
      </c>
      <c r="G353" s="26">
        <v>8400000</v>
      </c>
    </row>
    <row r="354" spans="2:7">
      <c r="B354" s="21" t="s">
        <v>19002</v>
      </c>
      <c r="C354" s="22" t="s">
        <v>92</v>
      </c>
      <c r="D354" s="37"/>
      <c r="E354" s="24">
        <v>20400000</v>
      </c>
      <c r="F354" s="25" t="s">
        <v>1164</v>
      </c>
      <c r="G354" s="26">
        <v>8300000</v>
      </c>
    </row>
    <row r="355" spans="2:7">
      <c r="B355" s="21" t="s">
        <v>19001</v>
      </c>
      <c r="C355" s="22" t="s">
        <v>108</v>
      </c>
      <c r="D355" s="37" t="s">
        <v>8965</v>
      </c>
      <c r="E355" s="24">
        <v>20100000</v>
      </c>
      <c r="F355" s="25" t="s">
        <v>509</v>
      </c>
      <c r="G355" s="26">
        <v>8300000</v>
      </c>
    </row>
    <row r="356" spans="2:7">
      <c r="B356" s="21" t="s">
        <v>19000</v>
      </c>
      <c r="C356" s="22" t="s">
        <v>92</v>
      </c>
      <c r="D356" s="37"/>
      <c r="E356" s="24">
        <v>16800000</v>
      </c>
      <c r="F356" s="25" t="s">
        <v>4311</v>
      </c>
      <c r="G356" s="26">
        <v>8300000</v>
      </c>
    </row>
    <row r="357" spans="2:7">
      <c r="B357" s="21" t="s">
        <v>18999</v>
      </c>
      <c r="C357" s="22" t="s">
        <v>92</v>
      </c>
      <c r="D357" s="37"/>
      <c r="E357" s="24">
        <v>14500000</v>
      </c>
      <c r="F357" s="25" t="s">
        <v>150</v>
      </c>
      <c r="G357" s="26">
        <v>8300000</v>
      </c>
    </row>
    <row r="358" spans="2:7">
      <c r="B358" s="21" t="s">
        <v>18998</v>
      </c>
      <c r="C358" s="22" t="s">
        <v>108</v>
      </c>
      <c r="D358" s="37" t="s">
        <v>9542</v>
      </c>
      <c r="E358" s="24">
        <v>12200000</v>
      </c>
      <c r="F358" s="25" t="s">
        <v>5016</v>
      </c>
      <c r="G358" s="26">
        <v>8300000</v>
      </c>
    </row>
    <row r="359" spans="2:7">
      <c r="B359" s="21" t="s">
        <v>18997</v>
      </c>
      <c r="C359" s="22" t="s">
        <v>92</v>
      </c>
      <c r="D359" s="37"/>
      <c r="E359" s="24">
        <v>24000000</v>
      </c>
      <c r="F359" s="25" t="s">
        <v>606</v>
      </c>
      <c r="G359" s="26">
        <v>8200000</v>
      </c>
    </row>
    <row r="360" spans="2:7">
      <c r="B360" s="21" t="s">
        <v>18996</v>
      </c>
      <c r="C360" s="22" t="s">
        <v>92</v>
      </c>
      <c r="D360" s="37"/>
      <c r="E360" s="24">
        <v>23700000</v>
      </c>
      <c r="F360" s="25" t="s">
        <v>656</v>
      </c>
      <c r="G360" s="26">
        <v>8200000</v>
      </c>
    </row>
    <row r="361" spans="2:7">
      <c r="B361" s="21" t="s">
        <v>18995</v>
      </c>
      <c r="C361" s="22" t="s">
        <v>108</v>
      </c>
      <c r="D361" s="37" t="s">
        <v>7146</v>
      </c>
      <c r="E361" s="24">
        <v>17000000</v>
      </c>
      <c r="F361" s="25" t="s">
        <v>1070</v>
      </c>
      <c r="G361" s="26">
        <v>8200000</v>
      </c>
    </row>
    <row r="362" spans="2:7">
      <c r="B362" s="21" t="s">
        <v>18994</v>
      </c>
      <c r="C362" s="22" t="s">
        <v>92</v>
      </c>
      <c r="D362" s="37"/>
      <c r="E362" s="24">
        <v>12200000</v>
      </c>
      <c r="F362" s="25" t="s">
        <v>94</v>
      </c>
      <c r="G362" s="26">
        <v>8200000</v>
      </c>
    </row>
    <row r="363" spans="2:7">
      <c r="B363" s="21" t="s">
        <v>18993</v>
      </c>
      <c r="C363" s="22" t="s">
        <v>108</v>
      </c>
      <c r="D363" s="37" t="s">
        <v>5072</v>
      </c>
      <c r="E363" s="24">
        <v>10600000</v>
      </c>
      <c r="F363" s="25" t="s">
        <v>326</v>
      </c>
      <c r="G363" s="26">
        <v>8200000</v>
      </c>
    </row>
    <row r="364" spans="2:7">
      <c r="B364" s="21" t="s">
        <v>18992</v>
      </c>
      <c r="C364" s="22" t="s">
        <v>92</v>
      </c>
      <c r="D364" s="37"/>
      <c r="E364" s="24">
        <v>21200000</v>
      </c>
      <c r="F364" s="25" t="s">
        <v>931</v>
      </c>
      <c r="G364" s="26">
        <v>8100000</v>
      </c>
    </row>
    <row r="365" spans="2:7">
      <c r="B365" s="21" t="s">
        <v>18991</v>
      </c>
      <c r="C365" s="22" t="s">
        <v>92</v>
      </c>
      <c r="D365" s="37"/>
      <c r="E365" s="24">
        <v>16000000</v>
      </c>
      <c r="F365" s="25" t="s">
        <v>144</v>
      </c>
      <c r="G365" s="26">
        <v>8100000</v>
      </c>
    </row>
    <row r="366" spans="2:7">
      <c r="B366" s="21" t="s">
        <v>18990</v>
      </c>
      <c r="C366" s="22" t="s">
        <v>92</v>
      </c>
      <c r="D366" s="37"/>
      <c r="E366" s="24">
        <v>14400000</v>
      </c>
      <c r="F366" s="25" t="s">
        <v>315</v>
      </c>
      <c r="G366" s="26">
        <v>8100000</v>
      </c>
    </row>
    <row r="367" spans="2:7">
      <c r="B367" s="21" t="s">
        <v>18989</v>
      </c>
      <c r="C367" s="22" t="s">
        <v>92</v>
      </c>
      <c r="D367" s="37"/>
      <c r="E367" s="24">
        <v>13700000</v>
      </c>
      <c r="F367" s="25" t="s">
        <v>220</v>
      </c>
      <c r="G367" s="26">
        <v>8100000</v>
      </c>
    </row>
    <row r="368" spans="2:7">
      <c r="B368" s="21" t="s">
        <v>18988</v>
      </c>
      <c r="C368" s="22" t="s">
        <v>108</v>
      </c>
      <c r="D368" s="37" t="s">
        <v>18987</v>
      </c>
      <c r="E368" s="24">
        <v>12200000</v>
      </c>
      <c r="F368" s="25" t="s">
        <v>708</v>
      </c>
      <c r="G368" s="26">
        <v>8100000</v>
      </c>
    </row>
    <row r="369" spans="2:7">
      <c r="B369" s="21" t="s">
        <v>18986</v>
      </c>
      <c r="C369" s="22" t="s">
        <v>92</v>
      </c>
      <c r="D369" s="37"/>
      <c r="E369" s="24">
        <v>19400000</v>
      </c>
      <c r="F369" s="25" t="s">
        <v>629</v>
      </c>
      <c r="G369" s="26">
        <v>8000000</v>
      </c>
    </row>
    <row r="370" spans="2:7">
      <c r="B370" s="21" t="s">
        <v>18985</v>
      </c>
      <c r="C370" s="22" t="s">
        <v>92</v>
      </c>
      <c r="D370" s="37"/>
      <c r="E370" s="24">
        <v>13800000</v>
      </c>
      <c r="F370" s="25" t="s">
        <v>631</v>
      </c>
      <c r="G370" s="26">
        <v>8000000</v>
      </c>
    </row>
    <row r="371" spans="2:7">
      <c r="B371" s="21" t="s">
        <v>18984</v>
      </c>
      <c r="C371" s="22" t="s">
        <v>92</v>
      </c>
      <c r="D371" s="37"/>
      <c r="E371" s="24">
        <v>13100000</v>
      </c>
      <c r="F371" s="25" t="s">
        <v>540</v>
      </c>
      <c r="G371" s="26">
        <v>8000000</v>
      </c>
    </row>
    <row r="372" spans="2:7">
      <c r="B372" s="21" t="s">
        <v>18983</v>
      </c>
      <c r="C372" s="22" t="s">
        <v>92</v>
      </c>
      <c r="D372" s="37"/>
      <c r="E372" s="24">
        <v>12500000</v>
      </c>
      <c r="F372" s="25" t="s">
        <v>216</v>
      </c>
      <c r="G372" s="26">
        <v>8000000</v>
      </c>
    </row>
    <row r="373" spans="2:7">
      <c r="B373" s="21" t="s">
        <v>18982</v>
      </c>
      <c r="C373" s="22" t="s">
        <v>92</v>
      </c>
      <c r="D373" s="37"/>
      <c r="E373" s="24">
        <v>12000000</v>
      </c>
      <c r="F373" s="25" t="s">
        <v>708</v>
      </c>
      <c r="G373" s="26">
        <v>8000000</v>
      </c>
    </row>
    <row r="374" spans="2:7">
      <c r="B374" s="21" t="s">
        <v>18981</v>
      </c>
      <c r="C374" s="22" t="s">
        <v>92</v>
      </c>
      <c r="D374" s="37"/>
      <c r="E374" s="24">
        <v>16700000</v>
      </c>
      <c r="F374" s="25" t="s">
        <v>672</v>
      </c>
      <c r="G374" s="26">
        <v>7900000</v>
      </c>
    </row>
    <row r="375" spans="2:7">
      <c r="B375" s="21" t="s">
        <v>18980</v>
      </c>
      <c r="C375" s="22" t="s">
        <v>92</v>
      </c>
      <c r="D375" s="37"/>
      <c r="E375" s="24">
        <v>16200000</v>
      </c>
      <c r="F375" s="25" t="s">
        <v>5543</v>
      </c>
      <c r="G375" s="26">
        <v>7900000</v>
      </c>
    </row>
    <row r="376" spans="2:7">
      <c r="B376" s="21" t="s">
        <v>18979</v>
      </c>
      <c r="C376" s="22" t="s">
        <v>92</v>
      </c>
      <c r="D376" s="37"/>
      <c r="E376" s="24">
        <v>14700000</v>
      </c>
      <c r="F376" s="25" t="s">
        <v>455</v>
      </c>
      <c r="G376" s="26">
        <v>7900000</v>
      </c>
    </row>
    <row r="377" spans="2:7">
      <c r="B377" s="21" t="s">
        <v>18978</v>
      </c>
      <c r="C377" s="22" t="s">
        <v>92</v>
      </c>
      <c r="D377" s="37"/>
      <c r="E377" s="24">
        <v>13900000</v>
      </c>
      <c r="F377" s="25" t="s">
        <v>150</v>
      </c>
      <c r="G377" s="26">
        <v>7900000</v>
      </c>
    </row>
    <row r="378" spans="2:7">
      <c r="B378" s="21" t="s">
        <v>18977</v>
      </c>
      <c r="C378" s="22" t="s">
        <v>92</v>
      </c>
      <c r="D378" s="37"/>
      <c r="E378" s="24">
        <v>13700000</v>
      </c>
      <c r="F378" s="25" t="s">
        <v>631</v>
      </c>
      <c r="G378" s="26">
        <v>7900000</v>
      </c>
    </row>
    <row r="379" spans="2:7">
      <c r="B379" s="21" t="s">
        <v>18976</v>
      </c>
      <c r="C379" s="22" t="s">
        <v>108</v>
      </c>
      <c r="D379" s="37" t="s">
        <v>18975</v>
      </c>
      <c r="E379" s="24">
        <v>19100000</v>
      </c>
      <c r="F379" s="25" t="s">
        <v>509</v>
      </c>
      <c r="G379" s="26">
        <v>7800000</v>
      </c>
    </row>
    <row r="380" spans="2:7">
      <c r="B380" s="21" t="s">
        <v>18974</v>
      </c>
      <c r="C380" s="22" t="s">
        <v>108</v>
      </c>
      <c r="D380" s="37" t="s">
        <v>17287</v>
      </c>
      <c r="E380" s="24">
        <v>17400000</v>
      </c>
      <c r="F380" s="25" t="s">
        <v>544</v>
      </c>
      <c r="G380" s="26">
        <v>7800000</v>
      </c>
    </row>
    <row r="381" spans="2:7">
      <c r="B381" s="21" t="s">
        <v>18973</v>
      </c>
      <c r="C381" s="22" t="s">
        <v>108</v>
      </c>
      <c r="D381" s="37" t="s">
        <v>7606</v>
      </c>
      <c r="E381" s="24">
        <v>16500000</v>
      </c>
      <c r="F381" s="25" t="s">
        <v>672</v>
      </c>
      <c r="G381" s="26">
        <v>7800000</v>
      </c>
    </row>
    <row r="382" spans="2:7">
      <c r="B382" s="21" t="s">
        <v>18972</v>
      </c>
      <c r="C382" s="22" t="s">
        <v>92</v>
      </c>
      <c r="D382" s="37" t="s">
        <v>5585</v>
      </c>
      <c r="E382" s="24">
        <v>13600000</v>
      </c>
      <c r="F382" s="25" t="s">
        <v>150</v>
      </c>
      <c r="G382" s="26">
        <v>7800000</v>
      </c>
    </row>
    <row r="383" spans="2:7">
      <c r="B383" s="21" t="s">
        <v>18971</v>
      </c>
      <c r="C383" s="22" t="s">
        <v>108</v>
      </c>
      <c r="D383" s="37" t="s">
        <v>6088</v>
      </c>
      <c r="E383" s="24">
        <v>13500000</v>
      </c>
      <c r="F383" s="25" t="s">
        <v>631</v>
      </c>
      <c r="G383" s="26">
        <v>7800000</v>
      </c>
    </row>
    <row r="384" spans="2:7">
      <c r="B384" s="21" t="s">
        <v>18970</v>
      </c>
      <c r="C384" s="22" t="s">
        <v>92</v>
      </c>
      <c r="D384" s="37"/>
      <c r="E384" s="24">
        <v>11600000</v>
      </c>
      <c r="F384" s="25" t="s">
        <v>94</v>
      </c>
      <c r="G384" s="26">
        <v>7800000</v>
      </c>
    </row>
    <row r="385" spans="2:7">
      <c r="B385" s="21" t="s">
        <v>18969</v>
      </c>
      <c r="C385" s="22" t="s">
        <v>92</v>
      </c>
      <c r="D385" s="37"/>
      <c r="E385" s="24">
        <v>11100000</v>
      </c>
      <c r="F385" s="25" t="s">
        <v>668</v>
      </c>
      <c r="G385" s="26">
        <v>7800000</v>
      </c>
    </row>
    <row r="386" spans="2:7">
      <c r="B386" s="21" t="s">
        <v>18968</v>
      </c>
      <c r="C386" s="22" t="s">
        <v>92</v>
      </c>
      <c r="D386" s="37"/>
      <c r="E386" s="24">
        <v>19100000</v>
      </c>
      <c r="F386" s="25" t="s">
        <v>1186</v>
      </c>
      <c r="G386" s="26">
        <v>7700000</v>
      </c>
    </row>
    <row r="387" spans="2:7">
      <c r="B387" s="21" t="s">
        <v>18967</v>
      </c>
      <c r="C387" s="22" t="s">
        <v>92</v>
      </c>
      <c r="D387" s="37"/>
      <c r="E387" s="24">
        <v>15700000</v>
      </c>
      <c r="F387" s="25" t="s">
        <v>5543</v>
      </c>
      <c r="G387" s="26">
        <v>7700000</v>
      </c>
    </row>
    <row r="388" spans="2:7">
      <c r="B388" s="21" t="s">
        <v>18966</v>
      </c>
      <c r="C388" s="22" t="s">
        <v>92</v>
      </c>
      <c r="D388" s="37"/>
      <c r="E388" s="24">
        <v>14900000</v>
      </c>
      <c r="F388" s="25" t="s">
        <v>227</v>
      </c>
      <c r="G388" s="26">
        <v>7700000</v>
      </c>
    </row>
    <row r="389" spans="2:7">
      <c r="B389" s="21" t="s">
        <v>18965</v>
      </c>
      <c r="C389" s="22" t="s">
        <v>92</v>
      </c>
      <c r="D389" s="37"/>
      <c r="E389" s="24">
        <v>14600000</v>
      </c>
      <c r="F389" s="25" t="s">
        <v>354</v>
      </c>
      <c r="G389" s="26">
        <v>7700000</v>
      </c>
    </row>
    <row r="390" spans="2:7">
      <c r="B390" s="21" t="s">
        <v>18964</v>
      </c>
      <c r="C390" s="22" t="s">
        <v>108</v>
      </c>
      <c r="D390" s="37" t="s">
        <v>142</v>
      </c>
      <c r="E390" s="24">
        <v>13300000</v>
      </c>
      <c r="F390" s="25" t="s">
        <v>3089</v>
      </c>
      <c r="G390" s="26">
        <v>7700000</v>
      </c>
    </row>
    <row r="391" spans="2:7">
      <c r="B391" s="21" t="s">
        <v>18963</v>
      </c>
      <c r="C391" s="22" t="s">
        <v>92</v>
      </c>
      <c r="D391" s="37"/>
      <c r="E391" s="24">
        <v>11600000</v>
      </c>
      <c r="F391" s="25" t="s">
        <v>708</v>
      </c>
      <c r="G391" s="26">
        <v>7700000</v>
      </c>
    </row>
    <row r="392" spans="2:7">
      <c r="B392" s="21" t="s">
        <v>18962</v>
      </c>
      <c r="C392" s="22" t="s">
        <v>92</v>
      </c>
      <c r="D392" s="37"/>
      <c r="E392" s="24">
        <v>11000000</v>
      </c>
      <c r="F392" s="25" t="s">
        <v>408</v>
      </c>
      <c r="G392" s="26">
        <v>7700000</v>
      </c>
    </row>
    <row r="393" spans="2:7">
      <c r="B393" s="21" t="s">
        <v>18961</v>
      </c>
      <c r="C393" s="22" t="s">
        <v>92</v>
      </c>
      <c r="D393" s="37"/>
      <c r="E393" s="24">
        <v>18000000</v>
      </c>
      <c r="F393" s="25" t="s">
        <v>512</v>
      </c>
      <c r="G393" s="26">
        <v>7600000</v>
      </c>
    </row>
    <row r="394" spans="2:7">
      <c r="B394" s="21" t="s">
        <v>18960</v>
      </c>
      <c r="C394" s="22" t="s">
        <v>92</v>
      </c>
      <c r="D394" s="37"/>
      <c r="E394" s="24">
        <v>17200000</v>
      </c>
      <c r="F394" s="25" t="s">
        <v>714</v>
      </c>
      <c r="G394" s="26">
        <v>7600000</v>
      </c>
    </row>
    <row r="395" spans="2:7">
      <c r="B395" s="21" t="s">
        <v>18959</v>
      </c>
      <c r="C395" s="22" t="s">
        <v>92</v>
      </c>
      <c r="D395" s="37"/>
      <c r="E395" s="24">
        <v>14500000</v>
      </c>
      <c r="F395" s="25" t="s">
        <v>354</v>
      </c>
      <c r="G395" s="26">
        <v>7600000</v>
      </c>
    </row>
    <row r="396" spans="2:7">
      <c r="B396" s="21" t="s">
        <v>18958</v>
      </c>
      <c r="C396" s="22" t="s">
        <v>108</v>
      </c>
      <c r="D396" s="37" t="s">
        <v>3311</v>
      </c>
      <c r="E396" s="24">
        <v>14100000</v>
      </c>
      <c r="F396" s="25" t="s">
        <v>455</v>
      </c>
      <c r="G396" s="26">
        <v>7600000</v>
      </c>
    </row>
    <row r="397" spans="2:7">
      <c r="B397" s="21" t="s">
        <v>18957</v>
      </c>
      <c r="C397" s="22" t="s">
        <v>92</v>
      </c>
      <c r="D397" s="37"/>
      <c r="E397" s="24">
        <v>13900000</v>
      </c>
      <c r="F397" s="25" t="s">
        <v>402</v>
      </c>
      <c r="G397" s="26">
        <v>7600000</v>
      </c>
    </row>
    <row r="398" spans="2:7">
      <c r="B398" s="21" t="s">
        <v>18956</v>
      </c>
      <c r="C398" s="22" t="s">
        <v>108</v>
      </c>
      <c r="D398" s="37" t="s">
        <v>13422</v>
      </c>
      <c r="E398" s="24">
        <v>13400000</v>
      </c>
      <c r="F398" s="25" t="s">
        <v>102</v>
      </c>
      <c r="G398" s="26">
        <v>7600000</v>
      </c>
    </row>
    <row r="399" spans="2:7">
      <c r="B399" s="21" t="s">
        <v>18955</v>
      </c>
      <c r="C399" s="22" t="s">
        <v>92</v>
      </c>
      <c r="D399" s="37"/>
      <c r="E399" s="24">
        <v>12600000</v>
      </c>
      <c r="F399" s="25" t="s">
        <v>164</v>
      </c>
      <c r="G399" s="26">
        <v>7600000</v>
      </c>
    </row>
    <row r="400" spans="2:7">
      <c r="B400" s="21" t="s">
        <v>18954</v>
      </c>
      <c r="C400" s="22" t="s">
        <v>108</v>
      </c>
      <c r="D400" s="37" t="s">
        <v>7932</v>
      </c>
      <c r="E400" s="24">
        <v>11300000</v>
      </c>
      <c r="F400" s="25" t="s">
        <v>94</v>
      </c>
      <c r="G400" s="26">
        <v>7600000</v>
      </c>
    </row>
    <row r="401" spans="2:7">
      <c r="B401" s="21" t="s">
        <v>18953</v>
      </c>
      <c r="C401" s="22" t="s">
        <v>108</v>
      </c>
      <c r="D401" s="37"/>
      <c r="E401" s="24">
        <v>8500000</v>
      </c>
      <c r="F401" s="25" t="s">
        <v>260</v>
      </c>
      <c r="G401" s="26">
        <v>7600000</v>
      </c>
    </row>
    <row r="402" spans="2:7">
      <c r="B402" s="21" t="s">
        <v>18952</v>
      </c>
      <c r="C402" s="22" t="s">
        <v>92</v>
      </c>
      <c r="D402" s="37"/>
      <c r="E402" s="24">
        <v>16000000</v>
      </c>
      <c r="F402" s="25" t="s">
        <v>1103</v>
      </c>
      <c r="G402" s="26">
        <v>7500000</v>
      </c>
    </row>
    <row r="403" spans="2:7">
      <c r="B403" s="21" t="s">
        <v>18951</v>
      </c>
      <c r="C403" s="22" t="s">
        <v>92</v>
      </c>
      <c r="D403" s="37"/>
      <c r="E403" s="24">
        <v>15100000</v>
      </c>
      <c r="F403" s="25" t="s">
        <v>805</v>
      </c>
      <c r="G403" s="26">
        <v>7500000</v>
      </c>
    </row>
    <row r="404" spans="2:7">
      <c r="B404" s="21" t="s">
        <v>18950</v>
      </c>
      <c r="C404" s="22" t="s">
        <v>92</v>
      </c>
      <c r="D404" s="37"/>
      <c r="E404" s="24">
        <v>14800000</v>
      </c>
      <c r="F404" s="25" t="s">
        <v>144</v>
      </c>
      <c r="G404" s="26">
        <v>7500000</v>
      </c>
    </row>
    <row r="405" spans="2:7">
      <c r="B405" s="21" t="s">
        <v>18949</v>
      </c>
      <c r="C405" s="22" t="s">
        <v>108</v>
      </c>
      <c r="D405" s="37" t="s">
        <v>4475</v>
      </c>
      <c r="E405" s="24">
        <v>13800000</v>
      </c>
      <c r="F405" s="25" t="s">
        <v>402</v>
      </c>
      <c r="G405" s="26">
        <v>7500000</v>
      </c>
    </row>
    <row r="406" spans="2:7">
      <c r="B406" s="21" t="s">
        <v>18948</v>
      </c>
      <c r="C406" s="22" t="s">
        <v>108</v>
      </c>
      <c r="D406" s="37" t="s">
        <v>18947</v>
      </c>
      <c r="E406" s="24">
        <v>13300000</v>
      </c>
      <c r="F406" s="25" t="s">
        <v>102</v>
      </c>
      <c r="G406" s="26">
        <v>7500000</v>
      </c>
    </row>
    <row r="407" spans="2:7">
      <c r="B407" s="21" t="s">
        <v>18946</v>
      </c>
      <c r="C407" s="22" t="s">
        <v>92</v>
      </c>
      <c r="D407" s="37"/>
      <c r="E407" s="24">
        <v>13300000</v>
      </c>
      <c r="F407" s="25" t="s">
        <v>102</v>
      </c>
      <c r="G407" s="26">
        <v>7500000</v>
      </c>
    </row>
    <row r="408" spans="2:7">
      <c r="B408" s="21" t="s">
        <v>18945</v>
      </c>
      <c r="C408" s="22" t="s">
        <v>92</v>
      </c>
      <c r="D408" s="37"/>
      <c r="E408" s="24">
        <v>13200000</v>
      </c>
      <c r="F408" s="25" t="s">
        <v>102</v>
      </c>
      <c r="G408" s="26">
        <v>7500000</v>
      </c>
    </row>
    <row r="409" spans="2:7">
      <c r="B409" s="21" t="s">
        <v>18944</v>
      </c>
      <c r="C409" s="22" t="s">
        <v>92</v>
      </c>
      <c r="D409" s="37"/>
      <c r="E409" s="24">
        <v>13000000</v>
      </c>
      <c r="F409" s="25" t="s">
        <v>631</v>
      </c>
      <c r="G409" s="26">
        <v>7500000</v>
      </c>
    </row>
    <row r="410" spans="2:7">
      <c r="B410" s="21" t="s">
        <v>18943</v>
      </c>
      <c r="C410" s="22" t="s">
        <v>92</v>
      </c>
      <c r="D410" s="37" t="s">
        <v>9681</v>
      </c>
      <c r="E410" s="24">
        <v>11200000</v>
      </c>
      <c r="F410" s="25" t="s">
        <v>708</v>
      </c>
      <c r="G410" s="26">
        <v>7500000</v>
      </c>
    </row>
    <row r="411" spans="2:7">
      <c r="B411" s="21" t="s">
        <v>18942</v>
      </c>
      <c r="C411" s="22" t="s">
        <v>108</v>
      </c>
      <c r="D411" s="37" t="s">
        <v>536</v>
      </c>
      <c r="E411" s="24">
        <v>18300000</v>
      </c>
      <c r="F411" s="25" t="s">
        <v>1186</v>
      </c>
      <c r="G411" s="26">
        <v>7400000</v>
      </c>
    </row>
    <row r="412" spans="2:7">
      <c r="B412" s="21" t="s">
        <v>18941</v>
      </c>
      <c r="C412" s="22" t="s">
        <v>92</v>
      </c>
      <c r="D412" s="37"/>
      <c r="E412" s="24">
        <v>16100000</v>
      </c>
      <c r="F412" s="25" t="s">
        <v>601</v>
      </c>
      <c r="G412" s="26">
        <v>7400000</v>
      </c>
    </row>
    <row r="413" spans="2:7">
      <c r="B413" s="21" t="s">
        <v>18940</v>
      </c>
      <c r="C413" s="22" t="s">
        <v>92</v>
      </c>
      <c r="D413" s="37"/>
      <c r="E413" s="24">
        <v>16000000</v>
      </c>
      <c r="F413" s="25" t="s">
        <v>4306</v>
      </c>
      <c r="G413" s="26">
        <v>7400000</v>
      </c>
    </row>
    <row r="414" spans="2:7">
      <c r="B414" s="21" t="s">
        <v>18939</v>
      </c>
      <c r="C414" s="22" t="s">
        <v>92</v>
      </c>
      <c r="D414" s="37"/>
      <c r="E414" s="24">
        <v>15200000</v>
      </c>
      <c r="F414" s="25" t="s">
        <v>1070</v>
      </c>
      <c r="G414" s="26">
        <v>7400000</v>
      </c>
    </row>
    <row r="415" spans="2:7">
      <c r="B415" s="21" t="s">
        <v>18938</v>
      </c>
      <c r="C415" s="22" t="s">
        <v>92</v>
      </c>
      <c r="D415" s="37"/>
      <c r="E415" s="24">
        <v>14100000</v>
      </c>
      <c r="F415" s="25" t="s">
        <v>427</v>
      </c>
      <c r="G415" s="26">
        <v>7400000</v>
      </c>
    </row>
    <row r="416" spans="2:7">
      <c r="B416" s="21" t="s">
        <v>18937</v>
      </c>
      <c r="C416" s="22" t="s">
        <v>108</v>
      </c>
      <c r="D416" s="37" t="s">
        <v>7608</v>
      </c>
      <c r="E416" s="24">
        <v>12800000</v>
      </c>
      <c r="F416" s="25" t="s">
        <v>631</v>
      </c>
      <c r="G416" s="26">
        <v>7400000</v>
      </c>
    </row>
    <row r="417" spans="2:7">
      <c r="B417" s="21" t="s">
        <v>18936</v>
      </c>
      <c r="C417" s="22" t="s">
        <v>92</v>
      </c>
      <c r="D417" s="37"/>
      <c r="E417" s="24">
        <v>11900000</v>
      </c>
      <c r="F417" s="25" t="s">
        <v>159</v>
      </c>
      <c r="G417" s="26">
        <v>7400000</v>
      </c>
    </row>
    <row r="418" spans="2:7">
      <c r="B418" s="21" t="s">
        <v>18935</v>
      </c>
      <c r="C418" s="22" t="s">
        <v>92</v>
      </c>
      <c r="D418" s="37"/>
      <c r="E418" s="24">
        <v>11000000</v>
      </c>
      <c r="F418" s="25" t="s">
        <v>94</v>
      </c>
      <c r="G418" s="26">
        <v>7400000</v>
      </c>
    </row>
    <row r="419" spans="2:7">
      <c r="B419" s="21" t="s">
        <v>18934</v>
      </c>
      <c r="C419" s="22" t="s">
        <v>92</v>
      </c>
      <c r="D419" s="37"/>
      <c r="E419" s="24">
        <v>10800000</v>
      </c>
      <c r="F419" s="25" t="s">
        <v>5016</v>
      </c>
      <c r="G419" s="26">
        <v>7400000</v>
      </c>
    </row>
    <row r="420" spans="2:7">
      <c r="B420" s="21" t="s">
        <v>18933</v>
      </c>
      <c r="C420" s="22" t="s">
        <v>108</v>
      </c>
      <c r="D420" s="37" t="s">
        <v>8204</v>
      </c>
      <c r="E420" s="24">
        <v>15900000</v>
      </c>
      <c r="F420" s="25" t="s">
        <v>601</v>
      </c>
      <c r="G420" s="26">
        <v>7300000</v>
      </c>
    </row>
    <row r="421" spans="2:7">
      <c r="B421" s="21" t="s">
        <v>18932</v>
      </c>
      <c r="C421" s="22" t="s">
        <v>92</v>
      </c>
      <c r="D421" s="37"/>
      <c r="E421" s="24">
        <v>14500000</v>
      </c>
      <c r="F421" s="25" t="s">
        <v>131</v>
      </c>
      <c r="G421" s="26">
        <v>7300000</v>
      </c>
    </row>
    <row r="422" spans="2:7">
      <c r="B422" s="21" t="s">
        <v>18931</v>
      </c>
      <c r="C422" s="22" t="s">
        <v>108</v>
      </c>
      <c r="D422" s="37" t="s">
        <v>13422</v>
      </c>
      <c r="E422" s="24">
        <v>14400000</v>
      </c>
      <c r="F422" s="25" t="s">
        <v>5031</v>
      </c>
      <c r="G422" s="26">
        <v>7300000</v>
      </c>
    </row>
    <row r="423" spans="2:7">
      <c r="B423" s="21" t="s">
        <v>18930</v>
      </c>
      <c r="C423" s="22" t="s">
        <v>108</v>
      </c>
      <c r="D423" s="37" t="s">
        <v>9217</v>
      </c>
      <c r="E423" s="24">
        <v>13200000</v>
      </c>
      <c r="F423" s="25" t="s">
        <v>3094</v>
      </c>
      <c r="G423" s="26">
        <v>7300000</v>
      </c>
    </row>
    <row r="424" spans="2:7">
      <c r="B424" s="21" t="s">
        <v>18929</v>
      </c>
      <c r="C424" s="22" t="s">
        <v>92</v>
      </c>
      <c r="D424" s="37"/>
      <c r="E424" s="24">
        <v>13200000</v>
      </c>
      <c r="F424" s="25" t="s">
        <v>107</v>
      </c>
      <c r="G424" s="26">
        <v>7300000</v>
      </c>
    </row>
    <row r="425" spans="2:7">
      <c r="B425" s="21" t="s">
        <v>18928</v>
      </c>
      <c r="C425" s="22" t="s">
        <v>108</v>
      </c>
      <c r="D425" s="37" t="s">
        <v>2184</v>
      </c>
      <c r="E425" s="24">
        <v>13000000</v>
      </c>
      <c r="F425" s="25" t="s">
        <v>315</v>
      </c>
      <c r="G425" s="26">
        <v>7300000</v>
      </c>
    </row>
    <row r="426" spans="2:7">
      <c r="B426" s="21" t="s">
        <v>18927</v>
      </c>
      <c r="C426" s="22" t="s">
        <v>92</v>
      </c>
      <c r="D426" s="37"/>
      <c r="E426" s="24">
        <v>12700000</v>
      </c>
      <c r="F426" s="25" t="s">
        <v>631</v>
      </c>
      <c r="G426" s="26">
        <v>7300000</v>
      </c>
    </row>
    <row r="427" spans="2:7">
      <c r="B427" s="21" t="s">
        <v>18926</v>
      </c>
      <c r="C427" s="22" t="s">
        <v>108</v>
      </c>
      <c r="D427" s="37" t="s">
        <v>9551</v>
      </c>
      <c r="E427" s="24">
        <v>12400000</v>
      </c>
      <c r="F427" s="25" t="s">
        <v>220</v>
      </c>
      <c r="G427" s="26">
        <v>7300000</v>
      </c>
    </row>
    <row r="428" spans="2:7">
      <c r="B428" s="21" t="s">
        <v>18925</v>
      </c>
      <c r="C428" s="22" t="s">
        <v>92</v>
      </c>
      <c r="D428" s="37" t="s">
        <v>5050</v>
      </c>
      <c r="E428" s="24">
        <v>10900000</v>
      </c>
      <c r="F428" s="25" t="s">
        <v>708</v>
      </c>
      <c r="G428" s="26">
        <v>7300000</v>
      </c>
    </row>
    <row r="429" spans="2:7">
      <c r="B429" s="21" t="s">
        <v>18924</v>
      </c>
      <c r="C429" s="22" t="s">
        <v>108</v>
      </c>
      <c r="D429" s="37" t="s">
        <v>567</v>
      </c>
      <c r="E429" s="24">
        <v>10600000</v>
      </c>
      <c r="F429" s="25" t="s">
        <v>223</v>
      </c>
      <c r="G429" s="26">
        <v>7300000</v>
      </c>
    </row>
    <row r="430" spans="2:7">
      <c r="B430" s="21" t="s">
        <v>18923</v>
      </c>
      <c r="C430" s="22" t="s">
        <v>92</v>
      </c>
      <c r="D430" s="37"/>
      <c r="E430" s="24">
        <v>10200000</v>
      </c>
      <c r="F430" s="25" t="s">
        <v>257</v>
      </c>
      <c r="G430" s="26">
        <v>7300000</v>
      </c>
    </row>
    <row r="431" spans="2:7">
      <c r="B431" s="21" t="s">
        <v>18922</v>
      </c>
      <c r="C431" s="22" t="s">
        <v>92</v>
      </c>
      <c r="D431" s="37"/>
      <c r="E431" s="24">
        <v>8000000</v>
      </c>
      <c r="F431" s="25" t="s">
        <v>96</v>
      </c>
      <c r="G431" s="26">
        <v>7300000</v>
      </c>
    </row>
    <row r="432" spans="2:7">
      <c r="B432" s="21" t="s">
        <v>18921</v>
      </c>
      <c r="C432" s="22" t="s">
        <v>108</v>
      </c>
      <c r="D432" s="37" t="s">
        <v>894</v>
      </c>
      <c r="E432" s="24">
        <v>5700000</v>
      </c>
      <c r="F432" s="25" t="s">
        <v>4984</v>
      </c>
      <c r="G432" s="26">
        <v>7300000</v>
      </c>
    </row>
    <row r="433" spans="2:7">
      <c r="B433" s="21" t="s">
        <v>18920</v>
      </c>
      <c r="C433" s="22" t="s">
        <v>92</v>
      </c>
      <c r="D433" s="37"/>
      <c r="E433" s="24">
        <v>15300000</v>
      </c>
      <c r="F433" s="25" t="s">
        <v>672</v>
      </c>
      <c r="G433" s="26">
        <v>7200000</v>
      </c>
    </row>
    <row r="434" spans="2:7">
      <c r="B434" s="21" t="s">
        <v>18919</v>
      </c>
      <c r="C434" s="22" t="s">
        <v>92</v>
      </c>
      <c r="D434" s="37"/>
      <c r="E434" s="24">
        <v>15200000</v>
      </c>
      <c r="F434" s="25" t="s">
        <v>672</v>
      </c>
      <c r="G434" s="26">
        <v>7200000</v>
      </c>
    </row>
    <row r="435" spans="2:7">
      <c r="B435" s="21" t="s">
        <v>18918</v>
      </c>
      <c r="C435" s="22" t="s">
        <v>92</v>
      </c>
      <c r="D435" s="37"/>
      <c r="E435" s="24">
        <v>13600000</v>
      </c>
      <c r="F435" s="25" t="s">
        <v>413</v>
      </c>
      <c r="G435" s="26">
        <v>7200000</v>
      </c>
    </row>
    <row r="436" spans="2:7">
      <c r="B436" s="21" t="s">
        <v>18917</v>
      </c>
      <c r="C436" s="22" t="s">
        <v>108</v>
      </c>
      <c r="D436" s="37" t="s">
        <v>3823</v>
      </c>
      <c r="E436" s="24">
        <v>11600000</v>
      </c>
      <c r="F436" s="25" t="s">
        <v>156</v>
      </c>
      <c r="G436" s="26">
        <v>7200000</v>
      </c>
    </row>
    <row r="437" spans="2:7">
      <c r="B437" s="21" t="s">
        <v>18916</v>
      </c>
      <c r="C437" s="22" t="s">
        <v>108</v>
      </c>
      <c r="D437" s="37" t="s">
        <v>756</v>
      </c>
      <c r="E437" s="24">
        <v>10600000</v>
      </c>
      <c r="F437" s="25" t="s">
        <v>5016</v>
      </c>
      <c r="G437" s="26">
        <v>7200000</v>
      </c>
    </row>
    <row r="438" spans="2:7">
      <c r="B438" s="21" t="s">
        <v>18915</v>
      </c>
      <c r="C438" s="22" t="s">
        <v>92</v>
      </c>
      <c r="D438" s="37"/>
      <c r="E438" s="24">
        <v>13100000</v>
      </c>
      <c r="F438" s="25" t="s">
        <v>455</v>
      </c>
      <c r="G438" s="26">
        <v>7100000</v>
      </c>
    </row>
    <row r="439" spans="2:7">
      <c r="B439" s="21" t="s">
        <v>18914</v>
      </c>
      <c r="C439" s="22" t="s">
        <v>92</v>
      </c>
      <c r="D439" s="37"/>
      <c r="E439" s="24">
        <v>12400000</v>
      </c>
      <c r="F439" s="25" t="s">
        <v>150</v>
      </c>
      <c r="G439" s="26">
        <v>7100000</v>
      </c>
    </row>
    <row r="440" spans="2:7">
      <c r="B440" s="21" t="s">
        <v>18913</v>
      </c>
      <c r="C440" s="22" t="s">
        <v>92</v>
      </c>
      <c r="D440" s="37"/>
      <c r="E440" s="24">
        <v>12000000</v>
      </c>
      <c r="F440" s="25" t="s">
        <v>220</v>
      </c>
      <c r="G440" s="26">
        <v>7100000</v>
      </c>
    </row>
    <row r="441" spans="2:7">
      <c r="B441" s="21" t="s">
        <v>18912</v>
      </c>
      <c r="C441" s="22" t="s">
        <v>92</v>
      </c>
      <c r="D441" s="37"/>
      <c r="E441" s="24">
        <v>11600000</v>
      </c>
      <c r="F441" s="25" t="s">
        <v>540</v>
      </c>
      <c r="G441" s="26">
        <v>7100000</v>
      </c>
    </row>
    <row r="442" spans="2:7">
      <c r="B442" s="21" t="s">
        <v>18911</v>
      </c>
      <c r="C442" s="22" t="s">
        <v>92</v>
      </c>
      <c r="D442" s="37"/>
      <c r="E442" s="24">
        <v>11400000</v>
      </c>
      <c r="F442" s="25" t="s">
        <v>156</v>
      </c>
      <c r="G442" s="26">
        <v>7100000</v>
      </c>
    </row>
    <row r="443" spans="2:7">
      <c r="B443" s="21" t="s">
        <v>18910</v>
      </c>
      <c r="C443" s="22" t="s">
        <v>92</v>
      </c>
      <c r="D443" s="37"/>
      <c r="E443" s="24">
        <v>11200000</v>
      </c>
      <c r="F443" s="25" t="s">
        <v>201</v>
      </c>
      <c r="G443" s="26">
        <v>7100000</v>
      </c>
    </row>
    <row r="444" spans="2:7">
      <c r="B444" s="21" t="s">
        <v>18909</v>
      </c>
      <c r="C444" s="22" t="s">
        <v>92</v>
      </c>
      <c r="D444" s="37"/>
      <c r="E444" s="24">
        <v>14600000</v>
      </c>
      <c r="F444" s="25" t="s">
        <v>711</v>
      </c>
      <c r="G444" s="26">
        <v>7000000</v>
      </c>
    </row>
    <row r="445" spans="2:7">
      <c r="B445" s="21" t="s">
        <v>18908</v>
      </c>
      <c r="C445" s="22" t="s">
        <v>92</v>
      </c>
      <c r="D445" s="37"/>
      <c r="E445" s="24">
        <v>14300000</v>
      </c>
      <c r="F445" s="25" t="s">
        <v>5543</v>
      </c>
      <c r="G445" s="26">
        <v>7000000</v>
      </c>
    </row>
    <row r="446" spans="2:7">
      <c r="B446" s="21" t="s">
        <v>18907</v>
      </c>
      <c r="C446" s="22" t="s">
        <v>92</v>
      </c>
      <c r="D446" s="37" t="s">
        <v>3247</v>
      </c>
      <c r="E446" s="24">
        <v>12200000</v>
      </c>
      <c r="F446" s="25" t="s">
        <v>150</v>
      </c>
      <c r="G446" s="26">
        <v>7000000</v>
      </c>
    </row>
    <row r="447" spans="2:7">
      <c r="B447" s="21" t="s">
        <v>18906</v>
      </c>
      <c r="C447" s="22" t="s">
        <v>92</v>
      </c>
      <c r="D447" s="37"/>
      <c r="E447" s="24">
        <v>11500000</v>
      </c>
      <c r="F447" s="25" t="s">
        <v>5014</v>
      </c>
      <c r="G447" s="26">
        <v>7000000</v>
      </c>
    </row>
    <row r="448" spans="2:7">
      <c r="B448" s="21" t="s">
        <v>18905</v>
      </c>
      <c r="C448" s="22" t="s">
        <v>108</v>
      </c>
      <c r="D448" s="37" t="s">
        <v>5745</v>
      </c>
      <c r="E448" s="24">
        <v>11200000</v>
      </c>
      <c r="F448" s="25" t="s">
        <v>159</v>
      </c>
      <c r="G448" s="26">
        <v>7000000</v>
      </c>
    </row>
    <row r="449" spans="2:7">
      <c r="B449" s="21" t="s">
        <v>18904</v>
      </c>
      <c r="C449" s="22" t="s">
        <v>92</v>
      </c>
      <c r="D449" s="37"/>
      <c r="E449" s="24">
        <v>10900000</v>
      </c>
      <c r="F449" s="25" t="s">
        <v>344</v>
      </c>
      <c r="G449" s="26">
        <v>7000000</v>
      </c>
    </row>
    <row r="450" spans="2:7">
      <c r="B450" s="21" t="s">
        <v>18903</v>
      </c>
      <c r="C450" s="22" t="s">
        <v>92</v>
      </c>
      <c r="D450" s="37" t="s">
        <v>687</v>
      </c>
      <c r="E450" s="24">
        <v>10700000</v>
      </c>
      <c r="F450" s="25" t="s">
        <v>125</v>
      </c>
      <c r="G450" s="26">
        <v>7000000</v>
      </c>
    </row>
    <row r="451" spans="2:7">
      <c r="B451" s="21" t="s">
        <v>18902</v>
      </c>
      <c r="C451" s="22" t="s">
        <v>92</v>
      </c>
      <c r="D451" s="37"/>
      <c r="E451" s="24">
        <v>10100000</v>
      </c>
      <c r="F451" s="25" t="s">
        <v>408</v>
      </c>
      <c r="G451" s="26">
        <v>7000000</v>
      </c>
    </row>
    <row r="452" spans="2:7">
      <c r="B452" s="21" t="s">
        <v>18901</v>
      </c>
      <c r="C452" s="22" t="s">
        <v>108</v>
      </c>
      <c r="D452" s="37" t="s">
        <v>1305</v>
      </c>
      <c r="E452" s="24">
        <v>17200000</v>
      </c>
      <c r="F452" s="25" t="s">
        <v>617</v>
      </c>
      <c r="G452" s="26">
        <v>6900000</v>
      </c>
    </row>
    <row r="453" spans="2:7">
      <c r="B453" s="21" t="s">
        <v>18900</v>
      </c>
      <c r="C453" s="22" t="s">
        <v>92</v>
      </c>
      <c r="D453" s="37"/>
      <c r="E453" s="24">
        <v>15600000</v>
      </c>
      <c r="F453" s="25" t="s">
        <v>714</v>
      </c>
      <c r="G453" s="26">
        <v>6900000</v>
      </c>
    </row>
    <row r="454" spans="2:7">
      <c r="B454" s="21" t="s">
        <v>18899</v>
      </c>
      <c r="C454" s="22" t="s">
        <v>92</v>
      </c>
      <c r="D454" s="37"/>
      <c r="E454" s="24">
        <v>15000000</v>
      </c>
      <c r="F454" s="25" t="s">
        <v>601</v>
      </c>
      <c r="G454" s="26">
        <v>6900000</v>
      </c>
    </row>
    <row r="455" spans="2:7">
      <c r="B455" s="21" t="s">
        <v>18898</v>
      </c>
      <c r="C455" s="22" t="s">
        <v>108</v>
      </c>
      <c r="D455" s="37" t="s">
        <v>8965</v>
      </c>
      <c r="E455" s="24">
        <v>13300000</v>
      </c>
      <c r="F455" s="25" t="s">
        <v>227</v>
      </c>
      <c r="G455" s="26">
        <v>6900000</v>
      </c>
    </row>
    <row r="456" spans="2:7">
      <c r="B456" s="21" t="s">
        <v>18897</v>
      </c>
      <c r="C456" s="22" t="s">
        <v>92</v>
      </c>
      <c r="D456" s="37"/>
      <c r="E456" s="24">
        <v>11200000</v>
      </c>
      <c r="F456" s="25" t="s">
        <v>156</v>
      </c>
      <c r="G456" s="26">
        <v>6900000</v>
      </c>
    </row>
    <row r="457" spans="2:7">
      <c r="B457" s="21" t="s">
        <v>18896</v>
      </c>
      <c r="C457" s="22" t="s">
        <v>108</v>
      </c>
      <c r="D457" s="37" t="s">
        <v>4545</v>
      </c>
      <c r="E457" s="24">
        <v>10700000</v>
      </c>
      <c r="F457" s="25" t="s">
        <v>344</v>
      </c>
      <c r="G457" s="26">
        <v>6900000</v>
      </c>
    </row>
    <row r="458" spans="2:7">
      <c r="B458" s="21" t="s">
        <v>18895</v>
      </c>
      <c r="C458" s="22" t="s">
        <v>108</v>
      </c>
      <c r="D458" s="37" t="s">
        <v>1272</v>
      </c>
      <c r="E458" s="24">
        <v>10300000</v>
      </c>
      <c r="F458" s="25" t="s">
        <v>708</v>
      </c>
      <c r="G458" s="26">
        <v>6900000</v>
      </c>
    </row>
    <row r="459" spans="2:7">
      <c r="B459" s="21" t="s">
        <v>16487</v>
      </c>
      <c r="C459" s="22" t="s">
        <v>108</v>
      </c>
      <c r="D459" s="37" t="s">
        <v>8713</v>
      </c>
      <c r="E459" s="24">
        <v>9800000</v>
      </c>
      <c r="F459" s="25" t="s">
        <v>668</v>
      </c>
      <c r="G459" s="26">
        <v>6900000</v>
      </c>
    </row>
    <row r="460" spans="2:7">
      <c r="B460" s="21" t="s">
        <v>18894</v>
      </c>
      <c r="C460" s="22" t="s">
        <v>92</v>
      </c>
      <c r="D460" s="37"/>
      <c r="E460" s="24">
        <v>16600000</v>
      </c>
      <c r="F460" s="25" t="s">
        <v>509</v>
      </c>
      <c r="G460" s="26">
        <v>6800000</v>
      </c>
    </row>
    <row r="461" spans="2:7">
      <c r="B461" s="21" t="s">
        <v>18893</v>
      </c>
      <c r="C461" s="22" t="s">
        <v>108</v>
      </c>
      <c r="D461" s="37" t="s">
        <v>18628</v>
      </c>
      <c r="E461" s="24">
        <v>14300000</v>
      </c>
      <c r="F461" s="25" t="s">
        <v>672</v>
      </c>
      <c r="G461" s="26">
        <v>6800000</v>
      </c>
    </row>
    <row r="462" spans="2:7">
      <c r="B462" s="21" t="s">
        <v>18892</v>
      </c>
      <c r="C462" s="22" t="s">
        <v>92</v>
      </c>
      <c r="D462" s="37"/>
      <c r="E462" s="24">
        <v>14000000</v>
      </c>
      <c r="F462" s="25" t="s">
        <v>5543</v>
      </c>
      <c r="G462" s="26">
        <v>6800000</v>
      </c>
    </row>
    <row r="463" spans="2:7">
      <c r="B463" s="21" t="s">
        <v>18891</v>
      </c>
      <c r="C463" s="22" t="s">
        <v>92</v>
      </c>
      <c r="D463" s="37"/>
      <c r="E463" s="24">
        <v>13200000</v>
      </c>
      <c r="F463" s="25" t="s">
        <v>703</v>
      </c>
      <c r="G463" s="26">
        <v>6800000</v>
      </c>
    </row>
    <row r="464" spans="2:7">
      <c r="B464" s="21" t="s">
        <v>18890</v>
      </c>
      <c r="C464" s="22" t="s">
        <v>92</v>
      </c>
      <c r="D464" s="37"/>
      <c r="E464" s="24">
        <v>12700000</v>
      </c>
      <c r="F464" s="25" t="s">
        <v>3098</v>
      </c>
      <c r="G464" s="26">
        <v>6800000</v>
      </c>
    </row>
    <row r="465" spans="2:7">
      <c r="B465" s="21" t="s">
        <v>18889</v>
      </c>
      <c r="C465" s="22" t="s">
        <v>92</v>
      </c>
      <c r="D465" s="37" t="s">
        <v>614</v>
      </c>
      <c r="E465" s="24">
        <v>12400000</v>
      </c>
      <c r="F465" s="25" t="s">
        <v>3094</v>
      </c>
      <c r="G465" s="26">
        <v>6800000</v>
      </c>
    </row>
    <row r="466" spans="2:7">
      <c r="B466" s="21" t="s">
        <v>18888</v>
      </c>
      <c r="C466" s="22" t="s">
        <v>108</v>
      </c>
      <c r="D466" s="37" t="s">
        <v>18887</v>
      </c>
      <c r="E466" s="24">
        <v>11500000</v>
      </c>
      <c r="F466" s="25" t="s">
        <v>220</v>
      </c>
      <c r="G466" s="26">
        <v>6800000</v>
      </c>
    </row>
    <row r="467" spans="2:7">
      <c r="B467" s="21" t="s">
        <v>18886</v>
      </c>
      <c r="C467" s="22" t="s">
        <v>108</v>
      </c>
      <c r="D467" s="37" t="s">
        <v>18885</v>
      </c>
      <c r="E467" s="24">
        <v>8300000</v>
      </c>
      <c r="F467" s="25" t="s">
        <v>364</v>
      </c>
      <c r="G467" s="26">
        <v>6800000</v>
      </c>
    </row>
    <row r="468" spans="2:7">
      <c r="B468" s="21" t="s">
        <v>18884</v>
      </c>
      <c r="C468" s="22" t="s">
        <v>92</v>
      </c>
      <c r="D468" s="37"/>
      <c r="E468" s="24">
        <v>17300000</v>
      </c>
      <c r="F468" s="25" t="s">
        <v>662</v>
      </c>
      <c r="G468" s="26">
        <v>6700000</v>
      </c>
    </row>
    <row r="469" spans="2:7">
      <c r="B469" s="21" t="s">
        <v>18883</v>
      </c>
      <c r="C469" s="22" t="s">
        <v>108</v>
      </c>
      <c r="D469" s="37" t="s">
        <v>756</v>
      </c>
      <c r="E469" s="24">
        <v>12300000</v>
      </c>
      <c r="F469" s="25" t="s">
        <v>402</v>
      </c>
      <c r="G469" s="26">
        <v>6700000</v>
      </c>
    </row>
    <row r="470" spans="2:7">
      <c r="B470" s="21" t="s">
        <v>18882</v>
      </c>
      <c r="C470" s="22" t="s">
        <v>92</v>
      </c>
      <c r="D470" s="37"/>
      <c r="E470" s="24">
        <v>11700000</v>
      </c>
      <c r="F470" s="25" t="s">
        <v>150</v>
      </c>
      <c r="G470" s="26">
        <v>6700000</v>
      </c>
    </row>
    <row r="471" spans="2:7">
      <c r="B471" s="21" t="s">
        <v>18881</v>
      </c>
      <c r="C471" s="22" t="s">
        <v>92</v>
      </c>
      <c r="D471" s="37"/>
      <c r="E471" s="24">
        <v>13900000</v>
      </c>
      <c r="F471" s="25" t="s">
        <v>672</v>
      </c>
      <c r="G471" s="26">
        <v>6600000</v>
      </c>
    </row>
    <row r="472" spans="2:7">
      <c r="B472" s="21" t="s">
        <v>18880</v>
      </c>
      <c r="C472" s="22" t="s">
        <v>92</v>
      </c>
      <c r="D472" s="37"/>
      <c r="E472" s="24">
        <v>13400000</v>
      </c>
      <c r="F472" s="25" t="s">
        <v>4311</v>
      </c>
      <c r="G472" s="26">
        <v>6600000</v>
      </c>
    </row>
    <row r="473" spans="2:7">
      <c r="B473" s="21" t="s">
        <v>18879</v>
      </c>
      <c r="C473" s="22" t="s">
        <v>92</v>
      </c>
      <c r="D473" s="37"/>
      <c r="E473" s="24">
        <v>12900000</v>
      </c>
      <c r="F473" s="25" t="s">
        <v>703</v>
      </c>
      <c r="G473" s="26">
        <v>6600000</v>
      </c>
    </row>
    <row r="474" spans="2:7">
      <c r="B474" s="21" t="s">
        <v>18878</v>
      </c>
      <c r="C474" s="22" t="s">
        <v>108</v>
      </c>
      <c r="D474" s="37" t="s">
        <v>6892</v>
      </c>
      <c r="E474" s="24">
        <v>12600000</v>
      </c>
      <c r="F474" s="25" t="s">
        <v>354</v>
      </c>
      <c r="G474" s="26">
        <v>6600000</v>
      </c>
    </row>
    <row r="475" spans="2:7">
      <c r="B475" s="21" t="s">
        <v>18877</v>
      </c>
      <c r="C475" s="22" t="s">
        <v>108</v>
      </c>
      <c r="D475" s="37" t="s">
        <v>2094</v>
      </c>
      <c r="E475" s="24">
        <v>12500000</v>
      </c>
      <c r="F475" s="25" t="s">
        <v>354</v>
      </c>
      <c r="G475" s="26">
        <v>6600000</v>
      </c>
    </row>
    <row r="476" spans="2:7">
      <c r="B476" s="21" t="s">
        <v>18876</v>
      </c>
      <c r="C476" s="22" t="s">
        <v>92</v>
      </c>
      <c r="D476" s="37"/>
      <c r="E476" s="24">
        <v>12200000</v>
      </c>
      <c r="F476" s="25" t="s">
        <v>455</v>
      </c>
      <c r="G476" s="26">
        <v>6600000</v>
      </c>
    </row>
    <row r="477" spans="2:7">
      <c r="B477" s="21" t="s">
        <v>18875</v>
      </c>
      <c r="C477" s="22" t="s">
        <v>92</v>
      </c>
      <c r="D477" s="37"/>
      <c r="E477" s="24">
        <v>11600000</v>
      </c>
      <c r="F477" s="25" t="s">
        <v>150</v>
      </c>
      <c r="G477" s="26">
        <v>6600000</v>
      </c>
    </row>
    <row r="478" spans="2:7">
      <c r="B478" s="21" t="s">
        <v>18874</v>
      </c>
      <c r="C478" s="22" t="s">
        <v>92</v>
      </c>
      <c r="D478" s="37"/>
      <c r="E478" s="24">
        <v>11600000</v>
      </c>
      <c r="F478" s="25" t="s">
        <v>102</v>
      </c>
      <c r="G478" s="26">
        <v>6600000</v>
      </c>
    </row>
    <row r="479" spans="2:7">
      <c r="B479" s="21" t="s">
        <v>18873</v>
      </c>
      <c r="C479" s="22" t="s">
        <v>108</v>
      </c>
      <c r="D479" s="37" t="s">
        <v>7135</v>
      </c>
      <c r="E479" s="24">
        <v>10700000</v>
      </c>
      <c r="F479" s="25" t="s">
        <v>540</v>
      </c>
      <c r="G479" s="26">
        <v>6600000</v>
      </c>
    </row>
    <row r="480" spans="2:7">
      <c r="B480" s="21" t="s">
        <v>18872</v>
      </c>
      <c r="C480" s="22" t="s">
        <v>92</v>
      </c>
      <c r="D480" s="37"/>
      <c r="E480" s="24">
        <v>10500000</v>
      </c>
      <c r="F480" s="25" t="s">
        <v>201</v>
      </c>
      <c r="G480" s="26">
        <v>6600000</v>
      </c>
    </row>
    <row r="481" spans="2:7">
      <c r="B481" s="21" t="s">
        <v>18871</v>
      </c>
      <c r="C481" s="22" t="s">
        <v>92</v>
      </c>
      <c r="D481" s="37"/>
      <c r="E481" s="24">
        <v>9500000</v>
      </c>
      <c r="F481" s="25" t="s">
        <v>223</v>
      </c>
      <c r="G481" s="26">
        <v>6600000</v>
      </c>
    </row>
    <row r="482" spans="2:7">
      <c r="B482" s="21" t="s">
        <v>18870</v>
      </c>
      <c r="C482" s="22" t="s">
        <v>92</v>
      </c>
      <c r="D482" s="37"/>
      <c r="E482" s="24">
        <v>11800000</v>
      </c>
      <c r="F482" s="25" t="s">
        <v>3094</v>
      </c>
      <c r="G482" s="26">
        <v>6500000</v>
      </c>
    </row>
    <row r="483" spans="2:7">
      <c r="B483" s="21" t="s">
        <v>18869</v>
      </c>
      <c r="C483" s="22" t="s">
        <v>108</v>
      </c>
      <c r="D483" s="37" t="s">
        <v>867</v>
      </c>
      <c r="E483" s="24">
        <v>10700000</v>
      </c>
      <c r="F483" s="25" t="s">
        <v>5014</v>
      </c>
      <c r="G483" s="26">
        <v>6500000</v>
      </c>
    </row>
    <row r="484" spans="2:7">
      <c r="B484" s="21" t="s">
        <v>18868</v>
      </c>
      <c r="C484" s="22" t="s">
        <v>92</v>
      </c>
      <c r="D484" s="37"/>
      <c r="E484" s="24">
        <v>10600000</v>
      </c>
      <c r="F484" s="25" t="s">
        <v>540</v>
      </c>
      <c r="G484" s="26">
        <v>6500000</v>
      </c>
    </row>
    <row r="485" spans="2:7">
      <c r="B485" s="21" t="s">
        <v>18867</v>
      </c>
      <c r="C485" s="22" t="s">
        <v>92</v>
      </c>
      <c r="D485" s="37"/>
      <c r="E485" s="24">
        <v>10400000</v>
      </c>
      <c r="F485" s="25" t="s">
        <v>159</v>
      </c>
      <c r="G485" s="26">
        <v>6500000</v>
      </c>
    </row>
    <row r="486" spans="2:7">
      <c r="B486" s="21" t="s">
        <v>18866</v>
      </c>
      <c r="C486" s="22" t="s">
        <v>92</v>
      </c>
      <c r="D486" s="37"/>
      <c r="E486" s="24">
        <v>9900000</v>
      </c>
      <c r="F486" s="25" t="s">
        <v>422</v>
      </c>
      <c r="G486" s="26">
        <v>6500000</v>
      </c>
    </row>
    <row r="487" spans="2:7">
      <c r="B487" s="21" t="s">
        <v>18865</v>
      </c>
      <c r="C487" s="22" t="s">
        <v>92</v>
      </c>
      <c r="D487" s="37"/>
      <c r="E487" s="24">
        <v>16000000</v>
      </c>
      <c r="F487" s="25" t="s">
        <v>617</v>
      </c>
      <c r="G487" s="26">
        <v>6400000</v>
      </c>
    </row>
    <row r="488" spans="2:7">
      <c r="B488" s="21" t="s">
        <v>18864</v>
      </c>
      <c r="C488" s="22" t="s">
        <v>92</v>
      </c>
      <c r="D488" s="37"/>
      <c r="E488" s="24">
        <v>14700000</v>
      </c>
      <c r="F488" s="25" t="s">
        <v>580</v>
      </c>
      <c r="G488" s="26">
        <v>6400000</v>
      </c>
    </row>
    <row r="489" spans="2:7">
      <c r="B489" s="21" t="s">
        <v>18863</v>
      </c>
      <c r="C489" s="22" t="s">
        <v>108</v>
      </c>
      <c r="D489" s="37" t="s">
        <v>18862</v>
      </c>
      <c r="E489" s="24">
        <v>13300000</v>
      </c>
      <c r="F489" s="25" t="s">
        <v>1070</v>
      </c>
      <c r="G489" s="26">
        <v>6400000</v>
      </c>
    </row>
    <row r="490" spans="2:7">
      <c r="B490" s="21" t="s">
        <v>18861</v>
      </c>
      <c r="C490" s="22" t="s">
        <v>92</v>
      </c>
      <c r="D490" s="37"/>
      <c r="E490" s="24">
        <v>13100000</v>
      </c>
      <c r="F490" s="25" t="s">
        <v>5543</v>
      </c>
      <c r="G490" s="26">
        <v>6400000</v>
      </c>
    </row>
    <row r="491" spans="2:7">
      <c r="B491" s="21" t="s">
        <v>18860</v>
      </c>
      <c r="C491" s="22" t="s">
        <v>92</v>
      </c>
      <c r="D491" s="37"/>
      <c r="E491" s="24">
        <v>12700000</v>
      </c>
      <c r="F491" s="25" t="s">
        <v>131</v>
      </c>
      <c r="G491" s="26">
        <v>6400000</v>
      </c>
    </row>
    <row r="492" spans="2:7">
      <c r="B492" s="21" t="s">
        <v>18859</v>
      </c>
      <c r="C492" s="22" t="s">
        <v>92</v>
      </c>
      <c r="D492" s="37"/>
      <c r="E492" s="24">
        <v>12700000</v>
      </c>
      <c r="F492" s="25" t="s">
        <v>131</v>
      </c>
      <c r="G492" s="26">
        <v>6400000</v>
      </c>
    </row>
    <row r="493" spans="2:7">
      <c r="B493" s="21" t="s">
        <v>18858</v>
      </c>
      <c r="C493" s="22" t="s">
        <v>92</v>
      </c>
      <c r="D493" s="37"/>
      <c r="E493" s="24">
        <v>12600000</v>
      </c>
      <c r="F493" s="25" t="s">
        <v>144</v>
      </c>
      <c r="G493" s="26">
        <v>6400000</v>
      </c>
    </row>
    <row r="494" spans="2:7">
      <c r="B494" s="21" t="s">
        <v>18857</v>
      </c>
      <c r="C494" s="22" t="s">
        <v>108</v>
      </c>
      <c r="D494" s="37" t="s">
        <v>3837</v>
      </c>
      <c r="E494" s="24">
        <v>12000000</v>
      </c>
      <c r="F494" s="25" t="s">
        <v>413</v>
      </c>
      <c r="G494" s="26">
        <v>6400000</v>
      </c>
    </row>
    <row r="495" spans="2:7">
      <c r="B495" s="21" t="s">
        <v>18856</v>
      </c>
      <c r="C495" s="22" t="s">
        <v>92</v>
      </c>
      <c r="D495" s="37"/>
      <c r="E495" s="24">
        <v>10500000</v>
      </c>
      <c r="F495" s="25" t="s">
        <v>540</v>
      </c>
      <c r="G495" s="26">
        <v>6400000</v>
      </c>
    </row>
    <row r="496" spans="2:7">
      <c r="B496" s="21" t="s">
        <v>18855</v>
      </c>
      <c r="C496" s="22" t="s">
        <v>92</v>
      </c>
      <c r="D496" s="37"/>
      <c r="E496" s="24">
        <v>10100000</v>
      </c>
      <c r="F496" s="25" t="s">
        <v>216</v>
      </c>
      <c r="G496" s="26">
        <v>6400000</v>
      </c>
    </row>
    <row r="497" spans="2:7">
      <c r="B497" s="21" t="s">
        <v>18854</v>
      </c>
      <c r="C497" s="22" t="s">
        <v>108</v>
      </c>
      <c r="D497" s="37" t="s">
        <v>3358</v>
      </c>
      <c r="E497" s="24">
        <v>22100000</v>
      </c>
      <c r="F497" s="25" t="s">
        <v>498</v>
      </c>
      <c r="G497" s="26">
        <v>6300000</v>
      </c>
    </row>
    <row r="498" spans="2:7">
      <c r="B498" s="21" t="s">
        <v>18853</v>
      </c>
      <c r="C498" s="22" t="s">
        <v>92</v>
      </c>
      <c r="D498" s="37"/>
      <c r="E498" s="24">
        <v>13900000</v>
      </c>
      <c r="F498" s="25" t="s">
        <v>544</v>
      </c>
      <c r="G498" s="26">
        <v>6300000</v>
      </c>
    </row>
    <row r="499" spans="2:7">
      <c r="B499" s="21" t="s">
        <v>18852</v>
      </c>
      <c r="C499" s="22" t="s">
        <v>92</v>
      </c>
      <c r="D499" s="37"/>
      <c r="E499" s="24">
        <v>13000000</v>
      </c>
      <c r="F499" s="25" t="s">
        <v>1070</v>
      </c>
      <c r="G499" s="26">
        <v>6300000</v>
      </c>
    </row>
    <row r="500" spans="2:7">
      <c r="B500" s="21" t="s">
        <v>18851</v>
      </c>
      <c r="C500" s="22" t="s">
        <v>92</v>
      </c>
      <c r="D500" s="37"/>
      <c r="E500" s="24">
        <v>12500000</v>
      </c>
      <c r="F500" s="25" t="s">
        <v>5031</v>
      </c>
      <c r="G500" s="26">
        <v>6300000</v>
      </c>
    </row>
    <row r="501" spans="2:7">
      <c r="B501" s="21" t="s">
        <v>18849</v>
      </c>
      <c r="C501" s="22" t="s">
        <v>108</v>
      </c>
      <c r="D501" s="37" t="s">
        <v>3429</v>
      </c>
      <c r="E501" s="24">
        <v>12000000</v>
      </c>
      <c r="F501" s="25" t="s">
        <v>354</v>
      </c>
      <c r="G501" s="26">
        <v>6300000</v>
      </c>
    </row>
    <row r="502" spans="2:7">
      <c r="B502" s="21" t="s">
        <v>18850</v>
      </c>
      <c r="C502" s="22" t="s">
        <v>108</v>
      </c>
      <c r="D502" s="37" t="s">
        <v>6773</v>
      </c>
      <c r="E502" s="24">
        <v>12000000</v>
      </c>
      <c r="F502" s="25" t="s">
        <v>354</v>
      </c>
      <c r="G502" s="26">
        <v>6300000</v>
      </c>
    </row>
    <row r="503" spans="2:7">
      <c r="B503" s="21" t="s">
        <v>18848</v>
      </c>
      <c r="C503" s="22" t="s">
        <v>108</v>
      </c>
      <c r="D503" s="37" t="s">
        <v>4687</v>
      </c>
      <c r="E503" s="24">
        <v>11800000</v>
      </c>
      <c r="F503" s="25" t="s">
        <v>3098</v>
      </c>
      <c r="G503" s="26">
        <v>6300000</v>
      </c>
    </row>
    <row r="504" spans="2:7">
      <c r="B504" s="21" t="s">
        <v>18847</v>
      </c>
      <c r="C504" s="22" t="s">
        <v>92</v>
      </c>
      <c r="D504" s="37"/>
      <c r="E504" s="24">
        <v>11800000</v>
      </c>
      <c r="F504" s="25" t="s">
        <v>3098</v>
      </c>
      <c r="G504" s="26">
        <v>6300000</v>
      </c>
    </row>
    <row r="505" spans="2:7">
      <c r="B505" s="21" t="s">
        <v>18846</v>
      </c>
      <c r="C505" s="22" t="s">
        <v>108</v>
      </c>
      <c r="D505" s="37" t="s">
        <v>3823</v>
      </c>
      <c r="E505" s="24">
        <v>11600000</v>
      </c>
      <c r="F505" s="25" t="s">
        <v>402</v>
      </c>
      <c r="G505" s="26">
        <v>6300000</v>
      </c>
    </row>
    <row r="506" spans="2:7">
      <c r="B506" s="21" t="s">
        <v>18845</v>
      </c>
      <c r="C506" s="22" t="s">
        <v>92</v>
      </c>
      <c r="D506" s="37"/>
      <c r="E506" s="24">
        <v>11400000</v>
      </c>
      <c r="F506" s="25" t="s">
        <v>3094</v>
      </c>
      <c r="G506" s="26">
        <v>6300000</v>
      </c>
    </row>
    <row r="507" spans="2:7">
      <c r="B507" s="21" t="s">
        <v>18844</v>
      </c>
      <c r="C507" s="22" t="s">
        <v>92</v>
      </c>
      <c r="D507" s="37"/>
      <c r="E507" s="24">
        <v>11300000</v>
      </c>
      <c r="F507" s="25" t="s">
        <v>107</v>
      </c>
      <c r="G507" s="26">
        <v>6300000</v>
      </c>
    </row>
    <row r="508" spans="2:7">
      <c r="B508" s="21" t="s">
        <v>18843</v>
      </c>
      <c r="C508" s="22" t="s">
        <v>92</v>
      </c>
      <c r="D508" s="37"/>
      <c r="E508" s="24">
        <v>10900000</v>
      </c>
      <c r="F508" s="25" t="s">
        <v>3089</v>
      </c>
      <c r="G508" s="26">
        <v>6300000</v>
      </c>
    </row>
    <row r="509" spans="2:7">
      <c r="B509" s="21" t="s">
        <v>18842</v>
      </c>
      <c r="C509" s="22" t="s">
        <v>92</v>
      </c>
      <c r="D509" s="37"/>
      <c r="E509" s="24">
        <v>10300000</v>
      </c>
      <c r="F509" s="25" t="s">
        <v>540</v>
      </c>
      <c r="G509" s="26">
        <v>6300000</v>
      </c>
    </row>
    <row r="510" spans="2:7">
      <c r="B510" s="21" t="s">
        <v>18841</v>
      </c>
      <c r="C510" s="22" t="s">
        <v>92</v>
      </c>
      <c r="D510" s="37" t="s">
        <v>3133</v>
      </c>
      <c r="E510" s="24">
        <v>9800000</v>
      </c>
      <c r="F510" s="25" t="s">
        <v>344</v>
      </c>
      <c r="G510" s="26">
        <v>6300000</v>
      </c>
    </row>
    <row r="511" spans="2:7">
      <c r="B511" s="21" t="s">
        <v>18839</v>
      </c>
      <c r="C511" s="22" t="s">
        <v>108</v>
      </c>
      <c r="D511" s="37" t="s">
        <v>494</v>
      </c>
      <c r="E511" s="24">
        <v>9500000</v>
      </c>
      <c r="F511" s="25" t="s">
        <v>422</v>
      </c>
      <c r="G511" s="26">
        <v>6300000</v>
      </c>
    </row>
    <row r="512" spans="2:7">
      <c r="B512" s="21" t="s">
        <v>18840</v>
      </c>
      <c r="C512" s="22" t="s">
        <v>92</v>
      </c>
      <c r="D512" s="37"/>
      <c r="E512" s="24">
        <v>9500000</v>
      </c>
      <c r="F512" s="25" t="s">
        <v>708</v>
      </c>
      <c r="G512" s="26">
        <v>6300000</v>
      </c>
    </row>
    <row r="513" spans="2:7">
      <c r="B513" s="21" t="s">
        <v>18838</v>
      </c>
      <c r="C513" s="22" t="s">
        <v>108</v>
      </c>
      <c r="D513" s="37" t="s">
        <v>1546</v>
      </c>
      <c r="E513" s="24">
        <v>4300000</v>
      </c>
      <c r="F513" s="25" t="s">
        <v>292</v>
      </c>
      <c r="G513" s="26">
        <v>6300000</v>
      </c>
    </row>
    <row r="514" spans="2:7">
      <c r="B514" s="21" t="s">
        <v>18837</v>
      </c>
      <c r="C514" s="22" t="s">
        <v>108</v>
      </c>
      <c r="D514" s="37"/>
      <c r="E514" s="24">
        <v>16000000</v>
      </c>
      <c r="F514" s="25" t="s">
        <v>662</v>
      </c>
      <c r="G514" s="26">
        <v>6200000</v>
      </c>
    </row>
    <row r="515" spans="2:7">
      <c r="B515" s="21" t="s">
        <v>18835</v>
      </c>
      <c r="C515" s="22" t="s">
        <v>108</v>
      </c>
      <c r="D515" s="37" t="s">
        <v>6901</v>
      </c>
      <c r="E515" s="24">
        <v>14700000</v>
      </c>
      <c r="F515" s="25" t="s">
        <v>682</v>
      </c>
      <c r="G515" s="26">
        <v>6200000</v>
      </c>
    </row>
    <row r="516" spans="2:7">
      <c r="B516" s="21" t="s">
        <v>18836</v>
      </c>
      <c r="C516" s="22" t="s">
        <v>108</v>
      </c>
      <c r="D516" s="37"/>
      <c r="E516" s="24">
        <v>14700000</v>
      </c>
      <c r="F516" s="25" t="s">
        <v>682</v>
      </c>
      <c r="G516" s="26">
        <v>6200000</v>
      </c>
    </row>
    <row r="517" spans="2:7">
      <c r="B517" s="21" t="s">
        <v>18834</v>
      </c>
      <c r="C517" s="22" t="s">
        <v>92</v>
      </c>
      <c r="D517" s="37"/>
      <c r="E517" s="24">
        <v>13900000</v>
      </c>
      <c r="F517" s="25" t="s">
        <v>1106</v>
      </c>
      <c r="G517" s="26">
        <v>6200000</v>
      </c>
    </row>
    <row r="518" spans="2:7">
      <c r="B518" s="21" t="s">
        <v>18833</v>
      </c>
      <c r="C518" s="22" t="s">
        <v>108</v>
      </c>
      <c r="D518" s="37" t="s">
        <v>5337</v>
      </c>
      <c r="E518" s="24">
        <v>13600000</v>
      </c>
      <c r="F518" s="25" t="s">
        <v>601</v>
      </c>
      <c r="G518" s="26">
        <v>6200000</v>
      </c>
    </row>
    <row r="519" spans="2:7">
      <c r="B519" s="21" t="s">
        <v>18832</v>
      </c>
      <c r="C519" s="22" t="s">
        <v>92</v>
      </c>
      <c r="D519" s="37"/>
      <c r="E519" s="24">
        <v>12600000</v>
      </c>
      <c r="F519" s="25" t="s">
        <v>4311</v>
      </c>
      <c r="G519" s="26">
        <v>6200000</v>
      </c>
    </row>
    <row r="520" spans="2:7">
      <c r="B520" s="21" t="s">
        <v>18831</v>
      </c>
      <c r="C520" s="22" t="s">
        <v>108</v>
      </c>
      <c r="D520" s="37" t="s">
        <v>3195</v>
      </c>
      <c r="E520" s="24">
        <v>11600000</v>
      </c>
      <c r="F520" s="25" t="s">
        <v>3098</v>
      </c>
      <c r="G520" s="26">
        <v>6200000</v>
      </c>
    </row>
    <row r="521" spans="2:7">
      <c r="B521" s="21" t="s">
        <v>18830</v>
      </c>
      <c r="C521" s="22" t="s">
        <v>92</v>
      </c>
      <c r="D521" s="37"/>
      <c r="E521" s="24">
        <v>11200000</v>
      </c>
      <c r="F521" s="25" t="s">
        <v>3094</v>
      </c>
      <c r="G521" s="26">
        <v>6200000</v>
      </c>
    </row>
    <row r="522" spans="2:7">
      <c r="B522" s="21" t="s">
        <v>18829</v>
      </c>
      <c r="C522" s="22" t="s">
        <v>108</v>
      </c>
      <c r="D522" s="37" t="s">
        <v>986</v>
      </c>
      <c r="E522" s="24">
        <v>10300000</v>
      </c>
      <c r="F522" s="25" t="s">
        <v>5014</v>
      </c>
      <c r="G522" s="26">
        <v>6200000</v>
      </c>
    </row>
    <row r="523" spans="2:7">
      <c r="B523" s="21" t="s">
        <v>18828</v>
      </c>
      <c r="C523" s="22" t="s">
        <v>92</v>
      </c>
      <c r="D523" s="37"/>
      <c r="E523" s="24">
        <v>10100000</v>
      </c>
      <c r="F523" s="25" t="s">
        <v>156</v>
      </c>
      <c r="G523" s="26">
        <v>6200000</v>
      </c>
    </row>
    <row r="524" spans="2:7">
      <c r="B524" s="21" t="s">
        <v>18827</v>
      </c>
      <c r="C524" s="22" t="s">
        <v>92</v>
      </c>
      <c r="D524" s="37"/>
      <c r="E524" s="24">
        <v>13800000</v>
      </c>
      <c r="F524" s="25" t="s">
        <v>714</v>
      </c>
      <c r="G524" s="26">
        <v>6100000</v>
      </c>
    </row>
    <row r="525" spans="2:7">
      <c r="B525" s="21" t="s">
        <v>18826</v>
      </c>
      <c r="C525" s="22" t="s">
        <v>92</v>
      </c>
      <c r="D525" s="37"/>
      <c r="E525" s="24">
        <v>12600000</v>
      </c>
      <c r="F525" s="25" t="s">
        <v>5543</v>
      </c>
      <c r="G525" s="26">
        <v>6100000</v>
      </c>
    </row>
    <row r="526" spans="2:7">
      <c r="B526" s="21" t="s">
        <v>18825</v>
      </c>
      <c r="C526" s="22" t="s">
        <v>108</v>
      </c>
      <c r="D526" s="37" t="s">
        <v>4751</v>
      </c>
      <c r="E526" s="24">
        <v>11500000</v>
      </c>
      <c r="F526" s="25" t="s">
        <v>354</v>
      </c>
      <c r="G526" s="26">
        <v>6100000</v>
      </c>
    </row>
    <row r="527" spans="2:7">
      <c r="B527" s="21" t="s">
        <v>18824</v>
      </c>
      <c r="C527" s="22" t="s">
        <v>108</v>
      </c>
      <c r="D527" s="37" t="s">
        <v>1657</v>
      </c>
      <c r="E527" s="24">
        <v>11200000</v>
      </c>
      <c r="F527" s="25" t="s">
        <v>402</v>
      </c>
      <c r="G527" s="26">
        <v>6100000</v>
      </c>
    </row>
    <row r="528" spans="2:7">
      <c r="B528" s="21" t="s">
        <v>18823</v>
      </c>
      <c r="C528" s="22" t="s">
        <v>108</v>
      </c>
      <c r="D528" s="37" t="s">
        <v>9215</v>
      </c>
      <c r="E528" s="24">
        <v>11100000</v>
      </c>
      <c r="F528" s="25" t="s">
        <v>3094</v>
      </c>
      <c r="G528" s="26">
        <v>6100000</v>
      </c>
    </row>
    <row r="529" spans="2:7">
      <c r="B529" s="21" t="s">
        <v>18822</v>
      </c>
      <c r="C529" s="22" t="s">
        <v>92</v>
      </c>
      <c r="D529" s="37"/>
      <c r="E529" s="24">
        <v>10500000</v>
      </c>
      <c r="F529" s="25" t="s">
        <v>3089</v>
      </c>
      <c r="G529" s="26">
        <v>6100000</v>
      </c>
    </row>
    <row r="530" spans="2:7">
      <c r="B530" s="21" t="s">
        <v>18821</v>
      </c>
      <c r="C530" s="22" t="s">
        <v>92</v>
      </c>
      <c r="D530" s="37"/>
      <c r="E530" s="24">
        <v>10400000</v>
      </c>
      <c r="F530" s="25" t="s">
        <v>220</v>
      </c>
      <c r="G530" s="26">
        <v>6100000</v>
      </c>
    </row>
    <row r="531" spans="2:7">
      <c r="B531" s="21" t="s">
        <v>18820</v>
      </c>
      <c r="C531" s="22" t="s">
        <v>108</v>
      </c>
      <c r="D531" s="37" t="s">
        <v>9660</v>
      </c>
      <c r="E531" s="24">
        <v>10000000</v>
      </c>
      <c r="F531" s="25" t="s">
        <v>540</v>
      </c>
      <c r="G531" s="26">
        <v>6100000</v>
      </c>
    </row>
    <row r="532" spans="2:7">
      <c r="B532" s="21" t="s">
        <v>18819</v>
      </c>
      <c r="C532" s="22" t="s">
        <v>92</v>
      </c>
      <c r="D532" s="37"/>
      <c r="E532" s="24">
        <v>9500000</v>
      </c>
      <c r="F532" s="25" t="s">
        <v>216</v>
      </c>
      <c r="G532" s="26">
        <v>6100000</v>
      </c>
    </row>
    <row r="533" spans="2:7">
      <c r="B533" s="21" t="s">
        <v>18817</v>
      </c>
      <c r="C533" s="22" t="s">
        <v>108</v>
      </c>
      <c r="D533" s="37" t="s">
        <v>5076</v>
      </c>
      <c r="E533" s="24">
        <v>9300000</v>
      </c>
      <c r="F533" s="25" t="s">
        <v>422</v>
      </c>
      <c r="G533" s="26">
        <v>6100000</v>
      </c>
    </row>
    <row r="534" spans="2:7">
      <c r="B534" s="21" t="s">
        <v>18818</v>
      </c>
      <c r="C534" s="22" t="s">
        <v>92</v>
      </c>
      <c r="D534" s="37"/>
      <c r="E534" s="24">
        <v>9300000</v>
      </c>
      <c r="F534" s="25" t="s">
        <v>422</v>
      </c>
      <c r="G534" s="26">
        <v>6100000</v>
      </c>
    </row>
    <row r="535" spans="2:7">
      <c r="B535" s="21" t="s">
        <v>18816</v>
      </c>
      <c r="C535" s="22" t="s">
        <v>108</v>
      </c>
      <c r="D535" s="37" t="s">
        <v>18624</v>
      </c>
      <c r="E535" s="24">
        <v>9200000</v>
      </c>
      <c r="F535" s="25" t="s">
        <v>422</v>
      </c>
      <c r="G535" s="26">
        <v>6100000</v>
      </c>
    </row>
    <row r="536" spans="2:7">
      <c r="B536" s="21" t="s">
        <v>18815</v>
      </c>
      <c r="C536" s="22" t="s">
        <v>108</v>
      </c>
      <c r="D536" s="37" t="s">
        <v>14134</v>
      </c>
      <c r="E536" s="24">
        <v>8600000</v>
      </c>
      <c r="F536" s="25" t="s">
        <v>257</v>
      </c>
      <c r="G536" s="26">
        <v>6100000</v>
      </c>
    </row>
    <row r="537" spans="2:7">
      <c r="B537" s="21" t="s">
        <v>18814</v>
      </c>
      <c r="C537" s="22" t="s">
        <v>92</v>
      </c>
      <c r="D537" s="37"/>
      <c r="E537" s="24">
        <v>8500000</v>
      </c>
      <c r="F537" s="25" t="s">
        <v>257</v>
      </c>
      <c r="G537" s="26">
        <v>6100000</v>
      </c>
    </row>
    <row r="538" spans="2:7">
      <c r="B538" s="21" t="s">
        <v>18813</v>
      </c>
      <c r="C538" s="22" t="s">
        <v>92</v>
      </c>
      <c r="D538" s="37"/>
      <c r="E538" s="24">
        <v>14400000</v>
      </c>
      <c r="F538" s="25" t="s">
        <v>682</v>
      </c>
      <c r="G538" s="26">
        <v>6000000</v>
      </c>
    </row>
    <row r="539" spans="2:7">
      <c r="B539" s="21" t="s">
        <v>18812</v>
      </c>
      <c r="C539" s="22" t="s">
        <v>92</v>
      </c>
      <c r="D539" s="37"/>
      <c r="E539" s="24">
        <v>12100000</v>
      </c>
      <c r="F539" s="25" t="s">
        <v>4311</v>
      </c>
      <c r="G539" s="26">
        <v>6000000</v>
      </c>
    </row>
    <row r="540" spans="2:7">
      <c r="B540" s="21" t="s">
        <v>18811</v>
      </c>
      <c r="C540" s="22" t="s">
        <v>108</v>
      </c>
      <c r="D540" s="37" t="s">
        <v>4617</v>
      </c>
      <c r="E540" s="24">
        <v>11300000</v>
      </c>
      <c r="F540" s="25" t="s">
        <v>413</v>
      </c>
      <c r="G540" s="26">
        <v>6000000</v>
      </c>
    </row>
    <row r="541" spans="2:7">
      <c r="B541" s="21" t="s">
        <v>18810</v>
      </c>
      <c r="C541" s="22" t="s">
        <v>92</v>
      </c>
      <c r="D541" s="37"/>
      <c r="E541" s="24">
        <v>10300000</v>
      </c>
      <c r="F541" s="25" t="s">
        <v>3089</v>
      </c>
      <c r="G541" s="26">
        <v>6000000</v>
      </c>
    </row>
    <row r="542" spans="2:7">
      <c r="B542" s="21" t="s">
        <v>18809</v>
      </c>
      <c r="C542" s="22" t="s">
        <v>108</v>
      </c>
      <c r="D542" s="37" t="s">
        <v>4731</v>
      </c>
      <c r="E542" s="24">
        <v>10000000</v>
      </c>
      <c r="F542" s="25" t="s">
        <v>164</v>
      </c>
      <c r="G542" s="26">
        <v>6000000</v>
      </c>
    </row>
    <row r="543" spans="2:7">
      <c r="B543" s="21" t="s">
        <v>18808</v>
      </c>
      <c r="C543" s="22" t="s">
        <v>108</v>
      </c>
      <c r="D543" s="37" t="s">
        <v>9690</v>
      </c>
      <c r="E543" s="24">
        <v>2500000</v>
      </c>
      <c r="F543" s="25" t="s">
        <v>6253</v>
      </c>
      <c r="G543" s="26">
        <v>6000000</v>
      </c>
    </row>
    <row r="544" spans="2:7">
      <c r="B544" s="21" t="s">
        <v>18807</v>
      </c>
      <c r="C544" s="22" t="s">
        <v>108</v>
      </c>
      <c r="D544" s="37" t="s">
        <v>561</v>
      </c>
      <c r="E544" s="24">
        <v>12100000</v>
      </c>
      <c r="F544" s="25" t="s">
        <v>1070</v>
      </c>
      <c r="G544" s="26">
        <v>5900000</v>
      </c>
    </row>
    <row r="545" spans="2:7">
      <c r="B545" s="21" t="s">
        <v>18806</v>
      </c>
      <c r="C545" s="22" t="s">
        <v>108</v>
      </c>
      <c r="D545" s="37" t="s">
        <v>15288</v>
      </c>
      <c r="E545" s="24">
        <v>12000000</v>
      </c>
      <c r="F545" s="25" t="s">
        <v>5543</v>
      </c>
      <c r="G545" s="26">
        <v>5900000</v>
      </c>
    </row>
    <row r="546" spans="2:7">
      <c r="B546" s="21" t="s">
        <v>18805</v>
      </c>
      <c r="C546" s="22" t="s">
        <v>92</v>
      </c>
      <c r="D546" s="37"/>
      <c r="E546" s="24">
        <v>11500000</v>
      </c>
      <c r="F546" s="25" t="s">
        <v>703</v>
      </c>
      <c r="G546" s="26">
        <v>5900000</v>
      </c>
    </row>
    <row r="547" spans="2:7">
      <c r="B547" s="21" t="s">
        <v>18804</v>
      </c>
      <c r="C547" s="22" t="s">
        <v>92</v>
      </c>
      <c r="D547" s="37"/>
      <c r="E547" s="24">
        <v>11400000</v>
      </c>
      <c r="F547" s="25" t="s">
        <v>427</v>
      </c>
      <c r="G547" s="26">
        <v>5900000</v>
      </c>
    </row>
    <row r="548" spans="2:7">
      <c r="B548" s="21" t="s">
        <v>18803</v>
      </c>
      <c r="C548" s="22" t="s">
        <v>92</v>
      </c>
      <c r="D548" s="37"/>
      <c r="E548" s="24">
        <v>10700000</v>
      </c>
      <c r="F548" s="25" t="s">
        <v>3094</v>
      </c>
      <c r="G548" s="26">
        <v>5900000</v>
      </c>
    </row>
    <row r="549" spans="2:7">
      <c r="B549" s="21" t="s">
        <v>18802</v>
      </c>
      <c r="C549" s="22" t="s">
        <v>92</v>
      </c>
      <c r="D549" s="37"/>
      <c r="E549" s="24">
        <v>10700000</v>
      </c>
      <c r="F549" s="25" t="s">
        <v>107</v>
      </c>
      <c r="G549" s="26">
        <v>5900000</v>
      </c>
    </row>
    <row r="550" spans="2:7">
      <c r="B550" s="21" t="s">
        <v>18801</v>
      </c>
      <c r="C550" s="22" t="s">
        <v>92</v>
      </c>
      <c r="D550" s="37"/>
      <c r="E550" s="24">
        <v>10000000</v>
      </c>
      <c r="F550" s="25" t="s">
        <v>464</v>
      </c>
      <c r="G550" s="26">
        <v>5900000</v>
      </c>
    </row>
    <row r="551" spans="2:7">
      <c r="B551" s="21" t="s">
        <v>18800</v>
      </c>
      <c r="C551" s="22" t="s">
        <v>92</v>
      </c>
      <c r="D551" s="37"/>
      <c r="E551" s="24">
        <v>9800000</v>
      </c>
      <c r="F551" s="25" t="s">
        <v>164</v>
      </c>
      <c r="G551" s="26">
        <v>5900000</v>
      </c>
    </row>
    <row r="552" spans="2:7">
      <c r="B552" s="21" t="s">
        <v>18799</v>
      </c>
      <c r="C552" s="22" t="s">
        <v>92</v>
      </c>
      <c r="D552" s="37" t="s">
        <v>7225</v>
      </c>
      <c r="E552" s="24">
        <v>9300000</v>
      </c>
      <c r="F552" s="25" t="s">
        <v>201</v>
      </c>
      <c r="G552" s="26">
        <v>5900000</v>
      </c>
    </row>
    <row r="553" spans="2:7">
      <c r="B553" s="21" t="s">
        <v>18798</v>
      </c>
      <c r="C553" s="22" t="s">
        <v>92</v>
      </c>
      <c r="D553" s="37" t="s">
        <v>6940</v>
      </c>
      <c r="E553" s="24">
        <v>9100000</v>
      </c>
      <c r="F553" s="25" t="s">
        <v>125</v>
      </c>
      <c r="G553" s="26">
        <v>5900000</v>
      </c>
    </row>
    <row r="554" spans="2:7">
      <c r="B554" s="21" t="s">
        <v>18797</v>
      </c>
      <c r="C554" s="22" t="s">
        <v>108</v>
      </c>
      <c r="D554" s="37" t="s">
        <v>1247</v>
      </c>
      <c r="E554" s="24">
        <v>9000000</v>
      </c>
      <c r="F554" s="25" t="s">
        <v>125</v>
      </c>
      <c r="G554" s="26">
        <v>5900000</v>
      </c>
    </row>
    <row r="555" spans="2:7">
      <c r="B555" s="21" t="s">
        <v>18796</v>
      </c>
      <c r="C555" s="22" t="s">
        <v>92</v>
      </c>
      <c r="D555" s="37"/>
      <c r="E555" s="24">
        <v>8900000</v>
      </c>
      <c r="F555" s="25" t="s">
        <v>708</v>
      </c>
      <c r="G555" s="26">
        <v>5900000</v>
      </c>
    </row>
    <row r="556" spans="2:7">
      <c r="B556" s="21" t="s">
        <v>18795</v>
      </c>
      <c r="C556" s="22" t="s">
        <v>92</v>
      </c>
      <c r="D556" s="37"/>
      <c r="E556" s="24">
        <v>8500000</v>
      </c>
      <c r="F556" s="25" t="s">
        <v>408</v>
      </c>
      <c r="G556" s="26">
        <v>5900000</v>
      </c>
    </row>
    <row r="557" spans="2:7">
      <c r="B557" s="21" t="s">
        <v>18794</v>
      </c>
      <c r="C557" s="22" t="s">
        <v>108</v>
      </c>
      <c r="D557" s="37" t="s">
        <v>15013</v>
      </c>
      <c r="E557" s="24">
        <v>13400000</v>
      </c>
      <c r="F557" s="25" t="s">
        <v>3167</v>
      </c>
      <c r="G557" s="26">
        <v>5800000</v>
      </c>
    </row>
    <row r="558" spans="2:7">
      <c r="B558" s="21" t="s">
        <v>18793</v>
      </c>
      <c r="C558" s="22" t="s">
        <v>92</v>
      </c>
      <c r="D558" s="37"/>
      <c r="E558" s="24">
        <v>13300000</v>
      </c>
      <c r="F558" s="25" t="s">
        <v>580</v>
      </c>
      <c r="G558" s="26">
        <v>5800000</v>
      </c>
    </row>
    <row r="559" spans="2:7">
      <c r="B559" s="21" t="s">
        <v>18792</v>
      </c>
      <c r="C559" s="22" t="s">
        <v>108</v>
      </c>
      <c r="D559" s="37" t="s">
        <v>7571</v>
      </c>
      <c r="E559" s="24">
        <v>12600000</v>
      </c>
      <c r="F559" s="25" t="s">
        <v>601</v>
      </c>
      <c r="G559" s="26">
        <v>5800000</v>
      </c>
    </row>
    <row r="560" spans="2:7">
      <c r="B560" s="21" t="s">
        <v>18791</v>
      </c>
      <c r="C560" s="22" t="s">
        <v>92</v>
      </c>
      <c r="D560" s="37"/>
      <c r="E560" s="24">
        <v>11600000</v>
      </c>
      <c r="F560" s="25" t="s">
        <v>805</v>
      </c>
      <c r="G560" s="26">
        <v>5800000</v>
      </c>
    </row>
    <row r="561" spans="2:7">
      <c r="B561" s="21" t="s">
        <v>18790</v>
      </c>
      <c r="C561" s="22" t="s">
        <v>92</v>
      </c>
      <c r="D561" s="37"/>
      <c r="E561" s="24">
        <v>11300000</v>
      </c>
      <c r="F561" s="25" t="s">
        <v>227</v>
      </c>
      <c r="G561" s="26">
        <v>5800000</v>
      </c>
    </row>
    <row r="562" spans="2:7">
      <c r="B562" s="21" t="s">
        <v>18789</v>
      </c>
      <c r="C562" s="22" t="s">
        <v>92</v>
      </c>
      <c r="D562" s="37"/>
      <c r="E562" s="24">
        <v>10800000</v>
      </c>
      <c r="F562" s="25" t="s">
        <v>3098</v>
      </c>
      <c r="G562" s="26">
        <v>5800000</v>
      </c>
    </row>
    <row r="563" spans="2:7">
      <c r="B563" s="21" t="s">
        <v>18788</v>
      </c>
      <c r="C563" s="22" t="s">
        <v>92</v>
      </c>
      <c r="D563" s="37"/>
      <c r="E563" s="24">
        <v>10200000</v>
      </c>
      <c r="F563" s="25" t="s">
        <v>150</v>
      </c>
      <c r="G563" s="26">
        <v>5800000</v>
      </c>
    </row>
    <row r="564" spans="2:7">
      <c r="B564" s="21" t="s">
        <v>18787</v>
      </c>
      <c r="C564" s="22" t="s">
        <v>92</v>
      </c>
      <c r="D564" s="37"/>
      <c r="E564" s="24">
        <v>10000000</v>
      </c>
      <c r="F564" s="25" t="s">
        <v>631</v>
      </c>
      <c r="G564" s="26">
        <v>5800000</v>
      </c>
    </row>
    <row r="565" spans="2:7">
      <c r="B565" s="21" t="s">
        <v>18786</v>
      </c>
      <c r="C565" s="22" t="s">
        <v>92</v>
      </c>
      <c r="D565" s="37"/>
      <c r="E565" s="24">
        <v>9300000</v>
      </c>
      <c r="F565" s="25" t="s">
        <v>156</v>
      </c>
      <c r="G565" s="26">
        <v>5800000</v>
      </c>
    </row>
    <row r="566" spans="2:7">
      <c r="B566" s="21" t="s">
        <v>18785</v>
      </c>
      <c r="C566" s="22" t="s">
        <v>92</v>
      </c>
      <c r="D566" s="37"/>
      <c r="E566" s="24">
        <v>9300000</v>
      </c>
      <c r="F566" s="25" t="s">
        <v>159</v>
      </c>
      <c r="G566" s="26">
        <v>5800000</v>
      </c>
    </row>
    <row r="567" spans="2:7">
      <c r="B567" s="21" t="s">
        <v>18784</v>
      </c>
      <c r="C567" s="22" t="s">
        <v>92</v>
      </c>
      <c r="D567" s="37"/>
      <c r="E567" s="24">
        <v>9100000</v>
      </c>
      <c r="F567" s="25" t="s">
        <v>216</v>
      </c>
      <c r="G567" s="26">
        <v>5800000</v>
      </c>
    </row>
    <row r="568" spans="2:7">
      <c r="B568" s="21" t="s">
        <v>18783</v>
      </c>
      <c r="C568" s="22" t="s">
        <v>108</v>
      </c>
      <c r="D568" s="37" t="s">
        <v>3023</v>
      </c>
      <c r="E568" s="24">
        <v>3500000</v>
      </c>
      <c r="F568" s="25" t="s">
        <v>2938</v>
      </c>
      <c r="G568" s="26">
        <v>5800000</v>
      </c>
    </row>
    <row r="569" spans="2:7">
      <c r="B569" s="21" t="s">
        <v>18782</v>
      </c>
      <c r="C569" s="22" t="s">
        <v>108</v>
      </c>
      <c r="D569" s="37" t="s">
        <v>8674</v>
      </c>
      <c r="E569" s="24">
        <v>3500000</v>
      </c>
      <c r="F569" s="25" t="s">
        <v>2938</v>
      </c>
      <c r="G569" s="26">
        <v>5800000</v>
      </c>
    </row>
    <row r="570" spans="2:7">
      <c r="B570" s="21" t="s">
        <v>18781</v>
      </c>
      <c r="C570" s="22" t="s">
        <v>92</v>
      </c>
      <c r="D570" s="37"/>
      <c r="E570" s="24">
        <v>16300000</v>
      </c>
      <c r="F570" s="25" t="s">
        <v>654</v>
      </c>
      <c r="G570" s="26">
        <v>5700000</v>
      </c>
    </row>
    <row r="571" spans="2:7">
      <c r="B571" s="21" t="s">
        <v>18780</v>
      </c>
      <c r="C571" s="22" t="s">
        <v>108</v>
      </c>
      <c r="D571" s="37" t="s">
        <v>1260</v>
      </c>
      <c r="E571" s="24">
        <v>11600000</v>
      </c>
      <c r="F571" s="25" t="s">
        <v>5543</v>
      </c>
      <c r="G571" s="26">
        <v>5700000</v>
      </c>
    </row>
    <row r="572" spans="2:7">
      <c r="B572" s="21" t="s">
        <v>18779</v>
      </c>
      <c r="C572" s="22" t="s">
        <v>92</v>
      </c>
      <c r="D572" s="37"/>
      <c r="E572" s="24">
        <v>11200000</v>
      </c>
      <c r="F572" s="25" t="s">
        <v>144</v>
      </c>
      <c r="G572" s="26">
        <v>5700000</v>
      </c>
    </row>
    <row r="573" spans="2:7">
      <c r="B573" s="21" t="s">
        <v>18778</v>
      </c>
      <c r="C573" s="22" t="s">
        <v>92</v>
      </c>
      <c r="D573" s="37"/>
      <c r="E573" s="24">
        <v>10500000</v>
      </c>
      <c r="F573" s="25" t="s">
        <v>455</v>
      </c>
      <c r="G573" s="26">
        <v>5700000</v>
      </c>
    </row>
    <row r="574" spans="2:7">
      <c r="B574" s="21" t="s">
        <v>18777</v>
      </c>
      <c r="C574" s="22" t="s">
        <v>92</v>
      </c>
      <c r="D574" s="37"/>
      <c r="E574" s="24">
        <v>10300000</v>
      </c>
      <c r="F574" s="25" t="s">
        <v>107</v>
      </c>
      <c r="G574" s="26">
        <v>5700000</v>
      </c>
    </row>
    <row r="575" spans="2:7">
      <c r="B575" s="21" t="s">
        <v>18776</v>
      </c>
      <c r="C575" s="22" t="s">
        <v>92</v>
      </c>
      <c r="D575" s="37"/>
      <c r="E575" s="24">
        <v>10000000</v>
      </c>
      <c r="F575" s="25" t="s">
        <v>150</v>
      </c>
      <c r="G575" s="26">
        <v>5700000</v>
      </c>
    </row>
    <row r="576" spans="2:7">
      <c r="B576" s="21" t="s">
        <v>18775</v>
      </c>
      <c r="C576" s="22" t="s">
        <v>92</v>
      </c>
      <c r="D576" s="37"/>
      <c r="E576" s="24">
        <v>10000000</v>
      </c>
      <c r="F576" s="25" t="s">
        <v>150</v>
      </c>
      <c r="G576" s="26">
        <v>5700000</v>
      </c>
    </row>
    <row r="577" spans="2:7">
      <c r="B577" s="21" t="s">
        <v>18774</v>
      </c>
      <c r="C577" s="22" t="s">
        <v>92</v>
      </c>
      <c r="D577" s="37"/>
      <c r="E577" s="24">
        <v>9700000</v>
      </c>
      <c r="F577" s="25" t="s">
        <v>3089</v>
      </c>
      <c r="G577" s="26">
        <v>5700000</v>
      </c>
    </row>
    <row r="578" spans="2:7">
      <c r="B578" s="21" t="s">
        <v>18773</v>
      </c>
      <c r="C578" s="22" t="s">
        <v>92</v>
      </c>
      <c r="D578" s="37"/>
      <c r="E578" s="24">
        <v>9400000</v>
      </c>
      <c r="F578" s="25" t="s">
        <v>5014</v>
      </c>
      <c r="G578" s="26">
        <v>5700000</v>
      </c>
    </row>
    <row r="579" spans="2:7">
      <c r="B579" s="21" t="s">
        <v>18772</v>
      </c>
      <c r="C579" s="22" t="s">
        <v>92</v>
      </c>
      <c r="D579" s="37"/>
      <c r="E579" s="24">
        <v>8800000</v>
      </c>
      <c r="F579" s="25" t="s">
        <v>125</v>
      </c>
      <c r="G579" s="26">
        <v>5700000</v>
      </c>
    </row>
    <row r="580" spans="2:7">
      <c r="B580" s="21" t="s">
        <v>18771</v>
      </c>
      <c r="C580" s="22" t="s">
        <v>92</v>
      </c>
      <c r="D580" s="37"/>
      <c r="E580" s="24">
        <v>8700000</v>
      </c>
      <c r="F580" s="25" t="s">
        <v>422</v>
      </c>
      <c r="G580" s="26">
        <v>5700000</v>
      </c>
    </row>
    <row r="581" spans="2:7">
      <c r="B581" s="21" t="s">
        <v>18770</v>
      </c>
      <c r="C581" s="22" t="s">
        <v>92</v>
      </c>
      <c r="D581" s="37"/>
      <c r="E581" s="24">
        <v>8700000</v>
      </c>
      <c r="F581" s="25" t="s">
        <v>422</v>
      </c>
      <c r="G581" s="26">
        <v>5700000</v>
      </c>
    </row>
    <row r="582" spans="2:7">
      <c r="B582" s="21" t="s">
        <v>18769</v>
      </c>
      <c r="C582" s="22" t="s">
        <v>92</v>
      </c>
      <c r="D582" s="37"/>
      <c r="E582" s="24">
        <v>8300000</v>
      </c>
      <c r="F582" s="25" t="s">
        <v>5016</v>
      </c>
      <c r="G582" s="26">
        <v>5700000</v>
      </c>
    </row>
    <row r="583" spans="2:7">
      <c r="B583" s="21" t="s">
        <v>18768</v>
      </c>
      <c r="C583" s="22" t="s">
        <v>108</v>
      </c>
      <c r="D583" s="37" t="s">
        <v>7713</v>
      </c>
      <c r="E583" s="24">
        <v>5800000</v>
      </c>
      <c r="F583" s="25" t="s">
        <v>116</v>
      </c>
      <c r="G583" s="26">
        <v>5700000</v>
      </c>
    </row>
    <row r="584" spans="2:7">
      <c r="B584" s="21" t="s">
        <v>18767</v>
      </c>
      <c r="C584" s="22" t="s">
        <v>108</v>
      </c>
      <c r="D584" s="37" t="s">
        <v>1096</v>
      </c>
      <c r="E584" s="24">
        <v>2200000</v>
      </c>
      <c r="F584" s="25" t="s">
        <v>4230</v>
      </c>
      <c r="G584" s="26">
        <v>5700000</v>
      </c>
    </row>
    <row r="585" spans="2:7">
      <c r="B585" s="21" t="s">
        <v>18766</v>
      </c>
      <c r="C585" s="22" t="s">
        <v>92</v>
      </c>
      <c r="D585" s="37"/>
      <c r="E585" s="24">
        <v>10500000</v>
      </c>
      <c r="F585" s="25" t="s">
        <v>413</v>
      </c>
      <c r="G585" s="26">
        <v>5600000</v>
      </c>
    </row>
    <row r="586" spans="2:7">
      <c r="B586" s="21" t="s">
        <v>18765</v>
      </c>
      <c r="C586" s="22" t="s">
        <v>92</v>
      </c>
      <c r="D586" s="37"/>
      <c r="E586" s="24">
        <v>9200000</v>
      </c>
      <c r="F586" s="25" t="s">
        <v>5014</v>
      </c>
      <c r="G586" s="26">
        <v>5600000</v>
      </c>
    </row>
    <row r="587" spans="2:7">
      <c r="B587" s="21" t="s">
        <v>18764</v>
      </c>
      <c r="C587" s="22" t="s">
        <v>92</v>
      </c>
      <c r="D587" s="37"/>
      <c r="E587" s="24">
        <v>9000000</v>
      </c>
      <c r="F587" s="25" t="s">
        <v>159</v>
      </c>
      <c r="G587" s="26">
        <v>5600000</v>
      </c>
    </row>
    <row r="588" spans="2:7">
      <c r="B588" s="21" t="s">
        <v>18763</v>
      </c>
      <c r="C588" s="22" t="s">
        <v>92</v>
      </c>
      <c r="D588" s="37"/>
      <c r="E588" s="24">
        <v>9000000</v>
      </c>
      <c r="F588" s="25" t="s">
        <v>156</v>
      </c>
      <c r="G588" s="26">
        <v>5600000</v>
      </c>
    </row>
    <row r="589" spans="2:7">
      <c r="B589" s="21" t="s">
        <v>18762</v>
      </c>
      <c r="C589" s="22" t="s">
        <v>108</v>
      </c>
      <c r="D589" s="37" t="s">
        <v>4632</v>
      </c>
      <c r="E589" s="24">
        <v>8900000</v>
      </c>
      <c r="F589" s="25" t="s">
        <v>159</v>
      </c>
      <c r="G589" s="26">
        <v>5600000</v>
      </c>
    </row>
    <row r="590" spans="2:7">
      <c r="B590" s="21" t="s">
        <v>18761</v>
      </c>
      <c r="C590" s="22" t="s">
        <v>92</v>
      </c>
      <c r="D590" s="37"/>
      <c r="E590" s="24">
        <v>8700000</v>
      </c>
      <c r="F590" s="25" t="s">
        <v>216</v>
      </c>
      <c r="G590" s="26">
        <v>5600000</v>
      </c>
    </row>
    <row r="591" spans="2:7">
      <c r="B591" s="21" t="s">
        <v>18760</v>
      </c>
      <c r="C591" s="22" t="s">
        <v>108</v>
      </c>
      <c r="D591" s="37"/>
      <c r="E591" s="24">
        <v>14200000</v>
      </c>
      <c r="F591" s="25" t="s">
        <v>662</v>
      </c>
      <c r="G591" s="26">
        <v>5500000</v>
      </c>
    </row>
    <row r="592" spans="2:7">
      <c r="B592" s="21" t="s">
        <v>18759</v>
      </c>
      <c r="C592" s="22" t="s">
        <v>92</v>
      </c>
      <c r="D592" s="37"/>
      <c r="E592" s="24">
        <v>14200000</v>
      </c>
      <c r="F592" s="25" t="s">
        <v>662</v>
      </c>
      <c r="G592" s="26">
        <v>5500000</v>
      </c>
    </row>
    <row r="593" spans="2:7">
      <c r="B593" s="21" t="s">
        <v>18758</v>
      </c>
      <c r="C593" s="22" t="s">
        <v>92</v>
      </c>
      <c r="D593" s="37"/>
      <c r="E593" s="24">
        <v>13400000</v>
      </c>
      <c r="F593" s="25" t="s">
        <v>1164</v>
      </c>
      <c r="G593" s="26">
        <v>5500000</v>
      </c>
    </row>
    <row r="594" spans="2:7">
      <c r="B594" s="21" t="s">
        <v>18757</v>
      </c>
      <c r="C594" s="22" t="s">
        <v>92</v>
      </c>
      <c r="D594" s="37"/>
      <c r="E594" s="24">
        <v>13000000</v>
      </c>
      <c r="F594" s="25" t="s">
        <v>512</v>
      </c>
      <c r="G594" s="26">
        <v>5500000</v>
      </c>
    </row>
    <row r="595" spans="2:7">
      <c r="B595" s="21" t="s">
        <v>18756</v>
      </c>
      <c r="C595" s="22" t="s">
        <v>92</v>
      </c>
      <c r="D595" s="37"/>
      <c r="E595" s="24">
        <v>12000000</v>
      </c>
      <c r="F595" s="25" t="s">
        <v>555</v>
      </c>
      <c r="G595" s="26">
        <v>5500000</v>
      </c>
    </row>
    <row r="596" spans="2:7">
      <c r="B596" s="21" t="s">
        <v>18755</v>
      </c>
      <c r="C596" s="22" t="s">
        <v>108</v>
      </c>
      <c r="D596" s="37" t="s">
        <v>547</v>
      </c>
      <c r="E596" s="24">
        <v>11100000</v>
      </c>
      <c r="F596" s="25" t="s">
        <v>805</v>
      </c>
      <c r="G596" s="26">
        <v>5500000</v>
      </c>
    </row>
    <row r="597" spans="2:7">
      <c r="B597" s="21" t="s">
        <v>18754</v>
      </c>
      <c r="C597" s="22" t="s">
        <v>92</v>
      </c>
      <c r="D597" s="37"/>
      <c r="E597" s="24">
        <v>10500000</v>
      </c>
      <c r="F597" s="25" t="s">
        <v>354</v>
      </c>
      <c r="G597" s="26">
        <v>5500000</v>
      </c>
    </row>
    <row r="598" spans="2:7">
      <c r="B598" s="21" t="s">
        <v>18753</v>
      </c>
      <c r="C598" s="22" t="s">
        <v>92</v>
      </c>
      <c r="D598" s="37"/>
      <c r="E598" s="24">
        <v>10400000</v>
      </c>
      <c r="F598" s="25" t="s">
        <v>413</v>
      </c>
      <c r="G598" s="26">
        <v>5500000</v>
      </c>
    </row>
    <row r="599" spans="2:7">
      <c r="B599" s="21" t="s">
        <v>18752</v>
      </c>
      <c r="C599" s="22" t="s">
        <v>92</v>
      </c>
      <c r="D599" s="37"/>
      <c r="E599" s="24">
        <v>10300000</v>
      </c>
      <c r="F599" s="25" t="s">
        <v>3098</v>
      </c>
      <c r="G599" s="26">
        <v>5500000</v>
      </c>
    </row>
    <row r="600" spans="2:7">
      <c r="B600" s="21" t="s">
        <v>18751</v>
      </c>
      <c r="C600" s="22" t="s">
        <v>92</v>
      </c>
      <c r="D600" s="37"/>
      <c r="E600" s="24">
        <v>9900000</v>
      </c>
      <c r="F600" s="25" t="s">
        <v>107</v>
      </c>
      <c r="G600" s="26">
        <v>5500000</v>
      </c>
    </row>
    <row r="601" spans="2:7">
      <c r="B601" s="21" t="s">
        <v>18749</v>
      </c>
      <c r="C601" s="22" t="s">
        <v>108</v>
      </c>
      <c r="D601" s="37" t="s">
        <v>7608</v>
      </c>
      <c r="E601" s="24">
        <v>9100000</v>
      </c>
      <c r="F601" s="25" t="s">
        <v>164</v>
      </c>
      <c r="G601" s="26">
        <v>5500000</v>
      </c>
    </row>
    <row r="602" spans="2:7">
      <c r="B602" s="21" t="s">
        <v>18750</v>
      </c>
      <c r="C602" s="22" t="s">
        <v>92</v>
      </c>
      <c r="D602" s="37"/>
      <c r="E602" s="24">
        <v>9100000</v>
      </c>
      <c r="F602" s="25" t="s">
        <v>5014</v>
      </c>
      <c r="G602" s="26">
        <v>5500000</v>
      </c>
    </row>
    <row r="603" spans="2:7">
      <c r="B603" s="21" t="s">
        <v>18748</v>
      </c>
      <c r="C603" s="22" t="s">
        <v>108</v>
      </c>
      <c r="D603" s="37" t="s">
        <v>3255</v>
      </c>
      <c r="E603" s="24">
        <v>9000000</v>
      </c>
      <c r="F603" s="25" t="s">
        <v>5014</v>
      </c>
      <c r="G603" s="26">
        <v>5500000</v>
      </c>
    </row>
    <row r="604" spans="2:7">
      <c r="B604" s="21" t="s">
        <v>18747</v>
      </c>
      <c r="C604" s="22" t="s">
        <v>92</v>
      </c>
      <c r="D604" s="37"/>
      <c r="E604" s="24">
        <v>8200000</v>
      </c>
      <c r="F604" s="25" t="s">
        <v>94</v>
      </c>
      <c r="G604" s="26">
        <v>5500000</v>
      </c>
    </row>
    <row r="605" spans="2:7">
      <c r="B605" s="21" t="s">
        <v>18746</v>
      </c>
      <c r="C605" s="22" t="s">
        <v>92</v>
      </c>
      <c r="D605" s="37"/>
      <c r="E605" s="24">
        <v>14100000</v>
      </c>
      <c r="F605" s="25" t="s">
        <v>662</v>
      </c>
      <c r="G605" s="26">
        <v>5400000</v>
      </c>
    </row>
    <row r="606" spans="2:7">
      <c r="B606" s="21" t="s">
        <v>18745</v>
      </c>
      <c r="C606" s="22" t="s">
        <v>92</v>
      </c>
      <c r="D606" s="37"/>
      <c r="E606" s="24">
        <v>12800000</v>
      </c>
      <c r="F606" s="25" t="s">
        <v>682</v>
      </c>
      <c r="G606" s="26">
        <v>5400000</v>
      </c>
    </row>
    <row r="607" spans="2:7">
      <c r="B607" s="21" t="s">
        <v>18744</v>
      </c>
      <c r="C607" s="22" t="s">
        <v>92</v>
      </c>
      <c r="D607" s="37"/>
      <c r="E607" s="24">
        <v>11700000</v>
      </c>
      <c r="F607" s="25" t="s">
        <v>864</v>
      </c>
      <c r="G607" s="26">
        <v>5400000</v>
      </c>
    </row>
    <row r="608" spans="2:7">
      <c r="B608" s="21" t="s">
        <v>18743</v>
      </c>
      <c r="C608" s="22" t="s">
        <v>92</v>
      </c>
      <c r="D608" s="37" t="s">
        <v>1247</v>
      </c>
      <c r="E608" s="24">
        <v>11200000</v>
      </c>
      <c r="F608" s="25" t="s">
        <v>711</v>
      </c>
      <c r="G608" s="26">
        <v>5400000</v>
      </c>
    </row>
    <row r="609" spans="2:7">
      <c r="B609" s="21" t="s">
        <v>18742</v>
      </c>
      <c r="C609" s="22" t="s">
        <v>92</v>
      </c>
      <c r="D609" s="37"/>
      <c r="E609" s="24">
        <v>10200000</v>
      </c>
      <c r="F609" s="25" t="s">
        <v>354</v>
      </c>
      <c r="G609" s="26">
        <v>5400000</v>
      </c>
    </row>
    <row r="610" spans="2:7">
      <c r="B610" s="21" t="s">
        <v>18741</v>
      </c>
      <c r="C610" s="22" t="s">
        <v>92</v>
      </c>
      <c r="D610" s="37"/>
      <c r="E610" s="24">
        <v>9500000</v>
      </c>
      <c r="F610" s="25" t="s">
        <v>102</v>
      </c>
      <c r="G610" s="26">
        <v>5400000</v>
      </c>
    </row>
    <row r="611" spans="2:7">
      <c r="B611" s="21" t="s">
        <v>18740</v>
      </c>
      <c r="C611" s="22" t="s">
        <v>108</v>
      </c>
      <c r="D611" s="37" t="s">
        <v>5057</v>
      </c>
      <c r="E611" s="24">
        <v>9100000</v>
      </c>
      <c r="F611" s="25" t="s">
        <v>464</v>
      </c>
      <c r="G611" s="26">
        <v>5400000</v>
      </c>
    </row>
    <row r="612" spans="2:7">
      <c r="B612" s="21" t="s">
        <v>18739</v>
      </c>
      <c r="C612" s="22" t="s">
        <v>92</v>
      </c>
      <c r="D612" s="37"/>
      <c r="E612" s="24">
        <v>8700000</v>
      </c>
      <c r="F612" s="25" t="s">
        <v>156</v>
      </c>
      <c r="G612" s="26">
        <v>5400000</v>
      </c>
    </row>
    <row r="613" spans="2:7">
      <c r="B613" s="21" t="s">
        <v>18738</v>
      </c>
      <c r="C613" s="22" t="s">
        <v>108</v>
      </c>
      <c r="D613" s="37" t="s">
        <v>9551</v>
      </c>
      <c r="E613" s="24">
        <v>8600000</v>
      </c>
      <c r="F613" s="25" t="s">
        <v>159</v>
      </c>
      <c r="G613" s="26">
        <v>5400000</v>
      </c>
    </row>
    <row r="614" spans="2:7">
      <c r="B614" s="21" t="s">
        <v>18737</v>
      </c>
      <c r="C614" s="22" t="s">
        <v>108</v>
      </c>
      <c r="D614" s="37" t="s">
        <v>18736</v>
      </c>
      <c r="E614" s="24">
        <v>8500000</v>
      </c>
      <c r="F614" s="25" t="s">
        <v>201</v>
      </c>
      <c r="G614" s="26">
        <v>5400000</v>
      </c>
    </row>
    <row r="615" spans="2:7">
      <c r="B615" s="21" t="s">
        <v>18735</v>
      </c>
      <c r="C615" s="22" t="s">
        <v>108</v>
      </c>
      <c r="D615" s="37" t="s">
        <v>4453</v>
      </c>
      <c r="E615" s="24">
        <v>8200000</v>
      </c>
      <c r="F615" s="25" t="s">
        <v>422</v>
      </c>
      <c r="G615" s="26">
        <v>5400000</v>
      </c>
    </row>
    <row r="616" spans="2:7">
      <c r="B616" s="21" t="s">
        <v>18734</v>
      </c>
      <c r="C616" s="22" t="s">
        <v>92</v>
      </c>
      <c r="D616" s="37"/>
      <c r="E616" s="24">
        <v>7900000</v>
      </c>
      <c r="F616" s="25" t="s">
        <v>5016</v>
      </c>
      <c r="G616" s="26">
        <v>5400000</v>
      </c>
    </row>
    <row r="617" spans="2:7">
      <c r="B617" s="21" t="s">
        <v>18733</v>
      </c>
      <c r="C617" s="22" t="s">
        <v>92</v>
      </c>
      <c r="D617" s="37"/>
      <c r="E617" s="24">
        <v>7900000</v>
      </c>
      <c r="F617" s="25" t="s">
        <v>223</v>
      </c>
      <c r="G617" s="26">
        <v>5400000</v>
      </c>
    </row>
    <row r="618" spans="2:7">
      <c r="B618" s="21" t="s">
        <v>18732</v>
      </c>
      <c r="C618" s="22" t="s">
        <v>92</v>
      </c>
      <c r="D618" s="37"/>
      <c r="E618" s="24">
        <v>13500000</v>
      </c>
      <c r="F618" s="25" t="s">
        <v>584</v>
      </c>
      <c r="G618" s="26">
        <v>5300000</v>
      </c>
    </row>
    <row r="619" spans="2:7">
      <c r="B619" s="21" t="s">
        <v>18731</v>
      </c>
      <c r="C619" s="22" t="s">
        <v>92</v>
      </c>
      <c r="D619" s="37"/>
      <c r="E619" s="24">
        <v>12300000</v>
      </c>
      <c r="F619" s="25" t="s">
        <v>560</v>
      </c>
      <c r="G619" s="26">
        <v>5300000</v>
      </c>
    </row>
    <row r="620" spans="2:7">
      <c r="B620" s="21" t="s">
        <v>18730</v>
      </c>
      <c r="C620" s="22" t="s">
        <v>108</v>
      </c>
      <c r="D620" s="37" t="s">
        <v>2235</v>
      </c>
      <c r="E620" s="24">
        <v>10700000</v>
      </c>
      <c r="F620" s="25" t="s">
        <v>4311</v>
      </c>
      <c r="G620" s="26">
        <v>5300000</v>
      </c>
    </row>
    <row r="621" spans="2:7">
      <c r="B621" s="21" t="s">
        <v>18729</v>
      </c>
      <c r="C621" s="22" t="s">
        <v>92</v>
      </c>
      <c r="D621" s="37"/>
      <c r="E621" s="24">
        <v>10300000</v>
      </c>
      <c r="F621" s="25" t="s">
        <v>227</v>
      </c>
      <c r="G621" s="26">
        <v>5300000</v>
      </c>
    </row>
    <row r="622" spans="2:7">
      <c r="B622" s="21" t="s">
        <v>18728</v>
      </c>
      <c r="C622" s="22" t="s">
        <v>92</v>
      </c>
      <c r="D622" s="37"/>
      <c r="E622" s="24">
        <v>9500000</v>
      </c>
      <c r="F622" s="25" t="s">
        <v>315</v>
      </c>
      <c r="G622" s="26">
        <v>5300000</v>
      </c>
    </row>
    <row r="623" spans="2:7">
      <c r="B623" s="21" t="s">
        <v>18727</v>
      </c>
      <c r="C623" s="22" t="s">
        <v>92</v>
      </c>
      <c r="D623" s="37"/>
      <c r="E623" s="24">
        <v>9400000</v>
      </c>
      <c r="F623" s="25" t="s">
        <v>102</v>
      </c>
      <c r="G623" s="26">
        <v>5300000</v>
      </c>
    </row>
    <row r="624" spans="2:7">
      <c r="B624" s="21" t="s">
        <v>18726</v>
      </c>
      <c r="C624" s="22" t="s">
        <v>92</v>
      </c>
      <c r="D624" s="37"/>
      <c r="E624" s="24">
        <v>9300000</v>
      </c>
      <c r="F624" s="25" t="s">
        <v>102</v>
      </c>
      <c r="G624" s="26">
        <v>5300000</v>
      </c>
    </row>
    <row r="625" spans="2:7">
      <c r="B625" s="21" t="s">
        <v>18725</v>
      </c>
      <c r="C625" s="22" t="s">
        <v>108</v>
      </c>
      <c r="D625" s="37" t="s">
        <v>8214</v>
      </c>
      <c r="E625" s="24">
        <v>9000000</v>
      </c>
      <c r="F625" s="25" t="s">
        <v>220</v>
      </c>
      <c r="G625" s="26">
        <v>5300000</v>
      </c>
    </row>
    <row r="626" spans="2:7">
      <c r="B626" s="21" t="s">
        <v>18724</v>
      </c>
      <c r="C626" s="22" t="s">
        <v>108</v>
      </c>
      <c r="D626" s="37" t="s">
        <v>1546</v>
      </c>
      <c r="E626" s="24">
        <v>8800000</v>
      </c>
      <c r="F626" s="25" t="s">
        <v>164</v>
      </c>
      <c r="G626" s="26">
        <v>5300000</v>
      </c>
    </row>
    <row r="627" spans="2:7">
      <c r="B627" s="21" t="s">
        <v>18722</v>
      </c>
      <c r="C627" s="22" t="s">
        <v>108</v>
      </c>
      <c r="D627" s="37" t="s">
        <v>7731</v>
      </c>
      <c r="E627" s="24">
        <v>8700000</v>
      </c>
      <c r="F627" s="25" t="s">
        <v>540</v>
      </c>
      <c r="G627" s="26">
        <v>5300000</v>
      </c>
    </row>
    <row r="628" spans="2:7">
      <c r="B628" s="21" t="s">
        <v>18723</v>
      </c>
      <c r="C628" s="22" t="s">
        <v>108</v>
      </c>
      <c r="D628" s="37" t="s">
        <v>5606</v>
      </c>
      <c r="E628" s="24">
        <v>8700000</v>
      </c>
      <c r="F628" s="25" t="s">
        <v>5014</v>
      </c>
      <c r="G628" s="26">
        <v>5300000</v>
      </c>
    </row>
    <row r="629" spans="2:7">
      <c r="B629" s="21" t="s">
        <v>18721</v>
      </c>
      <c r="C629" s="22" t="s">
        <v>92</v>
      </c>
      <c r="D629" s="37"/>
      <c r="E629" s="24">
        <v>8200000</v>
      </c>
      <c r="F629" s="25" t="s">
        <v>344</v>
      </c>
      <c r="G629" s="26">
        <v>5300000</v>
      </c>
    </row>
    <row r="630" spans="2:7">
      <c r="B630" s="21" t="s">
        <v>18720</v>
      </c>
      <c r="C630" s="22" t="s">
        <v>92</v>
      </c>
      <c r="D630" s="37"/>
      <c r="E630" s="24">
        <v>8100000</v>
      </c>
      <c r="F630" s="25" t="s">
        <v>422</v>
      </c>
      <c r="G630" s="26">
        <v>5300000</v>
      </c>
    </row>
    <row r="631" spans="2:7">
      <c r="B631" s="21" t="s">
        <v>18719</v>
      </c>
      <c r="C631" s="22" t="s">
        <v>108</v>
      </c>
      <c r="D631" s="37" t="s">
        <v>4558</v>
      </c>
      <c r="E631" s="24">
        <v>8000000</v>
      </c>
      <c r="F631" s="25" t="s">
        <v>422</v>
      </c>
      <c r="G631" s="26">
        <v>5300000</v>
      </c>
    </row>
    <row r="632" spans="2:7">
      <c r="B632" s="21" t="s">
        <v>18718</v>
      </c>
      <c r="C632" s="22" t="s">
        <v>108</v>
      </c>
      <c r="D632" s="37" t="s">
        <v>1021</v>
      </c>
      <c r="E632" s="24">
        <v>2200000</v>
      </c>
      <c r="F632" s="25" t="s">
        <v>6253</v>
      </c>
      <c r="G632" s="26">
        <v>5300000</v>
      </c>
    </row>
    <row r="633" spans="2:7">
      <c r="B633" s="21" t="s">
        <v>18717</v>
      </c>
      <c r="C633" s="22" t="s">
        <v>92</v>
      </c>
      <c r="D633" s="37"/>
      <c r="E633" s="24">
        <v>14400000</v>
      </c>
      <c r="F633" s="25" t="s">
        <v>500</v>
      </c>
      <c r="G633" s="26">
        <v>5200000</v>
      </c>
    </row>
    <row r="634" spans="2:7">
      <c r="B634" s="21" t="s">
        <v>18716</v>
      </c>
      <c r="C634" s="22" t="s">
        <v>92</v>
      </c>
      <c r="D634" s="37"/>
      <c r="E634" s="24">
        <v>10000000</v>
      </c>
      <c r="F634" s="25" t="s">
        <v>427</v>
      </c>
      <c r="G634" s="26">
        <v>5200000</v>
      </c>
    </row>
    <row r="635" spans="2:7">
      <c r="B635" s="21" t="s">
        <v>18715</v>
      </c>
      <c r="C635" s="22" t="s">
        <v>108</v>
      </c>
      <c r="D635" s="37"/>
      <c r="E635" s="24">
        <v>9700000</v>
      </c>
      <c r="F635" s="25" t="s">
        <v>413</v>
      </c>
      <c r="G635" s="26">
        <v>5200000</v>
      </c>
    </row>
    <row r="636" spans="2:7">
      <c r="B636" s="21" t="s">
        <v>18714</v>
      </c>
      <c r="C636" s="22" t="s">
        <v>92</v>
      </c>
      <c r="D636" s="37"/>
      <c r="E636" s="24">
        <v>9500000</v>
      </c>
      <c r="F636" s="25" t="s">
        <v>3094</v>
      </c>
      <c r="G636" s="26">
        <v>5200000</v>
      </c>
    </row>
    <row r="637" spans="2:7">
      <c r="B637" s="21" t="s">
        <v>18713</v>
      </c>
      <c r="C637" s="22" t="s">
        <v>92</v>
      </c>
      <c r="D637" s="37"/>
      <c r="E637" s="24">
        <v>9400000</v>
      </c>
      <c r="F637" s="25" t="s">
        <v>107</v>
      </c>
      <c r="G637" s="26">
        <v>5200000</v>
      </c>
    </row>
    <row r="638" spans="2:7">
      <c r="B638" s="21" t="s">
        <v>18712</v>
      </c>
      <c r="C638" s="22" t="s">
        <v>92</v>
      </c>
      <c r="D638" s="37" t="s">
        <v>17287</v>
      </c>
      <c r="E638" s="24">
        <v>9100000</v>
      </c>
      <c r="F638" s="25" t="s">
        <v>102</v>
      </c>
      <c r="G638" s="26">
        <v>5200000</v>
      </c>
    </row>
    <row r="639" spans="2:7">
      <c r="B639" s="21" t="s">
        <v>18711</v>
      </c>
      <c r="C639" s="22" t="s">
        <v>108</v>
      </c>
      <c r="D639" s="37" t="s">
        <v>3578</v>
      </c>
      <c r="E639" s="24">
        <v>9100000</v>
      </c>
      <c r="F639" s="25" t="s">
        <v>102</v>
      </c>
      <c r="G639" s="26">
        <v>5200000</v>
      </c>
    </row>
    <row r="640" spans="2:7">
      <c r="B640" s="21" t="s">
        <v>18710</v>
      </c>
      <c r="C640" s="22" t="s">
        <v>92</v>
      </c>
      <c r="D640" s="37"/>
      <c r="E640" s="24">
        <v>8900000</v>
      </c>
      <c r="F640" s="25" t="s">
        <v>3089</v>
      </c>
      <c r="G640" s="26">
        <v>5200000</v>
      </c>
    </row>
    <row r="641" spans="2:7">
      <c r="B641" s="21" t="s">
        <v>18709</v>
      </c>
      <c r="C641" s="22" t="s">
        <v>108</v>
      </c>
      <c r="D641" s="37" t="s">
        <v>802</v>
      </c>
      <c r="E641" s="24">
        <v>8700000</v>
      </c>
      <c r="F641" s="25" t="s">
        <v>464</v>
      </c>
      <c r="G641" s="26">
        <v>5200000</v>
      </c>
    </row>
    <row r="642" spans="2:7">
      <c r="B642" s="21" t="s">
        <v>18708</v>
      </c>
      <c r="C642" s="22" t="s">
        <v>108</v>
      </c>
      <c r="D642" s="37" t="s">
        <v>1922</v>
      </c>
      <c r="E642" s="24">
        <v>8600000</v>
      </c>
      <c r="F642" s="25" t="s">
        <v>164</v>
      </c>
      <c r="G642" s="26">
        <v>5200000</v>
      </c>
    </row>
    <row r="643" spans="2:7">
      <c r="B643" s="21" t="s">
        <v>18707</v>
      </c>
      <c r="C643" s="22" t="s">
        <v>92</v>
      </c>
      <c r="D643" s="37"/>
      <c r="E643" s="24">
        <v>8500000</v>
      </c>
      <c r="F643" s="25" t="s">
        <v>540</v>
      </c>
      <c r="G643" s="26">
        <v>5200000</v>
      </c>
    </row>
    <row r="644" spans="2:7">
      <c r="B644" s="21" t="s">
        <v>18706</v>
      </c>
      <c r="C644" s="22" t="s">
        <v>92</v>
      </c>
      <c r="D644" s="37"/>
      <c r="E644" s="24">
        <v>8300000</v>
      </c>
      <c r="F644" s="25" t="s">
        <v>159</v>
      </c>
      <c r="G644" s="26">
        <v>5200000</v>
      </c>
    </row>
    <row r="645" spans="2:7">
      <c r="B645" s="21" t="s">
        <v>18705</v>
      </c>
      <c r="C645" s="22" t="s">
        <v>92</v>
      </c>
      <c r="D645" s="37"/>
      <c r="E645" s="24">
        <v>8300000</v>
      </c>
      <c r="F645" s="25" t="s">
        <v>201</v>
      </c>
      <c r="G645" s="26">
        <v>5200000</v>
      </c>
    </row>
    <row r="646" spans="2:7">
      <c r="B646" s="21" t="s">
        <v>18704</v>
      </c>
      <c r="C646" s="22" t="s">
        <v>92</v>
      </c>
      <c r="D646" s="37"/>
      <c r="E646" s="24">
        <v>13200000</v>
      </c>
      <c r="F646" s="25" t="s">
        <v>969</v>
      </c>
      <c r="G646" s="26">
        <v>5100000</v>
      </c>
    </row>
    <row r="647" spans="2:7">
      <c r="B647" s="21" t="s">
        <v>18703</v>
      </c>
      <c r="C647" s="22" t="s">
        <v>108</v>
      </c>
      <c r="D647" s="37"/>
      <c r="E647" s="24">
        <v>11500000</v>
      </c>
      <c r="F647" s="25" t="s">
        <v>1106</v>
      </c>
      <c r="G647" s="26">
        <v>5100000</v>
      </c>
    </row>
    <row r="648" spans="2:7">
      <c r="B648" s="21" t="s">
        <v>18702</v>
      </c>
      <c r="C648" s="22" t="s">
        <v>92</v>
      </c>
      <c r="D648" s="37"/>
      <c r="E648" s="24">
        <v>11300000</v>
      </c>
      <c r="F648" s="25" t="s">
        <v>1106</v>
      </c>
      <c r="G648" s="26">
        <v>5100000</v>
      </c>
    </row>
    <row r="649" spans="2:7">
      <c r="B649" s="21" t="s">
        <v>18701</v>
      </c>
      <c r="C649" s="22" t="s">
        <v>92</v>
      </c>
      <c r="D649" s="37"/>
      <c r="E649" s="24">
        <v>11200000</v>
      </c>
      <c r="F649" s="25" t="s">
        <v>555</v>
      </c>
      <c r="G649" s="26">
        <v>5100000</v>
      </c>
    </row>
    <row r="650" spans="2:7">
      <c r="B650" s="21" t="s">
        <v>18700</v>
      </c>
      <c r="C650" s="22" t="s">
        <v>92</v>
      </c>
      <c r="D650" s="37"/>
      <c r="E650" s="24">
        <v>11000000</v>
      </c>
      <c r="F650" s="25" t="s">
        <v>4306</v>
      </c>
      <c r="G650" s="26">
        <v>5100000</v>
      </c>
    </row>
    <row r="651" spans="2:7">
      <c r="B651" s="21" t="s">
        <v>18699</v>
      </c>
      <c r="C651" s="22" t="s">
        <v>92</v>
      </c>
      <c r="D651" s="37"/>
      <c r="E651" s="24">
        <v>10000000</v>
      </c>
      <c r="F651" s="25" t="s">
        <v>703</v>
      </c>
      <c r="G651" s="26">
        <v>5100000</v>
      </c>
    </row>
    <row r="652" spans="2:7">
      <c r="B652" s="21" t="s">
        <v>18698</v>
      </c>
      <c r="C652" s="22" t="s">
        <v>92</v>
      </c>
      <c r="D652" s="37"/>
      <c r="E652" s="24">
        <v>9600000</v>
      </c>
      <c r="F652" s="25" t="s">
        <v>3098</v>
      </c>
      <c r="G652" s="26">
        <v>5100000</v>
      </c>
    </row>
    <row r="653" spans="2:7">
      <c r="B653" s="21" t="s">
        <v>18697</v>
      </c>
      <c r="C653" s="22" t="s">
        <v>92</v>
      </c>
      <c r="D653" s="37" t="s">
        <v>687</v>
      </c>
      <c r="E653" s="24">
        <v>9300000</v>
      </c>
      <c r="F653" s="25" t="s">
        <v>402</v>
      </c>
      <c r="G653" s="26">
        <v>5100000</v>
      </c>
    </row>
    <row r="654" spans="2:7">
      <c r="B654" s="21" t="s">
        <v>18696</v>
      </c>
      <c r="C654" s="22" t="s">
        <v>92</v>
      </c>
      <c r="D654" s="37"/>
      <c r="E654" s="24">
        <v>9200000</v>
      </c>
      <c r="F654" s="25" t="s">
        <v>107</v>
      </c>
      <c r="G654" s="26">
        <v>5100000</v>
      </c>
    </row>
    <row r="655" spans="2:7">
      <c r="B655" s="21" t="s">
        <v>18695</v>
      </c>
      <c r="C655" s="22" t="s">
        <v>92</v>
      </c>
      <c r="D655" s="37"/>
      <c r="E655" s="24">
        <v>9100000</v>
      </c>
      <c r="F655" s="25" t="s">
        <v>107</v>
      </c>
      <c r="G655" s="26">
        <v>5100000</v>
      </c>
    </row>
    <row r="656" spans="2:7">
      <c r="B656" s="21" t="s">
        <v>18694</v>
      </c>
      <c r="C656" s="22" t="s">
        <v>92</v>
      </c>
      <c r="D656" s="37"/>
      <c r="E656" s="24">
        <v>8800000</v>
      </c>
      <c r="F656" s="25" t="s">
        <v>3089</v>
      </c>
      <c r="G656" s="26">
        <v>5100000</v>
      </c>
    </row>
    <row r="657" spans="2:7">
      <c r="B657" s="21" t="s">
        <v>18693</v>
      </c>
      <c r="C657" s="22" t="s">
        <v>92</v>
      </c>
      <c r="D657" s="37"/>
      <c r="E657" s="24">
        <v>8800000</v>
      </c>
      <c r="F657" s="25" t="s">
        <v>631</v>
      </c>
      <c r="G657" s="26">
        <v>5100000</v>
      </c>
    </row>
    <row r="658" spans="2:7">
      <c r="B658" s="21" t="s">
        <v>18692</v>
      </c>
      <c r="C658" s="22" t="s">
        <v>92</v>
      </c>
      <c r="D658" s="37"/>
      <c r="E658" s="24">
        <v>8800000</v>
      </c>
      <c r="F658" s="25" t="s">
        <v>3089</v>
      </c>
      <c r="G658" s="26">
        <v>5100000</v>
      </c>
    </row>
    <row r="659" spans="2:7">
      <c r="B659" s="21" t="s">
        <v>18691</v>
      </c>
      <c r="C659" s="22" t="s">
        <v>92</v>
      </c>
      <c r="D659" s="37"/>
      <c r="E659" s="24">
        <v>8600000</v>
      </c>
      <c r="F659" s="25" t="s">
        <v>464</v>
      </c>
      <c r="G659" s="26">
        <v>5100000</v>
      </c>
    </row>
    <row r="660" spans="2:7">
      <c r="B660" s="21" t="s">
        <v>18690</v>
      </c>
      <c r="C660" s="22" t="s">
        <v>92</v>
      </c>
      <c r="D660" s="37"/>
      <c r="E660" s="24">
        <v>8400000</v>
      </c>
      <c r="F660" s="25" t="s">
        <v>5014</v>
      </c>
      <c r="G660" s="26">
        <v>5100000</v>
      </c>
    </row>
    <row r="661" spans="2:7">
      <c r="B661" s="21" t="s">
        <v>18689</v>
      </c>
      <c r="C661" s="22" t="s">
        <v>92</v>
      </c>
      <c r="D661" s="37"/>
      <c r="E661" s="24">
        <v>8000000</v>
      </c>
      <c r="F661" s="25" t="s">
        <v>201</v>
      </c>
      <c r="G661" s="26">
        <v>5100000</v>
      </c>
    </row>
    <row r="662" spans="2:7">
      <c r="B662" s="21" t="s">
        <v>18687</v>
      </c>
      <c r="C662" s="22" t="s">
        <v>92</v>
      </c>
      <c r="D662" s="37" t="s">
        <v>288</v>
      </c>
      <c r="E662" s="24">
        <v>7800000</v>
      </c>
      <c r="F662" s="25" t="s">
        <v>422</v>
      </c>
      <c r="G662" s="26">
        <v>5100000</v>
      </c>
    </row>
    <row r="663" spans="2:7">
      <c r="B663" s="21" t="s">
        <v>18688</v>
      </c>
      <c r="C663" s="22" t="s">
        <v>92</v>
      </c>
      <c r="D663" s="37"/>
      <c r="E663" s="24">
        <v>7800000</v>
      </c>
      <c r="F663" s="25" t="s">
        <v>422</v>
      </c>
      <c r="G663" s="26">
        <v>5100000</v>
      </c>
    </row>
    <row r="664" spans="2:7">
      <c r="B664" s="21" t="s">
        <v>18686</v>
      </c>
      <c r="C664" s="22" t="s">
        <v>92</v>
      </c>
      <c r="D664" s="37" t="s">
        <v>3831</v>
      </c>
      <c r="E664" s="24">
        <v>7700000</v>
      </c>
      <c r="F664" s="25" t="s">
        <v>708</v>
      </c>
      <c r="G664" s="26">
        <v>5100000</v>
      </c>
    </row>
    <row r="665" spans="2:7">
      <c r="B665" s="21" t="s">
        <v>18685</v>
      </c>
      <c r="C665" s="22" t="s">
        <v>92</v>
      </c>
      <c r="D665" s="37" t="s">
        <v>15536</v>
      </c>
      <c r="E665" s="24">
        <v>7500000</v>
      </c>
      <c r="F665" s="25" t="s">
        <v>5016</v>
      </c>
      <c r="G665" s="26">
        <v>5100000</v>
      </c>
    </row>
    <row r="666" spans="2:7">
      <c r="B666" s="21" t="s">
        <v>18684</v>
      </c>
      <c r="C666" s="22" t="s">
        <v>92</v>
      </c>
      <c r="D666" s="37"/>
      <c r="E666" s="24">
        <v>7100000</v>
      </c>
      <c r="F666" s="25" t="s">
        <v>257</v>
      </c>
      <c r="G666" s="26">
        <v>5100000</v>
      </c>
    </row>
    <row r="667" spans="2:7">
      <c r="B667" s="21" t="s">
        <v>18683</v>
      </c>
      <c r="C667" s="22" t="s">
        <v>92</v>
      </c>
      <c r="D667" s="37"/>
      <c r="E667" s="24">
        <v>12900000</v>
      </c>
      <c r="F667" s="25" t="s">
        <v>662</v>
      </c>
      <c r="G667" s="26">
        <v>5000000</v>
      </c>
    </row>
    <row r="668" spans="2:7">
      <c r="B668" s="21" t="s">
        <v>18682</v>
      </c>
      <c r="C668" s="22" t="s">
        <v>92</v>
      </c>
      <c r="D668" s="37"/>
      <c r="E668" s="24">
        <v>11000000</v>
      </c>
      <c r="F668" s="25" t="s">
        <v>601</v>
      </c>
      <c r="G668" s="26">
        <v>5000000</v>
      </c>
    </row>
    <row r="669" spans="2:7">
      <c r="B669" s="21" t="s">
        <v>18681</v>
      </c>
      <c r="C669" s="22" t="s">
        <v>92</v>
      </c>
      <c r="D669" s="37"/>
      <c r="E669" s="24">
        <v>10800000</v>
      </c>
      <c r="F669" s="25" t="s">
        <v>4306</v>
      </c>
      <c r="G669" s="26">
        <v>5000000</v>
      </c>
    </row>
    <row r="670" spans="2:7">
      <c r="B670" s="21" t="s">
        <v>18680</v>
      </c>
      <c r="C670" s="22" t="s">
        <v>108</v>
      </c>
      <c r="D670" s="37" t="s">
        <v>818</v>
      </c>
      <c r="E670" s="24">
        <v>10300000</v>
      </c>
      <c r="F670" s="25" t="s">
        <v>5543</v>
      </c>
      <c r="G670" s="26">
        <v>5000000</v>
      </c>
    </row>
    <row r="671" spans="2:7">
      <c r="B671" s="21" t="s">
        <v>18679</v>
      </c>
      <c r="C671" s="22" t="s">
        <v>92</v>
      </c>
      <c r="D671" s="37"/>
      <c r="E671" s="24">
        <v>9800000</v>
      </c>
      <c r="F671" s="25" t="s">
        <v>703</v>
      </c>
      <c r="G671" s="26">
        <v>5000000</v>
      </c>
    </row>
    <row r="672" spans="2:7">
      <c r="B672" s="21" t="s">
        <v>18678</v>
      </c>
      <c r="C672" s="22" t="s">
        <v>92</v>
      </c>
      <c r="D672" s="37"/>
      <c r="E672" s="24">
        <v>9800000</v>
      </c>
      <c r="F672" s="25" t="s">
        <v>144</v>
      </c>
      <c r="G672" s="26">
        <v>5000000</v>
      </c>
    </row>
    <row r="673" spans="2:7">
      <c r="B673" s="21" t="s">
        <v>18677</v>
      </c>
      <c r="C673" s="22" t="s">
        <v>92</v>
      </c>
      <c r="D673" s="37"/>
      <c r="E673" s="24">
        <v>9400000</v>
      </c>
      <c r="F673" s="25" t="s">
        <v>3098</v>
      </c>
      <c r="G673" s="26">
        <v>5000000</v>
      </c>
    </row>
    <row r="674" spans="2:7">
      <c r="B674" s="21" t="s">
        <v>18676</v>
      </c>
      <c r="C674" s="22" t="s">
        <v>92</v>
      </c>
      <c r="D674" s="37"/>
      <c r="E674" s="24">
        <v>9200000</v>
      </c>
      <c r="F674" s="25" t="s">
        <v>402</v>
      </c>
      <c r="G674" s="26">
        <v>5000000</v>
      </c>
    </row>
    <row r="675" spans="2:7">
      <c r="B675" s="21" t="s">
        <v>18675</v>
      </c>
      <c r="C675" s="22" t="s">
        <v>92</v>
      </c>
      <c r="D675" s="37" t="s">
        <v>567</v>
      </c>
      <c r="E675" s="24">
        <v>8900000</v>
      </c>
      <c r="F675" s="25" t="s">
        <v>102</v>
      </c>
      <c r="G675" s="26">
        <v>5000000</v>
      </c>
    </row>
    <row r="676" spans="2:7">
      <c r="B676" s="21" t="s">
        <v>18674</v>
      </c>
      <c r="C676" s="22" t="s">
        <v>108</v>
      </c>
      <c r="D676" s="37" t="s">
        <v>4447</v>
      </c>
      <c r="E676" s="24">
        <v>8800000</v>
      </c>
      <c r="F676" s="25" t="s">
        <v>102</v>
      </c>
      <c r="G676" s="26">
        <v>5000000</v>
      </c>
    </row>
    <row r="677" spans="2:7">
      <c r="B677" s="21" t="s">
        <v>18673</v>
      </c>
      <c r="C677" s="22" t="s">
        <v>108</v>
      </c>
      <c r="D677" s="37" t="s">
        <v>4789</v>
      </c>
      <c r="E677" s="24">
        <v>8600000</v>
      </c>
      <c r="F677" s="25" t="s">
        <v>631</v>
      </c>
      <c r="G677" s="26">
        <v>5000000</v>
      </c>
    </row>
    <row r="678" spans="2:7">
      <c r="B678" s="21" t="s">
        <v>18672</v>
      </c>
      <c r="C678" s="22" t="s">
        <v>108</v>
      </c>
      <c r="D678" s="37" t="s">
        <v>9005</v>
      </c>
      <c r="E678" s="24">
        <v>8500000</v>
      </c>
      <c r="F678" s="25" t="s">
        <v>464</v>
      </c>
      <c r="G678" s="26">
        <v>5000000</v>
      </c>
    </row>
    <row r="679" spans="2:7">
      <c r="B679" s="21" t="s">
        <v>18671</v>
      </c>
      <c r="C679" s="22" t="s">
        <v>92</v>
      </c>
      <c r="D679" s="37"/>
      <c r="E679" s="24">
        <v>8300000</v>
      </c>
      <c r="F679" s="25" t="s">
        <v>164</v>
      </c>
      <c r="G679" s="26">
        <v>5000000</v>
      </c>
    </row>
    <row r="680" spans="2:7">
      <c r="B680" s="21" t="s">
        <v>18670</v>
      </c>
      <c r="C680" s="22" t="s">
        <v>92</v>
      </c>
      <c r="D680" s="37"/>
      <c r="E680" s="24">
        <v>8300000</v>
      </c>
      <c r="F680" s="25" t="s">
        <v>164</v>
      </c>
      <c r="G680" s="26">
        <v>5000000</v>
      </c>
    </row>
    <row r="681" spans="2:7">
      <c r="B681" s="21" t="s">
        <v>18669</v>
      </c>
      <c r="C681" s="22" t="s">
        <v>92</v>
      </c>
      <c r="D681" s="37"/>
      <c r="E681" s="24">
        <v>8100000</v>
      </c>
      <c r="F681" s="25" t="s">
        <v>156</v>
      </c>
      <c r="G681" s="26">
        <v>5000000</v>
      </c>
    </row>
    <row r="682" spans="2:7">
      <c r="B682" s="21" t="s">
        <v>18668</v>
      </c>
      <c r="C682" s="22" t="s">
        <v>92</v>
      </c>
      <c r="D682" s="37"/>
      <c r="E682" s="24">
        <v>8100000</v>
      </c>
      <c r="F682" s="25" t="s">
        <v>156</v>
      </c>
      <c r="G682" s="26">
        <v>5000000</v>
      </c>
    </row>
    <row r="683" spans="2:7">
      <c r="B683" s="21" t="s">
        <v>18667</v>
      </c>
      <c r="C683" s="22" t="s">
        <v>108</v>
      </c>
      <c r="D683" s="37"/>
      <c r="E683" s="24">
        <v>7800000</v>
      </c>
      <c r="F683" s="25" t="s">
        <v>216</v>
      </c>
      <c r="G683" s="26">
        <v>5000000</v>
      </c>
    </row>
    <row r="684" spans="2:7">
      <c r="B684" s="21" t="s">
        <v>18666</v>
      </c>
      <c r="C684" s="22" t="s">
        <v>108</v>
      </c>
      <c r="D684" s="37" t="s">
        <v>17287</v>
      </c>
      <c r="E684" s="24">
        <v>3800000</v>
      </c>
      <c r="F684" s="25" t="s">
        <v>350</v>
      </c>
      <c r="G684" s="26">
        <v>5000000</v>
      </c>
    </row>
    <row r="685" spans="2:7">
      <c r="B685" s="21" t="s">
        <v>18665</v>
      </c>
      <c r="C685" s="22" t="s">
        <v>108</v>
      </c>
      <c r="D685" s="37" t="s">
        <v>839</v>
      </c>
      <c r="E685" s="24">
        <v>11500000</v>
      </c>
      <c r="F685" s="25" t="s">
        <v>590</v>
      </c>
      <c r="G685" s="26">
        <v>4900000</v>
      </c>
    </row>
    <row r="686" spans="2:7">
      <c r="B686" s="21" t="s">
        <v>18664</v>
      </c>
      <c r="C686" s="22" t="s">
        <v>92</v>
      </c>
      <c r="D686" s="37"/>
      <c r="E686" s="24">
        <v>10600000</v>
      </c>
      <c r="F686" s="25" t="s">
        <v>4306</v>
      </c>
      <c r="G686" s="26">
        <v>4900000</v>
      </c>
    </row>
    <row r="687" spans="2:7">
      <c r="B687" s="21" t="s">
        <v>18663</v>
      </c>
      <c r="C687" s="22" t="s">
        <v>92</v>
      </c>
      <c r="D687" s="37"/>
      <c r="E687" s="24">
        <v>9600000</v>
      </c>
      <c r="F687" s="25" t="s">
        <v>144</v>
      </c>
      <c r="G687" s="26">
        <v>4900000</v>
      </c>
    </row>
    <row r="688" spans="2:7">
      <c r="B688" s="21" t="s">
        <v>18662</v>
      </c>
      <c r="C688" s="22" t="s">
        <v>108</v>
      </c>
      <c r="D688" s="37" t="s">
        <v>3530</v>
      </c>
      <c r="E688" s="24">
        <v>9500000</v>
      </c>
      <c r="F688" s="25" t="s">
        <v>227</v>
      </c>
      <c r="G688" s="26">
        <v>4900000</v>
      </c>
    </row>
    <row r="689" spans="2:7">
      <c r="B689" s="21" t="s">
        <v>18660</v>
      </c>
      <c r="C689" s="22" t="s">
        <v>108</v>
      </c>
      <c r="D689" s="37" t="s">
        <v>360</v>
      </c>
      <c r="E689" s="24">
        <v>9400000</v>
      </c>
      <c r="F689" s="25" t="s">
        <v>227</v>
      </c>
      <c r="G689" s="26">
        <v>4900000</v>
      </c>
    </row>
    <row r="690" spans="2:7">
      <c r="B690" s="21" t="s">
        <v>18661</v>
      </c>
      <c r="C690" s="22" t="s">
        <v>108</v>
      </c>
      <c r="D690" s="37" t="s">
        <v>298</v>
      </c>
      <c r="E690" s="24">
        <v>9400000</v>
      </c>
      <c r="F690" s="25" t="s">
        <v>427</v>
      </c>
      <c r="G690" s="26">
        <v>4900000</v>
      </c>
    </row>
    <row r="691" spans="2:7">
      <c r="B691" s="21" t="s">
        <v>18659</v>
      </c>
      <c r="C691" s="22" t="s">
        <v>92</v>
      </c>
      <c r="D691" s="37"/>
      <c r="E691" s="24">
        <v>8900000</v>
      </c>
      <c r="F691" s="25" t="s">
        <v>3094</v>
      </c>
      <c r="G691" s="26">
        <v>4900000</v>
      </c>
    </row>
    <row r="692" spans="2:7">
      <c r="B692" s="21" t="s">
        <v>18658</v>
      </c>
      <c r="C692" s="22" t="s">
        <v>92</v>
      </c>
      <c r="D692" s="37"/>
      <c r="E692" s="24">
        <v>8400000</v>
      </c>
      <c r="F692" s="25" t="s">
        <v>220</v>
      </c>
      <c r="G692" s="26">
        <v>4900000</v>
      </c>
    </row>
    <row r="693" spans="2:7">
      <c r="B693" s="21" t="s">
        <v>18657</v>
      </c>
      <c r="C693" s="22" t="s">
        <v>92</v>
      </c>
      <c r="D693" s="37"/>
      <c r="E693" s="24">
        <v>8400000</v>
      </c>
      <c r="F693" s="25" t="s">
        <v>3089</v>
      </c>
      <c r="G693" s="26">
        <v>4900000</v>
      </c>
    </row>
    <row r="694" spans="2:7">
      <c r="B694" s="21" t="s">
        <v>18656</v>
      </c>
      <c r="C694" s="22" t="s">
        <v>108</v>
      </c>
      <c r="D694" s="37" t="s">
        <v>1598</v>
      </c>
      <c r="E694" s="24">
        <v>8200000</v>
      </c>
      <c r="F694" s="25" t="s">
        <v>164</v>
      </c>
      <c r="G694" s="26">
        <v>4900000</v>
      </c>
    </row>
    <row r="695" spans="2:7">
      <c r="B695" s="21" t="s">
        <v>18655</v>
      </c>
      <c r="C695" s="22" t="s">
        <v>108</v>
      </c>
      <c r="D695" s="37"/>
      <c r="E695" s="24">
        <v>8100000</v>
      </c>
      <c r="F695" s="25" t="s">
        <v>164</v>
      </c>
      <c r="G695" s="26">
        <v>4900000</v>
      </c>
    </row>
    <row r="696" spans="2:7">
      <c r="B696" s="21" t="s">
        <v>18654</v>
      </c>
      <c r="C696" s="22" t="s">
        <v>108</v>
      </c>
      <c r="D696" s="37" t="s">
        <v>660</v>
      </c>
      <c r="E696" s="24">
        <v>8000000</v>
      </c>
      <c r="F696" s="25" t="s">
        <v>540</v>
      </c>
      <c r="G696" s="26">
        <v>4900000</v>
      </c>
    </row>
    <row r="697" spans="2:7">
      <c r="B697" s="21" t="s">
        <v>18653</v>
      </c>
      <c r="C697" s="22" t="s">
        <v>92</v>
      </c>
      <c r="D697" s="37"/>
      <c r="E697" s="24">
        <v>8000000</v>
      </c>
      <c r="F697" s="25" t="s">
        <v>540</v>
      </c>
      <c r="G697" s="26">
        <v>4900000</v>
      </c>
    </row>
    <row r="698" spans="2:7">
      <c r="B698" s="21" t="s">
        <v>18652</v>
      </c>
      <c r="C698" s="22" t="s">
        <v>92</v>
      </c>
      <c r="D698" s="37" t="s">
        <v>4328</v>
      </c>
      <c r="E698" s="24">
        <v>6900000</v>
      </c>
      <c r="F698" s="25" t="s">
        <v>668</v>
      </c>
      <c r="G698" s="26">
        <v>4900000</v>
      </c>
    </row>
    <row r="699" spans="2:7">
      <c r="B699" s="21" t="s">
        <v>18650</v>
      </c>
      <c r="C699" s="22" t="s">
        <v>92</v>
      </c>
      <c r="D699" s="37" t="s">
        <v>6901</v>
      </c>
      <c r="E699" s="24">
        <v>6900000</v>
      </c>
      <c r="F699" s="25" t="s">
        <v>257</v>
      </c>
      <c r="G699" s="26">
        <v>4900000</v>
      </c>
    </row>
    <row r="700" spans="2:7">
      <c r="B700" s="21" t="s">
        <v>18651</v>
      </c>
      <c r="C700" s="22" t="s">
        <v>92</v>
      </c>
      <c r="D700" s="37"/>
      <c r="E700" s="24">
        <v>6900000</v>
      </c>
      <c r="F700" s="25" t="s">
        <v>668</v>
      </c>
      <c r="G700" s="26">
        <v>4900000</v>
      </c>
    </row>
    <row r="701" spans="2:7">
      <c r="B701" s="21" t="s">
        <v>18649</v>
      </c>
      <c r="C701" s="22" t="s">
        <v>92</v>
      </c>
      <c r="D701" s="37"/>
      <c r="E701" s="24">
        <v>10600000</v>
      </c>
      <c r="F701" s="25" t="s">
        <v>544</v>
      </c>
      <c r="G701" s="26">
        <v>4800000</v>
      </c>
    </row>
    <row r="702" spans="2:7">
      <c r="B702" s="21" t="s">
        <v>18648</v>
      </c>
      <c r="C702" s="22" t="s">
        <v>92</v>
      </c>
      <c r="D702" s="37"/>
      <c r="E702" s="24">
        <v>10400000</v>
      </c>
      <c r="F702" s="25" t="s">
        <v>4306</v>
      </c>
      <c r="G702" s="26">
        <v>4800000</v>
      </c>
    </row>
    <row r="703" spans="2:7">
      <c r="B703" s="21" t="s">
        <v>18647</v>
      </c>
      <c r="C703" s="22" t="s">
        <v>92</v>
      </c>
      <c r="D703" s="37"/>
      <c r="E703" s="24">
        <v>10300000</v>
      </c>
      <c r="F703" s="25" t="s">
        <v>4306</v>
      </c>
      <c r="G703" s="26">
        <v>4800000</v>
      </c>
    </row>
    <row r="704" spans="2:7">
      <c r="B704" s="21" t="s">
        <v>18646</v>
      </c>
      <c r="C704" s="22" t="s">
        <v>92</v>
      </c>
      <c r="D704" s="37"/>
      <c r="E704" s="24">
        <v>10100000</v>
      </c>
      <c r="F704" s="25" t="s">
        <v>598</v>
      </c>
      <c r="G704" s="26">
        <v>4800000</v>
      </c>
    </row>
    <row r="705" spans="2:7">
      <c r="B705" s="21" t="s">
        <v>18645</v>
      </c>
      <c r="C705" s="22" t="s">
        <v>108</v>
      </c>
      <c r="D705" s="37" t="s">
        <v>17721</v>
      </c>
      <c r="E705" s="24">
        <v>9800000</v>
      </c>
      <c r="F705" s="25" t="s">
        <v>5543</v>
      </c>
      <c r="G705" s="26">
        <v>4800000</v>
      </c>
    </row>
    <row r="706" spans="2:7">
      <c r="B706" s="21" t="s">
        <v>18644</v>
      </c>
      <c r="C706" s="22" t="s">
        <v>108</v>
      </c>
      <c r="D706" s="37" t="s">
        <v>1342</v>
      </c>
      <c r="E706" s="24">
        <v>9600000</v>
      </c>
      <c r="F706" s="25" t="s">
        <v>805</v>
      </c>
      <c r="G706" s="26">
        <v>4800000</v>
      </c>
    </row>
    <row r="707" spans="2:7">
      <c r="B707" s="21" t="s">
        <v>18643</v>
      </c>
      <c r="C707" s="22" t="s">
        <v>108</v>
      </c>
      <c r="D707" s="37" t="s">
        <v>526</v>
      </c>
      <c r="E707" s="24">
        <v>9500000</v>
      </c>
      <c r="F707" s="25" t="s">
        <v>144</v>
      </c>
      <c r="G707" s="26">
        <v>4800000</v>
      </c>
    </row>
    <row r="708" spans="2:7">
      <c r="B708" s="21" t="s">
        <v>18642</v>
      </c>
      <c r="C708" s="22" t="s">
        <v>92</v>
      </c>
      <c r="D708" s="37"/>
      <c r="E708" s="24">
        <v>9200000</v>
      </c>
      <c r="F708" s="25" t="s">
        <v>427</v>
      </c>
      <c r="G708" s="26">
        <v>4800000</v>
      </c>
    </row>
    <row r="709" spans="2:7">
      <c r="B709" s="21" t="s">
        <v>18641</v>
      </c>
      <c r="C709" s="22" t="s">
        <v>92</v>
      </c>
      <c r="D709" s="37"/>
      <c r="E709" s="24">
        <v>9100000</v>
      </c>
      <c r="F709" s="25" t="s">
        <v>354</v>
      </c>
      <c r="G709" s="26">
        <v>4800000</v>
      </c>
    </row>
    <row r="710" spans="2:7">
      <c r="B710" s="21" t="s">
        <v>18640</v>
      </c>
      <c r="C710" s="22" t="s">
        <v>108</v>
      </c>
      <c r="D710" s="37" t="s">
        <v>4612</v>
      </c>
      <c r="E710" s="24">
        <v>8800000</v>
      </c>
      <c r="F710" s="25" t="s">
        <v>402</v>
      </c>
      <c r="G710" s="26">
        <v>4800000</v>
      </c>
    </row>
    <row r="711" spans="2:7">
      <c r="B711" s="21" t="s">
        <v>18639</v>
      </c>
      <c r="C711" s="22" t="s">
        <v>92</v>
      </c>
      <c r="D711" s="37"/>
      <c r="E711" s="24">
        <v>8800000</v>
      </c>
      <c r="F711" s="25" t="s">
        <v>402</v>
      </c>
      <c r="G711" s="26">
        <v>4800000</v>
      </c>
    </row>
    <row r="712" spans="2:7">
      <c r="B712" s="21" t="s">
        <v>18638</v>
      </c>
      <c r="C712" s="22" t="s">
        <v>92</v>
      </c>
      <c r="D712" s="37"/>
      <c r="E712" s="24">
        <v>8800000</v>
      </c>
      <c r="F712" s="25" t="s">
        <v>402</v>
      </c>
      <c r="G712" s="26">
        <v>4800000</v>
      </c>
    </row>
    <row r="713" spans="2:7">
      <c r="B713" s="21" t="s">
        <v>18637</v>
      </c>
      <c r="C713" s="22" t="s">
        <v>92</v>
      </c>
      <c r="D713" s="37"/>
      <c r="E713" s="24">
        <v>8500000</v>
      </c>
      <c r="F713" s="25" t="s">
        <v>102</v>
      </c>
      <c r="G713" s="26">
        <v>4800000</v>
      </c>
    </row>
    <row r="714" spans="2:7">
      <c r="B714" s="21" t="s">
        <v>18636</v>
      </c>
      <c r="C714" s="22" t="s">
        <v>108</v>
      </c>
      <c r="D714" s="37" t="s">
        <v>9734</v>
      </c>
      <c r="E714" s="24">
        <v>8400000</v>
      </c>
      <c r="F714" s="25" t="s">
        <v>150</v>
      </c>
      <c r="G714" s="26">
        <v>4800000</v>
      </c>
    </row>
    <row r="715" spans="2:7">
      <c r="B715" s="21" t="s">
        <v>18635</v>
      </c>
      <c r="C715" s="22" t="s">
        <v>92</v>
      </c>
      <c r="D715" s="37"/>
      <c r="E715" s="24">
        <v>7600000</v>
      </c>
      <c r="F715" s="25" t="s">
        <v>159</v>
      </c>
      <c r="G715" s="26">
        <v>4800000</v>
      </c>
    </row>
    <row r="716" spans="2:7">
      <c r="B716" s="21" t="s">
        <v>18634</v>
      </c>
      <c r="C716" s="22" t="s">
        <v>92</v>
      </c>
      <c r="D716" s="37"/>
      <c r="E716" s="24">
        <v>7400000</v>
      </c>
      <c r="F716" s="25" t="s">
        <v>344</v>
      </c>
      <c r="G716" s="26">
        <v>4800000</v>
      </c>
    </row>
    <row r="717" spans="2:7">
      <c r="B717" s="21" t="s">
        <v>18633</v>
      </c>
      <c r="C717" s="22" t="s">
        <v>92</v>
      </c>
      <c r="D717" s="37"/>
      <c r="E717" s="24">
        <v>7100000</v>
      </c>
      <c r="F717" s="25" t="s">
        <v>5016</v>
      </c>
      <c r="G717" s="26">
        <v>4800000</v>
      </c>
    </row>
    <row r="718" spans="2:7">
      <c r="B718" s="21" t="s">
        <v>18632</v>
      </c>
      <c r="C718" s="22" t="s">
        <v>92</v>
      </c>
      <c r="D718" s="37"/>
      <c r="E718" s="24">
        <v>7000000</v>
      </c>
      <c r="F718" s="25" t="s">
        <v>5016</v>
      </c>
      <c r="G718" s="26">
        <v>4800000</v>
      </c>
    </row>
    <row r="719" spans="2:7">
      <c r="B719" s="21" t="s">
        <v>18631</v>
      </c>
      <c r="C719" s="22" t="s">
        <v>92</v>
      </c>
      <c r="D719" s="37"/>
      <c r="E719" s="24">
        <v>6900000</v>
      </c>
      <c r="F719" s="25" t="s">
        <v>408</v>
      </c>
      <c r="G719" s="26">
        <v>4800000</v>
      </c>
    </row>
    <row r="720" spans="2:7">
      <c r="B720" s="21" t="s">
        <v>18630</v>
      </c>
      <c r="C720" s="22" t="s">
        <v>108</v>
      </c>
      <c r="D720" s="37" t="s">
        <v>5968</v>
      </c>
      <c r="E720" s="24">
        <v>6600000</v>
      </c>
      <c r="F720" s="25" t="s">
        <v>198</v>
      </c>
      <c r="G720" s="26">
        <v>4800000</v>
      </c>
    </row>
    <row r="721" spans="2:7">
      <c r="B721" s="21" t="s">
        <v>18629</v>
      </c>
      <c r="C721" s="22" t="s">
        <v>108</v>
      </c>
      <c r="D721" s="37" t="s">
        <v>18628</v>
      </c>
      <c r="E721" s="24">
        <v>6600000</v>
      </c>
      <c r="F721" s="25" t="s">
        <v>324</v>
      </c>
      <c r="G721" s="26">
        <v>4800000</v>
      </c>
    </row>
    <row r="722" spans="2:7">
      <c r="B722" s="21" t="s">
        <v>18627</v>
      </c>
      <c r="C722" s="22" t="s">
        <v>92</v>
      </c>
      <c r="D722" s="37"/>
      <c r="E722" s="24">
        <v>11200000</v>
      </c>
      <c r="F722" s="25" t="s">
        <v>512</v>
      </c>
      <c r="G722" s="26">
        <v>4700000</v>
      </c>
    </row>
    <row r="723" spans="2:7">
      <c r="B723" s="21" t="s">
        <v>18625</v>
      </c>
      <c r="C723" s="22" t="s">
        <v>108</v>
      </c>
      <c r="D723" s="37" t="s">
        <v>18624</v>
      </c>
      <c r="E723" s="24">
        <v>10500000</v>
      </c>
      <c r="F723" s="25" t="s">
        <v>780</v>
      </c>
      <c r="G723" s="26">
        <v>4700000</v>
      </c>
    </row>
    <row r="724" spans="2:7">
      <c r="B724" s="21" t="s">
        <v>18626</v>
      </c>
      <c r="C724" s="22" t="s">
        <v>92</v>
      </c>
      <c r="D724" s="37"/>
      <c r="E724" s="24">
        <v>10500000</v>
      </c>
      <c r="F724" s="25" t="s">
        <v>780</v>
      </c>
      <c r="G724" s="26">
        <v>4700000</v>
      </c>
    </row>
    <row r="725" spans="2:7">
      <c r="B725" s="21" t="s">
        <v>18623</v>
      </c>
      <c r="C725" s="22" t="s">
        <v>92</v>
      </c>
      <c r="D725" s="37"/>
      <c r="E725" s="24">
        <v>9700000</v>
      </c>
      <c r="F725" s="25" t="s">
        <v>1070</v>
      </c>
      <c r="G725" s="26">
        <v>4700000</v>
      </c>
    </row>
    <row r="726" spans="2:7">
      <c r="B726" s="21" t="s">
        <v>18622</v>
      </c>
      <c r="C726" s="22" t="s">
        <v>108</v>
      </c>
      <c r="D726" s="37" t="s">
        <v>728</v>
      </c>
      <c r="E726" s="24">
        <v>9500000</v>
      </c>
      <c r="F726" s="25" t="s">
        <v>805</v>
      </c>
      <c r="G726" s="26">
        <v>4700000</v>
      </c>
    </row>
    <row r="727" spans="2:7">
      <c r="B727" s="21" t="s">
        <v>18621</v>
      </c>
      <c r="C727" s="22" t="s">
        <v>92</v>
      </c>
      <c r="D727" s="37"/>
      <c r="E727" s="24">
        <v>9300000</v>
      </c>
      <c r="F727" s="25" t="s">
        <v>131</v>
      </c>
      <c r="G727" s="26">
        <v>4700000</v>
      </c>
    </row>
    <row r="728" spans="2:7">
      <c r="B728" s="21" t="s">
        <v>18620</v>
      </c>
      <c r="C728" s="22" t="s">
        <v>108</v>
      </c>
      <c r="D728" s="37" t="s">
        <v>1112</v>
      </c>
      <c r="E728" s="24">
        <v>9000000</v>
      </c>
      <c r="F728" s="25" t="s">
        <v>427</v>
      </c>
      <c r="G728" s="26">
        <v>4700000</v>
      </c>
    </row>
    <row r="729" spans="2:7">
      <c r="B729" s="21" t="s">
        <v>18619</v>
      </c>
      <c r="C729" s="22" t="s">
        <v>92</v>
      </c>
      <c r="D729" s="37"/>
      <c r="E729" s="24">
        <v>8100000</v>
      </c>
      <c r="F729" s="25" t="s">
        <v>3089</v>
      </c>
      <c r="G729" s="26">
        <v>4700000</v>
      </c>
    </row>
    <row r="730" spans="2:7">
      <c r="B730" s="21" t="s">
        <v>18618</v>
      </c>
      <c r="C730" s="22" t="s">
        <v>108</v>
      </c>
      <c r="D730" s="37" t="s">
        <v>818</v>
      </c>
      <c r="E730" s="24">
        <v>7900000</v>
      </c>
      <c r="F730" s="25" t="s">
        <v>164</v>
      </c>
      <c r="G730" s="26">
        <v>4700000</v>
      </c>
    </row>
    <row r="731" spans="2:7">
      <c r="B731" s="21" t="s">
        <v>18617</v>
      </c>
      <c r="C731" s="22" t="s">
        <v>92</v>
      </c>
      <c r="D731" s="37"/>
      <c r="E731" s="24">
        <v>7800000</v>
      </c>
      <c r="F731" s="25" t="s">
        <v>164</v>
      </c>
      <c r="G731" s="26">
        <v>4700000</v>
      </c>
    </row>
    <row r="732" spans="2:7">
      <c r="B732" s="21" t="s">
        <v>18616</v>
      </c>
      <c r="C732" s="22" t="s">
        <v>92</v>
      </c>
      <c r="D732" s="37"/>
      <c r="E732" s="24">
        <v>7600000</v>
      </c>
      <c r="F732" s="25" t="s">
        <v>156</v>
      </c>
      <c r="G732" s="26">
        <v>4700000</v>
      </c>
    </row>
    <row r="733" spans="2:7">
      <c r="B733" s="21" t="s">
        <v>18615</v>
      </c>
      <c r="C733" s="22" t="s">
        <v>108</v>
      </c>
      <c r="D733" s="37" t="s">
        <v>3361</v>
      </c>
      <c r="E733" s="24">
        <v>7500000</v>
      </c>
      <c r="F733" s="25" t="s">
        <v>201</v>
      </c>
      <c r="G733" s="26">
        <v>4700000</v>
      </c>
    </row>
    <row r="734" spans="2:7">
      <c r="B734" s="21" t="s">
        <v>18614</v>
      </c>
      <c r="C734" s="22" t="s">
        <v>92</v>
      </c>
      <c r="D734" s="37"/>
      <c r="E734" s="24">
        <v>5600000</v>
      </c>
      <c r="F734" s="25" t="s">
        <v>329</v>
      </c>
      <c r="G734" s="26">
        <v>4700000</v>
      </c>
    </row>
    <row r="735" spans="2:7">
      <c r="B735" s="21" t="s">
        <v>18613</v>
      </c>
      <c r="C735" s="22" t="s">
        <v>92</v>
      </c>
      <c r="D735" s="37"/>
      <c r="E735" s="24">
        <v>10700000</v>
      </c>
      <c r="F735" s="25" t="s">
        <v>3167</v>
      </c>
      <c r="G735" s="26">
        <v>4600000</v>
      </c>
    </row>
    <row r="736" spans="2:7">
      <c r="B736" s="21" t="s">
        <v>18612</v>
      </c>
      <c r="C736" s="22" t="s">
        <v>92</v>
      </c>
      <c r="D736" s="37"/>
      <c r="E736" s="24">
        <v>9600000</v>
      </c>
      <c r="F736" s="25" t="s">
        <v>711</v>
      </c>
      <c r="G736" s="26">
        <v>4600000</v>
      </c>
    </row>
    <row r="737" spans="2:7">
      <c r="B737" s="21" t="s">
        <v>18611</v>
      </c>
      <c r="C737" s="22" t="s">
        <v>92</v>
      </c>
      <c r="D737" s="37"/>
      <c r="E737" s="24">
        <v>9200000</v>
      </c>
      <c r="F737" s="25" t="s">
        <v>5031</v>
      </c>
      <c r="G737" s="26">
        <v>4600000</v>
      </c>
    </row>
    <row r="738" spans="2:7">
      <c r="B738" s="21" t="s">
        <v>18610</v>
      </c>
      <c r="C738" s="22" t="s">
        <v>92</v>
      </c>
      <c r="D738" s="37"/>
      <c r="E738" s="24">
        <v>9000000</v>
      </c>
      <c r="F738" s="25" t="s">
        <v>144</v>
      </c>
      <c r="G738" s="26">
        <v>4600000</v>
      </c>
    </row>
    <row r="739" spans="2:7">
      <c r="B739" s="21" t="s">
        <v>18609</v>
      </c>
      <c r="C739" s="22" t="s">
        <v>92</v>
      </c>
      <c r="D739" s="37"/>
      <c r="E739" s="24">
        <v>9000000</v>
      </c>
      <c r="F739" s="25" t="s">
        <v>703</v>
      </c>
      <c r="G739" s="26">
        <v>4600000</v>
      </c>
    </row>
    <row r="740" spans="2:7">
      <c r="B740" s="21" t="s">
        <v>18608</v>
      </c>
      <c r="C740" s="22" t="s">
        <v>92</v>
      </c>
      <c r="D740" s="37"/>
      <c r="E740" s="24">
        <v>8900000</v>
      </c>
      <c r="F740" s="25" t="s">
        <v>227</v>
      </c>
      <c r="G740" s="26">
        <v>4600000</v>
      </c>
    </row>
    <row r="741" spans="2:7">
      <c r="B741" s="21" t="s">
        <v>18607</v>
      </c>
      <c r="C741" s="22" t="s">
        <v>92</v>
      </c>
      <c r="D741" s="37" t="s">
        <v>8385</v>
      </c>
      <c r="E741" s="24">
        <v>8700000</v>
      </c>
      <c r="F741" s="25" t="s">
        <v>354</v>
      </c>
      <c r="G741" s="26">
        <v>4600000</v>
      </c>
    </row>
    <row r="742" spans="2:7">
      <c r="B742" s="21" t="s">
        <v>18606</v>
      </c>
      <c r="C742" s="22" t="s">
        <v>108</v>
      </c>
      <c r="D742" s="37" t="s">
        <v>7634</v>
      </c>
      <c r="E742" s="24">
        <v>8600000</v>
      </c>
      <c r="F742" s="25" t="s">
        <v>413</v>
      </c>
      <c r="G742" s="26">
        <v>4600000</v>
      </c>
    </row>
    <row r="743" spans="2:7">
      <c r="B743" s="21" t="s">
        <v>18605</v>
      </c>
      <c r="C743" s="22" t="s">
        <v>92</v>
      </c>
      <c r="D743" s="37"/>
      <c r="E743" s="24">
        <v>8500000</v>
      </c>
      <c r="F743" s="25" t="s">
        <v>3098</v>
      </c>
      <c r="G743" s="26">
        <v>4600000</v>
      </c>
    </row>
    <row r="744" spans="2:7">
      <c r="B744" s="21" t="s">
        <v>18604</v>
      </c>
      <c r="C744" s="22" t="s">
        <v>92</v>
      </c>
      <c r="D744" s="37"/>
      <c r="E744" s="24">
        <v>8200000</v>
      </c>
      <c r="F744" s="25" t="s">
        <v>315</v>
      </c>
      <c r="G744" s="26">
        <v>4600000</v>
      </c>
    </row>
    <row r="745" spans="2:7">
      <c r="B745" s="21" t="s">
        <v>18603</v>
      </c>
      <c r="C745" s="22" t="s">
        <v>92</v>
      </c>
      <c r="D745" s="37"/>
      <c r="E745" s="24">
        <v>8000000</v>
      </c>
      <c r="F745" s="25" t="s">
        <v>150</v>
      </c>
      <c r="G745" s="26">
        <v>4600000</v>
      </c>
    </row>
    <row r="746" spans="2:7">
      <c r="B746" s="21" t="s">
        <v>18602</v>
      </c>
      <c r="C746" s="22" t="s">
        <v>108</v>
      </c>
      <c r="D746" s="37" t="s">
        <v>3823</v>
      </c>
      <c r="E746" s="24">
        <v>7400000</v>
      </c>
      <c r="F746" s="25" t="s">
        <v>156</v>
      </c>
      <c r="G746" s="26">
        <v>4600000</v>
      </c>
    </row>
    <row r="747" spans="2:7">
      <c r="B747" s="21" t="s">
        <v>18601</v>
      </c>
      <c r="C747" s="22" t="s">
        <v>92</v>
      </c>
      <c r="D747" s="37" t="s">
        <v>1120</v>
      </c>
      <c r="E747" s="24">
        <v>7200000</v>
      </c>
      <c r="F747" s="25" t="s">
        <v>216</v>
      </c>
      <c r="G747" s="26">
        <v>4600000</v>
      </c>
    </row>
    <row r="748" spans="2:7">
      <c r="B748" s="21" t="s">
        <v>18600</v>
      </c>
      <c r="C748" s="22" t="s">
        <v>92</v>
      </c>
      <c r="D748" s="37"/>
      <c r="E748" s="24">
        <v>6800000</v>
      </c>
      <c r="F748" s="25" t="s">
        <v>94</v>
      </c>
      <c r="G748" s="26">
        <v>4600000</v>
      </c>
    </row>
    <row r="749" spans="2:7">
      <c r="B749" s="21" t="s">
        <v>18599</v>
      </c>
      <c r="C749" s="22" t="s">
        <v>92</v>
      </c>
      <c r="D749" s="37"/>
      <c r="E749" s="24">
        <v>6600000</v>
      </c>
      <c r="F749" s="25" t="s">
        <v>223</v>
      </c>
      <c r="G749" s="26">
        <v>4600000</v>
      </c>
    </row>
    <row r="750" spans="2:7">
      <c r="B750" s="21" t="s">
        <v>18598</v>
      </c>
      <c r="C750" s="22" t="s">
        <v>92</v>
      </c>
      <c r="D750" s="37"/>
      <c r="E750" s="24">
        <v>6400000</v>
      </c>
      <c r="F750" s="25" t="s">
        <v>198</v>
      </c>
      <c r="G750" s="26">
        <v>4600000</v>
      </c>
    </row>
    <row r="751" spans="2:7">
      <c r="B751" s="21" t="s">
        <v>18597</v>
      </c>
      <c r="C751" s="22" t="s">
        <v>108</v>
      </c>
      <c r="D751" s="37" t="s">
        <v>4617</v>
      </c>
      <c r="E751" s="24">
        <v>5500000</v>
      </c>
      <c r="F751" s="25" t="s">
        <v>329</v>
      </c>
      <c r="G751" s="26">
        <v>4600000</v>
      </c>
    </row>
    <row r="752" spans="2:7">
      <c r="B752" s="21" t="s">
        <v>18596</v>
      </c>
      <c r="C752" s="22" t="s">
        <v>92</v>
      </c>
      <c r="D752" s="37"/>
      <c r="E752" s="24">
        <v>9800000</v>
      </c>
      <c r="F752" s="25" t="s">
        <v>864</v>
      </c>
      <c r="G752" s="26">
        <v>4500000</v>
      </c>
    </row>
    <row r="753" spans="2:7">
      <c r="B753" s="21" t="s">
        <v>18595</v>
      </c>
      <c r="C753" s="22" t="s">
        <v>92</v>
      </c>
      <c r="D753" s="37"/>
      <c r="E753" s="24">
        <v>9300000</v>
      </c>
      <c r="F753" s="25" t="s">
        <v>5543</v>
      </c>
      <c r="G753" s="26">
        <v>4500000</v>
      </c>
    </row>
    <row r="754" spans="2:7">
      <c r="B754" s="21" t="s">
        <v>18594</v>
      </c>
      <c r="C754" s="22" t="s">
        <v>108</v>
      </c>
      <c r="D754" s="37" t="s">
        <v>4462</v>
      </c>
      <c r="E754" s="24">
        <v>9100000</v>
      </c>
      <c r="F754" s="25" t="s">
        <v>805</v>
      </c>
      <c r="G754" s="26">
        <v>4500000</v>
      </c>
    </row>
    <row r="755" spans="2:7">
      <c r="B755" s="21" t="s">
        <v>18592</v>
      </c>
      <c r="C755" s="22" t="s">
        <v>92</v>
      </c>
      <c r="D755" s="37" t="s">
        <v>2411</v>
      </c>
      <c r="E755" s="24">
        <v>9000000</v>
      </c>
      <c r="F755" s="25" t="s">
        <v>5031</v>
      </c>
      <c r="G755" s="26">
        <v>4500000</v>
      </c>
    </row>
    <row r="756" spans="2:7">
      <c r="B756" s="21" t="s">
        <v>18593</v>
      </c>
      <c r="C756" s="22" t="s">
        <v>92</v>
      </c>
      <c r="D756" s="37"/>
      <c r="E756" s="24">
        <v>9000000</v>
      </c>
      <c r="F756" s="25" t="s">
        <v>5031</v>
      </c>
      <c r="G756" s="26">
        <v>4500000</v>
      </c>
    </row>
    <row r="757" spans="2:7">
      <c r="B757" s="21" t="s">
        <v>18591</v>
      </c>
      <c r="C757" s="22" t="s">
        <v>92</v>
      </c>
      <c r="D757" s="37"/>
      <c r="E757" s="24">
        <v>8900000</v>
      </c>
      <c r="F757" s="25" t="s">
        <v>5031</v>
      </c>
      <c r="G757" s="26">
        <v>4500000</v>
      </c>
    </row>
    <row r="758" spans="2:7">
      <c r="B758" s="21" t="s">
        <v>18590</v>
      </c>
      <c r="C758" s="22" t="s">
        <v>92</v>
      </c>
      <c r="D758" s="37"/>
      <c r="E758" s="24">
        <v>8800000</v>
      </c>
      <c r="F758" s="25" t="s">
        <v>703</v>
      </c>
      <c r="G758" s="26">
        <v>4500000</v>
      </c>
    </row>
    <row r="759" spans="2:7">
      <c r="B759" s="21" t="s">
        <v>18589</v>
      </c>
      <c r="C759" s="22" t="s">
        <v>92</v>
      </c>
      <c r="D759" s="37"/>
      <c r="E759" s="24">
        <v>8800000</v>
      </c>
      <c r="F759" s="25" t="s">
        <v>144</v>
      </c>
      <c r="G759" s="26">
        <v>4500000</v>
      </c>
    </row>
    <row r="760" spans="2:7">
      <c r="B760" s="21" t="s">
        <v>90</v>
      </c>
      <c r="C760" s="22" t="s">
        <v>92</v>
      </c>
      <c r="D760" s="37"/>
      <c r="E760" s="24">
        <v>8500000</v>
      </c>
      <c r="F760" s="25" t="s">
        <v>413</v>
      </c>
      <c r="G760" s="26">
        <v>4500000</v>
      </c>
    </row>
    <row r="761" spans="2:7">
      <c r="B761" s="21" t="s">
        <v>18588</v>
      </c>
      <c r="C761" s="22" t="s">
        <v>92</v>
      </c>
      <c r="D761" s="37"/>
      <c r="E761" s="24">
        <v>8300000</v>
      </c>
      <c r="F761" s="25" t="s">
        <v>455</v>
      </c>
      <c r="G761" s="26">
        <v>4500000</v>
      </c>
    </row>
    <row r="762" spans="2:7">
      <c r="B762" s="21" t="s">
        <v>18586</v>
      </c>
      <c r="C762" s="22" t="s">
        <v>108</v>
      </c>
      <c r="D762" s="37" t="s">
        <v>1155</v>
      </c>
      <c r="E762" s="24">
        <v>8200000</v>
      </c>
      <c r="F762" s="25" t="s">
        <v>3094</v>
      </c>
      <c r="G762" s="26">
        <v>4500000</v>
      </c>
    </row>
    <row r="763" spans="2:7">
      <c r="B763" s="21" t="s">
        <v>18587</v>
      </c>
      <c r="C763" s="22" t="s">
        <v>92</v>
      </c>
      <c r="D763" s="37" t="s">
        <v>1717</v>
      </c>
      <c r="E763" s="24">
        <v>8200000</v>
      </c>
      <c r="F763" s="25" t="s">
        <v>402</v>
      </c>
      <c r="G763" s="26">
        <v>4500000</v>
      </c>
    </row>
    <row r="764" spans="2:7">
      <c r="B764" s="21" t="s">
        <v>18585</v>
      </c>
      <c r="C764" s="22" t="s">
        <v>92</v>
      </c>
      <c r="D764" s="37"/>
      <c r="E764" s="24">
        <v>8000000</v>
      </c>
      <c r="F764" s="25" t="s">
        <v>315</v>
      </c>
      <c r="G764" s="26">
        <v>4500000</v>
      </c>
    </row>
    <row r="765" spans="2:7">
      <c r="B765" s="21" t="s">
        <v>18584</v>
      </c>
      <c r="C765" s="22" t="s">
        <v>92</v>
      </c>
      <c r="D765" s="37"/>
      <c r="E765" s="24">
        <v>7900000</v>
      </c>
      <c r="F765" s="25" t="s">
        <v>102</v>
      </c>
      <c r="G765" s="26">
        <v>4500000</v>
      </c>
    </row>
    <row r="766" spans="2:7">
      <c r="B766" s="21" t="s">
        <v>18583</v>
      </c>
      <c r="C766" s="22" t="s">
        <v>108</v>
      </c>
      <c r="D766" s="37" t="s">
        <v>6737</v>
      </c>
      <c r="E766" s="24">
        <v>7500000</v>
      </c>
      <c r="F766" s="25" t="s">
        <v>464</v>
      </c>
      <c r="G766" s="26">
        <v>4500000</v>
      </c>
    </row>
    <row r="767" spans="2:7">
      <c r="B767" s="21" t="s">
        <v>18582</v>
      </c>
      <c r="C767" s="22" t="s">
        <v>92</v>
      </c>
      <c r="D767" s="37"/>
      <c r="E767" s="24">
        <v>7400000</v>
      </c>
      <c r="F767" s="25" t="s">
        <v>5014</v>
      </c>
      <c r="G767" s="26">
        <v>4500000</v>
      </c>
    </row>
    <row r="768" spans="2:7">
      <c r="B768" s="21" t="s">
        <v>18581</v>
      </c>
      <c r="C768" s="22" t="s">
        <v>108</v>
      </c>
      <c r="D768" s="37" t="s">
        <v>1856</v>
      </c>
      <c r="E768" s="24">
        <v>7100000</v>
      </c>
      <c r="F768" s="25" t="s">
        <v>216</v>
      </c>
      <c r="G768" s="26">
        <v>4500000</v>
      </c>
    </row>
    <row r="769" spans="2:7">
      <c r="B769" s="21" t="s">
        <v>18580</v>
      </c>
      <c r="C769" s="22" t="s">
        <v>92</v>
      </c>
      <c r="D769" s="37"/>
      <c r="E769" s="24">
        <v>4600000</v>
      </c>
      <c r="F769" s="25" t="s">
        <v>104</v>
      </c>
      <c r="G769" s="26">
        <v>4500000</v>
      </c>
    </row>
    <row r="770" spans="2:7">
      <c r="B770" s="21" t="s">
        <v>18579</v>
      </c>
      <c r="C770" s="22" t="s">
        <v>108</v>
      </c>
      <c r="D770" s="37" t="s">
        <v>2020</v>
      </c>
      <c r="E770" s="24">
        <v>900000</v>
      </c>
      <c r="F770" s="25" t="s">
        <v>15619</v>
      </c>
      <c r="G770" s="26">
        <v>4500000</v>
      </c>
    </row>
    <row r="771" spans="2:7">
      <c r="B771" s="21" t="s">
        <v>18578</v>
      </c>
      <c r="C771" s="22" t="s">
        <v>92</v>
      </c>
      <c r="D771" s="37"/>
      <c r="E771" s="24">
        <v>13600000</v>
      </c>
      <c r="F771" s="25" t="s">
        <v>733</v>
      </c>
      <c r="G771" s="26">
        <v>4400000</v>
      </c>
    </row>
    <row r="772" spans="2:7">
      <c r="B772" s="21" t="s">
        <v>18577</v>
      </c>
      <c r="C772" s="22" t="s">
        <v>92</v>
      </c>
      <c r="D772" s="37"/>
      <c r="E772" s="24">
        <v>10500000</v>
      </c>
      <c r="F772" s="25" t="s">
        <v>649</v>
      </c>
      <c r="G772" s="26">
        <v>4400000</v>
      </c>
    </row>
    <row r="773" spans="2:7">
      <c r="B773" s="21" t="s">
        <v>18576</v>
      </c>
      <c r="C773" s="22" t="s">
        <v>92</v>
      </c>
      <c r="D773" s="37"/>
      <c r="E773" s="24">
        <v>10500000</v>
      </c>
      <c r="F773" s="25" t="s">
        <v>649</v>
      </c>
      <c r="G773" s="26">
        <v>4400000</v>
      </c>
    </row>
    <row r="774" spans="2:7">
      <c r="B774" s="21" t="s">
        <v>18575</v>
      </c>
      <c r="C774" s="22" t="s">
        <v>92</v>
      </c>
      <c r="D774" s="37"/>
      <c r="E774" s="24">
        <v>9800000</v>
      </c>
      <c r="F774" s="25" t="s">
        <v>1106</v>
      </c>
      <c r="G774" s="26">
        <v>4400000</v>
      </c>
    </row>
    <row r="775" spans="2:7">
      <c r="B775" s="21" t="s">
        <v>18574</v>
      </c>
      <c r="C775" s="22" t="s">
        <v>92</v>
      </c>
      <c r="D775" s="37"/>
      <c r="E775" s="24">
        <v>9000000</v>
      </c>
      <c r="F775" s="25" t="s">
        <v>5543</v>
      </c>
      <c r="G775" s="26">
        <v>4400000</v>
      </c>
    </row>
    <row r="776" spans="2:7">
      <c r="B776" s="21" t="s">
        <v>18572</v>
      </c>
      <c r="C776" s="22" t="s">
        <v>108</v>
      </c>
      <c r="D776" s="37" t="s">
        <v>5116</v>
      </c>
      <c r="E776" s="24">
        <v>8700000</v>
      </c>
      <c r="F776" s="25" t="s">
        <v>131</v>
      </c>
      <c r="G776" s="26">
        <v>4400000</v>
      </c>
    </row>
    <row r="777" spans="2:7">
      <c r="B777" s="21" t="s">
        <v>18573</v>
      </c>
      <c r="C777" s="22" t="s">
        <v>92</v>
      </c>
      <c r="D777" s="37"/>
      <c r="E777" s="24">
        <v>8700000</v>
      </c>
      <c r="F777" s="25" t="s">
        <v>5031</v>
      </c>
      <c r="G777" s="26">
        <v>4400000</v>
      </c>
    </row>
    <row r="778" spans="2:7">
      <c r="B778" s="21" t="s">
        <v>18571</v>
      </c>
      <c r="C778" s="22" t="s">
        <v>108</v>
      </c>
      <c r="D778" s="37" t="s">
        <v>5789</v>
      </c>
      <c r="E778" s="24">
        <v>8300000</v>
      </c>
      <c r="F778" s="25" t="s">
        <v>3098</v>
      </c>
      <c r="G778" s="26">
        <v>4400000</v>
      </c>
    </row>
    <row r="779" spans="2:7">
      <c r="B779" s="21" t="s">
        <v>18570</v>
      </c>
      <c r="C779" s="22" t="s">
        <v>92</v>
      </c>
      <c r="D779" s="37"/>
      <c r="E779" s="24">
        <v>8000000</v>
      </c>
      <c r="F779" s="25" t="s">
        <v>402</v>
      </c>
      <c r="G779" s="26">
        <v>4400000</v>
      </c>
    </row>
    <row r="780" spans="2:7">
      <c r="B780" s="21" t="s">
        <v>18569</v>
      </c>
      <c r="C780" s="22" t="s">
        <v>92</v>
      </c>
      <c r="D780" s="37"/>
      <c r="E780" s="24">
        <v>8000000</v>
      </c>
      <c r="F780" s="25" t="s">
        <v>3094</v>
      </c>
      <c r="G780" s="26">
        <v>4400000</v>
      </c>
    </row>
    <row r="781" spans="2:7">
      <c r="B781" s="21" t="s">
        <v>18568</v>
      </c>
      <c r="C781" s="22" t="s">
        <v>92</v>
      </c>
      <c r="D781" s="37"/>
      <c r="E781" s="24">
        <v>7900000</v>
      </c>
      <c r="F781" s="25" t="s">
        <v>315</v>
      </c>
      <c r="G781" s="26">
        <v>4400000</v>
      </c>
    </row>
    <row r="782" spans="2:7">
      <c r="B782" s="21" t="s">
        <v>18567</v>
      </c>
      <c r="C782" s="22" t="s">
        <v>108</v>
      </c>
      <c r="D782" s="37" t="s">
        <v>892</v>
      </c>
      <c r="E782" s="24">
        <v>7600000</v>
      </c>
      <c r="F782" s="25" t="s">
        <v>3089</v>
      </c>
      <c r="G782" s="26">
        <v>4400000</v>
      </c>
    </row>
    <row r="783" spans="2:7">
      <c r="B783" s="21" t="s">
        <v>18566</v>
      </c>
      <c r="C783" s="22" t="s">
        <v>108</v>
      </c>
      <c r="D783" s="37" t="s">
        <v>3286</v>
      </c>
      <c r="E783" s="24">
        <v>6900000</v>
      </c>
      <c r="F783" s="25" t="s">
        <v>216</v>
      </c>
      <c r="G783" s="26">
        <v>4400000</v>
      </c>
    </row>
    <row r="784" spans="2:7">
      <c r="B784" s="21" t="s">
        <v>18565</v>
      </c>
      <c r="C784" s="22" t="s">
        <v>92</v>
      </c>
      <c r="D784" s="37"/>
      <c r="E784" s="24">
        <v>6600000</v>
      </c>
      <c r="F784" s="25" t="s">
        <v>94</v>
      </c>
      <c r="G784" s="26">
        <v>4400000</v>
      </c>
    </row>
    <row r="785" spans="2:7">
      <c r="B785" s="21" t="s">
        <v>18564</v>
      </c>
      <c r="C785" s="22" t="s">
        <v>92</v>
      </c>
      <c r="D785" s="37"/>
      <c r="E785" s="24">
        <v>6400000</v>
      </c>
      <c r="F785" s="25" t="s">
        <v>223</v>
      </c>
      <c r="G785" s="26">
        <v>4400000</v>
      </c>
    </row>
    <row r="786" spans="2:7">
      <c r="B786" s="21" t="s">
        <v>18563</v>
      </c>
      <c r="C786" s="22" t="s">
        <v>108</v>
      </c>
      <c r="D786" s="37" t="s">
        <v>3280</v>
      </c>
      <c r="E786" s="24">
        <v>6300000</v>
      </c>
      <c r="F786" s="25" t="s">
        <v>668</v>
      </c>
      <c r="G786" s="26">
        <v>4400000</v>
      </c>
    </row>
    <row r="787" spans="2:7">
      <c r="B787" s="21" t="s">
        <v>18562</v>
      </c>
      <c r="C787" s="22" t="s">
        <v>92</v>
      </c>
      <c r="D787" s="37"/>
      <c r="E787" s="24">
        <v>6300000</v>
      </c>
      <c r="F787" s="25" t="s">
        <v>408</v>
      </c>
      <c r="G787" s="26">
        <v>4400000</v>
      </c>
    </row>
    <row r="788" spans="2:7">
      <c r="B788" s="21" t="s">
        <v>18561</v>
      </c>
      <c r="C788" s="22" t="s">
        <v>108</v>
      </c>
      <c r="D788" s="37" t="s">
        <v>6563</v>
      </c>
      <c r="E788" s="24">
        <v>3400000</v>
      </c>
      <c r="F788" s="25" t="s">
        <v>350</v>
      </c>
      <c r="G788" s="26">
        <v>4400000</v>
      </c>
    </row>
    <row r="789" spans="2:7">
      <c r="B789" s="21" t="s">
        <v>18560</v>
      </c>
      <c r="C789" s="22" t="s">
        <v>92</v>
      </c>
      <c r="D789" s="37"/>
      <c r="E789" s="24">
        <v>9600000</v>
      </c>
      <c r="F789" s="25" t="s">
        <v>1106</v>
      </c>
      <c r="G789" s="26">
        <v>4300000</v>
      </c>
    </row>
    <row r="790" spans="2:7">
      <c r="B790" s="21" t="s">
        <v>18559</v>
      </c>
      <c r="C790" s="22" t="s">
        <v>92</v>
      </c>
      <c r="D790" s="37"/>
      <c r="E790" s="24">
        <v>9400000</v>
      </c>
      <c r="F790" s="25" t="s">
        <v>601</v>
      </c>
      <c r="G790" s="26">
        <v>4300000</v>
      </c>
    </row>
    <row r="791" spans="2:7">
      <c r="B791" s="21" t="s">
        <v>18558</v>
      </c>
      <c r="C791" s="22" t="s">
        <v>108</v>
      </c>
      <c r="D791" s="37" t="s">
        <v>5943</v>
      </c>
      <c r="E791" s="24">
        <v>9300000</v>
      </c>
      <c r="F791" s="25" t="s">
        <v>4306</v>
      </c>
      <c r="G791" s="26">
        <v>4300000</v>
      </c>
    </row>
    <row r="792" spans="2:7">
      <c r="B792" s="21" t="s">
        <v>18557</v>
      </c>
      <c r="C792" s="22" t="s">
        <v>92</v>
      </c>
      <c r="D792" s="37"/>
      <c r="E792" s="24">
        <v>8700000</v>
      </c>
      <c r="F792" s="25" t="s">
        <v>805</v>
      </c>
      <c r="G792" s="26">
        <v>4300000</v>
      </c>
    </row>
    <row r="793" spans="2:7">
      <c r="B793" s="21" t="s">
        <v>18556</v>
      </c>
      <c r="C793" s="22" t="s">
        <v>108</v>
      </c>
      <c r="D793" s="37" t="s">
        <v>13855</v>
      </c>
      <c r="E793" s="24">
        <v>7700000</v>
      </c>
      <c r="F793" s="25" t="s">
        <v>315</v>
      </c>
      <c r="G793" s="26">
        <v>4300000</v>
      </c>
    </row>
    <row r="794" spans="2:7">
      <c r="B794" s="21" t="s">
        <v>18555</v>
      </c>
      <c r="C794" s="22" t="s">
        <v>92</v>
      </c>
      <c r="D794" s="37"/>
      <c r="E794" s="24">
        <v>7500000</v>
      </c>
      <c r="F794" s="25" t="s">
        <v>631</v>
      </c>
      <c r="G794" s="26">
        <v>4300000</v>
      </c>
    </row>
    <row r="795" spans="2:7">
      <c r="B795" s="21" t="s">
        <v>18553</v>
      </c>
      <c r="C795" s="22" t="s">
        <v>108</v>
      </c>
      <c r="D795" s="37" t="s">
        <v>4359</v>
      </c>
      <c r="E795" s="24">
        <v>7300000</v>
      </c>
      <c r="F795" s="25" t="s">
        <v>220</v>
      </c>
      <c r="G795" s="26">
        <v>4300000</v>
      </c>
    </row>
    <row r="796" spans="2:7">
      <c r="B796" s="21" t="s">
        <v>18554</v>
      </c>
      <c r="C796" s="22" t="s">
        <v>108</v>
      </c>
      <c r="D796" s="37" t="s">
        <v>8095</v>
      </c>
      <c r="E796" s="24">
        <v>7300000</v>
      </c>
      <c r="F796" s="25" t="s">
        <v>3089</v>
      </c>
      <c r="G796" s="26">
        <v>4300000</v>
      </c>
    </row>
    <row r="797" spans="2:7">
      <c r="B797" s="21" t="s">
        <v>18552</v>
      </c>
      <c r="C797" s="22" t="s">
        <v>92</v>
      </c>
      <c r="D797" s="37"/>
      <c r="E797" s="24">
        <v>7300000</v>
      </c>
      <c r="F797" s="25" t="s">
        <v>464</v>
      </c>
      <c r="G797" s="26">
        <v>4300000</v>
      </c>
    </row>
    <row r="798" spans="2:7">
      <c r="B798" s="21" t="s">
        <v>18551</v>
      </c>
      <c r="C798" s="22" t="s">
        <v>108</v>
      </c>
      <c r="D798" s="37" t="s">
        <v>3104</v>
      </c>
      <c r="E798" s="24">
        <v>7100000</v>
      </c>
      <c r="F798" s="25" t="s">
        <v>540</v>
      </c>
      <c r="G798" s="26">
        <v>4300000</v>
      </c>
    </row>
    <row r="799" spans="2:7">
      <c r="B799" s="21" t="s">
        <v>18550</v>
      </c>
      <c r="C799" s="22" t="s">
        <v>92</v>
      </c>
      <c r="D799" s="37"/>
      <c r="E799" s="24">
        <v>6600000</v>
      </c>
      <c r="F799" s="25" t="s">
        <v>344</v>
      </c>
      <c r="G799" s="26">
        <v>4300000</v>
      </c>
    </row>
    <row r="800" spans="2:7">
      <c r="B800" s="21" t="s">
        <v>18548</v>
      </c>
      <c r="C800" s="22" t="s">
        <v>108</v>
      </c>
      <c r="D800" s="37" t="s">
        <v>1954</v>
      </c>
      <c r="E800" s="24">
        <v>6500000</v>
      </c>
      <c r="F800" s="25" t="s">
        <v>422</v>
      </c>
      <c r="G800" s="26">
        <v>4300000</v>
      </c>
    </row>
    <row r="801" spans="2:7">
      <c r="B801" s="21" t="s">
        <v>18549</v>
      </c>
      <c r="C801" s="22" t="s">
        <v>108</v>
      </c>
      <c r="D801" s="37" t="s">
        <v>1894</v>
      </c>
      <c r="E801" s="24">
        <v>6500000</v>
      </c>
      <c r="F801" s="25" t="s">
        <v>422</v>
      </c>
      <c r="G801" s="26">
        <v>4300000</v>
      </c>
    </row>
    <row r="802" spans="2:7">
      <c r="B802" s="21" t="s">
        <v>18547</v>
      </c>
      <c r="C802" s="22" t="s">
        <v>92</v>
      </c>
      <c r="D802" s="37"/>
      <c r="E802" s="24">
        <v>8400000</v>
      </c>
      <c r="F802" s="25" t="s">
        <v>5031</v>
      </c>
      <c r="G802" s="26">
        <v>4200000</v>
      </c>
    </row>
    <row r="803" spans="2:7">
      <c r="B803" s="21" t="s">
        <v>18546</v>
      </c>
      <c r="C803" s="22" t="s">
        <v>92</v>
      </c>
      <c r="D803" s="37"/>
      <c r="E803" s="24">
        <v>8100000</v>
      </c>
      <c r="F803" s="25" t="s">
        <v>227</v>
      </c>
      <c r="G803" s="26">
        <v>4200000</v>
      </c>
    </row>
    <row r="804" spans="2:7">
      <c r="B804" s="21" t="s">
        <v>18545</v>
      </c>
      <c r="C804" s="22" t="s">
        <v>92</v>
      </c>
      <c r="D804" s="37" t="s">
        <v>1108</v>
      </c>
      <c r="E804" s="24">
        <v>7900000</v>
      </c>
      <c r="F804" s="25" t="s">
        <v>3098</v>
      </c>
      <c r="G804" s="26">
        <v>4200000</v>
      </c>
    </row>
    <row r="805" spans="2:7">
      <c r="B805" s="21" t="s">
        <v>18544</v>
      </c>
      <c r="C805" s="22" t="s">
        <v>92</v>
      </c>
      <c r="D805" s="37"/>
      <c r="E805" s="24">
        <v>7800000</v>
      </c>
      <c r="F805" s="25" t="s">
        <v>3098</v>
      </c>
      <c r="G805" s="26">
        <v>4200000</v>
      </c>
    </row>
    <row r="806" spans="2:7">
      <c r="B806" s="21" t="s">
        <v>18543</v>
      </c>
      <c r="C806" s="22" t="s">
        <v>92</v>
      </c>
      <c r="D806" s="37"/>
      <c r="E806" s="24">
        <v>7700000</v>
      </c>
      <c r="F806" s="25" t="s">
        <v>455</v>
      </c>
      <c r="G806" s="26">
        <v>4200000</v>
      </c>
    </row>
    <row r="807" spans="2:7">
      <c r="B807" s="21" t="s">
        <v>18542</v>
      </c>
      <c r="C807" s="22" t="s">
        <v>92</v>
      </c>
      <c r="D807" s="37"/>
      <c r="E807" s="24">
        <v>7600000</v>
      </c>
      <c r="F807" s="25" t="s">
        <v>3094</v>
      </c>
      <c r="G807" s="26">
        <v>4200000</v>
      </c>
    </row>
    <row r="808" spans="2:7">
      <c r="B808" s="21" t="s">
        <v>18540</v>
      </c>
      <c r="C808" s="22" t="s">
        <v>108</v>
      </c>
      <c r="D808" s="37" t="s">
        <v>5091</v>
      </c>
      <c r="E808" s="24">
        <v>7400000</v>
      </c>
      <c r="F808" s="25" t="s">
        <v>150</v>
      </c>
      <c r="G808" s="26">
        <v>4200000</v>
      </c>
    </row>
    <row r="809" spans="2:7">
      <c r="B809" s="21" t="s">
        <v>18541</v>
      </c>
      <c r="C809" s="22" t="s">
        <v>92</v>
      </c>
      <c r="D809" s="37" t="s">
        <v>9207</v>
      </c>
      <c r="E809" s="24">
        <v>7400000</v>
      </c>
      <c r="F809" s="25" t="s">
        <v>102</v>
      </c>
      <c r="G809" s="26">
        <v>4200000</v>
      </c>
    </row>
    <row r="810" spans="2:7">
      <c r="B810" s="21" t="s">
        <v>18539</v>
      </c>
      <c r="C810" s="22" t="s">
        <v>92</v>
      </c>
      <c r="D810" s="37"/>
      <c r="E810" s="24">
        <v>7200000</v>
      </c>
      <c r="F810" s="25" t="s">
        <v>220</v>
      </c>
      <c r="G810" s="26">
        <v>4200000</v>
      </c>
    </row>
    <row r="811" spans="2:7">
      <c r="B811" s="21" t="s">
        <v>18538</v>
      </c>
      <c r="C811" s="22" t="s">
        <v>92</v>
      </c>
      <c r="D811" s="37"/>
      <c r="E811" s="24">
        <v>7100000</v>
      </c>
      <c r="F811" s="25" t="s">
        <v>220</v>
      </c>
      <c r="G811" s="26">
        <v>4200000</v>
      </c>
    </row>
    <row r="812" spans="2:7">
      <c r="B812" s="21" t="s">
        <v>18537</v>
      </c>
      <c r="C812" s="22" t="s">
        <v>92</v>
      </c>
      <c r="D812" s="37" t="s">
        <v>17287</v>
      </c>
      <c r="E812" s="24">
        <v>7000000</v>
      </c>
      <c r="F812" s="25" t="s">
        <v>5014</v>
      </c>
      <c r="G812" s="26">
        <v>4200000</v>
      </c>
    </row>
    <row r="813" spans="2:7">
      <c r="B813" s="21" t="s">
        <v>18536</v>
      </c>
      <c r="C813" s="22" t="s">
        <v>92</v>
      </c>
      <c r="D813" s="37"/>
      <c r="E813" s="24">
        <v>7000000</v>
      </c>
      <c r="F813" s="25" t="s">
        <v>5014</v>
      </c>
      <c r="G813" s="26">
        <v>4200000</v>
      </c>
    </row>
    <row r="814" spans="2:7">
      <c r="B814" s="21" t="s">
        <v>18535</v>
      </c>
      <c r="C814" s="22" t="s">
        <v>92</v>
      </c>
      <c r="D814" s="37"/>
      <c r="E814" s="24">
        <v>7000000</v>
      </c>
      <c r="F814" s="25" t="s">
        <v>164</v>
      </c>
      <c r="G814" s="26">
        <v>4200000</v>
      </c>
    </row>
    <row r="815" spans="2:7">
      <c r="B815" s="21" t="s">
        <v>18534</v>
      </c>
      <c r="C815" s="22" t="s">
        <v>92</v>
      </c>
      <c r="D815" s="37" t="s">
        <v>18533</v>
      </c>
      <c r="E815" s="24">
        <v>6900000</v>
      </c>
      <c r="F815" s="25" t="s">
        <v>540</v>
      </c>
      <c r="G815" s="26">
        <v>4200000</v>
      </c>
    </row>
    <row r="816" spans="2:7">
      <c r="B816" s="21" t="s">
        <v>18532</v>
      </c>
      <c r="C816" s="22" t="s">
        <v>108</v>
      </c>
      <c r="D816" s="37" t="s">
        <v>3898</v>
      </c>
      <c r="E816" s="24">
        <v>6600000</v>
      </c>
      <c r="F816" s="25" t="s">
        <v>201</v>
      </c>
      <c r="G816" s="26">
        <v>4200000</v>
      </c>
    </row>
    <row r="817" spans="2:7">
      <c r="B817" s="21" t="s">
        <v>18531</v>
      </c>
      <c r="C817" s="22" t="s">
        <v>108</v>
      </c>
      <c r="D817" s="37" t="s">
        <v>162</v>
      </c>
      <c r="E817" s="24">
        <v>6400000</v>
      </c>
      <c r="F817" s="25" t="s">
        <v>422</v>
      </c>
      <c r="G817" s="26">
        <v>4200000</v>
      </c>
    </row>
    <row r="818" spans="2:7">
      <c r="B818" s="21" t="s">
        <v>18530</v>
      </c>
      <c r="C818" s="22" t="s">
        <v>108</v>
      </c>
      <c r="D818" s="37" t="s">
        <v>839</v>
      </c>
      <c r="E818" s="24">
        <v>6000000</v>
      </c>
      <c r="F818" s="25" t="s">
        <v>408</v>
      </c>
      <c r="G818" s="26">
        <v>4200000</v>
      </c>
    </row>
    <row r="819" spans="2:7">
      <c r="B819" s="21" t="s">
        <v>18529</v>
      </c>
      <c r="C819" s="22" t="s">
        <v>92</v>
      </c>
      <c r="D819" s="37"/>
      <c r="E819" s="24">
        <v>6000000</v>
      </c>
      <c r="F819" s="25" t="s">
        <v>668</v>
      </c>
      <c r="G819" s="26">
        <v>4200000</v>
      </c>
    </row>
    <row r="820" spans="2:7">
      <c r="B820" s="21" t="s">
        <v>18528</v>
      </c>
      <c r="C820" s="22" t="s">
        <v>108</v>
      </c>
      <c r="D820" s="37" t="s">
        <v>18527</v>
      </c>
      <c r="E820" s="24">
        <v>1600000</v>
      </c>
      <c r="F820" s="25" t="s">
        <v>4230</v>
      </c>
      <c r="G820" s="26">
        <v>4200000</v>
      </c>
    </row>
    <row r="821" spans="2:7">
      <c r="B821" s="21" t="s">
        <v>18526</v>
      </c>
      <c r="C821" s="22" t="s">
        <v>92</v>
      </c>
      <c r="D821" s="37"/>
      <c r="E821" s="24">
        <v>8200000</v>
      </c>
      <c r="F821" s="25" t="s">
        <v>131</v>
      </c>
      <c r="G821" s="26">
        <v>4100000</v>
      </c>
    </row>
    <row r="822" spans="2:7">
      <c r="B822" s="21" t="s">
        <v>18525</v>
      </c>
      <c r="C822" s="22" t="s">
        <v>108</v>
      </c>
      <c r="D822" s="37" t="s">
        <v>154</v>
      </c>
      <c r="E822" s="24">
        <v>7900000</v>
      </c>
      <c r="F822" s="25" t="s">
        <v>227</v>
      </c>
      <c r="G822" s="26">
        <v>4100000</v>
      </c>
    </row>
    <row r="823" spans="2:7">
      <c r="B823" s="21" t="s">
        <v>18524</v>
      </c>
      <c r="C823" s="22" t="s">
        <v>92</v>
      </c>
      <c r="D823" s="37"/>
      <c r="E823" s="24">
        <v>7700000</v>
      </c>
      <c r="F823" s="25" t="s">
        <v>3098</v>
      </c>
      <c r="G823" s="26">
        <v>4100000</v>
      </c>
    </row>
    <row r="824" spans="2:7">
      <c r="B824" s="21" t="s">
        <v>18523</v>
      </c>
      <c r="C824" s="22" t="s">
        <v>92</v>
      </c>
      <c r="D824" s="37"/>
      <c r="E824" s="24">
        <v>7600000</v>
      </c>
      <c r="F824" s="25" t="s">
        <v>402</v>
      </c>
      <c r="G824" s="26">
        <v>4100000</v>
      </c>
    </row>
    <row r="825" spans="2:7">
      <c r="B825" s="21" t="s">
        <v>18521</v>
      </c>
      <c r="C825" s="22" t="s">
        <v>108</v>
      </c>
      <c r="D825" s="37" t="s">
        <v>1376</v>
      </c>
      <c r="E825" s="24">
        <v>7400000</v>
      </c>
      <c r="F825" s="25" t="s">
        <v>107</v>
      </c>
      <c r="G825" s="26">
        <v>4100000</v>
      </c>
    </row>
    <row r="826" spans="2:7">
      <c r="B826" s="21" t="s">
        <v>18522</v>
      </c>
      <c r="C826" s="22" t="s">
        <v>92</v>
      </c>
      <c r="D826" s="37"/>
      <c r="E826" s="24">
        <v>7400000</v>
      </c>
      <c r="F826" s="25" t="s">
        <v>3094</v>
      </c>
      <c r="G826" s="26">
        <v>4100000</v>
      </c>
    </row>
    <row r="827" spans="2:7">
      <c r="B827" s="21" t="s">
        <v>18520</v>
      </c>
      <c r="C827" s="22" t="s">
        <v>108</v>
      </c>
      <c r="D827" s="37" t="s">
        <v>293</v>
      </c>
      <c r="E827" s="24">
        <v>7300000</v>
      </c>
      <c r="F827" s="25" t="s">
        <v>315</v>
      </c>
      <c r="G827" s="26">
        <v>4100000</v>
      </c>
    </row>
    <row r="828" spans="2:7">
      <c r="B828" s="21" t="s">
        <v>18519</v>
      </c>
      <c r="C828" s="22" t="s">
        <v>92</v>
      </c>
      <c r="D828" s="37"/>
      <c r="E828" s="24">
        <v>7000000</v>
      </c>
      <c r="F828" s="25" t="s">
        <v>3089</v>
      </c>
      <c r="G828" s="26">
        <v>4100000</v>
      </c>
    </row>
    <row r="829" spans="2:7">
      <c r="B829" s="21" t="s">
        <v>18518</v>
      </c>
      <c r="C829" s="22" t="s">
        <v>92</v>
      </c>
      <c r="D829" s="37"/>
      <c r="E829" s="24">
        <v>6900000</v>
      </c>
      <c r="F829" s="25" t="s">
        <v>464</v>
      </c>
      <c r="G829" s="26">
        <v>4100000</v>
      </c>
    </row>
    <row r="830" spans="2:7">
      <c r="B830" s="21" t="s">
        <v>18517</v>
      </c>
      <c r="C830" s="22" t="s">
        <v>92</v>
      </c>
      <c r="D830" s="37"/>
      <c r="E830" s="24">
        <v>6900000</v>
      </c>
      <c r="F830" s="25" t="s">
        <v>464</v>
      </c>
      <c r="G830" s="26">
        <v>4100000</v>
      </c>
    </row>
    <row r="831" spans="2:7">
      <c r="B831" s="21" t="s">
        <v>18516</v>
      </c>
      <c r="C831" s="22" t="s">
        <v>108</v>
      </c>
      <c r="D831" s="37" t="s">
        <v>5348</v>
      </c>
      <c r="E831" s="24">
        <v>6700000</v>
      </c>
      <c r="F831" s="25" t="s">
        <v>156</v>
      </c>
      <c r="G831" s="26">
        <v>4100000</v>
      </c>
    </row>
    <row r="832" spans="2:7">
      <c r="B832" s="21" t="s">
        <v>18515</v>
      </c>
      <c r="C832" s="22" t="s">
        <v>92</v>
      </c>
      <c r="D832" s="37"/>
      <c r="E832" s="24">
        <v>6700000</v>
      </c>
      <c r="F832" s="25" t="s">
        <v>5014</v>
      </c>
      <c r="G832" s="26">
        <v>4100000</v>
      </c>
    </row>
    <row r="833" spans="2:7">
      <c r="B833" s="21" t="s">
        <v>18514</v>
      </c>
      <c r="C833" s="22" t="s">
        <v>108</v>
      </c>
      <c r="D833" s="37" t="s">
        <v>3226</v>
      </c>
      <c r="E833" s="24">
        <v>6600000</v>
      </c>
      <c r="F833" s="25" t="s">
        <v>156</v>
      </c>
      <c r="G833" s="26">
        <v>4100000</v>
      </c>
    </row>
    <row r="834" spans="2:7">
      <c r="B834" s="21" t="s">
        <v>18513</v>
      </c>
      <c r="C834" s="22" t="s">
        <v>92</v>
      </c>
      <c r="D834" s="37"/>
      <c r="E834" s="24">
        <v>6500000</v>
      </c>
      <c r="F834" s="25" t="s">
        <v>159</v>
      </c>
      <c r="G834" s="26">
        <v>4100000</v>
      </c>
    </row>
    <row r="835" spans="2:7">
      <c r="B835" s="21" t="s">
        <v>18512</v>
      </c>
      <c r="C835" s="22" t="s">
        <v>92</v>
      </c>
      <c r="D835" s="37"/>
      <c r="E835" s="24">
        <v>6500000</v>
      </c>
      <c r="F835" s="25" t="s">
        <v>159</v>
      </c>
      <c r="G835" s="26">
        <v>4100000</v>
      </c>
    </row>
    <row r="836" spans="2:7">
      <c r="B836" s="21" t="s">
        <v>18511</v>
      </c>
      <c r="C836" s="22" t="s">
        <v>92</v>
      </c>
      <c r="D836" s="37"/>
      <c r="E836" s="24">
        <v>6100000</v>
      </c>
      <c r="F836" s="25" t="s">
        <v>708</v>
      </c>
      <c r="G836" s="26">
        <v>4100000</v>
      </c>
    </row>
    <row r="837" spans="2:7">
      <c r="B837" s="21" t="s">
        <v>18510</v>
      </c>
      <c r="C837" s="22" t="s">
        <v>92</v>
      </c>
      <c r="D837" s="37"/>
      <c r="E837" s="24">
        <v>6100000</v>
      </c>
      <c r="F837" s="25" t="s">
        <v>708</v>
      </c>
      <c r="G837" s="26">
        <v>4100000</v>
      </c>
    </row>
    <row r="838" spans="2:7">
      <c r="B838" s="21" t="s">
        <v>18509</v>
      </c>
      <c r="C838" s="22" t="s">
        <v>108</v>
      </c>
      <c r="D838" s="37" t="s">
        <v>18508</v>
      </c>
      <c r="E838" s="24">
        <v>2500000</v>
      </c>
      <c r="F838" s="25" t="s">
        <v>2940</v>
      </c>
      <c r="G838" s="26">
        <v>4100000</v>
      </c>
    </row>
    <row r="839" spans="2:7">
      <c r="B839" s="21" t="s">
        <v>18507</v>
      </c>
      <c r="C839" s="22" t="s">
        <v>108</v>
      </c>
      <c r="D839" s="37" t="s">
        <v>6276</v>
      </c>
      <c r="E839" s="24">
        <v>1500000</v>
      </c>
      <c r="F839" s="25" t="s">
        <v>7677</v>
      </c>
      <c r="G839" s="26">
        <v>4100000</v>
      </c>
    </row>
    <row r="840" spans="2:7">
      <c r="B840" s="21" t="s">
        <v>18506</v>
      </c>
      <c r="C840" s="22" t="s">
        <v>92</v>
      </c>
      <c r="D840" s="37"/>
      <c r="E840" s="24">
        <v>9600000</v>
      </c>
      <c r="F840" s="25" t="s">
        <v>649</v>
      </c>
      <c r="G840" s="26">
        <v>4000000</v>
      </c>
    </row>
    <row r="841" spans="2:7">
      <c r="B841" s="21" t="s">
        <v>18505</v>
      </c>
      <c r="C841" s="22" t="s">
        <v>92</v>
      </c>
      <c r="D841" s="37"/>
      <c r="E841" s="24">
        <v>8900000</v>
      </c>
      <c r="F841" s="25" t="s">
        <v>544</v>
      </c>
      <c r="G841" s="26">
        <v>4000000</v>
      </c>
    </row>
    <row r="842" spans="2:7">
      <c r="B842" s="21" t="s">
        <v>18504</v>
      </c>
      <c r="C842" s="22" t="s">
        <v>92</v>
      </c>
      <c r="D842" s="37"/>
      <c r="E842" s="24">
        <v>8400000</v>
      </c>
      <c r="F842" s="25" t="s">
        <v>711</v>
      </c>
      <c r="G842" s="26">
        <v>4000000</v>
      </c>
    </row>
    <row r="843" spans="2:7">
      <c r="B843" s="21" t="s">
        <v>18503</v>
      </c>
      <c r="C843" s="22" t="s">
        <v>108</v>
      </c>
      <c r="D843" s="37" t="s">
        <v>3268</v>
      </c>
      <c r="E843" s="24">
        <v>8100000</v>
      </c>
      <c r="F843" s="25" t="s">
        <v>4311</v>
      </c>
      <c r="G843" s="26">
        <v>4000000</v>
      </c>
    </row>
    <row r="844" spans="2:7">
      <c r="B844" s="21" t="s">
        <v>18502</v>
      </c>
      <c r="C844" s="22" t="s">
        <v>92</v>
      </c>
      <c r="D844" s="37"/>
      <c r="E844" s="24">
        <v>7800000</v>
      </c>
      <c r="F844" s="25" t="s">
        <v>144</v>
      </c>
      <c r="G844" s="26">
        <v>4000000</v>
      </c>
    </row>
    <row r="845" spans="2:7">
      <c r="B845" s="21" t="s">
        <v>18501</v>
      </c>
      <c r="C845" s="22" t="s">
        <v>92</v>
      </c>
      <c r="D845" s="37"/>
      <c r="E845" s="24">
        <v>7500000</v>
      </c>
      <c r="F845" s="25" t="s">
        <v>3098</v>
      </c>
      <c r="G845" s="26">
        <v>4000000</v>
      </c>
    </row>
    <row r="846" spans="2:7">
      <c r="B846" s="21" t="s">
        <v>18500</v>
      </c>
      <c r="C846" s="22" t="s">
        <v>92</v>
      </c>
      <c r="D846" s="37"/>
      <c r="E846" s="24">
        <v>7200000</v>
      </c>
      <c r="F846" s="25" t="s">
        <v>315</v>
      </c>
      <c r="G846" s="26">
        <v>4000000</v>
      </c>
    </row>
    <row r="847" spans="2:7">
      <c r="B847" s="21" t="s">
        <v>18499</v>
      </c>
      <c r="C847" s="22" t="s">
        <v>108</v>
      </c>
      <c r="D847" s="37" t="s">
        <v>574</v>
      </c>
      <c r="E847" s="24">
        <v>7100000</v>
      </c>
      <c r="F847" s="25" t="s">
        <v>102</v>
      </c>
      <c r="G847" s="26">
        <v>4000000</v>
      </c>
    </row>
    <row r="848" spans="2:7">
      <c r="B848" s="21" t="s">
        <v>18498</v>
      </c>
      <c r="C848" s="22" t="s">
        <v>92</v>
      </c>
      <c r="D848" s="37"/>
      <c r="E848" s="24">
        <v>7000000</v>
      </c>
      <c r="F848" s="25" t="s">
        <v>102</v>
      </c>
      <c r="G848" s="26">
        <v>4000000</v>
      </c>
    </row>
    <row r="849" spans="2:7">
      <c r="B849" s="21" t="s">
        <v>18497</v>
      </c>
      <c r="C849" s="22" t="s">
        <v>108</v>
      </c>
      <c r="D849" s="37" t="s">
        <v>5155</v>
      </c>
      <c r="E849" s="24">
        <v>6900000</v>
      </c>
      <c r="F849" s="25" t="s">
        <v>631</v>
      </c>
      <c r="G849" s="26">
        <v>4000000</v>
      </c>
    </row>
    <row r="850" spans="2:7">
      <c r="B850" s="21" t="s">
        <v>18496</v>
      </c>
      <c r="C850" s="22" t="s">
        <v>108</v>
      </c>
      <c r="D850" s="37" t="s">
        <v>1902</v>
      </c>
      <c r="E850" s="24">
        <v>6800000</v>
      </c>
      <c r="F850" s="25" t="s">
        <v>464</v>
      </c>
      <c r="G850" s="26">
        <v>4000000</v>
      </c>
    </row>
    <row r="851" spans="2:7">
      <c r="B851" s="21" t="s">
        <v>18495</v>
      </c>
      <c r="C851" s="22" t="s">
        <v>108</v>
      </c>
      <c r="D851" s="37" t="s">
        <v>16221</v>
      </c>
      <c r="E851" s="24">
        <v>6700000</v>
      </c>
      <c r="F851" s="25" t="s">
        <v>164</v>
      </c>
      <c r="G851" s="26">
        <v>4000000</v>
      </c>
    </row>
    <row r="852" spans="2:7">
      <c r="B852" s="21" t="s">
        <v>18494</v>
      </c>
      <c r="C852" s="22" t="s">
        <v>92</v>
      </c>
      <c r="D852" s="37"/>
      <c r="E852" s="24">
        <v>6600000</v>
      </c>
      <c r="F852" s="25" t="s">
        <v>164</v>
      </c>
      <c r="G852" s="26">
        <v>4000000</v>
      </c>
    </row>
    <row r="853" spans="2:7">
      <c r="B853" s="21" t="s">
        <v>18493</v>
      </c>
      <c r="C853" s="22" t="s">
        <v>92</v>
      </c>
      <c r="D853" s="37" t="s">
        <v>2042</v>
      </c>
      <c r="E853" s="24">
        <v>6400000</v>
      </c>
      <c r="F853" s="25" t="s">
        <v>159</v>
      </c>
      <c r="G853" s="26">
        <v>4000000</v>
      </c>
    </row>
    <row r="854" spans="2:7">
      <c r="B854" s="21" t="s">
        <v>18492</v>
      </c>
      <c r="C854" s="22" t="s">
        <v>92</v>
      </c>
      <c r="D854" s="37" t="s">
        <v>7317</v>
      </c>
      <c r="E854" s="24">
        <v>6000000</v>
      </c>
      <c r="F854" s="25" t="s">
        <v>708</v>
      </c>
      <c r="G854" s="26">
        <v>4000000</v>
      </c>
    </row>
    <row r="855" spans="2:7">
      <c r="B855" s="21" t="s">
        <v>18491</v>
      </c>
      <c r="C855" s="22" t="s">
        <v>92</v>
      </c>
      <c r="D855" s="37"/>
      <c r="E855" s="24">
        <v>4100000</v>
      </c>
      <c r="F855" s="25" t="s">
        <v>116</v>
      </c>
      <c r="G855" s="26">
        <v>4000000</v>
      </c>
    </row>
    <row r="856" spans="2:7">
      <c r="B856" s="21" t="s">
        <v>18490</v>
      </c>
      <c r="C856" s="22" t="s">
        <v>92</v>
      </c>
      <c r="D856" s="37"/>
      <c r="E856" s="24">
        <v>9600000</v>
      </c>
      <c r="F856" s="25" t="s">
        <v>1186</v>
      </c>
      <c r="G856" s="26">
        <v>3900000</v>
      </c>
    </row>
    <row r="857" spans="2:7">
      <c r="B857" s="21" t="s">
        <v>18489</v>
      </c>
      <c r="C857" s="22" t="s">
        <v>92</v>
      </c>
      <c r="D857" s="37"/>
      <c r="E857" s="24">
        <v>9200000</v>
      </c>
      <c r="F857" s="25" t="s">
        <v>590</v>
      </c>
      <c r="G857" s="26">
        <v>3900000</v>
      </c>
    </row>
    <row r="858" spans="2:7">
      <c r="B858" s="21" t="s">
        <v>18488</v>
      </c>
      <c r="C858" s="22" t="s">
        <v>108</v>
      </c>
      <c r="D858" s="37" t="s">
        <v>2292</v>
      </c>
      <c r="E858" s="24">
        <v>8300000</v>
      </c>
      <c r="F858" s="25" t="s">
        <v>1103</v>
      </c>
      <c r="G858" s="26">
        <v>3900000</v>
      </c>
    </row>
    <row r="859" spans="2:7">
      <c r="B859" s="21" t="s">
        <v>18487</v>
      </c>
      <c r="C859" s="22" t="s">
        <v>92</v>
      </c>
      <c r="D859" s="37"/>
      <c r="E859" s="24">
        <v>7900000</v>
      </c>
      <c r="F859" s="25" t="s">
        <v>805</v>
      </c>
      <c r="G859" s="26">
        <v>3900000</v>
      </c>
    </row>
    <row r="860" spans="2:7">
      <c r="B860" s="21" t="s">
        <v>18486</v>
      </c>
      <c r="C860" s="22" t="s">
        <v>108</v>
      </c>
      <c r="D860" s="37" t="s">
        <v>2617</v>
      </c>
      <c r="E860" s="24">
        <v>7300000</v>
      </c>
      <c r="F860" s="25" t="s">
        <v>3098</v>
      </c>
      <c r="G860" s="26">
        <v>3900000</v>
      </c>
    </row>
    <row r="861" spans="2:7">
      <c r="B861" s="21" t="s">
        <v>18485</v>
      </c>
      <c r="C861" s="22" t="s">
        <v>92</v>
      </c>
      <c r="D861" s="37"/>
      <c r="E861" s="24">
        <v>7200000</v>
      </c>
      <c r="F861" s="25" t="s">
        <v>3098</v>
      </c>
      <c r="G861" s="26">
        <v>3900000</v>
      </c>
    </row>
    <row r="862" spans="2:7">
      <c r="B862" s="21" t="s">
        <v>18484</v>
      </c>
      <c r="C862" s="22" t="s">
        <v>92</v>
      </c>
      <c r="D862" s="37"/>
      <c r="E862" s="24">
        <v>7100000</v>
      </c>
      <c r="F862" s="25" t="s">
        <v>3094</v>
      </c>
      <c r="G862" s="26">
        <v>3900000</v>
      </c>
    </row>
    <row r="863" spans="2:7">
      <c r="B863" s="21" t="s">
        <v>18483</v>
      </c>
      <c r="C863" s="22" t="s">
        <v>92</v>
      </c>
      <c r="D863" s="37"/>
      <c r="E863" s="24">
        <v>7100000</v>
      </c>
      <c r="F863" s="25" t="s">
        <v>107</v>
      </c>
      <c r="G863" s="26">
        <v>3900000</v>
      </c>
    </row>
    <row r="864" spans="2:7">
      <c r="B864" s="21" t="s">
        <v>18482</v>
      </c>
      <c r="C864" s="22" t="s">
        <v>108</v>
      </c>
      <c r="D864" s="37" t="s">
        <v>5050</v>
      </c>
      <c r="E864" s="24">
        <v>7000000</v>
      </c>
      <c r="F864" s="25" t="s">
        <v>315</v>
      </c>
      <c r="G864" s="26">
        <v>3900000</v>
      </c>
    </row>
    <row r="865" spans="2:7">
      <c r="B865" s="21" t="s">
        <v>18481</v>
      </c>
      <c r="C865" s="22" t="s">
        <v>92</v>
      </c>
      <c r="D865" s="37"/>
      <c r="E865" s="24">
        <v>7000000</v>
      </c>
      <c r="F865" s="25" t="s">
        <v>315</v>
      </c>
      <c r="G865" s="26">
        <v>3900000</v>
      </c>
    </row>
    <row r="866" spans="2:7">
      <c r="B866" s="21" t="s">
        <v>18480</v>
      </c>
      <c r="C866" s="22" t="s">
        <v>92</v>
      </c>
      <c r="D866" s="37"/>
      <c r="E866" s="24">
        <v>7000000</v>
      </c>
      <c r="F866" s="25" t="s">
        <v>3094</v>
      </c>
      <c r="G866" s="26">
        <v>3900000</v>
      </c>
    </row>
    <row r="867" spans="2:7">
      <c r="B867" s="21" t="s">
        <v>18479</v>
      </c>
      <c r="C867" s="22" t="s">
        <v>92</v>
      </c>
      <c r="D867" s="37"/>
      <c r="E867" s="24">
        <v>7000000</v>
      </c>
      <c r="F867" s="25" t="s">
        <v>3094</v>
      </c>
      <c r="G867" s="26">
        <v>3900000</v>
      </c>
    </row>
    <row r="868" spans="2:7">
      <c r="B868" s="21" t="s">
        <v>18478</v>
      </c>
      <c r="C868" s="22" t="s">
        <v>108</v>
      </c>
      <c r="D868" s="37" t="s">
        <v>989</v>
      </c>
      <c r="E868" s="24">
        <v>6900000</v>
      </c>
      <c r="F868" s="25" t="s">
        <v>315</v>
      </c>
      <c r="G868" s="26">
        <v>3900000</v>
      </c>
    </row>
    <row r="869" spans="2:7">
      <c r="B869" s="21" t="s">
        <v>18477</v>
      </c>
      <c r="C869" s="22" t="s">
        <v>92</v>
      </c>
      <c r="D869" s="37"/>
      <c r="E869" s="24">
        <v>6900000</v>
      </c>
      <c r="F869" s="25" t="s">
        <v>150</v>
      </c>
      <c r="G869" s="26">
        <v>3900000</v>
      </c>
    </row>
    <row r="870" spans="2:7">
      <c r="B870" s="21" t="s">
        <v>18476</v>
      </c>
      <c r="C870" s="22" t="s">
        <v>108</v>
      </c>
      <c r="D870" s="37" t="s">
        <v>6080</v>
      </c>
      <c r="E870" s="24">
        <v>6500000</v>
      </c>
      <c r="F870" s="25" t="s">
        <v>5014</v>
      </c>
      <c r="G870" s="26">
        <v>3900000</v>
      </c>
    </row>
    <row r="871" spans="2:7">
      <c r="B871" s="21" t="s">
        <v>18475</v>
      </c>
      <c r="C871" s="22" t="s">
        <v>92</v>
      </c>
      <c r="D871" s="37" t="s">
        <v>8428</v>
      </c>
      <c r="E871" s="24">
        <v>6400000</v>
      </c>
      <c r="F871" s="25" t="s">
        <v>5014</v>
      </c>
      <c r="G871" s="26">
        <v>3900000</v>
      </c>
    </row>
    <row r="872" spans="2:7">
      <c r="B872" s="21" t="s">
        <v>18474</v>
      </c>
      <c r="C872" s="22" t="s">
        <v>92</v>
      </c>
      <c r="D872" s="37"/>
      <c r="E872" s="24">
        <v>6300000</v>
      </c>
      <c r="F872" s="25" t="s">
        <v>159</v>
      </c>
      <c r="G872" s="26">
        <v>3900000</v>
      </c>
    </row>
    <row r="873" spans="2:7">
      <c r="B873" s="21" t="s">
        <v>18473</v>
      </c>
      <c r="C873" s="22" t="s">
        <v>92</v>
      </c>
      <c r="D873" s="37"/>
      <c r="E873" s="24">
        <v>6200000</v>
      </c>
      <c r="F873" s="25" t="s">
        <v>201</v>
      </c>
      <c r="G873" s="26">
        <v>3900000</v>
      </c>
    </row>
    <row r="874" spans="2:7">
      <c r="B874" s="21" t="s">
        <v>18471</v>
      </c>
      <c r="C874" s="22" t="s">
        <v>108</v>
      </c>
      <c r="D874" s="37" t="s">
        <v>1256</v>
      </c>
      <c r="E874" s="24">
        <v>6100000</v>
      </c>
      <c r="F874" s="25" t="s">
        <v>216</v>
      </c>
      <c r="G874" s="26">
        <v>3900000</v>
      </c>
    </row>
    <row r="875" spans="2:7">
      <c r="B875" s="21" t="s">
        <v>18470</v>
      </c>
      <c r="C875" s="22" t="s">
        <v>108</v>
      </c>
      <c r="D875" s="37" t="s">
        <v>6146</v>
      </c>
      <c r="E875" s="24">
        <v>6100000</v>
      </c>
      <c r="F875" s="25" t="s">
        <v>201</v>
      </c>
      <c r="G875" s="26">
        <v>3900000</v>
      </c>
    </row>
    <row r="876" spans="2:7">
      <c r="B876" s="21" t="s">
        <v>18472</v>
      </c>
      <c r="C876" s="22" t="s">
        <v>92</v>
      </c>
      <c r="D876" s="37"/>
      <c r="E876" s="24">
        <v>6100000</v>
      </c>
      <c r="F876" s="25" t="s">
        <v>201</v>
      </c>
      <c r="G876" s="26">
        <v>3900000</v>
      </c>
    </row>
    <row r="877" spans="2:7">
      <c r="B877" s="21" t="s">
        <v>18469</v>
      </c>
      <c r="C877" s="22" t="s">
        <v>92</v>
      </c>
      <c r="D877" s="37"/>
      <c r="E877" s="24">
        <v>5600000</v>
      </c>
      <c r="F877" s="25" t="s">
        <v>408</v>
      </c>
      <c r="G877" s="26">
        <v>3900000</v>
      </c>
    </row>
    <row r="878" spans="2:7">
      <c r="B878" s="21" t="s">
        <v>18468</v>
      </c>
      <c r="C878" s="22" t="s">
        <v>92</v>
      </c>
      <c r="D878" s="37"/>
      <c r="E878" s="24">
        <v>5500000</v>
      </c>
      <c r="F878" s="25" t="s">
        <v>257</v>
      </c>
      <c r="G878" s="26">
        <v>3900000</v>
      </c>
    </row>
    <row r="879" spans="2:7">
      <c r="B879" s="21" t="s">
        <v>18467</v>
      </c>
      <c r="C879" s="22" t="s">
        <v>92</v>
      </c>
      <c r="D879" s="37"/>
      <c r="E879" s="24">
        <v>5500000</v>
      </c>
      <c r="F879" s="25" t="s">
        <v>668</v>
      </c>
      <c r="G879" s="26">
        <v>3900000</v>
      </c>
    </row>
    <row r="880" spans="2:7">
      <c r="B880" s="21" t="s">
        <v>18466</v>
      </c>
      <c r="C880" s="22" t="s">
        <v>92</v>
      </c>
      <c r="D880" s="37"/>
      <c r="E880" s="24">
        <v>5100000</v>
      </c>
      <c r="F880" s="25" t="s">
        <v>326</v>
      </c>
      <c r="G880" s="26">
        <v>3900000</v>
      </c>
    </row>
    <row r="881" spans="2:7">
      <c r="B881" s="21" t="s">
        <v>18465</v>
      </c>
      <c r="C881" s="22" t="s">
        <v>108</v>
      </c>
      <c r="D881" s="37"/>
      <c r="E881" s="24">
        <v>4600000</v>
      </c>
      <c r="F881" s="25" t="s">
        <v>141</v>
      </c>
      <c r="G881" s="26">
        <v>3900000</v>
      </c>
    </row>
    <row r="882" spans="2:7">
      <c r="B882" s="21" t="s">
        <v>18464</v>
      </c>
      <c r="C882" s="22" t="s">
        <v>92</v>
      </c>
      <c r="D882" s="37"/>
      <c r="E882" s="24">
        <v>10400000</v>
      </c>
      <c r="F882" s="25" t="s">
        <v>507</v>
      </c>
      <c r="G882" s="26">
        <v>3800000</v>
      </c>
    </row>
    <row r="883" spans="2:7">
      <c r="B883" s="21" t="s">
        <v>18463</v>
      </c>
      <c r="C883" s="22" t="s">
        <v>108</v>
      </c>
      <c r="D883" s="37"/>
      <c r="E883" s="24">
        <v>9100000</v>
      </c>
      <c r="F883" s="25" t="s">
        <v>629</v>
      </c>
      <c r="G883" s="26">
        <v>3800000</v>
      </c>
    </row>
    <row r="884" spans="2:7">
      <c r="B884" s="21" t="s">
        <v>18462</v>
      </c>
      <c r="C884" s="22" t="s">
        <v>92</v>
      </c>
      <c r="D884" s="37"/>
      <c r="E884" s="24">
        <v>9000000</v>
      </c>
      <c r="F884" s="25" t="s">
        <v>649</v>
      </c>
      <c r="G884" s="26">
        <v>3800000</v>
      </c>
    </row>
    <row r="885" spans="2:7">
      <c r="B885" s="21" t="s">
        <v>18460</v>
      </c>
      <c r="C885" s="22" t="s">
        <v>108</v>
      </c>
      <c r="D885" s="37" t="s">
        <v>6403</v>
      </c>
      <c r="E885" s="24">
        <v>7400000</v>
      </c>
      <c r="F885" s="25" t="s">
        <v>227</v>
      </c>
      <c r="G885" s="26">
        <v>3800000</v>
      </c>
    </row>
    <row r="886" spans="2:7">
      <c r="B886" s="21" t="s">
        <v>18461</v>
      </c>
      <c r="C886" s="22" t="s">
        <v>92</v>
      </c>
      <c r="D886" s="37"/>
      <c r="E886" s="24">
        <v>7400000</v>
      </c>
      <c r="F886" s="25" t="s">
        <v>703</v>
      </c>
      <c r="G886" s="26">
        <v>3800000</v>
      </c>
    </row>
    <row r="887" spans="2:7">
      <c r="B887" s="21" t="s">
        <v>18459</v>
      </c>
      <c r="C887" s="22" t="s">
        <v>108</v>
      </c>
      <c r="D887" s="37" t="s">
        <v>586</v>
      </c>
      <c r="E887" s="24">
        <v>7300000</v>
      </c>
      <c r="F887" s="25" t="s">
        <v>427</v>
      </c>
      <c r="G887" s="26">
        <v>3800000</v>
      </c>
    </row>
    <row r="888" spans="2:7">
      <c r="B888" s="21" t="s">
        <v>18458</v>
      </c>
      <c r="C888" s="22" t="s">
        <v>92</v>
      </c>
      <c r="D888" s="37"/>
      <c r="E888" s="24">
        <v>7200000</v>
      </c>
      <c r="F888" s="25" t="s">
        <v>354</v>
      </c>
      <c r="G888" s="26">
        <v>3800000</v>
      </c>
    </row>
    <row r="889" spans="2:7">
      <c r="B889" s="21" t="s">
        <v>18457</v>
      </c>
      <c r="C889" s="22" t="s">
        <v>108</v>
      </c>
      <c r="D889" s="37" t="s">
        <v>6338</v>
      </c>
      <c r="E889" s="24">
        <v>7100000</v>
      </c>
      <c r="F889" s="25" t="s">
        <v>455</v>
      </c>
      <c r="G889" s="26">
        <v>3800000</v>
      </c>
    </row>
    <row r="890" spans="2:7">
      <c r="B890" s="21" t="s">
        <v>18456</v>
      </c>
      <c r="C890" s="22" t="s">
        <v>92</v>
      </c>
      <c r="D890" s="37"/>
      <c r="E890" s="24">
        <v>6900000</v>
      </c>
      <c r="F890" s="25" t="s">
        <v>107</v>
      </c>
      <c r="G890" s="26">
        <v>3800000</v>
      </c>
    </row>
    <row r="891" spans="2:7">
      <c r="B891" s="21" t="s">
        <v>18455</v>
      </c>
      <c r="C891" s="22" t="s">
        <v>92</v>
      </c>
      <c r="D891" s="37"/>
      <c r="E891" s="24">
        <v>6800000</v>
      </c>
      <c r="F891" s="25" t="s">
        <v>107</v>
      </c>
      <c r="G891" s="26">
        <v>3800000</v>
      </c>
    </row>
    <row r="892" spans="2:7">
      <c r="B892" s="21" t="s">
        <v>18454</v>
      </c>
      <c r="C892" s="22" t="s">
        <v>92</v>
      </c>
      <c r="D892" s="37"/>
      <c r="E892" s="24">
        <v>6600000</v>
      </c>
      <c r="F892" s="25" t="s">
        <v>631</v>
      </c>
      <c r="G892" s="26">
        <v>3800000</v>
      </c>
    </row>
    <row r="893" spans="2:7">
      <c r="B893" s="21" t="s">
        <v>18452</v>
      </c>
      <c r="C893" s="22" t="s">
        <v>108</v>
      </c>
      <c r="D893" s="37" t="s">
        <v>6111</v>
      </c>
      <c r="E893" s="24">
        <v>6500000</v>
      </c>
      <c r="F893" s="25" t="s">
        <v>220</v>
      </c>
      <c r="G893" s="26">
        <v>3800000</v>
      </c>
    </row>
    <row r="894" spans="2:7">
      <c r="B894" s="21" t="s">
        <v>18453</v>
      </c>
      <c r="C894" s="22" t="s">
        <v>108</v>
      </c>
      <c r="D894" s="37" t="s">
        <v>6642</v>
      </c>
      <c r="E894" s="24">
        <v>6500000</v>
      </c>
      <c r="F894" s="25" t="s">
        <v>3089</v>
      </c>
      <c r="G894" s="26">
        <v>3800000</v>
      </c>
    </row>
    <row r="895" spans="2:7">
      <c r="B895" s="21" t="s">
        <v>18451</v>
      </c>
      <c r="C895" s="22" t="s">
        <v>92</v>
      </c>
      <c r="D895" s="37"/>
      <c r="E895" s="24">
        <v>6300000</v>
      </c>
      <c r="F895" s="25" t="s">
        <v>164</v>
      </c>
      <c r="G895" s="26">
        <v>3800000</v>
      </c>
    </row>
    <row r="896" spans="2:7">
      <c r="B896" s="21" t="s">
        <v>18450</v>
      </c>
      <c r="C896" s="22" t="s">
        <v>92</v>
      </c>
      <c r="D896" s="37"/>
      <c r="E896" s="24">
        <v>6300000</v>
      </c>
      <c r="F896" s="25" t="s">
        <v>5014</v>
      </c>
      <c r="G896" s="26">
        <v>3800000</v>
      </c>
    </row>
    <row r="897" spans="2:7">
      <c r="B897" s="21" t="s">
        <v>18449</v>
      </c>
      <c r="C897" s="22" t="s">
        <v>92</v>
      </c>
      <c r="D897" s="37"/>
      <c r="E897" s="24">
        <v>6200000</v>
      </c>
      <c r="F897" s="25" t="s">
        <v>156</v>
      </c>
      <c r="G897" s="26">
        <v>3800000</v>
      </c>
    </row>
    <row r="898" spans="2:7">
      <c r="B898" s="21" t="s">
        <v>18448</v>
      </c>
      <c r="C898" s="22" t="s">
        <v>92</v>
      </c>
      <c r="D898" s="37"/>
      <c r="E898" s="24">
        <v>6200000</v>
      </c>
      <c r="F898" s="25" t="s">
        <v>5014</v>
      </c>
      <c r="G898" s="26">
        <v>3800000</v>
      </c>
    </row>
    <row r="899" spans="2:7">
      <c r="B899" s="21" t="s">
        <v>18446</v>
      </c>
      <c r="C899" s="22" t="s">
        <v>108</v>
      </c>
      <c r="D899" s="37" t="s">
        <v>639</v>
      </c>
      <c r="E899" s="24">
        <v>6000000</v>
      </c>
      <c r="F899" s="25" t="s">
        <v>216</v>
      </c>
      <c r="G899" s="26">
        <v>3800000</v>
      </c>
    </row>
    <row r="900" spans="2:7">
      <c r="B900" s="21" t="s">
        <v>18447</v>
      </c>
      <c r="C900" s="22" t="s">
        <v>92</v>
      </c>
      <c r="D900" s="37"/>
      <c r="E900" s="24">
        <v>6000000</v>
      </c>
      <c r="F900" s="25" t="s">
        <v>216</v>
      </c>
      <c r="G900" s="26">
        <v>3800000</v>
      </c>
    </row>
    <row r="901" spans="2:7">
      <c r="B901" s="21" t="s">
        <v>18445</v>
      </c>
      <c r="C901" s="22" t="s">
        <v>108</v>
      </c>
      <c r="D901" s="37" t="s">
        <v>9669</v>
      </c>
      <c r="E901" s="24">
        <v>5800000</v>
      </c>
      <c r="F901" s="25" t="s">
        <v>125</v>
      </c>
      <c r="G901" s="26">
        <v>3800000</v>
      </c>
    </row>
    <row r="902" spans="2:7">
      <c r="B902" s="21" t="s">
        <v>18444</v>
      </c>
      <c r="C902" s="22" t="s">
        <v>92</v>
      </c>
      <c r="D902" s="37"/>
      <c r="E902" s="24">
        <v>8600000</v>
      </c>
      <c r="F902" s="25" t="s">
        <v>3167</v>
      </c>
      <c r="G902" s="26">
        <v>3700000</v>
      </c>
    </row>
    <row r="903" spans="2:7">
      <c r="B903" s="21" t="s">
        <v>18442</v>
      </c>
      <c r="C903" s="22" t="s">
        <v>108</v>
      </c>
      <c r="D903" s="37" t="s">
        <v>1598</v>
      </c>
      <c r="E903" s="24">
        <v>8500000</v>
      </c>
      <c r="F903" s="25" t="s">
        <v>714</v>
      </c>
      <c r="G903" s="26">
        <v>3700000</v>
      </c>
    </row>
    <row r="904" spans="2:7">
      <c r="B904" s="21" t="s">
        <v>18443</v>
      </c>
      <c r="C904" s="22" t="s">
        <v>108</v>
      </c>
      <c r="D904" s="37" t="s">
        <v>5061</v>
      </c>
      <c r="E904" s="24">
        <v>8500000</v>
      </c>
      <c r="F904" s="25" t="s">
        <v>3167</v>
      </c>
      <c r="G904" s="26">
        <v>3700000</v>
      </c>
    </row>
    <row r="905" spans="2:7">
      <c r="B905" s="21" t="s">
        <v>18441</v>
      </c>
      <c r="C905" s="22" t="s">
        <v>92</v>
      </c>
      <c r="D905" s="37"/>
      <c r="E905" s="24">
        <v>8300000</v>
      </c>
      <c r="F905" s="25" t="s">
        <v>1106</v>
      </c>
      <c r="G905" s="26">
        <v>3700000</v>
      </c>
    </row>
    <row r="906" spans="2:7">
      <c r="B906" s="21" t="s">
        <v>18440</v>
      </c>
      <c r="C906" s="22" t="s">
        <v>92</v>
      </c>
      <c r="D906" s="37"/>
      <c r="E906" s="24">
        <v>8200000</v>
      </c>
      <c r="F906" s="25" t="s">
        <v>555</v>
      </c>
      <c r="G906" s="26">
        <v>3700000</v>
      </c>
    </row>
    <row r="907" spans="2:7">
      <c r="B907" s="21" t="s">
        <v>18439</v>
      </c>
      <c r="C907" s="22" t="s">
        <v>92</v>
      </c>
      <c r="D907" s="37"/>
      <c r="E907" s="24">
        <v>8200000</v>
      </c>
      <c r="F907" s="25" t="s">
        <v>1106</v>
      </c>
      <c r="G907" s="26">
        <v>3700000</v>
      </c>
    </row>
    <row r="908" spans="2:7">
      <c r="B908" s="21" t="s">
        <v>18438</v>
      </c>
      <c r="C908" s="22" t="s">
        <v>92</v>
      </c>
      <c r="D908" s="37"/>
      <c r="E908" s="24">
        <v>7100000</v>
      </c>
      <c r="F908" s="25" t="s">
        <v>354</v>
      </c>
      <c r="G908" s="26">
        <v>3700000</v>
      </c>
    </row>
    <row r="909" spans="2:7">
      <c r="B909" s="21" t="s">
        <v>18437</v>
      </c>
      <c r="C909" s="22" t="s">
        <v>92</v>
      </c>
      <c r="D909" s="37"/>
      <c r="E909" s="24">
        <v>6800000</v>
      </c>
      <c r="F909" s="25" t="s">
        <v>3094</v>
      </c>
      <c r="G909" s="26">
        <v>3700000</v>
      </c>
    </row>
    <row r="910" spans="2:7">
      <c r="B910" s="21" t="s">
        <v>18436</v>
      </c>
      <c r="C910" s="22" t="s">
        <v>92</v>
      </c>
      <c r="D910" s="37" t="s">
        <v>3247</v>
      </c>
      <c r="E910" s="24">
        <v>6700000</v>
      </c>
      <c r="F910" s="25" t="s">
        <v>402</v>
      </c>
      <c r="G910" s="26">
        <v>3700000</v>
      </c>
    </row>
    <row r="911" spans="2:7">
      <c r="B911" s="21" t="s">
        <v>18434</v>
      </c>
      <c r="C911" s="22" t="s">
        <v>108</v>
      </c>
      <c r="D911" s="37" t="s">
        <v>18433</v>
      </c>
      <c r="E911" s="24">
        <v>6700000</v>
      </c>
      <c r="F911" s="25" t="s">
        <v>3094</v>
      </c>
      <c r="G911" s="26">
        <v>3700000</v>
      </c>
    </row>
    <row r="912" spans="2:7">
      <c r="B912" s="21" t="s">
        <v>18435</v>
      </c>
      <c r="C912" s="22" t="s">
        <v>92</v>
      </c>
      <c r="D912" s="37"/>
      <c r="E912" s="24">
        <v>6700000</v>
      </c>
      <c r="F912" s="25" t="s">
        <v>3094</v>
      </c>
      <c r="G912" s="26">
        <v>3700000</v>
      </c>
    </row>
    <row r="913" spans="2:7">
      <c r="B913" s="21" t="s">
        <v>18432</v>
      </c>
      <c r="C913" s="22" t="s">
        <v>92</v>
      </c>
      <c r="D913" s="37"/>
      <c r="E913" s="24">
        <v>6600000</v>
      </c>
      <c r="F913" s="25" t="s">
        <v>107</v>
      </c>
      <c r="G913" s="26">
        <v>3700000</v>
      </c>
    </row>
    <row r="914" spans="2:7">
      <c r="B914" s="21" t="s">
        <v>18431</v>
      </c>
      <c r="C914" s="22" t="s">
        <v>92</v>
      </c>
      <c r="D914" s="37"/>
      <c r="E914" s="24">
        <v>6500000</v>
      </c>
      <c r="F914" s="25" t="s">
        <v>150</v>
      </c>
      <c r="G914" s="26">
        <v>3700000</v>
      </c>
    </row>
    <row r="915" spans="2:7">
      <c r="B915" s="21" t="s">
        <v>18430</v>
      </c>
      <c r="C915" s="22" t="s">
        <v>92</v>
      </c>
      <c r="D915" s="37"/>
      <c r="E915" s="24">
        <v>6300000</v>
      </c>
      <c r="F915" s="25" t="s">
        <v>464</v>
      </c>
      <c r="G915" s="26">
        <v>3700000</v>
      </c>
    </row>
    <row r="916" spans="2:7">
      <c r="B916" s="21" t="s">
        <v>18429</v>
      </c>
      <c r="C916" s="22" t="s">
        <v>108</v>
      </c>
      <c r="D916" s="37" t="s">
        <v>3505</v>
      </c>
      <c r="E916" s="24">
        <v>6200000</v>
      </c>
      <c r="F916" s="25" t="s">
        <v>164</v>
      </c>
      <c r="G916" s="26">
        <v>3700000</v>
      </c>
    </row>
    <row r="917" spans="2:7">
      <c r="B917" s="21" t="s">
        <v>18428</v>
      </c>
      <c r="C917" s="22" t="s">
        <v>92</v>
      </c>
      <c r="D917" s="37"/>
      <c r="E917" s="24">
        <v>6200000</v>
      </c>
      <c r="F917" s="25" t="s">
        <v>464</v>
      </c>
      <c r="G917" s="26">
        <v>3700000</v>
      </c>
    </row>
    <row r="918" spans="2:7">
      <c r="B918" s="21" t="s">
        <v>18427</v>
      </c>
      <c r="C918" s="22" t="s">
        <v>108</v>
      </c>
      <c r="D918" s="37" t="s">
        <v>1924</v>
      </c>
      <c r="E918" s="24">
        <v>5700000</v>
      </c>
      <c r="F918" s="25" t="s">
        <v>125</v>
      </c>
      <c r="G918" s="26">
        <v>3700000</v>
      </c>
    </row>
    <row r="919" spans="2:7">
      <c r="B919" s="21" t="s">
        <v>18426</v>
      </c>
      <c r="C919" s="22" t="s">
        <v>92</v>
      </c>
      <c r="D919" s="37"/>
      <c r="E919" s="24">
        <v>5600000</v>
      </c>
      <c r="F919" s="25" t="s">
        <v>708</v>
      </c>
      <c r="G919" s="26">
        <v>3700000</v>
      </c>
    </row>
    <row r="920" spans="2:7">
      <c r="B920" s="21" t="s">
        <v>18425</v>
      </c>
      <c r="C920" s="22" t="s">
        <v>108</v>
      </c>
      <c r="D920" s="37" t="s">
        <v>9768</v>
      </c>
      <c r="E920" s="24">
        <v>5300000</v>
      </c>
      <c r="F920" s="25" t="s">
        <v>668</v>
      </c>
      <c r="G920" s="26">
        <v>3700000</v>
      </c>
    </row>
    <row r="921" spans="2:7">
      <c r="B921" s="21" t="s">
        <v>18424</v>
      </c>
      <c r="C921" s="22" t="s">
        <v>108</v>
      </c>
      <c r="D921" s="37"/>
      <c r="E921" s="24">
        <v>4400000</v>
      </c>
      <c r="F921" s="25" t="s">
        <v>141</v>
      </c>
      <c r="G921" s="26">
        <v>3700000</v>
      </c>
    </row>
    <row r="922" spans="2:7">
      <c r="B922" s="21" t="s">
        <v>18423</v>
      </c>
      <c r="C922" s="22" t="s">
        <v>92</v>
      </c>
      <c r="D922" s="37" t="s">
        <v>18422</v>
      </c>
      <c r="E922" s="24">
        <v>2800000</v>
      </c>
      <c r="F922" s="25" t="s">
        <v>4986</v>
      </c>
      <c r="G922" s="26">
        <v>3700000</v>
      </c>
    </row>
    <row r="923" spans="2:7">
      <c r="B923" s="21" t="s">
        <v>18421</v>
      </c>
      <c r="C923" s="22" t="s">
        <v>108</v>
      </c>
      <c r="D923" s="37" t="s">
        <v>10168</v>
      </c>
      <c r="E923" s="24">
        <v>1400000</v>
      </c>
      <c r="F923" s="25" t="s">
        <v>4230</v>
      </c>
      <c r="G923" s="26">
        <v>3700000</v>
      </c>
    </row>
    <row r="924" spans="2:7">
      <c r="B924" s="21" t="s">
        <v>18420</v>
      </c>
      <c r="C924" s="22" t="s">
        <v>92</v>
      </c>
      <c r="D924" s="37"/>
      <c r="E924" s="24">
        <v>9000000</v>
      </c>
      <c r="F924" s="25" t="s">
        <v>584</v>
      </c>
      <c r="G924" s="26">
        <v>3600000</v>
      </c>
    </row>
    <row r="925" spans="2:7">
      <c r="B925" s="21" t="s">
        <v>18419</v>
      </c>
      <c r="C925" s="22" t="s">
        <v>92</v>
      </c>
      <c r="D925" s="37"/>
      <c r="E925" s="24">
        <v>7000000</v>
      </c>
      <c r="F925" s="25" t="s">
        <v>227</v>
      </c>
      <c r="G925" s="26">
        <v>3600000</v>
      </c>
    </row>
    <row r="926" spans="2:7">
      <c r="B926" s="21" t="s">
        <v>18418</v>
      </c>
      <c r="C926" s="22" t="s">
        <v>92</v>
      </c>
      <c r="D926" s="37"/>
      <c r="E926" s="24">
        <v>7000000</v>
      </c>
      <c r="F926" s="25" t="s">
        <v>144</v>
      </c>
      <c r="G926" s="26">
        <v>3600000</v>
      </c>
    </row>
    <row r="927" spans="2:7">
      <c r="B927" s="21" t="s">
        <v>18417</v>
      </c>
      <c r="C927" s="22" t="s">
        <v>92</v>
      </c>
      <c r="D927" s="37"/>
      <c r="E927" s="24">
        <v>6700000</v>
      </c>
      <c r="F927" s="25" t="s">
        <v>3098</v>
      </c>
      <c r="G927" s="26">
        <v>3600000</v>
      </c>
    </row>
    <row r="928" spans="2:7">
      <c r="B928" s="21" t="s">
        <v>18416</v>
      </c>
      <c r="C928" s="22" t="s">
        <v>108</v>
      </c>
      <c r="D928" s="37" t="s">
        <v>3198</v>
      </c>
      <c r="E928" s="24">
        <v>6400000</v>
      </c>
      <c r="F928" s="25" t="s">
        <v>315</v>
      </c>
      <c r="G928" s="26">
        <v>3600000</v>
      </c>
    </row>
    <row r="929" spans="2:7">
      <c r="B929" s="21" t="s">
        <v>18415</v>
      </c>
      <c r="C929" s="22" t="s">
        <v>92</v>
      </c>
      <c r="D929" s="37"/>
      <c r="E929" s="24">
        <v>6300000</v>
      </c>
      <c r="F929" s="25" t="s">
        <v>150</v>
      </c>
      <c r="G929" s="26">
        <v>3600000</v>
      </c>
    </row>
    <row r="930" spans="2:7">
      <c r="B930" s="21" t="s">
        <v>18414</v>
      </c>
      <c r="C930" s="22" t="s">
        <v>108</v>
      </c>
      <c r="D930" s="37" t="s">
        <v>3397</v>
      </c>
      <c r="E930" s="24">
        <v>6200000</v>
      </c>
      <c r="F930" s="25" t="s">
        <v>631</v>
      </c>
      <c r="G930" s="26">
        <v>3600000</v>
      </c>
    </row>
    <row r="931" spans="2:7">
      <c r="B931" s="21" t="s">
        <v>18413</v>
      </c>
      <c r="C931" s="22" t="s">
        <v>108</v>
      </c>
      <c r="D931" s="37" t="s">
        <v>3497</v>
      </c>
      <c r="E931" s="24">
        <v>6200000</v>
      </c>
      <c r="F931" s="25" t="s">
        <v>3089</v>
      </c>
      <c r="G931" s="26">
        <v>3600000</v>
      </c>
    </row>
    <row r="932" spans="2:7">
      <c r="B932" s="21" t="s">
        <v>18412</v>
      </c>
      <c r="C932" s="22" t="s">
        <v>108</v>
      </c>
      <c r="D932" s="37" t="s">
        <v>1521</v>
      </c>
      <c r="E932" s="24">
        <v>6200000</v>
      </c>
      <c r="F932" s="25" t="s">
        <v>3089</v>
      </c>
      <c r="G932" s="26">
        <v>3600000</v>
      </c>
    </row>
    <row r="933" spans="2:7">
      <c r="B933" s="21" t="s">
        <v>18411</v>
      </c>
      <c r="C933" s="22" t="s">
        <v>108</v>
      </c>
      <c r="D933" s="37" t="s">
        <v>6403</v>
      </c>
      <c r="E933" s="24">
        <v>6100000</v>
      </c>
      <c r="F933" s="25" t="s">
        <v>3089</v>
      </c>
      <c r="G933" s="26">
        <v>3600000</v>
      </c>
    </row>
    <row r="934" spans="2:7">
      <c r="B934" s="21" t="s">
        <v>18409</v>
      </c>
      <c r="C934" s="22" t="s">
        <v>108</v>
      </c>
      <c r="D934" s="37" t="s">
        <v>17165</v>
      </c>
      <c r="E934" s="24">
        <v>6000000</v>
      </c>
      <c r="F934" s="25" t="s">
        <v>164</v>
      </c>
      <c r="G934" s="26">
        <v>3600000</v>
      </c>
    </row>
    <row r="935" spans="2:7">
      <c r="B935" s="21" t="s">
        <v>18410</v>
      </c>
      <c r="C935" s="22" t="s">
        <v>92</v>
      </c>
      <c r="D935" s="37"/>
      <c r="E935" s="24">
        <v>6000000</v>
      </c>
      <c r="F935" s="25" t="s">
        <v>5014</v>
      </c>
      <c r="G935" s="26">
        <v>3600000</v>
      </c>
    </row>
    <row r="936" spans="2:7">
      <c r="B936" s="21" t="s">
        <v>18408</v>
      </c>
      <c r="C936" s="22" t="s">
        <v>92</v>
      </c>
      <c r="D936" s="37"/>
      <c r="E936" s="24">
        <v>5900000</v>
      </c>
      <c r="F936" s="25" t="s">
        <v>540</v>
      </c>
      <c r="G936" s="26">
        <v>3600000</v>
      </c>
    </row>
    <row r="937" spans="2:7">
      <c r="B937" s="21" t="s">
        <v>18407</v>
      </c>
      <c r="C937" s="22" t="s">
        <v>108</v>
      </c>
      <c r="D937" s="37" t="s">
        <v>4455</v>
      </c>
      <c r="E937" s="24">
        <v>5800000</v>
      </c>
      <c r="F937" s="25" t="s">
        <v>156</v>
      </c>
      <c r="G937" s="26">
        <v>3600000</v>
      </c>
    </row>
    <row r="938" spans="2:7">
      <c r="B938" s="21" t="s">
        <v>18406</v>
      </c>
      <c r="C938" s="22" t="s">
        <v>92</v>
      </c>
      <c r="D938" s="37" t="s">
        <v>6773</v>
      </c>
      <c r="E938" s="24">
        <v>5800000</v>
      </c>
      <c r="F938" s="25" t="s">
        <v>156</v>
      </c>
      <c r="G938" s="26">
        <v>3600000</v>
      </c>
    </row>
    <row r="939" spans="2:7">
      <c r="B939" s="21" t="s">
        <v>18405</v>
      </c>
      <c r="C939" s="22" t="s">
        <v>92</v>
      </c>
      <c r="D939" s="37"/>
      <c r="E939" s="24">
        <v>5800000</v>
      </c>
      <c r="F939" s="25" t="s">
        <v>159</v>
      </c>
      <c r="G939" s="26">
        <v>3600000</v>
      </c>
    </row>
    <row r="940" spans="2:7">
      <c r="B940" s="21" t="s">
        <v>18404</v>
      </c>
      <c r="C940" s="22" t="s">
        <v>108</v>
      </c>
      <c r="D940" s="37" t="s">
        <v>293</v>
      </c>
      <c r="E940" s="24">
        <v>5700000</v>
      </c>
      <c r="F940" s="25" t="s">
        <v>201</v>
      </c>
      <c r="G940" s="26">
        <v>3600000</v>
      </c>
    </row>
    <row r="941" spans="2:7">
      <c r="B941" s="21" t="s">
        <v>18403</v>
      </c>
      <c r="C941" s="22" t="s">
        <v>92</v>
      </c>
      <c r="D941" s="37"/>
      <c r="E941" s="24">
        <v>5700000</v>
      </c>
      <c r="F941" s="25" t="s">
        <v>159</v>
      </c>
      <c r="G941" s="26">
        <v>3600000</v>
      </c>
    </row>
    <row r="942" spans="2:7">
      <c r="B942" s="21" t="s">
        <v>18402</v>
      </c>
      <c r="C942" s="22" t="s">
        <v>92</v>
      </c>
      <c r="D942" s="37"/>
      <c r="E942" s="24">
        <v>5600000</v>
      </c>
      <c r="F942" s="25" t="s">
        <v>216</v>
      </c>
      <c r="G942" s="26">
        <v>3600000</v>
      </c>
    </row>
    <row r="943" spans="2:7">
      <c r="B943" s="21" t="s">
        <v>18401</v>
      </c>
      <c r="C943" s="22" t="s">
        <v>92</v>
      </c>
      <c r="D943" s="37" t="s">
        <v>871</v>
      </c>
      <c r="E943" s="24">
        <v>5500000</v>
      </c>
      <c r="F943" s="25" t="s">
        <v>125</v>
      </c>
      <c r="G943" s="26">
        <v>3600000</v>
      </c>
    </row>
    <row r="944" spans="2:7">
      <c r="B944" s="21" t="s">
        <v>18400</v>
      </c>
      <c r="C944" s="22" t="s">
        <v>92</v>
      </c>
      <c r="D944" s="37"/>
      <c r="E944" s="24">
        <v>5500000</v>
      </c>
      <c r="F944" s="25" t="s">
        <v>125</v>
      </c>
      <c r="G944" s="26">
        <v>3600000</v>
      </c>
    </row>
    <row r="945" spans="2:7">
      <c r="B945" s="21" t="s">
        <v>18398</v>
      </c>
      <c r="C945" s="22" t="s">
        <v>108</v>
      </c>
      <c r="D945" s="37" t="s">
        <v>8360</v>
      </c>
      <c r="E945" s="24">
        <v>5300000</v>
      </c>
      <c r="F945" s="25" t="s">
        <v>5016</v>
      </c>
      <c r="G945" s="26">
        <v>3600000</v>
      </c>
    </row>
    <row r="946" spans="2:7">
      <c r="B946" s="21" t="s">
        <v>18399</v>
      </c>
      <c r="C946" s="22" t="s">
        <v>92</v>
      </c>
      <c r="D946" s="37"/>
      <c r="E946" s="24">
        <v>5300000</v>
      </c>
      <c r="F946" s="25" t="s">
        <v>5016</v>
      </c>
      <c r="G946" s="26">
        <v>3600000</v>
      </c>
    </row>
    <row r="947" spans="2:7">
      <c r="B947" s="21" t="s">
        <v>18397</v>
      </c>
      <c r="C947" s="22" t="s">
        <v>108</v>
      </c>
      <c r="D947" s="37" t="s">
        <v>8987</v>
      </c>
      <c r="E947" s="24">
        <v>5200000</v>
      </c>
      <c r="F947" s="25" t="s">
        <v>408</v>
      </c>
      <c r="G947" s="26">
        <v>3600000</v>
      </c>
    </row>
    <row r="948" spans="2:7">
      <c r="B948" s="21" t="s">
        <v>18396</v>
      </c>
      <c r="C948" s="22" t="s">
        <v>92</v>
      </c>
      <c r="D948" s="37" t="s">
        <v>3798</v>
      </c>
      <c r="E948" s="24">
        <v>4900000</v>
      </c>
      <c r="F948" s="25" t="s">
        <v>324</v>
      </c>
      <c r="G948" s="26">
        <v>3600000</v>
      </c>
    </row>
    <row r="949" spans="2:7">
      <c r="B949" s="21" t="s">
        <v>18395</v>
      </c>
      <c r="C949" s="22" t="s">
        <v>92</v>
      </c>
      <c r="D949" s="37"/>
      <c r="E949" s="24">
        <v>8600000</v>
      </c>
      <c r="F949" s="25" t="s">
        <v>509</v>
      </c>
      <c r="G949" s="26">
        <v>3500000</v>
      </c>
    </row>
    <row r="950" spans="2:7">
      <c r="B950" s="21" t="s">
        <v>18394</v>
      </c>
      <c r="C950" s="22" t="s">
        <v>92</v>
      </c>
      <c r="D950" s="37"/>
      <c r="E950" s="24">
        <v>8200000</v>
      </c>
      <c r="F950" s="25" t="s">
        <v>590</v>
      </c>
      <c r="G950" s="26">
        <v>3500000</v>
      </c>
    </row>
    <row r="951" spans="2:7">
      <c r="B951" s="21" t="s">
        <v>18393</v>
      </c>
      <c r="C951" s="22" t="s">
        <v>92</v>
      </c>
      <c r="D951" s="37"/>
      <c r="E951" s="24">
        <v>8100000</v>
      </c>
      <c r="F951" s="25" t="s">
        <v>3167</v>
      </c>
      <c r="G951" s="26">
        <v>3500000</v>
      </c>
    </row>
    <row r="952" spans="2:7">
      <c r="B952" s="21" t="s">
        <v>18391</v>
      </c>
      <c r="C952" s="22" t="s">
        <v>108</v>
      </c>
      <c r="D952" s="37" t="s">
        <v>7232</v>
      </c>
      <c r="E952" s="24">
        <v>7700000</v>
      </c>
      <c r="F952" s="25" t="s">
        <v>544</v>
      </c>
      <c r="G952" s="26">
        <v>3500000</v>
      </c>
    </row>
    <row r="953" spans="2:7">
      <c r="B953" s="21" t="s">
        <v>18392</v>
      </c>
      <c r="C953" s="22" t="s">
        <v>92</v>
      </c>
      <c r="D953" s="37"/>
      <c r="E953" s="24">
        <v>7700000</v>
      </c>
      <c r="F953" s="25" t="s">
        <v>601</v>
      </c>
      <c r="G953" s="26">
        <v>3500000</v>
      </c>
    </row>
    <row r="954" spans="2:7">
      <c r="B954" s="21" t="s">
        <v>18390</v>
      </c>
      <c r="C954" s="22" t="s">
        <v>92</v>
      </c>
      <c r="D954" s="37"/>
      <c r="E954" s="24">
        <v>7500000</v>
      </c>
      <c r="F954" s="25" t="s">
        <v>1103</v>
      </c>
      <c r="G954" s="26">
        <v>3500000</v>
      </c>
    </row>
    <row r="955" spans="2:7">
      <c r="B955" s="21" t="s">
        <v>18389</v>
      </c>
      <c r="C955" s="22" t="s">
        <v>92</v>
      </c>
      <c r="D955" s="37"/>
      <c r="E955" s="24">
        <v>7100000</v>
      </c>
      <c r="F955" s="25" t="s">
        <v>5543</v>
      </c>
      <c r="G955" s="26">
        <v>3500000</v>
      </c>
    </row>
    <row r="956" spans="2:7">
      <c r="B956" s="21" t="s">
        <v>18388</v>
      </c>
      <c r="C956" s="22" t="s">
        <v>108</v>
      </c>
      <c r="D956" s="37" t="s">
        <v>1293</v>
      </c>
      <c r="E956" s="24">
        <v>6800000</v>
      </c>
      <c r="F956" s="25" t="s">
        <v>227</v>
      </c>
      <c r="G956" s="26">
        <v>3500000</v>
      </c>
    </row>
    <row r="957" spans="2:7">
      <c r="B957" s="21" t="s">
        <v>18387</v>
      </c>
      <c r="C957" s="22" t="s">
        <v>108</v>
      </c>
      <c r="D957" s="37" t="s">
        <v>1063</v>
      </c>
      <c r="E957" s="24">
        <v>6600000</v>
      </c>
      <c r="F957" s="25" t="s">
        <v>413</v>
      </c>
      <c r="G957" s="26">
        <v>3500000</v>
      </c>
    </row>
    <row r="958" spans="2:7">
      <c r="B958" s="21" t="s">
        <v>18386</v>
      </c>
      <c r="C958" s="22" t="s">
        <v>108</v>
      </c>
      <c r="D958" s="37" t="s">
        <v>981</v>
      </c>
      <c r="E958" s="24">
        <v>6600000</v>
      </c>
      <c r="F958" s="25" t="s">
        <v>3098</v>
      </c>
      <c r="G958" s="26">
        <v>3500000</v>
      </c>
    </row>
    <row r="959" spans="2:7">
      <c r="B959" s="21" t="s">
        <v>18385</v>
      </c>
      <c r="C959" s="22" t="s">
        <v>108</v>
      </c>
      <c r="D959" s="37" t="s">
        <v>18384</v>
      </c>
      <c r="E959" s="24">
        <v>6500000</v>
      </c>
      <c r="F959" s="25" t="s">
        <v>455</v>
      </c>
      <c r="G959" s="26">
        <v>3500000</v>
      </c>
    </row>
    <row r="960" spans="2:7">
      <c r="B960" s="21" t="s">
        <v>18383</v>
      </c>
      <c r="C960" s="22" t="s">
        <v>92</v>
      </c>
      <c r="D960" s="37"/>
      <c r="E960" s="24">
        <v>6500000</v>
      </c>
      <c r="F960" s="25" t="s">
        <v>455</v>
      </c>
      <c r="G960" s="26">
        <v>3500000</v>
      </c>
    </row>
    <row r="961" spans="2:7">
      <c r="B961" s="21" t="s">
        <v>18382</v>
      </c>
      <c r="C961" s="22" t="s">
        <v>92</v>
      </c>
      <c r="D961" s="37"/>
      <c r="E961" s="24">
        <v>6500000</v>
      </c>
      <c r="F961" s="25" t="s">
        <v>413</v>
      </c>
      <c r="G961" s="26">
        <v>3500000</v>
      </c>
    </row>
    <row r="962" spans="2:7">
      <c r="B962" s="21" t="s">
        <v>18381</v>
      </c>
      <c r="C962" s="22" t="s">
        <v>92</v>
      </c>
      <c r="D962" s="37" t="s">
        <v>6456</v>
      </c>
      <c r="E962" s="24">
        <v>6300000</v>
      </c>
      <c r="F962" s="25" t="s">
        <v>3094</v>
      </c>
      <c r="G962" s="26">
        <v>3500000</v>
      </c>
    </row>
    <row r="963" spans="2:7">
      <c r="B963" s="21" t="s">
        <v>18380</v>
      </c>
      <c r="C963" s="22" t="s">
        <v>92</v>
      </c>
      <c r="D963" s="37"/>
      <c r="E963" s="24">
        <v>6200000</v>
      </c>
      <c r="F963" s="25" t="s">
        <v>150</v>
      </c>
      <c r="G963" s="26">
        <v>3500000</v>
      </c>
    </row>
    <row r="964" spans="2:7">
      <c r="B964" s="21" t="s">
        <v>18379</v>
      </c>
      <c r="C964" s="22" t="s">
        <v>92</v>
      </c>
      <c r="D964" s="37"/>
      <c r="E964" s="24">
        <v>6200000</v>
      </c>
      <c r="F964" s="25" t="s">
        <v>102</v>
      </c>
      <c r="G964" s="26">
        <v>3500000</v>
      </c>
    </row>
    <row r="965" spans="2:7">
      <c r="B965" s="21" t="s">
        <v>18378</v>
      </c>
      <c r="C965" s="22" t="s">
        <v>92</v>
      </c>
      <c r="D965" s="37"/>
      <c r="E965" s="24">
        <v>6100000</v>
      </c>
      <c r="F965" s="25" t="s">
        <v>150</v>
      </c>
      <c r="G965" s="26">
        <v>3500000</v>
      </c>
    </row>
    <row r="966" spans="2:7">
      <c r="B966" s="21" t="s">
        <v>18375</v>
      </c>
      <c r="C966" s="22" t="s">
        <v>108</v>
      </c>
      <c r="D966" s="37" t="s">
        <v>9676</v>
      </c>
      <c r="E966" s="24">
        <v>5900000</v>
      </c>
      <c r="F966" s="25" t="s">
        <v>464</v>
      </c>
      <c r="G966" s="26">
        <v>3500000</v>
      </c>
    </row>
    <row r="967" spans="2:7">
      <c r="B967" s="21" t="s">
        <v>18377</v>
      </c>
      <c r="C967" s="22" t="s">
        <v>92</v>
      </c>
      <c r="D967" s="37"/>
      <c r="E967" s="24">
        <v>5900000</v>
      </c>
      <c r="F967" s="25" t="s">
        <v>220</v>
      </c>
      <c r="G967" s="26">
        <v>3500000</v>
      </c>
    </row>
    <row r="968" spans="2:7">
      <c r="B968" s="21" t="s">
        <v>18376</v>
      </c>
      <c r="C968" s="22" t="s">
        <v>92</v>
      </c>
      <c r="D968" s="37"/>
      <c r="E968" s="24">
        <v>5900000</v>
      </c>
      <c r="F968" s="25" t="s">
        <v>464</v>
      </c>
      <c r="G968" s="26">
        <v>3500000</v>
      </c>
    </row>
    <row r="969" spans="2:7">
      <c r="B969" s="21" t="s">
        <v>18374</v>
      </c>
      <c r="C969" s="22" t="s">
        <v>108</v>
      </c>
      <c r="D969" s="37" t="s">
        <v>1260</v>
      </c>
      <c r="E969" s="24">
        <v>5500000</v>
      </c>
      <c r="F969" s="25" t="s">
        <v>216</v>
      </c>
      <c r="G969" s="26">
        <v>3500000</v>
      </c>
    </row>
    <row r="970" spans="2:7">
      <c r="B970" s="21" t="s">
        <v>18373</v>
      </c>
      <c r="C970" s="22" t="s">
        <v>92</v>
      </c>
      <c r="D970" s="37"/>
      <c r="E970" s="24">
        <v>5500000</v>
      </c>
      <c r="F970" s="25" t="s">
        <v>201</v>
      </c>
      <c r="G970" s="26">
        <v>3500000</v>
      </c>
    </row>
    <row r="971" spans="2:7">
      <c r="B971" s="21" t="s">
        <v>18369</v>
      </c>
      <c r="C971" s="22" t="s">
        <v>108</v>
      </c>
      <c r="D971" s="37" t="s">
        <v>7266</v>
      </c>
      <c r="E971" s="24">
        <v>5400000</v>
      </c>
      <c r="F971" s="25" t="s">
        <v>344</v>
      </c>
      <c r="G971" s="26">
        <v>3500000</v>
      </c>
    </row>
    <row r="972" spans="2:7">
      <c r="B972" s="21" t="s">
        <v>18372</v>
      </c>
      <c r="C972" s="22" t="s">
        <v>92</v>
      </c>
      <c r="D972" s="37"/>
      <c r="E972" s="24">
        <v>5400000</v>
      </c>
      <c r="F972" s="25" t="s">
        <v>125</v>
      </c>
      <c r="G972" s="26">
        <v>3500000</v>
      </c>
    </row>
    <row r="973" spans="2:7">
      <c r="B973" s="21" t="s">
        <v>18371</v>
      </c>
      <c r="C973" s="22" t="s">
        <v>92</v>
      </c>
      <c r="D973" s="37"/>
      <c r="E973" s="24">
        <v>5400000</v>
      </c>
      <c r="F973" s="25" t="s">
        <v>344</v>
      </c>
      <c r="G973" s="26">
        <v>3500000</v>
      </c>
    </row>
    <row r="974" spans="2:7">
      <c r="B974" s="21" t="s">
        <v>18370</v>
      </c>
      <c r="C974" s="22" t="s">
        <v>92</v>
      </c>
      <c r="D974" s="37"/>
      <c r="E974" s="24">
        <v>5400000</v>
      </c>
      <c r="F974" s="25" t="s">
        <v>125</v>
      </c>
      <c r="G974" s="26">
        <v>3500000</v>
      </c>
    </row>
    <row r="975" spans="2:7">
      <c r="B975" s="21" t="s">
        <v>18368</v>
      </c>
      <c r="C975" s="22" t="s">
        <v>92</v>
      </c>
      <c r="D975" s="37"/>
      <c r="E975" s="24">
        <v>5400000</v>
      </c>
      <c r="F975" s="25" t="s">
        <v>344</v>
      </c>
      <c r="G975" s="26">
        <v>3500000</v>
      </c>
    </row>
    <row r="976" spans="2:7">
      <c r="B976" s="21" t="s">
        <v>18367</v>
      </c>
      <c r="C976" s="22" t="s">
        <v>92</v>
      </c>
      <c r="D976" s="37"/>
      <c r="E976" s="24">
        <v>5300000</v>
      </c>
      <c r="F976" s="25" t="s">
        <v>708</v>
      </c>
      <c r="G976" s="26">
        <v>3500000</v>
      </c>
    </row>
    <row r="977" spans="2:7">
      <c r="B977" s="21" t="s">
        <v>18366</v>
      </c>
      <c r="C977" s="22" t="s">
        <v>92</v>
      </c>
      <c r="D977" s="37"/>
      <c r="E977" s="24">
        <v>5100000</v>
      </c>
      <c r="F977" s="25" t="s">
        <v>223</v>
      </c>
      <c r="G977" s="26">
        <v>3500000</v>
      </c>
    </row>
    <row r="978" spans="2:7">
      <c r="B978" s="21" t="s">
        <v>18365</v>
      </c>
      <c r="C978" s="22" t="s">
        <v>108</v>
      </c>
      <c r="D978" s="37" t="s">
        <v>7823</v>
      </c>
      <c r="E978" s="24">
        <v>4100000</v>
      </c>
      <c r="F978" s="25" t="s">
        <v>141</v>
      </c>
      <c r="G978" s="26">
        <v>3500000</v>
      </c>
    </row>
    <row r="979" spans="2:7">
      <c r="B979" s="21" t="s">
        <v>18364</v>
      </c>
      <c r="C979" s="22" t="s">
        <v>108</v>
      </c>
      <c r="D979" s="37" t="s">
        <v>2076</v>
      </c>
      <c r="E979" s="24">
        <v>3300000</v>
      </c>
      <c r="F979" s="25" t="s">
        <v>174</v>
      </c>
      <c r="G979" s="26">
        <v>3500000</v>
      </c>
    </row>
    <row r="980" spans="2:7">
      <c r="B980" s="21" t="s">
        <v>18363</v>
      </c>
      <c r="C980" s="22" t="s">
        <v>108</v>
      </c>
      <c r="D980" s="37" t="s">
        <v>5171</v>
      </c>
      <c r="E980" s="24">
        <v>1900000</v>
      </c>
      <c r="F980" s="25" t="s">
        <v>4980</v>
      </c>
      <c r="G980" s="26">
        <v>3500000</v>
      </c>
    </row>
    <row r="981" spans="2:7">
      <c r="B981" s="21" t="s">
        <v>18362</v>
      </c>
      <c r="C981" s="22" t="s">
        <v>92</v>
      </c>
      <c r="D981" s="37"/>
      <c r="E981" s="24">
        <v>8900000</v>
      </c>
      <c r="F981" s="25" t="s">
        <v>969</v>
      </c>
      <c r="G981" s="26">
        <v>3400000</v>
      </c>
    </row>
    <row r="982" spans="2:7">
      <c r="B982" s="21" t="s">
        <v>18361</v>
      </c>
      <c r="C982" s="22" t="s">
        <v>92</v>
      </c>
      <c r="D982" s="37"/>
      <c r="E982" s="24">
        <v>8700000</v>
      </c>
      <c r="F982" s="25" t="s">
        <v>742</v>
      </c>
      <c r="G982" s="26">
        <v>3400000</v>
      </c>
    </row>
    <row r="983" spans="2:7">
      <c r="B983" s="21" t="s">
        <v>18360</v>
      </c>
      <c r="C983" s="22" t="s">
        <v>92</v>
      </c>
      <c r="D983" s="37"/>
      <c r="E983" s="24">
        <v>8600000</v>
      </c>
      <c r="F983" s="25" t="s">
        <v>3299</v>
      </c>
      <c r="G983" s="26">
        <v>3400000</v>
      </c>
    </row>
    <row r="984" spans="2:7">
      <c r="B984" s="21" t="s">
        <v>18359</v>
      </c>
      <c r="C984" s="22" t="s">
        <v>92</v>
      </c>
      <c r="D984" s="37"/>
      <c r="E984" s="24">
        <v>8000000</v>
      </c>
      <c r="F984" s="25" t="s">
        <v>560</v>
      </c>
      <c r="G984" s="26">
        <v>3400000</v>
      </c>
    </row>
    <row r="985" spans="2:7">
      <c r="B985" s="21" t="s">
        <v>18358</v>
      </c>
      <c r="C985" s="22" t="s">
        <v>92</v>
      </c>
      <c r="D985" s="37"/>
      <c r="E985" s="24">
        <v>7300000</v>
      </c>
      <c r="F985" s="25" t="s">
        <v>864</v>
      </c>
      <c r="G985" s="26">
        <v>3400000</v>
      </c>
    </row>
    <row r="986" spans="2:7">
      <c r="B986" s="21" t="s">
        <v>18357</v>
      </c>
      <c r="C986" s="22" t="s">
        <v>92</v>
      </c>
      <c r="D986" s="37"/>
      <c r="E986" s="24">
        <v>7000000</v>
      </c>
      <c r="F986" s="25" t="s">
        <v>711</v>
      </c>
      <c r="G986" s="26">
        <v>3400000</v>
      </c>
    </row>
    <row r="987" spans="2:7">
      <c r="B987" s="21" t="s">
        <v>18356</v>
      </c>
      <c r="C987" s="22" t="s">
        <v>108</v>
      </c>
      <c r="D987" s="37"/>
      <c r="E987" s="24">
        <v>6900000</v>
      </c>
      <c r="F987" s="25" t="s">
        <v>805</v>
      </c>
      <c r="G987" s="26">
        <v>3400000</v>
      </c>
    </row>
    <row r="988" spans="2:7">
      <c r="B988" s="21" t="s">
        <v>18355</v>
      </c>
      <c r="C988" s="22" t="s">
        <v>108</v>
      </c>
      <c r="D988" s="37"/>
      <c r="E988" s="24">
        <v>6800000</v>
      </c>
      <c r="F988" s="25" t="s">
        <v>5031</v>
      </c>
      <c r="G988" s="26">
        <v>3400000</v>
      </c>
    </row>
    <row r="989" spans="2:7">
      <c r="B989" s="21" t="s">
        <v>18353</v>
      </c>
      <c r="C989" s="22" t="s">
        <v>92</v>
      </c>
      <c r="D989" s="37" t="s">
        <v>823</v>
      </c>
      <c r="E989" s="24">
        <v>6400000</v>
      </c>
      <c r="F989" s="25" t="s">
        <v>354</v>
      </c>
      <c r="G989" s="26">
        <v>3400000</v>
      </c>
    </row>
    <row r="990" spans="2:7">
      <c r="B990" s="21" t="s">
        <v>18354</v>
      </c>
      <c r="C990" s="22" t="s">
        <v>92</v>
      </c>
      <c r="D990" s="37"/>
      <c r="E990" s="24">
        <v>6400000</v>
      </c>
      <c r="F990" s="25" t="s">
        <v>3098</v>
      </c>
      <c r="G990" s="26">
        <v>3400000</v>
      </c>
    </row>
    <row r="991" spans="2:7">
      <c r="B991" s="21" t="s">
        <v>18352</v>
      </c>
      <c r="C991" s="22" t="s">
        <v>92</v>
      </c>
      <c r="D991" s="37"/>
      <c r="E991" s="24">
        <v>6400000</v>
      </c>
      <c r="F991" s="25" t="s">
        <v>354</v>
      </c>
      <c r="G991" s="26">
        <v>3400000</v>
      </c>
    </row>
    <row r="992" spans="2:7">
      <c r="B992" s="21" t="s">
        <v>18351</v>
      </c>
      <c r="C992" s="22" t="s">
        <v>108</v>
      </c>
      <c r="D992" s="37" t="s">
        <v>4717</v>
      </c>
      <c r="E992" s="24">
        <v>6300000</v>
      </c>
      <c r="F992" s="25" t="s">
        <v>455</v>
      </c>
      <c r="G992" s="26">
        <v>3400000</v>
      </c>
    </row>
    <row r="993" spans="2:7">
      <c r="B993" s="21" t="s">
        <v>18350</v>
      </c>
      <c r="C993" s="22" t="s">
        <v>92</v>
      </c>
      <c r="D993" s="37"/>
      <c r="E993" s="24">
        <v>6300000</v>
      </c>
      <c r="F993" s="25" t="s">
        <v>455</v>
      </c>
      <c r="G993" s="26">
        <v>3400000</v>
      </c>
    </row>
    <row r="994" spans="2:7">
      <c r="B994" s="21" t="s">
        <v>18349</v>
      </c>
      <c r="C994" s="22" t="s">
        <v>92</v>
      </c>
      <c r="D994" s="37"/>
      <c r="E994" s="24">
        <v>6200000</v>
      </c>
      <c r="F994" s="25" t="s">
        <v>402</v>
      </c>
      <c r="G994" s="26">
        <v>3400000</v>
      </c>
    </row>
    <row r="995" spans="2:7">
      <c r="B995" s="21" t="s">
        <v>18348</v>
      </c>
      <c r="C995" s="22" t="s">
        <v>92</v>
      </c>
      <c r="D995" s="37"/>
      <c r="E995" s="24">
        <v>6000000</v>
      </c>
      <c r="F995" s="25" t="s">
        <v>315</v>
      </c>
      <c r="G995" s="26">
        <v>3400000</v>
      </c>
    </row>
    <row r="996" spans="2:7">
      <c r="B996" s="21" t="s">
        <v>18347</v>
      </c>
      <c r="C996" s="22" t="s">
        <v>92</v>
      </c>
      <c r="D996" s="37"/>
      <c r="E996" s="24">
        <v>6000000</v>
      </c>
      <c r="F996" s="25" t="s">
        <v>315</v>
      </c>
      <c r="G996" s="26">
        <v>3400000</v>
      </c>
    </row>
    <row r="997" spans="2:7">
      <c r="B997" s="21" t="s">
        <v>18345</v>
      </c>
      <c r="C997" s="22" t="s">
        <v>92</v>
      </c>
      <c r="D997" s="37" t="s">
        <v>479</v>
      </c>
      <c r="E997" s="24">
        <v>5900000</v>
      </c>
      <c r="F997" s="25" t="s">
        <v>3089</v>
      </c>
      <c r="G997" s="26">
        <v>3400000</v>
      </c>
    </row>
    <row r="998" spans="2:7">
      <c r="B998" s="21" t="s">
        <v>18346</v>
      </c>
      <c r="C998" s="22" t="s">
        <v>92</v>
      </c>
      <c r="D998" s="37"/>
      <c r="E998" s="24">
        <v>5900000</v>
      </c>
      <c r="F998" s="25" t="s">
        <v>631</v>
      </c>
      <c r="G998" s="26">
        <v>3400000</v>
      </c>
    </row>
    <row r="999" spans="2:7">
      <c r="B999" s="21" t="s">
        <v>18344</v>
      </c>
      <c r="C999" s="22" t="s">
        <v>92</v>
      </c>
      <c r="D999" s="37"/>
      <c r="E999" s="24">
        <v>5700000</v>
      </c>
      <c r="F999" s="25" t="s">
        <v>164</v>
      </c>
      <c r="G999" s="26">
        <v>3400000</v>
      </c>
    </row>
    <row r="1000" spans="2:7">
      <c r="B1000" s="21" t="s">
        <v>18343</v>
      </c>
      <c r="C1000" s="22" t="s">
        <v>92</v>
      </c>
      <c r="D1000" s="37"/>
      <c r="E1000" s="24">
        <v>5500000</v>
      </c>
      <c r="F1000" s="25" t="s">
        <v>540</v>
      </c>
      <c r="G1000" s="26">
        <v>3400000</v>
      </c>
    </row>
    <row r="1001" spans="2:7">
      <c r="B1001" s="21" t="s">
        <v>18342</v>
      </c>
      <c r="C1001" s="22" t="s">
        <v>92</v>
      </c>
      <c r="D1001" s="37"/>
      <c r="E1001" s="24">
        <v>5300000</v>
      </c>
      <c r="F1001" s="25" t="s">
        <v>344</v>
      </c>
      <c r="G1001" s="26">
        <v>3400000</v>
      </c>
    </row>
    <row r="1002" spans="2:7">
      <c r="B1002" s="21" t="s">
        <v>18341</v>
      </c>
      <c r="C1002" s="22" t="s">
        <v>92</v>
      </c>
      <c r="D1002" s="37"/>
      <c r="E1002" s="24">
        <v>5200000</v>
      </c>
      <c r="F1002" s="25" t="s">
        <v>422</v>
      </c>
      <c r="G1002" s="26">
        <v>3400000</v>
      </c>
    </row>
    <row r="1003" spans="2:7">
      <c r="B1003" s="21" t="s">
        <v>18340</v>
      </c>
      <c r="C1003" s="22" t="s">
        <v>108</v>
      </c>
      <c r="D1003" s="37" t="s">
        <v>774</v>
      </c>
      <c r="E1003" s="24">
        <v>1700000</v>
      </c>
      <c r="F1003" s="25" t="s">
        <v>2959</v>
      </c>
      <c r="G1003" s="26">
        <v>3400000</v>
      </c>
    </row>
    <row r="1004" spans="2:7">
      <c r="B1004" s="21" t="s">
        <v>18339</v>
      </c>
      <c r="C1004" s="22" t="s">
        <v>92</v>
      </c>
      <c r="D1004" s="37"/>
      <c r="E1004" s="24">
        <v>8100000</v>
      </c>
      <c r="F1004" s="25" t="s">
        <v>617</v>
      </c>
      <c r="G1004" s="26">
        <v>3300000</v>
      </c>
    </row>
    <row r="1005" spans="2:7">
      <c r="B1005" s="21" t="s">
        <v>18338</v>
      </c>
      <c r="C1005" s="22" t="s">
        <v>92</v>
      </c>
      <c r="D1005" s="37"/>
      <c r="E1005" s="24">
        <v>7400000</v>
      </c>
      <c r="F1005" s="25" t="s">
        <v>714</v>
      </c>
      <c r="G1005" s="26">
        <v>3300000</v>
      </c>
    </row>
    <row r="1006" spans="2:7">
      <c r="B1006" s="21" t="s">
        <v>18337</v>
      </c>
      <c r="C1006" s="22" t="s">
        <v>92</v>
      </c>
      <c r="D1006" s="37"/>
      <c r="E1006" s="24">
        <v>7000000</v>
      </c>
      <c r="F1006" s="25" t="s">
        <v>598</v>
      </c>
      <c r="G1006" s="26">
        <v>3300000</v>
      </c>
    </row>
    <row r="1007" spans="2:7">
      <c r="B1007" s="21" t="s">
        <v>18336</v>
      </c>
      <c r="C1007" s="22" t="s">
        <v>92</v>
      </c>
      <c r="D1007" s="37"/>
      <c r="E1007" s="24">
        <v>6800000</v>
      </c>
      <c r="F1007" s="25" t="s">
        <v>4311</v>
      </c>
      <c r="G1007" s="26">
        <v>3300000</v>
      </c>
    </row>
    <row r="1008" spans="2:7">
      <c r="B1008" s="21" t="s">
        <v>18335</v>
      </c>
      <c r="C1008" s="22" t="s">
        <v>92</v>
      </c>
      <c r="D1008" s="37"/>
      <c r="E1008" s="24">
        <v>6800000</v>
      </c>
      <c r="F1008" s="25" t="s">
        <v>5543</v>
      </c>
      <c r="G1008" s="26">
        <v>3300000</v>
      </c>
    </row>
    <row r="1009" spans="2:7">
      <c r="B1009" s="21" t="s">
        <v>18334</v>
      </c>
      <c r="C1009" s="22" t="s">
        <v>92</v>
      </c>
      <c r="D1009" s="37"/>
      <c r="E1009" s="24">
        <v>6700000</v>
      </c>
      <c r="F1009" s="25" t="s">
        <v>4311</v>
      </c>
      <c r="G1009" s="26">
        <v>3300000</v>
      </c>
    </row>
    <row r="1010" spans="2:7">
      <c r="B1010" s="21" t="s">
        <v>18333</v>
      </c>
      <c r="C1010" s="22" t="s">
        <v>108</v>
      </c>
      <c r="D1010" s="37" t="s">
        <v>4539</v>
      </c>
      <c r="E1010" s="24">
        <v>6200000</v>
      </c>
      <c r="F1010" s="25" t="s">
        <v>354</v>
      </c>
      <c r="G1010" s="26">
        <v>3300000</v>
      </c>
    </row>
    <row r="1011" spans="2:7">
      <c r="B1011" s="21" t="s">
        <v>18332</v>
      </c>
      <c r="C1011" s="22" t="s">
        <v>92</v>
      </c>
      <c r="D1011" s="37"/>
      <c r="E1011" s="24">
        <v>6100000</v>
      </c>
      <c r="F1011" s="25" t="s">
        <v>402</v>
      </c>
      <c r="G1011" s="26">
        <v>3300000</v>
      </c>
    </row>
    <row r="1012" spans="2:7">
      <c r="B1012" s="21" t="s">
        <v>18329</v>
      </c>
      <c r="C1012" s="22" t="s">
        <v>108</v>
      </c>
      <c r="D1012" s="37" t="s">
        <v>591</v>
      </c>
      <c r="E1012" s="24">
        <v>5900000</v>
      </c>
      <c r="F1012" s="25" t="s">
        <v>102</v>
      </c>
      <c r="G1012" s="26">
        <v>3300000</v>
      </c>
    </row>
    <row r="1013" spans="2:7">
      <c r="B1013" s="21" t="s">
        <v>18331</v>
      </c>
      <c r="C1013" s="22" t="s">
        <v>92</v>
      </c>
      <c r="D1013" s="37"/>
      <c r="E1013" s="24">
        <v>5900000</v>
      </c>
      <c r="F1013" s="25" t="s">
        <v>315</v>
      </c>
      <c r="G1013" s="26">
        <v>3300000</v>
      </c>
    </row>
    <row r="1014" spans="2:7">
      <c r="B1014" s="21" t="s">
        <v>18330</v>
      </c>
      <c r="C1014" s="22" t="s">
        <v>92</v>
      </c>
      <c r="D1014" s="37"/>
      <c r="E1014" s="24">
        <v>5900000</v>
      </c>
      <c r="F1014" s="25" t="s">
        <v>107</v>
      </c>
      <c r="G1014" s="26">
        <v>3300000</v>
      </c>
    </row>
    <row r="1015" spans="2:7">
      <c r="B1015" s="21" t="s">
        <v>18328</v>
      </c>
      <c r="C1015" s="22" t="s">
        <v>92</v>
      </c>
      <c r="D1015" s="37"/>
      <c r="E1015" s="24">
        <v>5800000</v>
      </c>
      <c r="F1015" s="25" t="s">
        <v>150</v>
      </c>
      <c r="G1015" s="26">
        <v>3300000</v>
      </c>
    </row>
    <row r="1016" spans="2:7">
      <c r="B1016" s="21" t="s">
        <v>18327</v>
      </c>
      <c r="C1016" s="22" t="s">
        <v>92</v>
      </c>
      <c r="D1016" s="37"/>
      <c r="E1016" s="24">
        <v>5800000</v>
      </c>
      <c r="F1016" s="25" t="s">
        <v>102</v>
      </c>
      <c r="G1016" s="26">
        <v>3300000</v>
      </c>
    </row>
    <row r="1017" spans="2:7">
      <c r="B1017" s="21" t="s">
        <v>18325</v>
      </c>
      <c r="C1017" s="22" t="s">
        <v>108</v>
      </c>
      <c r="D1017" s="37" t="s">
        <v>1646</v>
      </c>
      <c r="E1017" s="24">
        <v>5700000</v>
      </c>
      <c r="F1017" s="25" t="s">
        <v>150</v>
      </c>
      <c r="G1017" s="26">
        <v>3300000</v>
      </c>
    </row>
    <row r="1018" spans="2:7">
      <c r="B1018" s="21" t="s">
        <v>18326</v>
      </c>
      <c r="C1018" s="22" t="s">
        <v>92</v>
      </c>
      <c r="D1018" s="37"/>
      <c r="E1018" s="24">
        <v>5700000</v>
      </c>
      <c r="F1018" s="25" t="s">
        <v>150</v>
      </c>
      <c r="G1018" s="26">
        <v>3300000</v>
      </c>
    </row>
    <row r="1019" spans="2:7">
      <c r="B1019" s="21" t="s">
        <v>18324</v>
      </c>
      <c r="C1019" s="22" t="s">
        <v>92</v>
      </c>
      <c r="D1019" s="37"/>
      <c r="E1019" s="24">
        <v>5500000</v>
      </c>
      <c r="F1019" s="25" t="s">
        <v>164</v>
      </c>
      <c r="G1019" s="26">
        <v>3300000</v>
      </c>
    </row>
    <row r="1020" spans="2:7">
      <c r="B1020" s="21" t="s">
        <v>18323</v>
      </c>
      <c r="C1020" s="22" t="s">
        <v>92</v>
      </c>
      <c r="D1020" s="37"/>
      <c r="E1020" s="24">
        <v>5500000</v>
      </c>
      <c r="F1020" s="25" t="s">
        <v>5014</v>
      </c>
      <c r="G1020" s="26">
        <v>3300000</v>
      </c>
    </row>
    <row r="1021" spans="2:7">
      <c r="B1021" s="21" t="s">
        <v>18322</v>
      </c>
      <c r="C1021" s="22" t="s">
        <v>92</v>
      </c>
      <c r="D1021" s="37"/>
      <c r="E1021" s="24">
        <v>5400000</v>
      </c>
      <c r="F1021" s="25" t="s">
        <v>540</v>
      </c>
      <c r="G1021" s="26">
        <v>3300000</v>
      </c>
    </row>
    <row r="1022" spans="2:7">
      <c r="B1022" s="21" t="s">
        <v>18321</v>
      </c>
      <c r="C1022" s="22" t="s">
        <v>92</v>
      </c>
      <c r="D1022" s="37"/>
      <c r="E1022" s="24">
        <v>5300000</v>
      </c>
      <c r="F1022" s="25" t="s">
        <v>156</v>
      </c>
      <c r="G1022" s="26">
        <v>3300000</v>
      </c>
    </row>
    <row r="1023" spans="2:7">
      <c r="B1023" s="21" t="s">
        <v>18320</v>
      </c>
      <c r="C1023" s="22" t="s">
        <v>92</v>
      </c>
      <c r="D1023" s="37"/>
      <c r="E1023" s="24">
        <v>5200000</v>
      </c>
      <c r="F1023" s="25" t="s">
        <v>159</v>
      </c>
      <c r="G1023" s="26">
        <v>3300000</v>
      </c>
    </row>
    <row r="1024" spans="2:7">
      <c r="B1024" s="21" t="s">
        <v>18319</v>
      </c>
      <c r="C1024" s="22" t="s">
        <v>92</v>
      </c>
      <c r="D1024" s="37" t="s">
        <v>1295</v>
      </c>
      <c r="E1024" s="24">
        <v>5000000</v>
      </c>
      <c r="F1024" s="25" t="s">
        <v>422</v>
      </c>
      <c r="G1024" s="26">
        <v>3300000</v>
      </c>
    </row>
    <row r="1025" spans="2:7">
      <c r="B1025" s="21" t="s">
        <v>18318</v>
      </c>
      <c r="C1025" s="22" t="s">
        <v>92</v>
      </c>
      <c r="D1025" s="37"/>
      <c r="E1025" s="24">
        <v>4900000</v>
      </c>
      <c r="F1025" s="25" t="s">
        <v>708</v>
      </c>
      <c r="G1025" s="26">
        <v>3300000</v>
      </c>
    </row>
    <row r="1026" spans="2:7">
      <c r="B1026" s="21" t="s">
        <v>18317</v>
      </c>
      <c r="C1026" s="22" t="s">
        <v>92</v>
      </c>
      <c r="D1026" s="37" t="s">
        <v>5262</v>
      </c>
      <c r="E1026" s="24">
        <v>4600000</v>
      </c>
      <c r="F1026" s="25" t="s">
        <v>198</v>
      </c>
      <c r="G1026" s="26">
        <v>3300000</v>
      </c>
    </row>
    <row r="1027" spans="2:7">
      <c r="B1027" s="21" t="s">
        <v>18316</v>
      </c>
      <c r="C1027" s="22" t="s">
        <v>92</v>
      </c>
      <c r="D1027" s="37"/>
      <c r="E1027" s="24">
        <v>9700000</v>
      </c>
      <c r="F1027" s="25" t="s">
        <v>502</v>
      </c>
      <c r="G1027" s="26">
        <v>3200000</v>
      </c>
    </row>
    <row r="1028" spans="2:7">
      <c r="B1028" s="21" t="s">
        <v>18315</v>
      </c>
      <c r="C1028" s="22" t="s">
        <v>92</v>
      </c>
      <c r="D1028" s="37"/>
      <c r="E1028" s="24">
        <v>7700000</v>
      </c>
      <c r="F1028" s="25" t="s">
        <v>682</v>
      </c>
      <c r="G1028" s="26">
        <v>3200000</v>
      </c>
    </row>
    <row r="1029" spans="2:7">
      <c r="B1029" s="21" t="s">
        <v>18314</v>
      </c>
      <c r="C1029" s="22" t="s">
        <v>92</v>
      </c>
      <c r="D1029" s="37"/>
      <c r="E1029" s="24">
        <v>7400000</v>
      </c>
      <c r="F1029" s="25" t="s">
        <v>3167</v>
      </c>
      <c r="G1029" s="26">
        <v>3200000</v>
      </c>
    </row>
    <row r="1030" spans="2:7">
      <c r="B1030" s="21" t="s">
        <v>18313</v>
      </c>
      <c r="C1030" s="22" t="s">
        <v>108</v>
      </c>
      <c r="D1030" s="37" t="s">
        <v>3178</v>
      </c>
      <c r="E1030" s="24">
        <v>7300000</v>
      </c>
      <c r="F1030" s="25" t="s">
        <v>3167</v>
      </c>
      <c r="G1030" s="26">
        <v>3200000</v>
      </c>
    </row>
    <row r="1031" spans="2:7">
      <c r="B1031" s="21" t="s">
        <v>18312</v>
      </c>
      <c r="C1031" s="22" t="s">
        <v>92</v>
      </c>
      <c r="D1031" s="37"/>
      <c r="E1031" s="24">
        <v>7300000</v>
      </c>
      <c r="F1031" s="25" t="s">
        <v>780</v>
      </c>
      <c r="G1031" s="26">
        <v>3200000</v>
      </c>
    </row>
    <row r="1032" spans="2:7">
      <c r="B1032" s="21" t="s">
        <v>18311</v>
      </c>
      <c r="C1032" s="22" t="s">
        <v>108</v>
      </c>
      <c r="D1032" s="37" t="s">
        <v>1453</v>
      </c>
      <c r="E1032" s="24">
        <v>7100000</v>
      </c>
      <c r="F1032" s="25" t="s">
        <v>544</v>
      </c>
      <c r="G1032" s="26">
        <v>3200000</v>
      </c>
    </row>
    <row r="1033" spans="2:7">
      <c r="B1033" s="21" t="s">
        <v>18310</v>
      </c>
      <c r="C1033" s="22" t="s">
        <v>92</v>
      </c>
      <c r="D1033" s="37"/>
      <c r="E1033" s="24">
        <v>6800000</v>
      </c>
      <c r="F1033" s="25" t="s">
        <v>672</v>
      </c>
      <c r="G1033" s="26">
        <v>3200000</v>
      </c>
    </row>
    <row r="1034" spans="2:7">
      <c r="B1034" s="21" t="s">
        <v>18309</v>
      </c>
      <c r="C1034" s="22" t="s">
        <v>108</v>
      </c>
      <c r="D1034" s="37" t="s">
        <v>1790</v>
      </c>
      <c r="E1034" s="24">
        <v>6400000</v>
      </c>
      <c r="F1034" s="25" t="s">
        <v>805</v>
      </c>
      <c r="G1034" s="26">
        <v>3200000</v>
      </c>
    </row>
    <row r="1035" spans="2:7">
      <c r="B1035" s="21" t="s">
        <v>18308</v>
      </c>
      <c r="C1035" s="22" t="s">
        <v>92</v>
      </c>
      <c r="D1035" s="37"/>
      <c r="E1035" s="24">
        <v>6100000</v>
      </c>
      <c r="F1035" s="25" t="s">
        <v>427</v>
      </c>
      <c r="G1035" s="26">
        <v>3200000</v>
      </c>
    </row>
    <row r="1036" spans="2:7">
      <c r="B1036" s="21" t="s">
        <v>18307</v>
      </c>
      <c r="C1036" s="22" t="s">
        <v>92</v>
      </c>
      <c r="D1036" s="37"/>
      <c r="E1036" s="24">
        <v>6100000</v>
      </c>
      <c r="F1036" s="25" t="s">
        <v>227</v>
      </c>
      <c r="G1036" s="26">
        <v>3200000</v>
      </c>
    </row>
    <row r="1037" spans="2:7">
      <c r="B1037" s="21" t="s">
        <v>18306</v>
      </c>
      <c r="C1037" s="22" t="s">
        <v>92</v>
      </c>
      <c r="D1037" s="37"/>
      <c r="E1037" s="24">
        <v>5900000</v>
      </c>
      <c r="F1037" s="25" t="s">
        <v>3094</v>
      </c>
      <c r="G1037" s="26">
        <v>3200000</v>
      </c>
    </row>
    <row r="1038" spans="2:7">
      <c r="B1038" s="21" t="s">
        <v>18305</v>
      </c>
      <c r="C1038" s="22" t="s">
        <v>92</v>
      </c>
      <c r="D1038" s="37"/>
      <c r="E1038" s="24">
        <v>5900000</v>
      </c>
      <c r="F1038" s="25" t="s">
        <v>402</v>
      </c>
      <c r="G1038" s="26">
        <v>3200000</v>
      </c>
    </row>
    <row r="1039" spans="2:7">
      <c r="B1039" s="21" t="s">
        <v>18304</v>
      </c>
      <c r="C1039" s="22" t="s">
        <v>92</v>
      </c>
      <c r="D1039" s="37"/>
      <c r="E1039" s="24">
        <v>5800000</v>
      </c>
      <c r="F1039" s="25" t="s">
        <v>107</v>
      </c>
      <c r="G1039" s="26">
        <v>3200000</v>
      </c>
    </row>
    <row r="1040" spans="2:7">
      <c r="B1040" s="21" t="s">
        <v>18303</v>
      </c>
      <c r="C1040" s="22" t="s">
        <v>92</v>
      </c>
      <c r="D1040" s="37"/>
      <c r="E1040" s="24">
        <v>5800000</v>
      </c>
      <c r="F1040" s="25" t="s">
        <v>3094</v>
      </c>
      <c r="G1040" s="26">
        <v>3200000</v>
      </c>
    </row>
    <row r="1041" spans="2:7">
      <c r="B1041" s="21" t="s">
        <v>18302</v>
      </c>
      <c r="C1041" s="22" t="s">
        <v>92</v>
      </c>
      <c r="D1041" s="37"/>
      <c r="E1041" s="24">
        <v>5700000</v>
      </c>
      <c r="F1041" s="25" t="s">
        <v>107</v>
      </c>
      <c r="G1041" s="26">
        <v>3200000</v>
      </c>
    </row>
    <row r="1042" spans="2:7">
      <c r="B1042" s="21" t="s">
        <v>18301</v>
      </c>
      <c r="C1042" s="22" t="s">
        <v>92</v>
      </c>
      <c r="D1042" s="37"/>
      <c r="E1042" s="24">
        <v>5700000</v>
      </c>
      <c r="F1042" s="25" t="s">
        <v>102</v>
      </c>
      <c r="G1042" s="26">
        <v>3200000</v>
      </c>
    </row>
    <row r="1043" spans="2:7">
      <c r="B1043" s="21" t="s">
        <v>18300</v>
      </c>
      <c r="C1043" s="22" t="s">
        <v>92</v>
      </c>
      <c r="D1043" s="37" t="s">
        <v>15934</v>
      </c>
      <c r="E1043" s="24">
        <v>5600000</v>
      </c>
      <c r="F1043" s="25" t="s">
        <v>150</v>
      </c>
      <c r="G1043" s="26">
        <v>3200000</v>
      </c>
    </row>
    <row r="1044" spans="2:7">
      <c r="B1044" s="21" t="s">
        <v>18299</v>
      </c>
      <c r="C1044" s="22" t="s">
        <v>92</v>
      </c>
      <c r="D1044" s="37"/>
      <c r="E1044" s="24">
        <v>5600000</v>
      </c>
      <c r="F1044" s="25" t="s">
        <v>150</v>
      </c>
      <c r="G1044" s="26">
        <v>3200000</v>
      </c>
    </row>
    <row r="1045" spans="2:7">
      <c r="B1045" s="21" t="s">
        <v>18298</v>
      </c>
      <c r="C1045" s="22" t="s">
        <v>92</v>
      </c>
      <c r="D1045" s="37"/>
      <c r="E1045" s="24">
        <v>5600000</v>
      </c>
      <c r="F1045" s="25" t="s">
        <v>102</v>
      </c>
      <c r="G1045" s="26">
        <v>3200000</v>
      </c>
    </row>
    <row r="1046" spans="2:7">
      <c r="B1046" s="21" t="s">
        <v>18293</v>
      </c>
      <c r="C1046" s="22" t="s">
        <v>108</v>
      </c>
      <c r="D1046" s="37" t="s">
        <v>1453</v>
      </c>
      <c r="E1046" s="24">
        <v>5400000</v>
      </c>
      <c r="F1046" s="25" t="s">
        <v>220</v>
      </c>
      <c r="G1046" s="26">
        <v>3200000</v>
      </c>
    </row>
    <row r="1047" spans="2:7">
      <c r="B1047" s="21" t="s">
        <v>18297</v>
      </c>
      <c r="C1047" s="22" t="s">
        <v>92</v>
      </c>
      <c r="D1047" s="37"/>
      <c r="E1047" s="24">
        <v>5400000</v>
      </c>
      <c r="F1047" s="25" t="s">
        <v>164</v>
      </c>
      <c r="G1047" s="26">
        <v>3200000</v>
      </c>
    </row>
    <row r="1048" spans="2:7">
      <c r="B1048" s="21" t="s">
        <v>18296</v>
      </c>
      <c r="C1048" s="22" t="s">
        <v>92</v>
      </c>
      <c r="D1048" s="37"/>
      <c r="E1048" s="24">
        <v>5400000</v>
      </c>
      <c r="F1048" s="25" t="s">
        <v>164</v>
      </c>
      <c r="G1048" s="26">
        <v>3200000</v>
      </c>
    </row>
    <row r="1049" spans="2:7">
      <c r="B1049" s="21" t="s">
        <v>18295</v>
      </c>
      <c r="C1049" s="22" t="s">
        <v>92</v>
      </c>
      <c r="D1049" s="37"/>
      <c r="E1049" s="24">
        <v>5400000</v>
      </c>
      <c r="F1049" s="25" t="s">
        <v>220</v>
      </c>
      <c r="G1049" s="26">
        <v>3200000</v>
      </c>
    </row>
    <row r="1050" spans="2:7">
      <c r="B1050" s="21" t="s">
        <v>18294</v>
      </c>
      <c r="C1050" s="22" t="s">
        <v>92</v>
      </c>
      <c r="D1050" s="37"/>
      <c r="E1050" s="24">
        <v>5400000</v>
      </c>
      <c r="F1050" s="25" t="s">
        <v>220</v>
      </c>
      <c r="G1050" s="26">
        <v>3200000</v>
      </c>
    </row>
    <row r="1051" spans="2:7">
      <c r="B1051" s="21" t="s">
        <v>18292</v>
      </c>
      <c r="C1051" s="22" t="s">
        <v>92</v>
      </c>
      <c r="D1051" s="37"/>
      <c r="E1051" s="24">
        <v>5400000</v>
      </c>
      <c r="F1051" s="25" t="s">
        <v>164</v>
      </c>
      <c r="G1051" s="26">
        <v>3200000</v>
      </c>
    </row>
    <row r="1052" spans="2:7">
      <c r="B1052" s="21" t="s">
        <v>18290</v>
      </c>
      <c r="C1052" s="22" t="s">
        <v>108</v>
      </c>
      <c r="D1052" s="37" t="s">
        <v>1527</v>
      </c>
      <c r="E1052" s="24">
        <v>5300000</v>
      </c>
      <c r="F1052" s="25" t="s">
        <v>5014</v>
      </c>
      <c r="G1052" s="26">
        <v>3200000</v>
      </c>
    </row>
    <row r="1053" spans="2:7">
      <c r="B1053" s="21" t="s">
        <v>18291</v>
      </c>
      <c r="C1053" s="22" t="s">
        <v>108</v>
      </c>
      <c r="D1053" s="37"/>
      <c r="E1053" s="24">
        <v>5300000</v>
      </c>
      <c r="F1053" s="25" t="s">
        <v>5014</v>
      </c>
      <c r="G1053" s="26">
        <v>3200000</v>
      </c>
    </row>
    <row r="1054" spans="2:7">
      <c r="B1054" s="21" t="s">
        <v>18289</v>
      </c>
      <c r="C1054" s="22" t="s">
        <v>92</v>
      </c>
      <c r="D1054" s="37" t="s">
        <v>1408</v>
      </c>
      <c r="E1054" s="24">
        <v>5200000</v>
      </c>
      <c r="F1054" s="25" t="s">
        <v>540</v>
      </c>
      <c r="G1054" s="26">
        <v>3200000</v>
      </c>
    </row>
    <row r="1055" spans="2:7">
      <c r="B1055" s="21" t="s">
        <v>18288</v>
      </c>
      <c r="C1055" s="22" t="s">
        <v>108</v>
      </c>
      <c r="D1055" s="37" t="s">
        <v>4731</v>
      </c>
      <c r="E1055" s="24">
        <v>5100000</v>
      </c>
      <c r="F1055" s="25" t="s">
        <v>201</v>
      </c>
      <c r="G1055" s="26">
        <v>3200000</v>
      </c>
    </row>
    <row r="1056" spans="2:7">
      <c r="B1056" s="21" t="s">
        <v>18287</v>
      </c>
      <c r="C1056" s="22" t="s">
        <v>108</v>
      </c>
      <c r="D1056" s="37" t="s">
        <v>5184</v>
      </c>
      <c r="E1056" s="24">
        <v>5100000</v>
      </c>
      <c r="F1056" s="25" t="s">
        <v>156</v>
      </c>
      <c r="G1056" s="26">
        <v>3200000</v>
      </c>
    </row>
    <row r="1057" spans="2:7">
      <c r="B1057" s="21" t="s">
        <v>18286</v>
      </c>
      <c r="C1057" s="22" t="s">
        <v>92</v>
      </c>
      <c r="D1057" s="37"/>
      <c r="E1057" s="24">
        <v>5100000</v>
      </c>
      <c r="F1057" s="25" t="s">
        <v>156</v>
      </c>
      <c r="G1057" s="26">
        <v>3200000</v>
      </c>
    </row>
    <row r="1058" spans="2:7">
      <c r="B1058" s="21" t="s">
        <v>18285</v>
      </c>
      <c r="C1058" s="22" t="s">
        <v>92</v>
      </c>
      <c r="D1058" s="37"/>
      <c r="E1058" s="24">
        <v>5000000</v>
      </c>
      <c r="F1058" s="25" t="s">
        <v>201</v>
      </c>
      <c r="G1058" s="26">
        <v>3200000</v>
      </c>
    </row>
    <row r="1059" spans="2:7">
      <c r="B1059" s="21" t="s">
        <v>18283</v>
      </c>
      <c r="C1059" s="22" t="s">
        <v>108</v>
      </c>
      <c r="D1059" s="37" t="s">
        <v>3054</v>
      </c>
      <c r="E1059" s="24">
        <v>4900000</v>
      </c>
      <c r="F1059" s="25" t="s">
        <v>422</v>
      </c>
      <c r="G1059" s="26">
        <v>3200000</v>
      </c>
    </row>
    <row r="1060" spans="2:7">
      <c r="B1060" s="21" t="s">
        <v>18284</v>
      </c>
      <c r="C1060" s="22" t="s">
        <v>92</v>
      </c>
      <c r="D1060" s="37"/>
      <c r="E1060" s="24">
        <v>4900000</v>
      </c>
      <c r="F1060" s="25" t="s">
        <v>125</v>
      </c>
      <c r="G1060" s="26">
        <v>3200000</v>
      </c>
    </row>
    <row r="1061" spans="2:7">
      <c r="B1061" s="21" t="s">
        <v>18282</v>
      </c>
      <c r="C1061" s="22" t="s">
        <v>92</v>
      </c>
      <c r="D1061" s="37"/>
      <c r="E1061" s="24">
        <v>4900000</v>
      </c>
      <c r="F1061" s="25" t="s">
        <v>422</v>
      </c>
      <c r="G1061" s="26">
        <v>3200000</v>
      </c>
    </row>
    <row r="1062" spans="2:7">
      <c r="B1062" s="21" t="s">
        <v>18281</v>
      </c>
      <c r="C1062" s="22" t="s">
        <v>92</v>
      </c>
      <c r="D1062" s="37"/>
      <c r="E1062" s="24">
        <v>4500000</v>
      </c>
      <c r="F1062" s="25" t="s">
        <v>668</v>
      </c>
      <c r="G1062" s="26">
        <v>3200000</v>
      </c>
    </row>
    <row r="1063" spans="2:7">
      <c r="B1063" s="21" t="s">
        <v>18280</v>
      </c>
      <c r="C1063" s="22" t="s">
        <v>92</v>
      </c>
      <c r="D1063" s="37"/>
      <c r="E1063" s="24">
        <v>9600000</v>
      </c>
      <c r="F1063" s="25" t="s">
        <v>783</v>
      </c>
      <c r="G1063" s="26">
        <v>3100000</v>
      </c>
    </row>
    <row r="1064" spans="2:7">
      <c r="B1064" s="21" t="s">
        <v>18279</v>
      </c>
      <c r="C1064" s="22" t="s">
        <v>92</v>
      </c>
      <c r="D1064" s="37"/>
      <c r="E1064" s="24">
        <v>7800000</v>
      </c>
      <c r="F1064" s="25" t="s">
        <v>716</v>
      </c>
      <c r="G1064" s="26">
        <v>3100000</v>
      </c>
    </row>
    <row r="1065" spans="2:7">
      <c r="B1065" s="21" t="s">
        <v>18278</v>
      </c>
      <c r="C1065" s="22" t="s">
        <v>108</v>
      </c>
      <c r="D1065" s="37" t="s">
        <v>4847</v>
      </c>
      <c r="E1065" s="24">
        <v>7200000</v>
      </c>
      <c r="F1065" s="25" t="s">
        <v>3167</v>
      </c>
      <c r="G1065" s="26">
        <v>3100000</v>
      </c>
    </row>
    <row r="1066" spans="2:7">
      <c r="B1066" s="21" t="s">
        <v>18277</v>
      </c>
      <c r="C1066" s="22" t="s">
        <v>92</v>
      </c>
      <c r="D1066" s="37"/>
      <c r="E1066" s="24">
        <v>7000000</v>
      </c>
      <c r="F1066" s="25" t="s">
        <v>580</v>
      </c>
      <c r="G1066" s="26">
        <v>3100000</v>
      </c>
    </row>
    <row r="1067" spans="2:7">
      <c r="B1067" s="21" t="s">
        <v>18276</v>
      </c>
      <c r="C1067" s="22" t="s">
        <v>92</v>
      </c>
      <c r="D1067" s="37"/>
      <c r="E1067" s="24">
        <v>6900000</v>
      </c>
      <c r="F1067" s="25" t="s">
        <v>544</v>
      </c>
      <c r="G1067" s="26">
        <v>3100000</v>
      </c>
    </row>
    <row r="1068" spans="2:7">
      <c r="B1068" s="21" t="s">
        <v>18275</v>
      </c>
      <c r="C1068" s="22" t="s">
        <v>108</v>
      </c>
      <c r="D1068" s="37" t="s">
        <v>6422</v>
      </c>
      <c r="E1068" s="24">
        <v>6700000</v>
      </c>
      <c r="F1068" s="25" t="s">
        <v>864</v>
      </c>
      <c r="G1068" s="26">
        <v>3100000</v>
      </c>
    </row>
    <row r="1069" spans="2:7">
      <c r="B1069" s="21" t="s">
        <v>18274</v>
      </c>
      <c r="C1069" s="22" t="s">
        <v>92</v>
      </c>
      <c r="D1069" s="37"/>
      <c r="E1069" s="24">
        <v>6300000</v>
      </c>
      <c r="F1069" s="25" t="s">
        <v>4311</v>
      </c>
      <c r="G1069" s="26">
        <v>3100000</v>
      </c>
    </row>
    <row r="1070" spans="2:7">
      <c r="B1070" s="21" t="s">
        <v>18271</v>
      </c>
      <c r="C1070" s="22" t="s">
        <v>108</v>
      </c>
      <c r="D1070" s="37" t="s">
        <v>5055</v>
      </c>
      <c r="E1070" s="24">
        <v>6200000</v>
      </c>
      <c r="F1070" s="25" t="s">
        <v>805</v>
      </c>
      <c r="G1070" s="26">
        <v>3100000</v>
      </c>
    </row>
    <row r="1071" spans="2:7">
      <c r="B1071" s="21" t="s">
        <v>18273</v>
      </c>
      <c r="C1071" s="22" t="s">
        <v>92</v>
      </c>
      <c r="D1071" s="37"/>
      <c r="E1071" s="24">
        <v>6200000</v>
      </c>
      <c r="F1071" s="25" t="s">
        <v>805</v>
      </c>
      <c r="G1071" s="26">
        <v>3100000</v>
      </c>
    </row>
    <row r="1072" spans="2:7">
      <c r="B1072" s="21" t="s">
        <v>18272</v>
      </c>
      <c r="C1072" s="22" t="s">
        <v>92</v>
      </c>
      <c r="D1072" s="37"/>
      <c r="E1072" s="24">
        <v>6200000</v>
      </c>
      <c r="F1072" s="25" t="s">
        <v>805</v>
      </c>
      <c r="G1072" s="26">
        <v>3100000</v>
      </c>
    </row>
    <row r="1073" spans="2:7">
      <c r="B1073" s="21" t="s">
        <v>18269</v>
      </c>
      <c r="C1073" s="22" t="s">
        <v>92</v>
      </c>
      <c r="D1073" s="37" t="s">
        <v>6374</v>
      </c>
      <c r="E1073" s="24">
        <v>6100000</v>
      </c>
      <c r="F1073" s="25" t="s">
        <v>144</v>
      </c>
      <c r="G1073" s="26">
        <v>3100000</v>
      </c>
    </row>
    <row r="1074" spans="2:7">
      <c r="B1074" s="21" t="s">
        <v>18270</v>
      </c>
      <c r="C1074" s="22" t="s">
        <v>92</v>
      </c>
      <c r="D1074" s="37"/>
      <c r="E1074" s="24">
        <v>6100000</v>
      </c>
      <c r="F1074" s="25" t="s">
        <v>5031</v>
      </c>
      <c r="G1074" s="26">
        <v>3100000</v>
      </c>
    </row>
    <row r="1075" spans="2:7">
      <c r="B1075" s="21" t="s">
        <v>18268</v>
      </c>
      <c r="C1075" s="22" t="s">
        <v>92</v>
      </c>
      <c r="D1075" s="37"/>
      <c r="E1075" s="24">
        <v>6000000</v>
      </c>
      <c r="F1075" s="25" t="s">
        <v>427</v>
      </c>
      <c r="G1075" s="26">
        <v>3100000</v>
      </c>
    </row>
    <row r="1076" spans="2:7">
      <c r="B1076" s="21" t="s">
        <v>18267</v>
      </c>
      <c r="C1076" s="22" t="s">
        <v>92</v>
      </c>
      <c r="D1076" s="37" t="s">
        <v>1602</v>
      </c>
      <c r="E1076" s="24">
        <v>5800000</v>
      </c>
      <c r="F1076" s="25" t="s">
        <v>413</v>
      </c>
      <c r="G1076" s="26">
        <v>3100000</v>
      </c>
    </row>
    <row r="1077" spans="2:7">
      <c r="B1077" s="21" t="s">
        <v>18266</v>
      </c>
      <c r="C1077" s="22" t="s">
        <v>92</v>
      </c>
      <c r="D1077" s="37"/>
      <c r="E1077" s="24">
        <v>5700000</v>
      </c>
      <c r="F1077" s="25" t="s">
        <v>3094</v>
      </c>
      <c r="G1077" s="26">
        <v>3100000</v>
      </c>
    </row>
    <row r="1078" spans="2:7">
      <c r="B1078" s="21" t="s">
        <v>18265</v>
      </c>
      <c r="C1078" s="22" t="s">
        <v>108</v>
      </c>
      <c r="D1078" s="37" t="s">
        <v>3753</v>
      </c>
      <c r="E1078" s="24">
        <v>5600000</v>
      </c>
      <c r="F1078" s="25" t="s">
        <v>107</v>
      </c>
      <c r="G1078" s="26">
        <v>3100000</v>
      </c>
    </row>
    <row r="1079" spans="2:7">
      <c r="B1079" s="21" t="s">
        <v>18262</v>
      </c>
      <c r="C1079" s="22" t="s">
        <v>108</v>
      </c>
      <c r="D1079" s="37" t="s">
        <v>795</v>
      </c>
      <c r="E1079" s="24">
        <v>5400000</v>
      </c>
      <c r="F1079" s="25" t="s">
        <v>3089</v>
      </c>
      <c r="G1079" s="26">
        <v>3100000</v>
      </c>
    </row>
    <row r="1080" spans="2:7">
      <c r="B1080" s="21" t="s">
        <v>18263</v>
      </c>
      <c r="C1080" s="22" t="s">
        <v>108</v>
      </c>
      <c r="D1080" s="37" t="s">
        <v>6146</v>
      </c>
      <c r="E1080" s="24">
        <v>5400000</v>
      </c>
      <c r="F1080" s="25" t="s">
        <v>3089</v>
      </c>
      <c r="G1080" s="26">
        <v>3100000</v>
      </c>
    </row>
    <row r="1081" spans="2:7">
      <c r="B1081" s="21" t="s">
        <v>18264</v>
      </c>
      <c r="C1081" s="22" t="s">
        <v>92</v>
      </c>
      <c r="D1081" s="37"/>
      <c r="E1081" s="24">
        <v>5400000</v>
      </c>
      <c r="F1081" s="25" t="s">
        <v>150</v>
      </c>
      <c r="G1081" s="26">
        <v>3100000</v>
      </c>
    </row>
    <row r="1082" spans="2:7">
      <c r="B1082" s="21" t="s">
        <v>18261</v>
      </c>
      <c r="C1082" s="22" t="s">
        <v>92</v>
      </c>
      <c r="D1082" s="37"/>
      <c r="E1082" s="24">
        <v>5300000</v>
      </c>
      <c r="F1082" s="25" t="s">
        <v>631</v>
      </c>
      <c r="G1082" s="26">
        <v>3100000</v>
      </c>
    </row>
    <row r="1083" spans="2:7">
      <c r="B1083" s="21" t="s">
        <v>18260</v>
      </c>
      <c r="C1083" s="22" t="s">
        <v>108</v>
      </c>
      <c r="D1083" s="37" t="s">
        <v>5789</v>
      </c>
      <c r="E1083" s="24">
        <v>5100000</v>
      </c>
      <c r="F1083" s="25" t="s">
        <v>5014</v>
      </c>
      <c r="G1083" s="26">
        <v>3100000</v>
      </c>
    </row>
    <row r="1084" spans="2:7">
      <c r="B1084" s="21" t="s">
        <v>18259</v>
      </c>
      <c r="C1084" s="22" t="s">
        <v>92</v>
      </c>
      <c r="D1084" s="37"/>
      <c r="E1084" s="24">
        <v>5100000</v>
      </c>
      <c r="F1084" s="25" t="s">
        <v>164</v>
      </c>
      <c r="G1084" s="26">
        <v>3100000</v>
      </c>
    </row>
    <row r="1085" spans="2:7">
      <c r="B1085" s="21" t="s">
        <v>18258</v>
      </c>
      <c r="C1085" s="22" t="s">
        <v>92</v>
      </c>
      <c r="D1085" s="37"/>
      <c r="E1085" s="24">
        <v>4600000</v>
      </c>
      <c r="F1085" s="25" t="s">
        <v>94</v>
      </c>
      <c r="G1085" s="26">
        <v>3100000</v>
      </c>
    </row>
    <row r="1086" spans="2:7">
      <c r="B1086" s="21" t="s">
        <v>18257</v>
      </c>
      <c r="C1086" s="22" t="s">
        <v>108</v>
      </c>
      <c r="D1086" s="37" t="s">
        <v>4304</v>
      </c>
      <c r="E1086" s="24">
        <v>4400000</v>
      </c>
      <c r="F1086" s="25" t="s">
        <v>408</v>
      </c>
      <c r="G1086" s="26">
        <v>3100000</v>
      </c>
    </row>
    <row r="1087" spans="2:7">
      <c r="B1087" s="21" t="s">
        <v>18256</v>
      </c>
      <c r="C1087" s="22" t="s">
        <v>92</v>
      </c>
      <c r="D1087" s="37"/>
      <c r="E1087" s="24">
        <v>4400000</v>
      </c>
      <c r="F1087" s="25" t="s">
        <v>408</v>
      </c>
      <c r="G1087" s="26">
        <v>3100000</v>
      </c>
    </row>
    <row r="1088" spans="2:7">
      <c r="B1088" s="21" t="s">
        <v>18255</v>
      </c>
      <c r="C1088" s="22" t="s">
        <v>108</v>
      </c>
      <c r="D1088" s="37" t="s">
        <v>5699</v>
      </c>
      <c r="E1088" s="24">
        <v>3400000</v>
      </c>
      <c r="F1088" s="25" t="s">
        <v>207</v>
      </c>
      <c r="G1088" s="26">
        <v>3100000</v>
      </c>
    </row>
    <row r="1089" spans="2:7">
      <c r="B1089" s="21" t="s">
        <v>18254</v>
      </c>
      <c r="C1089" s="22" t="s">
        <v>108</v>
      </c>
      <c r="D1089" s="37" t="s">
        <v>18253</v>
      </c>
      <c r="E1089" s="24">
        <v>1400000</v>
      </c>
      <c r="F1089" s="25" t="s">
        <v>13426</v>
      </c>
      <c r="G1089" s="26">
        <v>3100000</v>
      </c>
    </row>
    <row r="1090" spans="2:7">
      <c r="B1090" s="21" t="s">
        <v>18252</v>
      </c>
      <c r="C1090" s="22" t="s">
        <v>92</v>
      </c>
      <c r="D1090" s="37"/>
      <c r="E1090" s="24">
        <v>8900000</v>
      </c>
      <c r="F1090" s="25" t="s">
        <v>522</v>
      </c>
      <c r="G1090" s="26">
        <v>3000000</v>
      </c>
    </row>
    <row r="1091" spans="2:7">
      <c r="B1091" s="21" t="s">
        <v>18251</v>
      </c>
      <c r="C1091" s="22" t="s">
        <v>92</v>
      </c>
      <c r="D1091" s="37"/>
      <c r="E1091" s="24">
        <v>8100000</v>
      </c>
      <c r="F1091" s="25" t="s">
        <v>622</v>
      </c>
      <c r="G1091" s="26">
        <v>3000000</v>
      </c>
    </row>
    <row r="1092" spans="2:7">
      <c r="B1092" s="21" t="s">
        <v>18250</v>
      </c>
      <c r="C1092" s="22" t="s">
        <v>92</v>
      </c>
      <c r="D1092" s="37"/>
      <c r="E1092" s="24">
        <v>7000000</v>
      </c>
      <c r="F1092" s="25" t="s">
        <v>560</v>
      </c>
      <c r="G1092" s="26">
        <v>3000000</v>
      </c>
    </row>
    <row r="1093" spans="2:7">
      <c r="B1093" s="21" t="s">
        <v>18249</v>
      </c>
      <c r="C1093" s="22" t="s">
        <v>92</v>
      </c>
      <c r="D1093" s="37"/>
      <c r="E1093" s="24">
        <v>7000000</v>
      </c>
      <c r="F1093" s="25" t="s">
        <v>483</v>
      </c>
      <c r="G1093" s="26">
        <v>3000000</v>
      </c>
    </row>
    <row r="1094" spans="2:7">
      <c r="B1094" s="21" t="s">
        <v>18248</v>
      </c>
      <c r="C1094" s="22" t="s">
        <v>92</v>
      </c>
      <c r="D1094" s="37"/>
      <c r="E1094" s="24">
        <v>7000000</v>
      </c>
      <c r="F1094" s="25" t="s">
        <v>3167</v>
      </c>
      <c r="G1094" s="26">
        <v>3000000</v>
      </c>
    </row>
    <row r="1095" spans="2:7">
      <c r="B1095" s="21" t="s">
        <v>18247</v>
      </c>
      <c r="C1095" s="22" t="s">
        <v>108</v>
      </c>
      <c r="D1095" s="37" t="s">
        <v>981</v>
      </c>
      <c r="E1095" s="24">
        <v>6800000</v>
      </c>
      <c r="F1095" s="25" t="s">
        <v>483</v>
      </c>
      <c r="G1095" s="26">
        <v>3000000</v>
      </c>
    </row>
    <row r="1096" spans="2:7">
      <c r="B1096" s="21" t="s">
        <v>18246</v>
      </c>
      <c r="C1096" s="22" t="s">
        <v>92</v>
      </c>
      <c r="D1096" s="37"/>
      <c r="E1096" s="24">
        <v>6700000</v>
      </c>
      <c r="F1096" s="25" t="s">
        <v>544</v>
      </c>
      <c r="G1096" s="26">
        <v>3000000</v>
      </c>
    </row>
    <row r="1097" spans="2:7">
      <c r="B1097" s="21" t="s">
        <v>18245</v>
      </c>
      <c r="C1097" s="22" t="s">
        <v>92</v>
      </c>
      <c r="D1097" s="37"/>
      <c r="E1097" s="24">
        <v>6500000</v>
      </c>
      <c r="F1097" s="25" t="s">
        <v>864</v>
      </c>
      <c r="G1097" s="26">
        <v>3000000</v>
      </c>
    </row>
    <row r="1098" spans="2:7">
      <c r="B1098" s="21" t="s">
        <v>18244</v>
      </c>
      <c r="C1098" s="22" t="s">
        <v>92</v>
      </c>
      <c r="D1098" s="37"/>
      <c r="E1098" s="24">
        <v>6300000</v>
      </c>
      <c r="F1098" s="25" t="s">
        <v>1070</v>
      </c>
      <c r="G1098" s="26">
        <v>3000000</v>
      </c>
    </row>
    <row r="1099" spans="2:7">
      <c r="B1099" s="21" t="s">
        <v>18241</v>
      </c>
      <c r="C1099" s="22" t="s">
        <v>108</v>
      </c>
      <c r="D1099" s="37" t="s">
        <v>7317</v>
      </c>
      <c r="E1099" s="24">
        <v>6100000</v>
      </c>
      <c r="F1099" s="25" t="s">
        <v>805</v>
      </c>
      <c r="G1099" s="26">
        <v>3000000</v>
      </c>
    </row>
    <row r="1100" spans="2:7">
      <c r="B1100" s="21" t="s">
        <v>18243</v>
      </c>
      <c r="C1100" s="22" t="s">
        <v>92</v>
      </c>
      <c r="D1100" s="37"/>
      <c r="E1100" s="24">
        <v>6100000</v>
      </c>
      <c r="F1100" s="25" t="s">
        <v>1070</v>
      </c>
      <c r="G1100" s="26">
        <v>3000000</v>
      </c>
    </row>
    <row r="1101" spans="2:7">
      <c r="B1101" s="21" t="s">
        <v>18242</v>
      </c>
      <c r="C1101" s="22" t="s">
        <v>92</v>
      </c>
      <c r="D1101" s="37"/>
      <c r="E1101" s="24">
        <v>6100000</v>
      </c>
      <c r="F1101" s="25" t="s">
        <v>1070</v>
      </c>
      <c r="G1101" s="26">
        <v>3000000</v>
      </c>
    </row>
    <row r="1102" spans="2:7">
      <c r="B1102" s="21" t="s">
        <v>18240</v>
      </c>
      <c r="C1102" s="22" t="s">
        <v>92</v>
      </c>
      <c r="D1102" s="37"/>
      <c r="E1102" s="24">
        <v>6000000</v>
      </c>
      <c r="F1102" s="25" t="s">
        <v>805</v>
      </c>
      <c r="G1102" s="26">
        <v>3000000</v>
      </c>
    </row>
    <row r="1103" spans="2:7">
      <c r="B1103" s="21" t="s">
        <v>18239</v>
      </c>
      <c r="C1103" s="22" t="s">
        <v>92</v>
      </c>
      <c r="D1103" s="37"/>
      <c r="E1103" s="24">
        <v>6000000</v>
      </c>
      <c r="F1103" s="25" t="s">
        <v>131</v>
      </c>
      <c r="G1103" s="26">
        <v>3000000</v>
      </c>
    </row>
    <row r="1104" spans="2:7">
      <c r="B1104" s="21" t="s">
        <v>18238</v>
      </c>
      <c r="C1104" s="22" t="s">
        <v>92</v>
      </c>
      <c r="D1104" s="37" t="s">
        <v>8991</v>
      </c>
      <c r="E1104" s="24">
        <v>5900000</v>
      </c>
      <c r="F1104" s="25" t="s">
        <v>703</v>
      </c>
      <c r="G1104" s="26">
        <v>3000000</v>
      </c>
    </row>
    <row r="1105" spans="2:7">
      <c r="B1105" s="21" t="s">
        <v>18237</v>
      </c>
      <c r="C1105" s="22" t="s">
        <v>92</v>
      </c>
      <c r="D1105" s="37"/>
      <c r="E1105" s="24">
        <v>5900000</v>
      </c>
      <c r="F1105" s="25" t="s">
        <v>144</v>
      </c>
      <c r="G1105" s="26">
        <v>3000000</v>
      </c>
    </row>
    <row r="1106" spans="2:7">
      <c r="B1106" s="21" t="s">
        <v>18236</v>
      </c>
      <c r="C1106" s="22" t="s">
        <v>92</v>
      </c>
      <c r="D1106" s="37"/>
      <c r="E1106" s="24">
        <v>5800000</v>
      </c>
      <c r="F1106" s="25" t="s">
        <v>227</v>
      </c>
      <c r="G1106" s="26">
        <v>3000000</v>
      </c>
    </row>
    <row r="1107" spans="2:7">
      <c r="B1107" s="21" t="s">
        <v>18235</v>
      </c>
      <c r="C1107" s="22" t="s">
        <v>92</v>
      </c>
      <c r="D1107" s="37"/>
      <c r="E1107" s="24">
        <v>5700000</v>
      </c>
      <c r="F1107" s="25" t="s">
        <v>427</v>
      </c>
      <c r="G1107" s="26">
        <v>3000000</v>
      </c>
    </row>
    <row r="1108" spans="2:7">
      <c r="B1108" s="21" t="s">
        <v>18234</v>
      </c>
      <c r="C1108" s="22" t="s">
        <v>92</v>
      </c>
      <c r="D1108" s="37"/>
      <c r="E1108" s="24">
        <v>5600000</v>
      </c>
      <c r="F1108" s="25" t="s">
        <v>455</v>
      </c>
      <c r="G1108" s="26">
        <v>3000000</v>
      </c>
    </row>
    <row r="1109" spans="2:7">
      <c r="B1109" s="21" t="s">
        <v>18233</v>
      </c>
      <c r="C1109" s="22" t="s">
        <v>108</v>
      </c>
      <c r="D1109" s="37" t="s">
        <v>5962</v>
      </c>
      <c r="E1109" s="24">
        <v>5500000</v>
      </c>
      <c r="F1109" s="25" t="s">
        <v>455</v>
      </c>
      <c r="G1109" s="26">
        <v>3000000</v>
      </c>
    </row>
    <row r="1110" spans="2:7">
      <c r="B1110" s="21" t="s">
        <v>18232</v>
      </c>
      <c r="C1110" s="22" t="s">
        <v>92</v>
      </c>
      <c r="D1110" s="37"/>
      <c r="E1110" s="24">
        <v>5200000</v>
      </c>
      <c r="F1110" s="25" t="s">
        <v>3089</v>
      </c>
      <c r="G1110" s="26">
        <v>3000000</v>
      </c>
    </row>
    <row r="1111" spans="2:7">
      <c r="B1111" s="21" t="s">
        <v>18231</v>
      </c>
      <c r="C1111" s="22" t="s">
        <v>92</v>
      </c>
      <c r="D1111" s="37"/>
      <c r="E1111" s="24">
        <v>5000000</v>
      </c>
      <c r="F1111" s="25" t="s">
        <v>164</v>
      </c>
      <c r="G1111" s="26">
        <v>3000000</v>
      </c>
    </row>
    <row r="1112" spans="2:7">
      <c r="B1112" s="21" t="s">
        <v>18230</v>
      </c>
      <c r="C1112" s="22" t="s">
        <v>92</v>
      </c>
      <c r="D1112" s="37"/>
      <c r="E1112" s="24">
        <v>4800000</v>
      </c>
      <c r="F1112" s="25" t="s">
        <v>159</v>
      </c>
      <c r="G1112" s="26">
        <v>3000000</v>
      </c>
    </row>
    <row r="1113" spans="2:7">
      <c r="B1113" s="21" t="s">
        <v>18229</v>
      </c>
      <c r="C1113" s="22" t="s">
        <v>92</v>
      </c>
      <c r="D1113" s="37" t="s">
        <v>9460</v>
      </c>
      <c r="E1113" s="24">
        <v>4700000</v>
      </c>
      <c r="F1113" s="25" t="s">
        <v>201</v>
      </c>
      <c r="G1113" s="26">
        <v>3000000</v>
      </c>
    </row>
    <row r="1114" spans="2:7">
      <c r="B1114" s="21" t="s">
        <v>18228</v>
      </c>
      <c r="C1114" s="22" t="s">
        <v>92</v>
      </c>
      <c r="D1114" s="37"/>
      <c r="E1114" s="24">
        <v>4700000</v>
      </c>
      <c r="F1114" s="25" t="s">
        <v>201</v>
      </c>
      <c r="G1114" s="26">
        <v>3000000</v>
      </c>
    </row>
    <row r="1115" spans="2:7">
      <c r="B1115" s="21" t="s">
        <v>18226</v>
      </c>
      <c r="C1115" s="22" t="s">
        <v>92</v>
      </c>
      <c r="D1115" s="37" t="s">
        <v>425</v>
      </c>
      <c r="E1115" s="24">
        <v>4300000</v>
      </c>
      <c r="F1115" s="25" t="s">
        <v>408</v>
      </c>
      <c r="G1115" s="26">
        <v>3000000</v>
      </c>
    </row>
    <row r="1116" spans="2:7">
      <c r="B1116" s="21" t="s">
        <v>18227</v>
      </c>
      <c r="C1116" s="22" t="s">
        <v>92</v>
      </c>
      <c r="D1116" s="37"/>
      <c r="E1116" s="24">
        <v>4300000</v>
      </c>
      <c r="F1116" s="25" t="s">
        <v>408</v>
      </c>
      <c r="G1116" s="26">
        <v>3000000</v>
      </c>
    </row>
    <row r="1117" spans="2:7">
      <c r="B1117" s="21" t="s">
        <v>18225</v>
      </c>
      <c r="C1117" s="22" t="s">
        <v>92</v>
      </c>
      <c r="D1117" s="37"/>
      <c r="E1117" s="24">
        <v>2400000</v>
      </c>
      <c r="F1117" s="25" t="s">
        <v>136</v>
      </c>
      <c r="G1117" s="26">
        <v>3000000</v>
      </c>
    </row>
    <row r="1118" spans="2:7">
      <c r="B1118" s="21" t="s">
        <v>18224</v>
      </c>
      <c r="C1118" s="22" t="s">
        <v>108</v>
      </c>
      <c r="D1118" s="37"/>
      <c r="E1118" s="24">
        <v>7500000</v>
      </c>
      <c r="F1118" s="25" t="s">
        <v>969</v>
      </c>
      <c r="G1118" s="26">
        <v>2900000</v>
      </c>
    </row>
    <row r="1119" spans="2:7">
      <c r="B1119" s="21" t="s">
        <v>18223</v>
      </c>
      <c r="C1119" s="22" t="s">
        <v>108</v>
      </c>
      <c r="D1119" s="37"/>
      <c r="E1119" s="24">
        <v>7100000</v>
      </c>
      <c r="F1119" s="25" t="s">
        <v>1164</v>
      </c>
      <c r="G1119" s="26">
        <v>2900000</v>
      </c>
    </row>
    <row r="1120" spans="2:7">
      <c r="B1120" s="21" t="s">
        <v>18222</v>
      </c>
      <c r="C1120" s="22" t="s">
        <v>92</v>
      </c>
      <c r="D1120" s="37"/>
      <c r="E1120" s="24">
        <v>6700000</v>
      </c>
      <c r="F1120" s="25" t="s">
        <v>560</v>
      </c>
      <c r="G1120" s="26">
        <v>2900000</v>
      </c>
    </row>
    <row r="1121" spans="2:7">
      <c r="B1121" s="21" t="s">
        <v>18221</v>
      </c>
      <c r="C1121" s="22" t="s">
        <v>92</v>
      </c>
      <c r="D1121" s="37"/>
      <c r="E1121" s="24">
        <v>6400000</v>
      </c>
      <c r="F1121" s="25" t="s">
        <v>555</v>
      </c>
      <c r="G1121" s="26">
        <v>2900000</v>
      </c>
    </row>
    <row r="1122" spans="2:7">
      <c r="B1122" s="21" t="s">
        <v>18220</v>
      </c>
      <c r="C1122" s="22" t="s">
        <v>92</v>
      </c>
      <c r="D1122" s="37"/>
      <c r="E1122" s="24">
        <v>5900000</v>
      </c>
      <c r="F1122" s="25" t="s">
        <v>1070</v>
      </c>
      <c r="G1122" s="26">
        <v>2900000</v>
      </c>
    </row>
    <row r="1123" spans="2:7">
      <c r="B1123" s="21" t="s">
        <v>18219</v>
      </c>
      <c r="C1123" s="22" t="s">
        <v>92</v>
      </c>
      <c r="D1123" s="37"/>
      <c r="E1123" s="24">
        <v>5900000</v>
      </c>
      <c r="F1123" s="25" t="s">
        <v>5543</v>
      </c>
      <c r="G1123" s="26">
        <v>2900000</v>
      </c>
    </row>
    <row r="1124" spans="2:7">
      <c r="B1124" s="21" t="s">
        <v>18218</v>
      </c>
      <c r="C1124" s="22" t="s">
        <v>92</v>
      </c>
      <c r="D1124" s="37" t="s">
        <v>1735</v>
      </c>
      <c r="E1124" s="24">
        <v>5800000</v>
      </c>
      <c r="F1124" s="25" t="s">
        <v>144</v>
      </c>
      <c r="G1124" s="26">
        <v>2900000</v>
      </c>
    </row>
    <row r="1125" spans="2:7">
      <c r="B1125" s="21" t="s">
        <v>18217</v>
      </c>
      <c r="C1125" s="22" t="s">
        <v>92</v>
      </c>
      <c r="D1125" s="37"/>
      <c r="E1125" s="24">
        <v>5800000</v>
      </c>
      <c r="F1125" s="25" t="s">
        <v>5031</v>
      </c>
      <c r="G1125" s="26">
        <v>2900000</v>
      </c>
    </row>
    <row r="1126" spans="2:7">
      <c r="B1126" s="21" t="s">
        <v>18214</v>
      </c>
      <c r="C1126" s="22" t="s">
        <v>108</v>
      </c>
      <c r="D1126" s="37" t="s">
        <v>5259</v>
      </c>
      <c r="E1126" s="24">
        <v>5700000</v>
      </c>
      <c r="F1126" s="25" t="s">
        <v>131</v>
      </c>
      <c r="G1126" s="26">
        <v>2900000</v>
      </c>
    </row>
    <row r="1127" spans="2:7">
      <c r="B1127" s="21" t="s">
        <v>18216</v>
      </c>
      <c r="C1127" s="22" t="s">
        <v>92</v>
      </c>
      <c r="D1127" s="37"/>
      <c r="E1127" s="24">
        <v>5700000</v>
      </c>
      <c r="F1127" s="25" t="s">
        <v>131</v>
      </c>
      <c r="G1127" s="26">
        <v>2900000</v>
      </c>
    </row>
    <row r="1128" spans="2:7">
      <c r="B1128" s="21" t="s">
        <v>18215</v>
      </c>
      <c r="C1128" s="22" t="s">
        <v>92</v>
      </c>
      <c r="D1128" s="37"/>
      <c r="E1128" s="24">
        <v>5700000</v>
      </c>
      <c r="F1128" s="25" t="s">
        <v>5031</v>
      </c>
      <c r="G1128" s="26">
        <v>2900000</v>
      </c>
    </row>
    <row r="1129" spans="2:7">
      <c r="B1129" s="21" t="s">
        <v>18212</v>
      </c>
      <c r="C1129" s="22" t="s">
        <v>108</v>
      </c>
      <c r="D1129" s="37" t="s">
        <v>1167</v>
      </c>
      <c r="E1129" s="24">
        <v>5500000</v>
      </c>
      <c r="F1129" s="25" t="s">
        <v>413</v>
      </c>
      <c r="G1129" s="26">
        <v>2900000</v>
      </c>
    </row>
    <row r="1130" spans="2:7">
      <c r="B1130" s="21" t="s">
        <v>18213</v>
      </c>
      <c r="C1130" s="22" t="s">
        <v>108</v>
      </c>
      <c r="D1130" s="37"/>
      <c r="E1130" s="24">
        <v>5500000</v>
      </c>
      <c r="F1130" s="25" t="s">
        <v>354</v>
      </c>
      <c r="G1130" s="26">
        <v>2900000</v>
      </c>
    </row>
    <row r="1131" spans="2:7">
      <c r="B1131" s="21" t="s">
        <v>18211</v>
      </c>
      <c r="C1131" s="22" t="s">
        <v>92</v>
      </c>
      <c r="D1131" s="37"/>
      <c r="E1131" s="24">
        <v>5400000</v>
      </c>
      <c r="F1131" s="25" t="s">
        <v>3098</v>
      </c>
      <c r="G1131" s="26">
        <v>2900000</v>
      </c>
    </row>
    <row r="1132" spans="2:7">
      <c r="B1132" s="21" t="s">
        <v>18210</v>
      </c>
      <c r="C1132" s="22" t="s">
        <v>92</v>
      </c>
      <c r="D1132" s="37"/>
      <c r="E1132" s="24">
        <v>5400000</v>
      </c>
      <c r="F1132" s="25" t="s">
        <v>402</v>
      </c>
      <c r="G1132" s="26">
        <v>2900000</v>
      </c>
    </row>
    <row r="1133" spans="2:7">
      <c r="B1133" s="21" t="s">
        <v>18209</v>
      </c>
      <c r="C1133" s="22" t="s">
        <v>92</v>
      </c>
      <c r="D1133" s="37"/>
      <c r="E1133" s="24">
        <v>5300000</v>
      </c>
      <c r="F1133" s="25" t="s">
        <v>455</v>
      </c>
      <c r="G1133" s="26">
        <v>2900000</v>
      </c>
    </row>
    <row r="1134" spans="2:7">
      <c r="B1134" s="21" t="s">
        <v>18208</v>
      </c>
      <c r="C1134" s="22" t="s">
        <v>92</v>
      </c>
      <c r="D1134" s="37" t="s">
        <v>18207</v>
      </c>
      <c r="E1134" s="24">
        <v>5100000</v>
      </c>
      <c r="F1134" s="25" t="s">
        <v>315</v>
      </c>
      <c r="G1134" s="26">
        <v>2900000</v>
      </c>
    </row>
    <row r="1135" spans="2:7">
      <c r="B1135" s="21" t="s">
        <v>18206</v>
      </c>
      <c r="C1135" s="22" t="s">
        <v>92</v>
      </c>
      <c r="D1135" s="37"/>
      <c r="E1135" s="24">
        <v>5100000</v>
      </c>
      <c r="F1135" s="25" t="s">
        <v>315</v>
      </c>
      <c r="G1135" s="26">
        <v>2900000</v>
      </c>
    </row>
    <row r="1136" spans="2:7">
      <c r="B1136" s="21" t="s">
        <v>18205</v>
      </c>
      <c r="C1136" s="22" t="s">
        <v>92</v>
      </c>
      <c r="D1136" s="37"/>
      <c r="E1136" s="24">
        <v>5100000</v>
      </c>
      <c r="F1136" s="25" t="s">
        <v>102</v>
      </c>
      <c r="G1136" s="26">
        <v>2900000</v>
      </c>
    </row>
    <row r="1137" spans="2:7">
      <c r="B1137" s="21" t="s">
        <v>18203</v>
      </c>
      <c r="C1137" s="22" t="s">
        <v>108</v>
      </c>
      <c r="D1137" s="37" t="s">
        <v>545</v>
      </c>
      <c r="E1137" s="24">
        <v>5000000</v>
      </c>
      <c r="F1137" s="25" t="s">
        <v>220</v>
      </c>
      <c r="G1137" s="26">
        <v>2900000</v>
      </c>
    </row>
    <row r="1138" spans="2:7">
      <c r="B1138" s="21" t="s">
        <v>18204</v>
      </c>
      <c r="C1138" s="22" t="s">
        <v>92</v>
      </c>
      <c r="D1138" s="37"/>
      <c r="E1138" s="24">
        <v>5000000</v>
      </c>
      <c r="F1138" s="25" t="s">
        <v>631</v>
      </c>
      <c r="G1138" s="26">
        <v>2900000</v>
      </c>
    </row>
    <row r="1139" spans="2:7">
      <c r="B1139" s="21" t="s">
        <v>18202</v>
      </c>
      <c r="C1139" s="22" t="s">
        <v>92</v>
      </c>
      <c r="D1139" s="37"/>
      <c r="E1139" s="24">
        <v>4900000</v>
      </c>
      <c r="F1139" s="25" t="s">
        <v>220</v>
      </c>
      <c r="G1139" s="26">
        <v>2900000</v>
      </c>
    </row>
    <row r="1140" spans="2:7">
      <c r="B1140" s="21" t="s">
        <v>18201</v>
      </c>
      <c r="C1140" s="22" t="s">
        <v>92</v>
      </c>
      <c r="D1140" s="37"/>
      <c r="E1140" s="24">
        <v>4900000</v>
      </c>
      <c r="F1140" s="25" t="s">
        <v>3089</v>
      </c>
      <c r="G1140" s="26">
        <v>2900000</v>
      </c>
    </row>
    <row r="1141" spans="2:7">
      <c r="B1141" s="21" t="s">
        <v>18200</v>
      </c>
      <c r="C1141" s="22" t="s">
        <v>92</v>
      </c>
      <c r="D1141" s="37"/>
      <c r="E1141" s="24">
        <v>4900000</v>
      </c>
      <c r="F1141" s="25" t="s">
        <v>220</v>
      </c>
      <c r="G1141" s="26">
        <v>2900000</v>
      </c>
    </row>
    <row r="1142" spans="2:7">
      <c r="B1142" s="21" t="s">
        <v>18199</v>
      </c>
      <c r="C1142" s="22" t="s">
        <v>108</v>
      </c>
      <c r="D1142" s="37" t="s">
        <v>4720</v>
      </c>
      <c r="E1142" s="24">
        <v>4800000</v>
      </c>
      <c r="F1142" s="25" t="s">
        <v>5014</v>
      </c>
      <c r="G1142" s="26">
        <v>2900000</v>
      </c>
    </row>
    <row r="1143" spans="2:7">
      <c r="B1143" s="21" t="s">
        <v>18198</v>
      </c>
      <c r="C1143" s="22" t="s">
        <v>92</v>
      </c>
      <c r="D1143" s="37"/>
      <c r="E1143" s="24">
        <v>4600000</v>
      </c>
      <c r="F1143" s="25" t="s">
        <v>159</v>
      </c>
      <c r="G1143" s="26">
        <v>2900000</v>
      </c>
    </row>
    <row r="1144" spans="2:7">
      <c r="B1144" s="21" t="s">
        <v>18197</v>
      </c>
      <c r="C1144" s="22" t="s">
        <v>108</v>
      </c>
      <c r="D1144" s="37" t="s">
        <v>3588</v>
      </c>
      <c r="E1144" s="24">
        <v>4400000</v>
      </c>
      <c r="F1144" s="25" t="s">
        <v>708</v>
      </c>
      <c r="G1144" s="26">
        <v>2900000</v>
      </c>
    </row>
    <row r="1145" spans="2:7">
      <c r="B1145" s="21" t="s">
        <v>18196</v>
      </c>
      <c r="C1145" s="22" t="s">
        <v>92</v>
      </c>
      <c r="D1145" s="37"/>
      <c r="E1145" s="24">
        <v>4400000</v>
      </c>
      <c r="F1145" s="25" t="s">
        <v>708</v>
      </c>
      <c r="G1145" s="26">
        <v>2900000</v>
      </c>
    </row>
    <row r="1146" spans="2:7">
      <c r="B1146" s="21" t="s">
        <v>18195</v>
      </c>
      <c r="C1146" s="22" t="s">
        <v>92</v>
      </c>
      <c r="D1146" s="37"/>
      <c r="E1146" s="24">
        <v>4400000</v>
      </c>
      <c r="F1146" s="25" t="s">
        <v>125</v>
      </c>
      <c r="G1146" s="26">
        <v>2900000</v>
      </c>
    </row>
    <row r="1147" spans="2:7">
      <c r="B1147" s="21" t="s">
        <v>18194</v>
      </c>
      <c r="C1147" s="22" t="s">
        <v>92</v>
      </c>
      <c r="D1147" s="37"/>
      <c r="E1147" s="24">
        <v>4300000</v>
      </c>
      <c r="F1147" s="25" t="s">
        <v>94</v>
      </c>
      <c r="G1147" s="26">
        <v>2900000</v>
      </c>
    </row>
    <row r="1148" spans="2:7">
      <c r="B1148" s="21" t="s">
        <v>18193</v>
      </c>
      <c r="C1148" s="22" t="s">
        <v>92</v>
      </c>
      <c r="D1148" s="37"/>
      <c r="E1148" s="24">
        <v>4300000</v>
      </c>
      <c r="F1148" s="25" t="s">
        <v>708</v>
      </c>
      <c r="G1148" s="26">
        <v>2900000</v>
      </c>
    </row>
    <row r="1149" spans="2:7">
      <c r="B1149" s="21" t="s">
        <v>18192</v>
      </c>
      <c r="C1149" s="22" t="s">
        <v>108</v>
      </c>
      <c r="D1149" s="37" t="s">
        <v>1730</v>
      </c>
      <c r="E1149" s="24">
        <v>4200000</v>
      </c>
      <c r="F1149" s="25" t="s">
        <v>223</v>
      </c>
      <c r="G1149" s="26">
        <v>2900000</v>
      </c>
    </row>
    <row r="1150" spans="2:7">
      <c r="B1150" s="21" t="s">
        <v>18189</v>
      </c>
      <c r="C1150" s="22" t="s">
        <v>108</v>
      </c>
      <c r="D1150" s="37" t="s">
        <v>4339</v>
      </c>
      <c r="E1150" s="24">
        <v>4200000</v>
      </c>
      <c r="F1150" s="25" t="s">
        <v>223</v>
      </c>
      <c r="G1150" s="26">
        <v>2900000</v>
      </c>
    </row>
    <row r="1151" spans="2:7">
      <c r="B1151" s="21" t="s">
        <v>18191</v>
      </c>
      <c r="C1151" s="22" t="s">
        <v>92</v>
      </c>
      <c r="D1151" s="37"/>
      <c r="E1151" s="24">
        <v>4200000</v>
      </c>
      <c r="F1151" s="25" t="s">
        <v>5016</v>
      </c>
      <c r="G1151" s="26">
        <v>2900000</v>
      </c>
    </row>
    <row r="1152" spans="2:7">
      <c r="B1152" s="21" t="s">
        <v>18190</v>
      </c>
      <c r="C1152" s="22" t="s">
        <v>92</v>
      </c>
      <c r="D1152" s="37"/>
      <c r="E1152" s="24">
        <v>4200000</v>
      </c>
      <c r="F1152" s="25" t="s">
        <v>5016</v>
      </c>
      <c r="G1152" s="26">
        <v>2900000</v>
      </c>
    </row>
    <row r="1153" spans="2:7">
      <c r="B1153" s="21" t="s">
        <v>18188</v>
      </c>
      <c r="C1153" s="22" t="s">
        <v>108</v>
      </c>
      <c r="D1153" s="37" t="s">
        <v>8619</v>
      </c>
      <c r="E1153" s="24">
        <v>4100000</v>
      </c>
      <c r="F1153" s="25" t="s">
        <v>668</v>
      </c>
      <c r="G1153" s="26">
        <v>2900000</v>
      </c>
    </row>
    <row r="1154" spans="2:7">
      <c r="B1154" s="21" t="s">
        <v>18187</v>
      </c>
      <c r="C1154" s="22" t="s">
        <v>92</v>
      </c>
      <c r="D1154" s="37"/>
      <c r="E1154" s="24">
        <v>4000000</v>
      </c>
      <c r="F1154" s="25" t="s">
        <v>198</v>
      </c>
      <c r="G1154" s="26">
        <v>2900000</v>
      </c>
    </row>
    <row r="1155" spans="2:7">
      <c r="B1155" s="21" t="s">
        <v>18186</v>
      </c>
      <c r="C1155" s="22" t="s">
        <v>108</v>
      </c>
      <c r="D1155" s="37" t="s">
        <v>358</v>
      </c>
      <c r="E1155" s="24">
        <v>3900000</v>
      </c>
      <c r="F1155" s="25" t="s">
        <v>324</v>
      </c>
      <c r="G1155" s="26">
        <v>2900000</v>
      </c>
    </row>
    <row r="1156" spans="2:7">
      <c r="B1156" s="21" t="s">
        <v>18185</v>
      </c>
      <c r="C1156" s="22" t="s">
        <v>108</v>
      </c>
      <c r="D1156" s="37" t="s">
        <v>3431</v>
      </c>
      <c r="E1156" s="24">
        <v>3300000</v>
      </c>
      <c r="F1156" s="25" t="s">
        <v>341</v>
      </c>
      <c r="G1156" s="26">
        <v>2900000</v>
      </c>
    </row>
    <row r="1157" spans="2:7">
      <c r="B1157" s="21" t="s">
        <v>18184</v>
      </c>
      <c r="C1157" s="22" t="s">
        <v>108</v>
      </c>
      <c r="D1157" s="37"/>
      <c r="E1157" s="24">
        <v>3100000</v>
      </c>
      <c r="F1157" s="25" t="s">
        <v>207</v>
      </c>
      <c r="G1157" s="26">
        <v>2900000</v>
      </c>
    </row>
    <row r="1158" spans="2:7">
      <c r="B1158" s="21" t="s">
        <v>18183</v>
      </c>
      <c r="C1158" s="22" t="s">
        <v>108</v>
      </c>
      <c r="D1158" s="37" t="s">
        <v>2076</v>
      </c>
      <c r="E1158" s="24">
        <v>2900000</v>
      </c>
      <c r="F1158" s="25" t="s">
        <v>116</v>
      </c>
      <c r="G1158" s="26">
        <v>2900000</v>
      </c>
    </row>
    <row r="1159" spans="2:7">
      <c r="B1159" s="21" t="s">
        <v>18182</v>
      </c>
      <c r="C1159" s="22" t="s">
        <v>92</v>
      </c>
      <c r="D1159" s="37" t="s">
        <v>3263</v>
      </c>
      <c r="E1159" s="24">
        <v>1200000</v>
      </c>
      <c r="F1159" s="25" t="s">
        <v>6253</v>
      </c>
      <c r="G1159" s="26">
        <v>2900000</v>
      </c>
    </row>
    <row r="1160" spans="2:7">
      <c r="B1160" s="21" t="s">
        <v>18181</v>
      </c>
      <c r="C1160" s="22" t="s">
        <v>92</v>
      </c>
      <c r="D1160" s="37"/>
      <c r="E1160" s="24">
        <v>7400000</v>
      </c>
      <c r="F1160" s="25" t="s">
        <v>3211</v>
      </c>
      <c r="G1160" s="26">
        <v>2800000</v>
      </c>
    </row>
    <row r="1161" spans="2:7">
      <c r="B1161" s="21" t="s">
        <v>18180</v>
      </c>
      <c r="C1161" s="22" t="s">
        <v>92</v>
      </c>
      <c r="D1161" s="37"/>
      <c r="E1161" s="24">
        <v>7200000</v>
      </c>
      <c r="F1161" s="25" t="s">
        <v>584</v>
      </c>
      <c r="G1161" s="26">
        <v>2800000</v>
      </c>
    </row>
    <row r="1162" spans="2:7">
      <c r="B1162" s="21" t="s">
        <v>18178</v>
      </c>
      <c r="C1162" s="22" t="s">
        <v>108</v>
      </c>
      <c r="D1162" s="37" t="s">
        <v>1021</v>
      </c>
      <c r="E1162" s="24">
        <v>6000000</v>
      </c>
      <c r="F1162" s="25" t="s">
        <v>672</v>
      </c>
      <c r="G1162" s="26">
        <v>2800000</v>
      </c>
    </row>
    <row r="1163" spans="2:7">
      <c r="B1163" s="21" t="s">
        <v>18179</v>
      </c>
      <c r="C1163" s="22" t="s">
        <v>92</v>
      </c>
      <c r="D1163" s="37"/>
      <c r="E1163" s="24">
        <v>6000000</v>
      </c>
      <c r="F1163" s="25" t="s">
        <v>864</v>
      </c>
      <c r="G1163" s="26">
        <v>2800000</v>
      </c>
    </row>
    <row r="1164" spans="2:7">
      <c r="B1164" s="21" t="s">
        <v>18177</v>
      </c>
      <c r="C1164" s="22" t="s">
        <v>108</v>
      </c>
      <c r="D1164" s="37" t="s">
        <v>18176</v>
      </c>
      <c r="E1164" s="24">
        <v>5800000</v>
      </c>
      <c r="F1164" s="25" t="s">
        <v>1070</v>
      </c>
      <c r="G1164" s="26">
        <v>2800000</v>
      </c>
    </row>
    <row r="1165" spans="2:7">
      <c r="B1165" s="21" t="s">
        <v>18175</v>
      </c>
      <c r="C1165" s="22" t="s">
        <v>92</v>
      </c>
      <c r="D1165" s="37"/>
      <c r="E1165" s="24">
        <v>5800000</v>
      </c>
      <c r="F1165" s="25" t="s">
        <v>1070</v>
      </c>
      <c r="G1165" s="26">
        <v>2800000</v>
      </c>
    </row>
    <row r="1166" spans="2:7">
      <c r="B1166" s="21" t="s">
        <v>18174</v>
      </c>
      <c r="C1166" s="22" t="s">
        <v>108</v>
      </c>
      <c r="D1166" s="37" t="s">
        <v>18173</v>
      </c>
      <c r="E1166" s="24">
        <v>5700000</v>
      </c>
      <c r="F1166" s="25" t="s">
        <v>1070</v>
      </c>
      <c r="G1166" s="26">
        <v>2800000</v>
      </c>
    </row>
    <row r="1167" spans="2:7">
      <c r="B1167" s="21" t="s">
        <v>18172</v>
      </c>
      <c r="C1167" s="22" t="s">
        <v>92</v>
      </c>
      <c r="D1167" s="37"/>
      <c r="E1167" s="24">
        <v>5600000</v>
      </c>
      <c r="F1167" s="25" t="s">
        <v>5031</v>
      </c>
      <c r="G1167" s="26">
        <v>2800000</v>
      </c>
    </row>
    <row r="1168" spans="2:7">
      <c r="B1168" s="21" t="s">
        <v>18171</v>
      </c>
      <c r="C1168" s="22" t="s">
        <v>92</v>
      </c>
      <c r="D1168" s="37" t="s">
        <v>18170</v>
      </c>
      <c r="E1168" s="24">
        <v>5400000</v>
      </c>
      <c r="F1168" s="25" t="s">
        <v>427</v>
      </c>
      <c r="G1168" s="26">
        <v>2800000</v>
      </c>
    </row>
    <row r="1169" spans="2:7">
      <c r="B1169" s="21" t="s">
        <v>18169</v>
      </c>
      <c r="C1169" s="22" t="s">
        <v>92</v>
      </c>
      <c r="D1169" s="37"/>
      <c r="E1169" s="24">
        <v>5200000</v>
      </c>
      <c r="F1169" s="25" t="s">
        <v>413</v>
      </c>
      <c r="G1169" s="26">
        <v>2800000</v>
      </c>
    </row>
    <row r="1170" spans="2:7">
      <c r="B1170" s="21" t="s">
        <v>18168</v>
      </c>
      <c r="C1170" s="22" t="s">
        <v>92</v>
      </c>
      <c r="D1170" s="37"/>
      <c r="E1170" s="24">
        <v>5200000</v>
      </c>
      <c r="F1170" s="25" t="s">
        <v>402</v>
      </c>
      <c r="G1170" s="26">
        <v>2800000</v>
      </c>
    </row>
    <row r="1171" spans="2:7">
      <c r="B1171" s="21" t="s">
        <v>18167</v>
      </c>
      <c r="C1171" s="22" t="s">
        <v>108</v>
      </c>
      <c r="D1171" s="37" t="s">
        <v>14275</v>
      </c>
      <c r="E1171" s="24">
        <v>5100000</v>
      </c>
      <c r="F1171" s="25" t="s">
        <v>3094</v>
      </c>
      <c r="G1171" s="26">
        <v>2800000</v>
      </c>
    </row>
    <row r="1172" spans="2:7">
      <c r="B1172" s="21" t="s">
        <v>18166</v>
      </c>
      <c r="C1172" s="22" t="s">
        <v>92</v>
      </c>
      <c r="D1172" s="37"/>
      <c r="E1172" s="24">
        <v>5000000</v>
      </c>
      <c r="F1172" s="25" t="s">
        <v>3094</v>
      </c>
      <c r="G1172" s="26">
        <v>2800000</v>
      </c>
    </row>
    <row r="1173" spans="2:7">
      <c r="B1173" s="21" t="s">
        <v>18165</v>
      </c>
      <c r="C1173" s="22" t="s">
        <v>108</v>
      </c>
      <c r="D1173" s="37" t="s">
        <v>2813</v>
      </c>
      <c r="E1173" s="24">
        <v>4900000</v>
      </c>
      <c r="F1173" s="25" t="s">
        <v>631</v>
      </c>
      <c r="G1173" s="26">
        <v>2800000</v>
      </c>
    </row>
    <row r="1174" spans="2:7">
      <c r="B1174" s="21" t="s">
        <v>18163</v>
      </c>
      <c r="C1174" s="22" t="s">
        <v>108</v>
      </c>
      <c r="D1174" s="37" t="s">
        <v>6345</v>
      </c>
      <c r="E1174" s="24">
        <v>4800000</v>
      </c>
      <c r="F1174" s="25" t="s">
        <v>631</v>
      </c>
      <c r="G1174" s="26">
        <v>2800000</v>
      </c>
    </row>
    <row r="1175" spans="2:7">
      <c r="B1175" s="21" t="s">
        <v>18164</v>
      </c>
      <c r="C1175" s="22" t="s">
        <v>92</v>
      </c>
      <c r="D1175" s="37"/>
      <c r="E1175" s="24">
        <v>4800000</v>
      </c>
      <c r="F1175" s="25" t="s">
        <v>631</v>
      </c>
      <c r="G1175" s="26">
        <v>2800000</v>
      </c>
    </row>
    <row r="1176" spans="2:7">
      <c r="B1176" s="21" t="s">
        <v>18162</v>
      </c>
      <c r="C1176" s="22" t="s">
        <v>92</v>
      </c>
      <c r="D1176" s="37"/>
      <c r="E1176" s="24">
        <v>4700000</v>
      </c>
      <c r="F1176" s="25" t="s">
        <v>220</v>
      </c>
      <c r="G1176" s="26">
        <v>2800000</v>
      </c>
    </row>
    <row r="1177" spans="2:7">
      <c r="B1177" s="21" t="s">
        <v>18158</v>
      </c>
      <c r="C1177" s="22" t="s">
        <v>108</v>
      </c>
      <c r="D1177" s="37" t="s">
        <v>172</v>
      </c>
      <c r="E1177" s="24">
        <v>4600000</v>
      </c>
      <c r="F1177" s="25" t="s">
        <v>156</v>
      </c>
      <c r="G1177" s="26">
        <v>2800000</v>
      </c>
    </row>
    <row r="1178" spans="2:7">
      <c r="B1178" s="21" t="s">
        <v>18161</v>
      </c>
      <c r="C1178" s="22" t="s">
        <v>92</v>
      </c>
      <c r="D1178" s="37"/>
      <c r="E1178" s="24">
        <v>4600000</v>
      </c>
      <c r="F1178" s="25" t="s">
        <v>5014</v>
      </c>
      <c r="G1178" s="26">
        <v>2800000</v>
      </c>
    </row>
    <row r="1179" spans="2:7">
      <c r="B1179" s="21" t="s">
        <v>18160</v>
      </c>
      <c r="C1179" s="22" t="s">
        <v>92</v>
      </c>
      <c r="D1179" s="37"/>
      <c r="E1179" s="24">
        <v>4600000</v>
      </c>
      <c r="F1179" s="25" t="s">
        <v>540</v>
      </c>
      <c r="G1179" s="26">
        <v>2800000</v>
      </c>
    </row>
    <row r="1180" spans="2:7">
      <c r="B1180" s="21" t="s">
        <v>18159</v>
      </c>
      <c r="C1180" s="22" t="s">
        <v>92</v>
      </c>
      <c r="D1180" s="37"/>
      <c r="E1180" s="24">
        <v>4600000</v>
      </c>
      <c r="F1180" s="25" t="s">
        <v>540</v>
      </c>
      <c r="G1180" s="26">
        <v>2800000</v>
      </c>
    </row>
    <row r="1181" spans="2:7">
      <c r="B1181" s="21" t="s">
        <v>18156</v>
      </c>
      <c r="C1181" s="22" t="s">
        <v>108</v>
      </c>
      <c r="D1181" s="37" t="s">
        <v>2184</v>
      </c>
      <c r="E1181" s="24">
        <v>4500000</v>
      </c>
      <c r="F1181" s="25" t="s">
        <v>156</v>
      </c>
      <c r="G1181" s="26">
        <v>2800000</v>
      </c>
    </row>
    <row r="1182" spans="2:7">
      <c r="B1182" s="21" t="s">
        <v>18157</v>
      </c>
      <c r="C1182" s="22" t="s">
        <v>92</v>
      </c>
      <c r="D1182" s="37"/>
      <c r="E1182" s="24">
        <v>4500000</v>
      </c>
      <c r="F1182" s="25" t="s">
        <v>540</v>
      </c>
      <c r="G1182" s="26">
        <v>2800000</v>
      </c>
    </row>
    <row r="1183" spans="2:7">
      <c r="B1183" s="21" t="s">
        <v>18155</v>
      </c>
      <c r="C1183" s="22" t="s">
        <v>108</v>
      </c>
      <c r="D1183" s="37" t="s">
        <v>1260</v>
      </c>
      <c r="E1183" s="24">
        <v>4200000</v>
      </c>
      <c r="F1183" s="25" t="s">
        <v>94</v>
      </c>
      <c r="G1183" s="26">
        <v>2800000</v>
      </c>
    </row>
    <row r="1184" spans="2:7">
      <c r="B1184" s="21" t="s">
        <v>18154</v>
      </c>
      <c r="C1184" s="22" t="s">
        <v>92</v>
      </c>
      <c r="D1184" s="37"/>
      <c r="E1184" s="24">
        <v>4200000</v>
      </c>
      <c r="F1184" s="25" t="s">
        <v>94</v>
      </c>
      <c r="G1184" s="26">
        <v>2800000</v>
      </c>
    </row>
    <row r="1185" spans="2:7">
      <c r="B1185" s="21" t="s">
        <v>18152</v>
      </c>
      <c r="C1185" s="22" t="s">
        <v>108</v>
      </c>
      <c r="D1185" s="37" t="s">
        <v>18151</v>
      </c>
      <c r="E1185" s="24">
        <v>3900000</v>
      </c>
      <c r="F1185" s="25" t="s">
        <v>257</v>
      </c>
      <c r="G1185" s="26">
        <v>2800000</v>
      </c>
    </row>
    <row r="1186" spans="2:7">
      <c r="B1186" s="21" t="s">
        <v>18153</v>
      </c>
      <c r="C1186" s="22" t="s">
        <v>92</v>
      </c>
      <c r="D1186" s="37"/>
      <c r="E1186" s="24">
        <v>3900000</v>
      </c>
      <c r="F1186" s="25" t="s">
        <v>257</v>
      </c>
      <c r="G1186" s="26">
        <v>2800000</v>
      </c>
    </row>
    <row r="1187" spans="2:7">
      <c r="B1187" s="21" t="s">
        <v>18150</v>
      </c>
      <c r="C1187" s="22" t="s">
        <v>92</v>
      </c>
      <c r="D1187" s="37"/>
      <c r="E1187" s="24">
        <v>3800000</v>
      </c>
      <c r="F1187" s="25" t="s">
        <v>324</v>
      </c>
      <c r="G1187" s="26">
        <v>2800000</v>
      </c>
    </row>
    <row r="1188" spans="2:7">
      <c r="B1188" s="21" t="s">
        <v>18149</v>
      </c>
      <c r="C1188" s="22" t="s">
        <v>92</v>
      </c>
      <c r="D1188" s="37"/>
      <c r="E1188" s="24">
        <v>7500000</v>
      </c>
      <c r="F1188" s="25" t="s">
        <v>725</v>
      </c>
      <c r="G1188" s="26">
        <v>2700000</v>
      </c>
    </row>
    <row r="1189" spans="2:7">
      <c r="B1189" s="21" t="s">
        <v>18148</v>
      </c>
      <c r="C1189" s="22" t="s">
        <v>108</v>
      </c>
      <c r="D1189" s="37" t="s">
        <v>6201</v>
      </c>
      <c r="E1189" s="24">
        <v>6400000</v>
      </c>
      <c r="F1189" s="25" t="s">
        <v>649</v>
      </c>
      <c r="G1189" s="26">
        <v>2700000</v>
      </c>
    </row>
    <row r="1190" spans="2:7">
      <c r="B1190" s="21" t="s">
        <v>18147</v>
      </c>
      <c r="C1190" s="22" t="s">
        <v>92</v>
      </c>
      <c r="D1190" s="37"/>
      <c r="E1190" s="24">
        <v>6300000</v>
      </c>
      <c r="F1190" s="25" t="s">
        <v>483</v>
      </c>
      <c r="G1190" s="26">
        <v>2700000</v>
      </c>
    </row>
    <row r="1191" spans="2:7">
      <c r="B1191" s="21" t="s">
        <v>18146</v>
      </c>
      <c r="C1191" s="22" t="s">
        <v>92</v>
      </c>
      <c r="D1191" s="37"/>
      <c r="E1191" s="24">
        <v>5400000</v>
      </c>
      <c r="F1191" s="25" t="s">
        <v>144</v>
      </c>
      <c r="G1191" s="26">
        <v>2700000</v>
      </c>
    </row>
    <row r="1192" spans="2:7">
      <c r="B1192" s="21" t="s">
        <v>18145</v>
      </c>
      <c r="C1192" s="22" t="s">
        <v>92</v>
      </c>
      <c r="D1192" s="37"/>
      <c r="E1192" s="24">
        <v>5400000</v>
      </c>
      <c r="F1192" s="25" t="s">
        <v>144</v>
      </c>
      <c r="G1192" s="26">
        <v>2700000</v>
      </c>
    </row>
    <row r="1193" spans="2:7">
      <c r="B1193" s="21" t="s">
        <v>18144</v>
      </c>
      <c r="C1193" s="22" t="s">
        <v>92</v>
      </c>
      <c r="D1193" s="37"/>
      <c r="E1193" s="24">
        <v>5300000</v>
      </c>
      <c r="F1193" s="25" t="s">
        <v>703</v>
      </c>
      <c r="G1193" s="26">
        <v>2700000</v>
      </c>
    </row>
    <row r="1194" spans="2:7">
      <c r="B1194" s="21" t="s">
        <v>18142</v>
      </c>
      <c r="C1194" s="22" t="s">
        <v>108</v>
      </c>
      <c r="D1194" s="37" t="s">
        <v>1766</v>
      </c>
      <c r="E1194" s="24">
        <v>5200000</v>
      </c>
      <c r="F1194" s="25" t="s">
        <v>703</v>
      </c>
      <c r="G1194" s="26">
        <v>2700000</v>
      </c>
    </row>
    <row r="1195" spans="2:7">
      <c r="B1195" s="21" t="s">
        <v>18143</v>
      </c>
      <c r="C1195" s="22" t="s">
        <v>92</v>
      </c>
      <c r="D1195" s="37"/>
      <c r="E1195" s="24">
        <v>5200000</v>
      </c>
      <c r="F1195" s="25" t="s">
        <v>227</v>
      </c>
      <c r="G1195" s="26">
        <v>2700000</v>
      </c>
    </row>
    <row r="1196" spans="2:7">
      <c r="B1196" s="21" t="s">
        <v>18141</v>
      </c>
      <c r="C1196" s="22" t="s">
        <v>92</v>
      </c>
      <c r="D1196" s="37"/>
      <c r="E1196" s="24">
        <v>5100000</v>
      </c>
      <c r="F1196" s="25" t="s">
        <v>427</v>
      </c>
      <c r="G1196" s="26">
        <v>2700000</v>
      </c>
    </row>
    <row r="1197" spans="2:7">
      <c r="B1197" s="21" t="s">
        <v>18140</v>
      </c>
      <c r="C1197" s="22" t="s">
        <v>92</v>
      </c>
      <c r="D1197" s="37"/>
      <c r="E1197" s="24">
        <v>5000000</v>
      </c>
      <c r="F1197" s="25" t="s">
        <v>3098</v>
      </c>
      <c r="G1197" s="26">
        <v>2700000</v>
      </c>
    </row>
    <row r="1198" spans="2:7">
      <c r="B1198" s="21" t="s">
        <v>18138</v>
      </c>
      <c r="C1198" s="22" t="s">
        <v>108</v>
      </c>
      <c r="D1198" s="37" t="s">
        <v>17721</v>
      </c>
      <c r="E1198" s="24">
        <v>4800000</v>
      </c>
      <c r="F1198" s="25" t="s">
        <v>315</v>
      </c>
      <c r="G1198" s="26">
        <v>2700000</v>
      </c>
    </row>
    <row r="1199" spans="2:7">
      <c r="B1199" s="21" t="s">
        <v>18139</v>
      </c>
      <c r="C1199" s="22" t="s">
        <v>92</v>
      </c>
      <c r="D1199" s="37"/>
      <c r="E1199" s="24">
        <v>4800000</v>
      </c>
      <c r="F1199" s="25" t="s">
        <v>107</v>
      </c>
      <c r="G1199" s="26">
        <v>2700000</v>
      </c>
    </row>
    <row r="1200" spans="2:7">
      <c r="B1200" s="21" t="s">
        <v>18137</v>
      </c>
      <c r="C1200" s="22" t="s">
        <v>92</v>
      </c>
      <c r="D1200" s="37"/>
      <c r="E1200" s="24">
        <v>4800000</v>
      </c>
      <c r="F1200" s="25" t="s">
        <v>150</v>
      </c>
      <c r="G1200" s="26">
        <v>2700000</v>
      </c>
    </row>
    <row r="1201" spans="2:7">
      <c r="B1201" s="21" t="s">
        <v>18136</v>
      </c>
      <c r="C1201" s="22" t="s">
        <v>108</v>
      </c>
      <c r="D1201" s="37" t="s">
        <v>8363</v>
      </c>
      <c r="E1201" s="24">
        <v>4700000</v>
      </c>
      <c r="F1201" s="25" t="s">
        <v>150</v>
      </c>
      <c r="G1201" s="26">
        <v>2700000</v>
      </c>
    </row>
    <row r="1202" spans="2:7">
      <c r="B1202" s="21" t="s">
        <v>18135</v>
      </c>
      <c r="C1202" s="22" t="s">
        <v>108</v>
      </c>
      <c r="D1202" s="37" t="s">
        <v>1120</v>
      </c>
      <c r="E1202" s="24">
        <v>4600000</v>
      </c>
      <c r="F1202" s="25" t="s">
        <v>3089</v>
      </c>
      <c r="G1202" s="26">
        <v>2700000</v>
      </c>
    </row>
    <row r="1203" spans="2:7">
      <c r="B1203" s="21" t="s">
        <v>18134</v>
      </c>
      <c r="C1203" s="22" t="s">
        <v>92</v>
      </c>
      <c r="D1203" s="37"/>
      <c r="E1203" s="24">
        <v>4500000</v>
      </c>
      <c r="F1203" s="25" t="s">
        <v>164</v>
      </c>
      <c r="G1203" s="26">
        <v>2700000</v>
      </c>
    </row>
    <row r="1204" spans="2:7">
      <c r="B1204" s="21" t="s">
        <v>18133</v>
      </c>
      <c r="C1204" s="22" t="s">
        <v>92</v>
      </c>
      <c r="D1204" s="37"/>
      <c r="E1204" s="24">
        <v>4500000</v>
      </c>
      <c r="F1204" s="25" t="s">
        <v>464</v>
      </c>
      <c r="G1204" s="26">
        <v>2700000</v>
      </c>
    </row>
    <row r="1205" spans="2:7">
      <c r="B1205" s="21" t="s">
        <v>18132</v>
      </c>
      <c r="C1205" s="22" t="s">
        <v>92</v>
      </c>
      <c r="D1205" s="37"/>
      <c r="E1205" s="24">
        <v>4400000</v>
      </c>
      <c r="F1205" s="25" t="s">
        <v>540</v>
      </c>
      <c r="G1205" s="26">
        <v>2700000</v>
      </c>
    </row>
    <row r="1206" spans="2:7">
      <c r="B1206" s="21" t="s">
        <v>18131</v>
      </c>
      <c r="C1206" s="22" t="s">
        <v>92</v>
      </c>
      <c r="D1206" s="37"/>
      <c r="E1206" s="24">
        <v>4400000</v>
      </c>
      <c r="F1206" s="25" t="s">
        <v>5014</v>
      </c>
      <c r="G1206" s="26">
        <v>2700000</v>
      </c>
    </row>
    <row r="1207" spans="2:7">
      <c r="B1207" s="21" t="s">
        <v>18129</v>
      </c>
      <c r="C1207" s="22" t="s">
        <v>108</v>
      </c>
      <c r="D1207" s="37" t="s">
        <v>1756</v>
      </c>
      <c r="E1207" s="24">
        <v>4200000</v>
      </c>
      <c r="F1207" s="25" t="s">
        <v>344</v>
      </c>
      <c r="G1207" s="26">
        <v>2700000</v>
      </c>
    </row>
    <row r="1208" spans="2:7">
      <c r="B1208" s="21" t="s">
        <v>18130</v>
      </c>
      <c r="C1208" s="22" t="s">
        <v>108</v>
      </c>
      <c r="D1208" s="37"/>
      <c r="E1208" s="24">
        <v>4200000</v>
      </c>
      <c r="F1208" s="25" t="s">
        <v>125</v>
      </c>
      <c r="G1208" s="26">
        <v>2700000</v>
      </c>
    </row>
    <row r="1209" spans="2:7">
      <c r="B1209" s="21" t="s">
        <v>18128</v>
      </c>
      <c r="C1209" s="22" t="s">
        <v>92</v>
      </c>
      <c r="D1209" s="37"/>
      <c r="E1209" s="24">
        <v>4000000</v>
      </c>
      <c r="F1209" s="25" t="s">
        <v>5016</v>
      </c>
      <c r="G1209" s="26">
        <v>2700000</v>
      </c>
    </row>
    <row r="1210" spans="2:7">
      <c r="B1210" s="21" t="s">
        <v>18127</v>
      </c>
      <c r="C1210" s="22" t="s">
        <v>108</v>
      </c>
      <c r="D1210" s="37" t="s">
        <v>4447</v>
      </c>
      <c r="E1210" s="24">
        <v>3900000</v>
      </c>
      <c r="F1210" s="25" t="s">
        <v>223</v>
      </c>
      <c r="G1210" s="26">
        <v>2700000</v>
      </c>
    </row>
    <row r="1211" spans="2:7">
      <c r="B1211" s="21" t="s">
        <v>18126</v>
      </c>
      <c r="C1211" s="22" t="s">
        <v>92</v>
      </c>
      <c r="D1211" s="37"/>
      <c r="E1211" s="24">
        <v>3900000</v>
      </c>
      <c r="F1211" s="25" t="s">
        <v>408</v>
      </c>
      <c r="G1211" s="26">
        <v>2700000</v>
      </c>
    </row>
    <row r="1212" spans="2:7">
      <c r="B1212" s="21" t="s">
        <v>18125</v>
      </c>
      <c r="C1212" s="22" t="s">
        <v>92</v>
      </c>
      <c r="D1212" s="37"/>
      <c r="E1212" s="24">
        <v>3700000</v>
      </c>
      <c r="F1212" s="25" t="s">
        <v>198</v>
      </c>
      <c r="G1212" s="26">
        <v>2700000</v>
      </c>
    </row>
    <row r="1213" spans="2:7">
      <c r="B1213" s="21" t="s">
        <v>18124</v>
      </c>
      <c r="C1213" s="22" t="s">
        <v>108</v>
      </c>
      <c r="D1213" s="37" t="s">
        <v>6650</v>
      </c>
      <c r="E1213" s="24">
        <v>2100000</v>
      </c>
      <c r="F1213" s="25" t="s">
        <v>350</v>
      </c>
      <c r="G1213" s="26">
        <v>2700000</v>
      </c>
    </row>
    <row r="1214" spans="2:7">
      <c r="B1214" s="21" t="s">
        <v>18123</v>
      </c>
      <c r="C1214" s="22" t="s">
        <v>108</v>
      </c>
      <c r="D1214" s="37" t="s">
        <v>658</v>
      </c>
      <c r="E1214" s="24">
        <v>2000000</v>
      </c>
      <c r="F1214" s="25" t="s">
        <v>4986</v>
      </c>
      <c r="G1214" s="26">
        <v>2700000</v>
      </c>
    </row>
    <row r="1215" spans="2:7">
      <c r="B1215" s="21" t="s">
        <v>18122</v>
      </c>
      <c r="C1215" s="22" t="s">
        <v>92</v>
      </c>
      <c r="D1215" s="37"/>
      <c r="E1215" s="24">
        <v>7800000</v>
      </c>
      <c r="F1215" s="25" t="s">
        <v>502</v>
      </c>
      <c r="G1215" s="26">
        <v>2600000</v>
      </c>
    </row>
    <row r="1216" spans="2:7">
      <c r="B1216" s="21" t="s">
        <v>18121</v>
      </c>
      <c r="C1216" s="22" t="s">
        <v>92</v>
      </c>
      <c r="D1216" s="37"/>
      <c r="E1216" s="24">
        <v>6500000</v>
      </c>
      <c r="F1216" s="25" t="s">
        <v>617</v>
      </c>
      <c r="G1216" s="26">
        <v>2600000</v>
      </c>
    </row>
    <row r="1217" spans="2:7">
      <c r="B1217" s="21" t="s">
        <v>18120</v>
      </c>
      <c r="C1217" s="22" t="s">
        <v>92</v>
      </c>
      <c r="D1217" s="37"/>
      <c r="E1217" s="24">
        <v>6100000</v>
      </c>
      <c r="F1217" s="25" t="s">
        <v>512</v>
      </c>
      <c r="G1217" s="26">
        <v>2600000</v>
      </c>
    </row>
    <row r="1218" spans="2:7">
      <c r="B1218" s="21" t="s">
        <v>18119</v>
      </c>
      <c r="C1218" s="22" t="s">
        <v>92</v>
      </c>
      <c r="D1218" s="37"/>
      <c r="E1218" s="24">
        <v>5800000</v>
      </c>
      <c r="F1218" s="25" t="s">
        <v>780</v>
      </c>
      <c r="G1218" s="26">
        <v>2600000</v>
      </c>
    </row>
    <row r="1219" spans="2:7">
      <c r="B1219" s="21" t="s">
        <v>18118</v>
      </c>
      <c r="C1219" s="22" t="s">
        <v>92</v>
      </c>
      <c r="D1219" s="37"/>
      <c r="E1219" s="24">
        <v>5800000</v>
      </c>
      <c r="F1219" s="25" t="s">
        <v>555</v>
      </c>
      <c r="G1219" s="26">
        <v>2600000</v>
      </c>
    </row>
    <row r="1220" spans="2:7">
      <c r="B1220" s="21" t="s">
        <v>18117</v>
      </c>
      <c r="C1220" s="22" t="s">
        <v>92</v>
      </c>
      <c r="D1220" s="37"/>
      <c r="E1220" s="24">
        <v>5600000</v>
      </c>
      <c r="F1220" s="25" t="s">
        <v>601</v>
      </c>
      <c r="G1220" s="26">
        <v>2600000</v>
      </c>
    </row>
    <row r="1221" spans="2:7">
      <c r="B1221" s="21" t="s">
        <v>18116</v>
      </c>
      <c r="C1221" s="22" t="s">
        <v>92</v>
      </c>
      <c r="D1221" s="37"/>
      <c r="E1221" s="24">
        <v>5200000</v>
      </c>
      <c r="F1221" s="25" t="s">
        <v>131</v>
      </c>
      <c r="G1221" s="26">
        <v>2600000</v>
      </c>
    </row>
    <row r="1222" spans="2:7">
      <c r="B1222" s="21" t="s">
        <v>18115</v>
      </c>
      <c r="C1222" s="22" t="s">
        <v>108</v>
      </c>
      <c r="D1222" s="37" t="s">
        <v>5019</v>
      </c>
      <c r="E1222" s="24">
        <v>5100000</v>
      </c>
      <c r="F1222" s="25" t="s">
        <v>5031</v>
      </c>
      <c r="G1222" s="26">
        <v>2600000</v>
      </c>
    </row>
    <row r="1223" spans="2:7">
      <c r="B1223" s="21" t="s">
        <v>18114</v>
      </c>
      <c r="C1223" s="22" t="s">
        <v>92</v>
      </c>
      <c r="D1223" s="37"/>
      <c r="E1223" s="24">
        <v>5000000</v>
      </c>
      <c r="F1223" s="25" t="s">
        <v>427</v>
      </c>
      <c r="G1223" s="26">
        <v>2600000</v>
      </c>
    </row>
    <row r="1224" spans="2:7">
      <c r="B1224" s="21" t="s">
        <v>18113</v>
      </c>
      <c r="C1224" s="22" t="s">
        <v>108</v>
      </c>
      <c r="D1224" s="37"/>
      <c r="E1224" s="24">
        <v>4900000</v>
      </c>
      <c r="F1224" s="25" t="s">
        <v>354</v>
      </c>
      <c r="G1224" s="26">
        <v>2600000</v>
      </c>
    </row>
    <row r="1225" spans="2:7">
      <c r="B1225" s="21" t="s">
        <v>18112</v>
      </c>
      <c r="C1225" s="22" t="s">
        <v>92</v>
      </c>
      <c r="D1225" s="37"/>
      <c r="E1225" s="24">
        <v>4700000</v>
      </c>
      <c r="F1225" s="25" t="s">
        <v>315</v>
      </c>
      <c r="G1225" s="26">
        <v>2600000</v>
      </c>
    </row>
    <row r="1226" spans="2:7">
      <c r="B1226" s="21" t="s">
        <v>18108</v>
      </c>
      <c r="C1226" s="22" t="s">
        <v>108</v>
      </c>
      <c r="D1226" s="37" t="s">
        <v>5496</v>
      </c>
      <c r="E1226" s="24">
        <v>4600000</v>
      </c>
      <c r="F1226" s="25" t="s">
        <v>102</v>
      </c>
      <c r="G1226" s="26">
        <v>2600000</v>
      </c>
    </row>
    <row r="1227" spans="2:7">
      <c r="B1227" s="21" t="s">
        <v>18110</v>
      </c>
      <c r="C1227" s="22" t="s">
        <v>92</v>
      </c>
      <c r="D1227" s="37" t="s">
        <v>4351</v>
      </c>
      <c r="E1227" s="24">
        <v>4600000</v>
      </c>
      <c r="F1227" s="25" t="s">
        <v>102</v>
      </c>
      <c r="G1227" s="26">
        <v>2600000</v>
      </c>
    </row>
    <row r="1228" spans="2:7">
      <c r="B1228" s="21" t="s">
        <v>18111</v>
      </c>
      <c r="C1228" s="22" t="s">
        <v>92</v>
      </c>
      <c r="D1228" s="37"/>
      <c r="E1228" s="24">
        <v>4600000</v>
      </c>
      <c r="F1228" s="25" t="s">
        <v>102</v>
      </c>
      <c r="G1228" s="26">
        <v>2600000</v>
      </c>
    </row>
    <row r="1229" spans="2:7">
      <c r="B1229" s="21" t="s">
        <v>18109</v>
      </c>
      <c r="C1229" s="22" t="s">
        <v>92</v>
      </c>
      <c r="D1229" s="37"/>
      <c r="E1229" s="24">
        <v>4600000</v>
      </c>
      <c r="F1229" s="25" t="s">
        <v>102</v>
      </c>
      <c r="G1229" s="26">
        <v>2600000</v>
      </c>
    </row>
    <row r="1230" spans="2:7">
      <c r="B1230" s="21" t="s">
        <v>18107</v>
      </c>
      <c r="C1230" s="22" t="s">
        <v>108</v>
      </c>
      <c r="D1230" s="37" t="s">
        <v>3361</v>
      </c>
      <c r="E1230" s="24">
        <v>4500000</v>
      </c>
      <c r="F1230" s="25" t="s">
        <v>220</v>
      </c>
      <c r="G1230" s="26">
        <v>2600000</v>
      </c>
    </row>
    <row r="1231" spans="2:7">
      <c r="B1231" s="21" t="s">
        <v>18106</v>
      </c>
      <c r="C1231" s="22" t="s">
        <v>108</v>
      </c>
      <c r="D1231" s="37" t="s">
        <v>16583</v>
      </c>
      <c r="E1231" s="24">
        <v>4500000</v>
      </c>
      <c r="F1231" s="25" t="s">
        <v>150</v>
      </c>
      <c r="G1231" s="26">
        <v>2600000</v>
      </c>
    </row>
    <row r="1232" spans="2:7">
      <c r="B1232" s="21" t="s">
        <v>18104</v>
      </c>
      <c r="C1232" s="22" t="s">
        <v>108</v>
      </c>
      <c r="D1232" s="37" t="s">
        <v>7481</v>
      </c>
      <c r="E1232" s="24">
        <v>4500000</v>
      </c>
      <c r="F1232" s="25" t="s">
        <v>631</v>
      </c>
      <c r="G1232" s="26">
        <v>2600000</v>
      </c>
    </row>
    <row r="1233" spans="2:7">
      <c r="B1233" s="21" t="s">
        <v>18105</v>
      </c>
      <c r="C1233" s="22" t="s">
        <v>92</v>
      </c>
      <c r="D1233" s="37"/>
      <c r="E1233" s="24">
        <v>4500000</v>
      </c>
      <c r="F1233" s="25" t="s">
        <v>631</v>
      </c>
      <c r="G1233" s="26">
        <v>2600000</v>
      </c>
    </row>
    <row r="1234" spans="2:7">
      <c r="B1234" s="21" t="s">
        <v>18103</v>
      </c>
      <c r="C1234" s="22" t="s">
        <v>108</v>
      </c>
      <c r="D1234" s="37" t="s">
        <v>2160</v>
      </c>
      <c r="E1234" s="24">
        <v>4400000</v>
      </c>
      <c r="F1234" s="25" t="s">
        <v>220</v>
      </c>
      <c r="G1234" s="26">
        <v>2600000</v>
      </c>
    </row>
    <row r="1235" spans="2:7">
      <c r="B1235" s="21" t="s">
        <v>18102</v>
      </c>
      <c r="C1235" s="22" t="s">
        <v>92</v>
      </c>
      <c r="D1235" s="37"/>
      <c r="E1235" s="24">
        <v>4400000</v>
      </c>
      <c r="F1235" s="25" t="s">
        <v>464</v>
      </c>
      <c r="G1235" s="26">
        <v>2600000</v>
      </c>
    </row>
    <row r="1236" spans="2:7">
      <c r="B1236" s="21" t="s">
        <v>18101</v>
      </c>
      <c r="C1236" s="22" t="s">
        <v>92</v>
      </c>
      <c r="D1236" s="37"/>
      <c r="E1236" s="24">
        <v>4400000</v>
      </c>
      <c r="F1236" s="25" t="s">
        <v>220</v>
      </c>
      <c r="G1236" s="26">
        <v>2600000</v>
      </c>
    </row>
    <row r="1237" spans="2:7">
      <c r="B1237" s="21" t="s">
        <v>18100</v>
      </c>
      <c r="C1237" s="22" t="s">
        <v>92</v>
      </c>
      <c r="D1237" s="37" t="s">
        <v>1307</v>
      </c>
      <c r="E1237" s="24">
        <v>4300000</v>
      </c>
      <c r="F1237" s="25" t="s">
        <v>5014</v>
      </c>
      <c r="G1237" s="26">
        <v>2600000</v>
      </c>
    </row>
    <row r="1238" spans="2:7">
      <c r="B1238" s="21" t="s">
        <v>18099</v>
      </c>
      <c r="C1238" s="22" t="s">
        <v>92</v>
      </c>
      <c r="D1238" s="37" t="s">
        <v>11504</v>
      </c>
      <c r="E1238" s="24">
        <v>4200000</v>
      </c>
      <c r="F1238" s="25" t="s">
        <v>156</v>
      </c>
      <c r="G1238" s="26">
        <v>2600000</v>
      </c>
    </row>
    <row r="1239" spans="2:7">
      <c r="B1239" s="21" t="s">
        <v>18098</v>
      </c>
      <c r="C1239" s="22" t="s">
        <v>108</v>
      </c>
      <c r="D1239" s="37" t="s">
        <v>1815</v>
      </c>
      <c r="E1239" s="24">
        <v>4200000</v>
      </c>
      <c r="F1239" s="25" t="s">
        <v>159</v>
      </c>
      <c r="G1239" s="26">
        <v>2600000</v>
      </c>
    </row>
    <row r="1240" spans="2:7">
      <c r="B1240" s="21" t="s">
        <v>18097</v>
      </c>
      <c r="C1240" s="22" t="s">
        <v>108</v>
      </c>
      <c r="D1240" s="37" t="s">
        <v>929</v>
      </c>
      <c r="E1240" s="24">
        <v>4200000</v>
      </c>
      <c r="F1240" s="25" t="s">
        <v>159</v>
      </c>
      <c r="G1240" s="26">
        <v>2600000</v>
      </c>
    </row>
    <row r="1241" spans="2:7">
      <c r="B1241" s="21" t="s">
        <v>18096</v>
      </c>
      <c r="C1241" s="22" t="s">
        <v>92</v>
      </c>
      <c r="D1241" s="37"/>
      <c r="E1241" s="24">
        <v>4100000</v>
      </c>
      <c r="F1241" s="25" t="s">
        <v>201</v>
      </c>
      <c r="G1241" s="26">
        <v>2600000</v>
      </c>
    </row>
    <row r="1242" spans="2:7">
      <c r="B1242" s="21" t="s">
        <v>18095</v>
      </c>
      <c r="C1242" s="22" t="s">
        <v>92</v>
      </c>
      <c r="D1242" s="37" t="s">
        <v>5665</v>
      </c>
      <c r="E1242" s="24">
        <v>4000000</v>
      </c>
      <c r="F1242" s="25" t="s">
        <v>216</v>
      </c>
      <c r="G1242" s="26">
        <v>2600000</v>
      </c>
    </row>
    <row r="1243" spans="2:7">
      <c r="B1243" s="21" t="s">
        <v>18094</v>
      </c>
      <c r="C1243" s="22" t="s">
        <v>92</v>
      </c>
      <c r="D1243" s="37"/>
      <c r="E1243" s="24">
        <v>4000000</v>
      </c>
      <c r="F1243" s="25" t="s">
        <v>422</v>
      </c>
      <c r="G1243" s="26">
        <v>2600000</v>
      </c>
    </row>
    <row r="1244" spans="2:7">
      <c r="B1244" s="21" t="s">
        <v>18093</v>
      </c>
      <c r="C1244" s="22" t="s">
        <v>92</v>
      </c>
      <c r="D1244" s="37" t="s">
        <v>567</v>
      </c>
      <c r="E1244" s="24">
        <v>3900000</v>
      </c>
      <c r="F1244" s="25" t="s">
        <v>422</v>
      </c>
      <c r="G1244" s="26">
        <v>2600000</v>
      </c>
    </row>
    <row r="1245" spans="2:7">
      <c r="B1245" s="21" t="s">
        <v>18092</v>
      </c>
      <c r="C1245" s="22" t="s">
        <v>108</v>
      </c>
      <c r="D1245" s="37" t="s">
        <v>3275</v>
      </c>
      <c r="E1245" s="24">
        <v>3200000</v>
      </c>
      <c r="F1245" s="25" t="s">
        <v>364</v>
      </c>
      <c r="G1245" s="26">
        <v>2600000</v>
      </c>
    </row>
    <row r="1246" spans="2:7">
      <c r="B1246" s="21" t="s">
        <v>18091</v>
      </c>
      <c r="C1246" s="22" t="s">
        <v>92</v>
      </c>
      <c r="D1246" s="37" t="s">
        <v>4652</v>
      </c>
      <c r="E1246" s="24">
        <v>2600000</v>
      </c>
      <c r="F1246" s="25" t="s">
        <v>182</v>
      </c>
      <c r="G1246" s="26">
        <v>2600000</v>
      </c>
    </row>
    <row r="1247" spans="2:7">
      <c r="B1247" s="21" t="s">
        <v>18090</v>
      </c>
      <c r="C1247" s="22" t="s">
        <v>108</v>
      </c>
      <c r="D1247" s="37" t="s">
        <v>18089</v>
      </c>
      <c r="E1247" s="24">
        <v>1100000</v>
      </c>
      <c r="F1247" s="25" t="s">
        <v>6253</v>
      </c>
      <c r="G1247" s="26">
        <v>2600000</v>
      </c>
    </row>
    <row r="1248" spans="2:7">
      <c r="B1248" s="21" t="s">
        <v>18088</v>
      </c>
      <c r="C1248" s="22" t="s">
        <v>108</v>
      </c>
      <c r="D1248" s="37" t="s">
        <v>224</v>
      </c>
      <c r="E1248" s="24">
        <v>900000</v>
      </c>
      <c r="F1248" s="25" t="s">
        <v>7202</v>
      </c>
      <c r="G1248" s="26">
        <v>2600000</v>
      </c>
    </row>
    <row r="1249" spans="2:7">
      <c r="B1249" s="21" t="s">
        <v>18087</v>
      </c>
      <c r="C1249" s="22" t="s">
        <v>92</v>
      </c>
      <c r="D1249" s="37"/>
      <c r="E1249" s="24">
        <v>7100000</v>
      </c>
      <c r="F1249" s="25" t="s">
        <v>569</v>
      </c>
      <c r="G1249" s="26">
        <v>2500000</v>
      </c>
    </row>
    <row r="1250" spans="2:7">
      <c r="B1250" s="21" t="s">
        <v>18086</v>
      </c>
      <c r="C1250" s="22" t="s">
        <v>92</v>
      </c>
      <c r="D1250" s="37"/>
      <c r="E1250" s="24">
        <v>6700000</v>
      </c>
      <c r="F1250" s="25" t="s">
        <v>622</v>
      </c>
      <c r="G1250" s="26">
        <v>2500000</v>
      </c>
    </row>
    <row r="1251" spans="2:7">
      <c r="B1251" s="21" t="s">
        <v>18085</v>
      </c>
      <c r="C1251" s="22" t="s">
        <v>108</v>
      </c>
      <c r="D1251" s="37" t="s">
        <v>7292</v>
      </c>
      <c r="E1251" s="24">
        <v>6500000</v>
      </c>
      <c r="F1251" s="25" t="s">
        <v>1053</v>
      </c>
      <c r="G1251" s="26">
        <v>2500000</v>
      </c>
    </row>
    <row r="1252" spans="2:7">
      <c r="B1252" s="21" t="s">
        <v>18084</v>
      </c>
      <c r="C1252" s="22" t="s">
        <v>92</v>
      </c>
      <c r="D1252" s="37"/>
      <c r="E1252" s="24">
        <v>5800000</v>
      </c>
      <c r="F1252" s="25" t="s">
        <v>560</v>
      </c>
      <c r="G1252" s="26">
        <v>2500000</v>
      </c>
    </row>
    <row r="1253" spans="2:7">
      <c r="B1253" s="21" t="s">
        <v>18083</v>
      </c>
      <c r="C1253" s="22" t="s">
        <v>108</v>
      </c>
      <c r="D1253" s="37"/>
      <c r="E1253" s="24">
        <v>5800000</v>
      </c>
      <c r="F1253" s="25" t="s">
        <v>3167</v>
      </c>
      <c r="G1253" s="26">
        <v>2500000</v>
      </c>
    </row>
    <row r="1254" spans="2:7">
      <c r="B1254" s="21" t="s">
        <v>18082</v>
      </c>
      <c r="C1254" s="22" t="s">
        <v>92</v>
      </c>
      <c r="D1254" s="37"/>
      <c r="E1254" s="24">
        <v>5800000</v>
      </c>
      <c r="F1254" s="25" t="s">
        <v>3167</v>
      </c>
      <c r="G1254" s="26">
        <v>2500000</v>
      </c>
    </row>
    <row r="1255" spans="2:7">
      <c r="B1255" s="21" t="s">
        <v>18080</v>
      </c>
      <c r="C1255" s="22" t="s">
        <v>108</v>
      </c>
      <c r="D1255" s="37" t="s">
        <v>3397</v>
      </c>
      <c r="E1255" s="24">
        <v>5300000</v>
      </c>
      <c r="F1255" s="25" t="s">
        <v>598</v>
      </c>
      <c r="G1255" s="26">
        <v>2500000</v>
      </c>
    </row>
    <row r="1256" spans="2:7">
      <c r="B1256" s="21" t="s">
        <v>18081</v>
      </c>
      <c r="C1256" s="22" t="s">
        <v>92</v>
      </c>
      <c r="D1256" s="37"/>
      <c r="E1256" s="24">
        <v>5300000</v>
      </c>
      <c r="F1256" s="25" t="s">
        <v>598</v>
      </c>
      <c r="G1256" s="26">
        <v>2500000</v>
      </c>
    </row>
    <row r="1257" spans="2:7">
      <c r="B1257" s="21" t="s">
        <v>18079</v>
      </c>
      <c r="C1257" s="22" t="s">
        <v>92</v>
      </c>
      <c r="D1257" s="37"/>
      <c r="E1257" s="24">
        <v>5100000</v>
      </c>
      <c r="F1257" s="25" t="s">
        <v>805</v>
      </c>
      <c r="G1257" s="26">
        <v>2500000</v>
      </c>
    </row>
    <row r="1258" spans="2:7">
      <c r="B1258" s="21" t="s">
        <v>18078</v>
      </c>
      <c r="C1258" s="22" t="s">
        <v>92</v>
      </c>
      <c r="D1258" s="37"/>
      <c r="E1258" s="24">
        <v>5000000</v>
      </c>
      <c r="F1258" s="25" t="s">
        <v>5031</v>
      </c>
      <c r="G1258" s="26">
        <v>2500000</v>
      </c>
    </row>
    <row r="1259" spans="2:7">
      <c r="B1259" s="21" t="s">
        <v>18077</v>
      </c>
      <c r="C1259" s="22" t="s">
        <v>92</v>
      </c>
      <c r="D1259" s="37"/>
      <c r="E1259" s="24">
        <v>5000000</v>
      </c>
      <c r="F1259" s="25" t="s">
        <v>805</v>
      </c>
      <c r="G1259" s="26">
        <v>2500000</v>
      </c>
    </row>
    <row r="1260" spans="2:7">
      <c r="B1260" s="21" t="s">
        <v>18072</v>
      </c>
      <c r="C1260" s="22" t="s">
        <v>92</v>
      </c>
      <c r="D1260" s="37" t="s">
        <v>5118</v>
      </c>
      <c r="E1260" s="24">
        <v>4900000</v>
      </c>
      <c r="F1260" s="25" t="s">
        <v>227</v>
      </c>
      <c r="G1260" s="26">
        <v>2500000</v>
      </c>
    </row>
    <row r="1261" spans="2:7">
      <c r="B1261" s="21" t="s">
        <v>18073</v>
      </c>
      <c r="C1261" s="22" t="s">
        <v>108</v>
      </c>
      <c r="D1261" s="37" t="s">
        <v>7810</v>
      </c>
      <c r="E1261" s="24">
        <v>4900000</v>
      </c>
      <c r="F1261" s="25" t="s">
        <v>131</v>
      </c>
      <c r="G1261" s="26">
        <v>2500000</v>
      </c>
    </row>
    <row r="1262" spans="2:7">
      <c r="B1262" s="21" t="s">
        <v>18076</v>
      </c>
      <c r="C1262" s="22" t="s">
        <v>92</v>
      </c>
      <c r="D1262" s="37"/>
      <c r="E1262" s="24">
        <v>4900000</v>
      </c>
      <c r="F1262" s="25" t="s">
        <v>5031</v>
      </c>
      <c r="G1262" s="26">
        <v>2500000</v>
      </c>
    </row>
    <row r="1263" spans="2:7">
      <c r="B1263" s="21" t="s">
        <v>18075</v>
      </c>
      <c r="C1263" s="22" t="s">
        <v>92</v>
      </c>
      <c r="D1263" s="37"/>
      <c r="E1263" s="24">
        <v>4900000</v>
      </c>
      <c r="F1263" s="25" t="s">
        <v>144</v>
      </c>
      <c r="G1263" s="26">
        <v>2500000</v>
      </c>
    </row>
    <row r="1264" spans="2:7">
      <c r="B1264" s="21" t="s">
        <v>18074</v>
      </c>
      <c r="C1264" s="22" t="s">
        <v>92</v>
      </c>
      <c r="D1264" s="37"/>
      <c r="E1264" s="24">
        <v>4900000</v>
      </c>
      <c r="F1264" s="25" t="s">
        <v>5031</v>
      </c>
      <c r="G1264" s="26">
        <v>2500000</v>
      </c>
    </row>
    <row r="1265" spans="2:7">
      <c r="B1265" s="21" t="s">
        <v>18071</v>
      </c>
      <c r="C1265" s="22" t="s">
        <v>92</v>
      </c>
      <c r="D1265" s="37"/>
      <c r="E1265" s="24">
        <v>4800000</v>
      </c>
      <c r="F1265" s="25" t="s">
        <v>354</v>
      </c>
      <c r="G1265" s="26">
        <v>2500000</v>
      </c>
    </row>
    <row r="1266" spans="2:7">
      <c r="B1266" s="21" t="s">
        <v>18070</v>
      </c>
      <c r="C1266" s="22" t="s">
        <v>92</v>
      </c>
      <c r="D1266" s="37"/>
      <c r="E1266" s="24">
        <v>4700000</v>
      </c>
      <c r="F1266" s="25" t="s">
        <v>354</v>
      </c>
      <c r="G1266" s="26">
        <v>2500000</v>
      </c>
    </row>
    <row r="1267" spans="2:7">
      <c r="B1267" s="21" t="s">
        <v>18069</v>
      </c>
      <c r="C1267" s="22" t="s">
        <v>92</v>
      </c>
      <c r="D1267" s="37"/>
      <c r="E1267" s="24">
        <v>4700000</v>
      </c>
      <c r="F1267" s="25" t="s">
        <v>413</v>
      </c>
      <c r="G1267" s="26">
        <v>2500000</v>
      </c>
    </row>
    <row r="1268" spans="2:7">
      <c r="B1268" s="21" t="s">
        <v>18068</v>
      </c>
      <c r="C1268" s="22" t="s">
        <v>92</v>
      </c>
      <c r="D1268" s="37"/>
      <c r="E1268" s="24">
        <v>4400000</v>
      </c>
      <c r="F1268" s="25" t="s">
        <v>631</v>
      </c>
      <c r="G1268" s="26">
        <v>2500000</v>
      </c>
    </row>
    <row r="1269" spans="2:7">
      <c r="B1269" s="21" t="s">
        <v>18067</v>
      </c>
      <c r="C1269" s="22" t="s">
        <v>92</v>
      </c>
      <c r="D1269" s="37"/>
      <c r="E1269" s="24">
        <v>4300000</v>
      </c>
      <c r="F1269" s="25" t="s">
        <v>220</v>
      </c>
      <c r="G1269" s="26">
        <v>2500000</v>
      </c>
    </row>
    <row r="1270" spans="2:7">
      <c r="B1270" s="21" t="s">
        <v>18066</v>
      </c>
      <c r="C1270" s="22" t="s">
        <v>92</v>
      </c>
      <c r="D1270" s="37"/>
      <c r="E1270" s="24">
        <v>4200000</v>
      </c>
      <c r="F1270" s="25" t="s">
        <v>464</v>
      </c>
      <c r="G1270" s="26">
        <v>2500000</v>
      </c>
    </row>
    <row r="1271" spans="2:7">
      <c r="B1271" s="21" t="s">
        <v>18065</v>
      </c>
      <c r="C1271" s="22" t="s">
        <v>92</v>
      </c>
      <c r="D1271" s="37"/>
      <c r="E1271" s="24">
        <v>4100000</v>
      </c>
      <c r="F1271" s="25" t="s">
        <v>540</v>
      </c>
      <c r="G1271" s="26">
        <v>2500000</v>
      </c>
    </row>
    <row r="1272" spans="2:7">
      <c r="B1272" s="21" t="s">
        <v>18062</v>
      </c>
      <c r="C1272" s="22" t="s">
        <v>92</v>
      </c>
      <c r="D1272" s="37" t="s">
        <v>10546</v>
      </c>
      <c r="E1272" s="24">
        <v>4000000</v>
      </c>
      <c r="F1272" s="25" t="s">
        <v>201</v>
      </c>
      <c r="G1272" s="26">
        <v>2500000</v>
      </c>
    </row>
    <row r="1273" spans="2:7">
      <c r="B1273" s="21" t="s">
        <v>18064</v>
      </c>
      <c r="C1273" s="22" t="s">
        <v>108</v>
      </c>
      <c r="D1273" s="37" t="s">
        <v>687</v>
      </c>
      <c r="E1273" s="24">
        <v>4000000</v>
      </c>
      <c r="F1273" s="25" t="s">
        <v>201</v>
      </c>
      <c r="G1273" s="26">
        <v>2500000</v>
      </c>
    </row>
    <row r="1274" spans="2:7">
      <c r="B1274" s="21" t="s">
        <v>18063</v>
      </c>
      <c r="C1274" s="22" t="s">
        <v>92</v>
      </c>
      <c r="D1274" s="37"/>
      <c r="E1274" s="24">
        <v>4000000</v>
      </c>
      <c r="F1274" s="25" t="s">
        <v>201</v>
      </c>
      <c r="G1274" s="26">
        <v>2500000</v>
      </c>
    </row>
    <row r="1275" spans="2:7">
      <c r="B1275" s="21" t="s">
        <v>18061</v>
      </c>
      <c r="C1275" s="22" t="s">
        <v>92</v>
      </c>
      <c r="D1275" s="37"/>
      <c r="E1275" s="24">
        <v>3900000</v>
      </c>
      <c r="F1275" s="25" t="s">
        <v>201</v>
      </c>
      <c r="G1275" s="26">
        <v>2500000</v>
      </c>
    </row>
    <row r="1276" spans="2:7">
      <c r="B1276" s="21" t="s">
        <v>18060</v>
      </c>
      <c r="C1276" s="22" t="s">
        <v>92</v>
      </c>
      <c r="D1276" s="37"/>
      <c r="E1276" s="24">
        <v>3900000</v>
      </c>
      <c r="F1276" s="25" t="s">
        <v>125</v>
      </c>
      <c r="G1276" s="26">
        <v>2500000</v>
      </c>
    </row>
    <row r="1277" spans="2:7">
      <c r="B1277" s="21" t="s">
        <v>18059</v>
      </c>
      <c r="C1277" s="22" t="s">
        <v>92</v>
      </c>
      <c r="D1277" s="37"/>
      <c r="E1277" s="24">
        <v>3900000</v>
      </c>
      <c r="F1277" s="25" t="s">
        <v>216</v>
      </c>
      <c r="G1277" s="26">
        <v>2500000</v>
      </c>
    </row>
    <row r="1278" spans="2:7">
      <c r="B1278" s="21" t="s">
        <v>18058</v>
      </c>
      <c r="C1278" s="22" t="s">
        <v>92</v>
      </c>
      <c r="D1278" s="37"/>
      <c r="E1278" s="24">
        <v>3800000</v>
      </c>
      <c r="F1278" s="25" t="s">
        <v>344</v>
      </c>
      <c r="G1278" s="26">
        <v>2500000</v>
      </c>
    </row>
    <row r="1279" spans="2:7">
      <c r="B1279" s="21" t="s">
        <v>18056</v>
      </c>
      <c r="C1279" s="22" t="s">
        <v>108</v>
      </c>
      <c r="D1279" s="37" t="s">
        <v>1527</v>
      </c>
      <c r="E1279" s="24">
        <v>3700000</v>
      </c>
      <c r="F1279" s="25" t="s">
        <v>94</v>
      </c>
      <c r="G1279" s="26">
        <v>2500000</v>
      </c>
    </row>
    <row r="1280" spans="2:7">
      <c r="B1280" s="21" t="s">
        <v>18057</v>
      </c>
      <c r="C1280" s="22" t="s">
        <v>92</v>
      </c>
      <c r="D1280" s="37"/>
      <c r="E1280" s="24">
        <v>3700000</v>
      </c>
      <c r="F1280" s="25" t="s">
        <v>94</v>
      </c>
      <c r="G1280" s="26">
        <v>2500000</v>
      </c>
    </row>
    <row r="1281" spans="2:7">
      <c r="B1281" s="21" t="s">
        <v>18055</v>
      </c>
      <c r="C1281" s="22" t="s">
        <v>92</v>
      </c>
      <c r="D1281" s="37"/>
      <c r="E1281" s="24">
        <v>3600000</v>
      </c>
      <c r="F1281" s="25" t="s">
        <v>5016</v>
      </c>
      <c r="G1281" s="26">
        <v>2500000</v>
      </c>
    </row>
    <row r="1282" spans="2:7">
      <c r="B1282" s="21" t="s">
        <v>18054</v>
      </c>
      <c r="C1282" s="22" t="s">
        <v>92</v>
      </c>
      <c r="D1282" s="37"/>
      <c r="E1282" s="24">
        <v>3600000</v>
      </c>
      <c r="F1282" s="25" t="s">
        <v>5016</v>
      </c>
      <c r="G1282" s="26">
        <v>2500000</v>
      </c>
    </row>
    <row r="1283" spans="2:7">
      <c r="B1283" s="21" t="s">
        <v>18053</v>
      </c>
      <c r="C1283" s="22" t="s">
        <v>92</v>
      </c>
      <c r="D1283" s="37"/>
      <c r="E1283" s="24">
        <v>2600000</v>
      </c>
      <c r="F1283" s="25" t="s">
        <v>185</v>
      </c>
      <c r="G1283" s="26">
        <v>2500000</v>
      </c>
    </row>
    <row r="1284" spans="2:7">
      <c r="B1284" s="21" t="s">
        <v>18052</v>
      </c>
      <c r="C1284" s="22" t="s">
        <v>108</v>
      </c>
      <c r="D1284" s="37"/>
      <c r="E1284" s="24">
        <v>1600000</v>
      </c>
      <c r="F1284" s="25" t="s">
        <v>2953</v>
      </c>
      <c r="G1284" s="26">
        <v>2500000</v>
      </c>
    </row>
    <row r="1285" spans="2:7">
      <c r="B1285" s="21" t="s">
        <v>18051</v>
      </c>
      <c r="C1285" s="22" t="s">
        <v>108</v>
      </c>
      <c r="D1285" s="37" t="s">
        <v>5109</v>
      </c>
      <c r="E1285" s="24">
        <v>1100000</v>
      </c>
      <c r="F1285" s="25" t="s">
        <v>2956</v>
      </c>
      <c r="G1285" s="26">
        <v>2500000</v>
      </c>
    </row>
    <row r="1286" spans="2:7">
      <c r="B1286" s="21" t="s">
        <v>18050</v>
      </c>
      <c r="C1286" s="22" t="s">
        <v>92</v>
      </c>
      <c r="D1286" s="37"/>
      <c r="E1286" s="24">
        <v>6600000</v>
      </c>
      <c r="F1286" s="25" t="s">
        <v>5053</v>
      </c>
      <c r="G1286" s="26">
        <v>2400000</v>
      </c>
    </row>
    <row r="1287" spans="2:7">
      <c r="B1287" s="21" t="s">
        <v>18049</v>
      </c>
      <c r="C1287" s="22" t="s">
        <v>92</v>
      </c>
      <c r="D1287" s="37"/>
      <c r="E1287" s="24">
        <v>6400000</v>
      </c>
      <c r="F1287" s="25" t="s">
        <v>745</v>
      </c>
      <c r="G1287" s="26">
        <v>2400000</v>
      </c>
    </row>
    <row r="1288" spans="2:7">
      <c r="B1288" s="21" t="s">
        <v>18048</v>
      </c>
      <c r="C1288" s="22" t="s">
        <v>92</v>
      </c>
      <c r="D1288" s="37"/>
      <c r="E1288" s="24">
        <v>6000000</v>
      </c>
      <c r="F1288" s="25" t="s">
        <v>1186</v>
      </c>
      <c r="G1288" s="26">
        <v>2400000</v>
      </c>
    </row>
    <row r="1289" spans="2:7">
      <c r="B1289" s="21" t="s">
        <v>18047</v>
      </c>
      <c r="C1289" s="22" t="s">
        <v>92</v>
      </c>
      <c r="D1289" s="37"/>
      <c r="E1289" s="24">
        <v>5700000</v>
      </c>
      <c r="F1289" s="25" t="s">
        <v>649</v>
      </c>
      <c r="G1289" s="26">
        <v>2400000</v>
      </c>
    </row>
    <row r="1290" spans="2:7">
      <c r="B1290" s="21" t="s">
        <v>18046</v>
      </c>
      <c r="C1290" s="22" t="s">
        <v>92</v>
      </c>
      <c r="D1290" s="37"/>
      <c r="E1290" s="24">
        <v>5600000</v>
      </c>
      <c r="F1290" s="25" t="s">
        <v>512</v>
      </c>
      <c r="G1290" s="26">
        <v>2400000</v>
      </c>
    </row>
    <row r="1291" spans="2:7">
      <c r="B1291" s="21" t="s">
        <v>18045</v>
      </c>
      <c r="C1291" s="22" t="s">
        <v>92</v>
      </c>
      <c r="D1291" s="37"/>
      <c r="E1291" s="24">
        <v>5400000</v>
      </c>
      <c r="F1291" s="25" t="s">
        <v>780</v>
      </c>
      <c r="G1291" s="26">
        <v>2400000</v>
      </c>
    </row>
    <row r="1292" spans="2:7">
      <c r="B1292" s="21" t="s">
        <v>18044</v>
      </c>
      <c r="C1292" s="22" t="s">
        <v>92</v>
      </c>
      <c r="D1292" s="37"/>
      <c r="E1292" s="24">
        <v>5300000</v>
      </c>
      <c r="F1292" s="25" t="s">
        <v>555</v>
      </c>
      <c r="G1292" s="26">
        <v>2400000</v>
      </c>
    </row>
    <row r="1293" spans="2:7">
      <c r="B1293" s="21" t="s">
        <v>18043</v>
      </c>
      <c r="C1293" s="22" t="s">
        <v>108</v>
      </c>
      <c r="D1293" s="37" t="s">
        <v>7301</v>
      </c>
      <c r="E1293" s="24">
        <v>5200000</v>
      </c>
      <c r="F1293" s="25" t="s">
        <v>1103</v>
      </c>
      <c r="G1293" s="26">
        <v>2400000</v>
      </c>
    </row>
    <row r="1294" spans="2:7">
      <c r="B1294" s="21" t="s">
        <v>18042</v>
      </c>
      <c r="C1294" s="22" t="s">
        <v>92</v>
      </c>
      <c r="D1294" s="37"/>
      <c r="E1294" s="24">
        <v>5000000</v>
      </c>
      <c r="F1294" s="25" t="s">
        <v>1070</v>
      </c>
      <c r="G1294" s="26">
        <v>2400000</v>
      </c>
    </row>
    <row r="1295" spans="2:7">
      <c r="B1295" s="21" t="s">
        <v>18041</v>
      </c>
      <c r="C1295" s="22" t="s">
        <v>92</v>
      </c>
      <c r="D1295" s="37"/>
      <c r="E1295" s="24">
        <v>4800000</v>
      </c>
      <c r="F1295" s="25" t="s">
        <v>4311</v>
      </c>
      <c r="G1295" s="26">
        <v>2400000</v>
      </c>
    </row>
    <row r="1296" spans="2:7">
      <c r="B1296" s="21" t="s">
        <v>18040</v>
      </c>
      <c r="C1296" s="22" t="s">
        <v>92</v>
      </c>
      <c r="D1296" s="37"/>
      <c r="E1296" s="24">
        <v>4700000</v>
      </c>
      <c r="F1296" s="25" t="s">
        <v>131</v>
      </c>
      <c r="G1296" s="26">
        <v>2400000</v>
      </c>
    </row>
    <row r="1297" spans="2:7">
      <c r="B1297" s="21" t="s">
        <v>18039</v>
      </c>
      <c r="C1297" s="22" t="s">
        <v>92</v>
      </c>
      <c r="D1297" s="37"/>
      <c r="E1297" s="24">
        <v>4700000</v>
      </c>
      <c r="F1297" s="25" t="s">
        <v>703</v>
      </c>
      <c r="G1297" s="26">
        <v>2400000</v>
      </c>
    </row>
    <row r="1298" spans="2:7">
      <c r="B1298" s="21" t="s">
        <v>18038</v>
      </c>
      <c r="C1298" s="22" t="s">
        <v>92</v>
      </c>
      <c r="D1298" s="37"/>
      <c r="E1298" s="24">
        <v>4600000</v>
      </c>
      <c r="F1298" s="25" t="s">
        <v>413</v>
      </c>
      <c r="G1298" s="26">
        <v>2400000</v>
      </c>
    </row>
    <row r="1299" spans="2:7">
      <c r="B1299" s="21" t="s">
        <v>18037</v>
      </c>
      <c r="C1299" s="22" t="s">
        <v>92</v>
      </c>
      <c r="D1299" s="37"/>
      <c r="E1299" s="24">
        <v>4600000</v>
      </c>
      <c r="F1299" s="25" t="s">
        <v>413</v>
      </c>
      <c r="G1299" s="26">
        <v>2400000</v>
      </c>
    </row>
    <row r="1300" spans="2:7">
      <c r="B1300" s="21" t="s">
        <v>18036</v>
      </c>
      <c r="C1300" s="22" t="s">
        <v>92</v>
      </c>
      <c r="D1300" s="37"/>
      <c r="E1300" s="24">
        <v>4600000</v>
      </c>
      <c r="F1300" s="25" t="s">
        <v>227</v>
      </c>
      <c r="G1300" s="26">
        <v>2400000</v>
      </c>
    </row>
    <row r="1301" spans="2:7">
      <c r="B1301" s="21" t="s">
        <v>18035</v>
      </c>
      <c r="C1301" s="22" t="s">
        <v>92</v>
      </c>
      <c r="D1301" s="37"/>
      <c r="E1301" s="24">
        <v>4600000</v>
      </c>
      <c r="F1301" s="25" t="s">
        <v>413</v>
      </c>
      <c r="G1301" s="26">
        <v>2400000</v>
      </c>
    </row>
    <row r="1302" spans="2:7">
      <c r="B1302" s="21" t="s">
        <v>18034</v>
      </c>
      <c r="C1302" s="22" t="s">
        <v>92</v>
      </c>
      <c r="D1302" s="37"/>
      <c r="E1302" s="24">
        <v>4500000</v>
      </c>
      <c r="F1302" s="25" t="s">
        <v>413</v>
      </c>
      <c r="G1302" s="26">
        <v>2400000</v>
      </c>
    </row>
    <row r="1303" spans="2:7">
      <c r="B1303" s="21" t="s">
        <v>18030</v>
      </c>
      <c r="C1303" s="22" t="s">
        <v>92</v>
      </c>
      <c r="D1303" s="37" t="s">
        <v>1260</v>
      </c>
      <c r="E1303" s="24">
        <v>4400000</v>
      </c>
      <c r="F1303" s="25" t="s">
        <v>455</v>
      </c>
      <c r="G1303" s="26">
        <v>2400000</v>
      </c>
    </row>
    <row r="1304" spans="2:7">
      <c r="B1304" s="21" t="s">
        <v>18032</v>
      </c>
      <c r="C1304" s="22" t="s">
        <v>108</v>
      </c>
      <c r="D1304" s="37" t="s">
        <v>3480</v>
      </c>
      <c r="E1304" s="24">
        <v>4400000</v>
      </c>
      <c r="F1304" s="25" t="s">
        <v>402</v>
      </c>
      <c r="G1304" s="26">
        <v>2400000</v>
      </c>
    </row>
    <row r="1305" spans="2:7">
      <c r="B1305" s="21" t="s">
        <v>18029</v>
      </c>
      <c r="C1305" s="22" t="s">
        <v>92</v>
      </c>
      <c r="D1305" s="37" t="s">
        <v>5143</v>
      </c>
      <c r="E1305" s="24">
        <v>4400000</v>
      </c>
      <c r="F1305" s="25" t="s">
        <v>402</v>
      </c>
      <c r="G1305" s="26">
        <v>2400000</v>
      </c>
    </row>
    <row r="1306" spans="2:7">
      <c r="B1306" s="21" t="s">
        <v>18033</v>
      </c>
      <c r="C1306" s="22" t="s">
        <v>92</v>
      </c>
      <c r="D1306" s="37"/>
      <c r="E1306" s="24">
        <v>4400000</v>
      </c>
      <c r="F1306" s="25" t="s">
        <v>3094</v>
      </c>
      <c r="G1306" s="26">
        <v>2400000</v>
      </c>
    </row>
    <row r="1307" spans="2:7">
      <c r="B1307" s="21" t="s">
        <v>18031</v>
      </c>
      <c r="C1307" s="22" t="s">
        <v>92</v>
      </c>
      <c r="D1307" s="37"/>
      <c r="E1307" s="24">
        <v>4400000</v>
      </c>
      <c r="F1307" s="25" t="s">
        <v>107</v>
      </c>
      <c r="G1307" s="26">
        <v>2400000</v>
      </c>
    </row>
    <row r="1308" spans="2:7">
      <c r="B1308" s="21" t="s">
        <v>18028</v>
      </c>
      <c r="C1308" s="22" t="s">
        <v>92</v>
      </c>
      <c r="D1308" s="37"/>
      <c r="E1308" s="24">
        <v>4300000</v>
      </c>
      <c r="F1308" s="25" t="s">
        <v>3094</v>
      </c>
      <c r="G1308" s="26">
        <v>2400000</v>
      </c>
    </row>
    <row r="1309" spans="2:7">
      <c r="B1309" s="21" t="s">
        <v>18027</v>
      </c>
      <c r="C1309" s="22" t="s">
        <v>92</v>
      </c>
      <c r="D1309" s="37"/>
      <c r="E1309" s="24">
        <v>4300000</v>
      </c>
      <c r="F1309" s="25" t="s">
        <v>3094</v>
      </c>
      <c r="G1309" s="26">
        <v>2400000</v>
      </c>
    </row>
    <row r="1310" spans="2:7">
      <c r="B1310" s="21" t="s">
        <v>18025</v>
      </c>
      <c r="C1310" s="22" t="s">
        <v>108</v>
      </c>
      <c r="D1310" s="37" t="s">
        <v>3423</v>
      </c>
      <c r="E1310" s="24">
        <v>4200000</v>
      </c>
      <c r="F1310" s="25" t="s">
        <v>631</v>
      </c>
      <c r="G1310" s="26">
        <v>2400000</v>
      </c>
    </row>
    <row r="1311" spans="2:7">
      <c r="B1311" s="21" t="s">
        <v>18022</v>
      </c>
      <c r="C1311" s="22" t="s">
        <v>108</v>
      </c>
      <c r="D1311" s="37" t="s">
        <v>3226</v>
      </c>
      <c r="E1311" s="24">
        <v>4200000</v>
      </c>
      <c r="F1311" s="25" t="s">
        <v>102</v>
      </c>
      <c r="G1311" s="26">
        <v>2400000</v>
      </c>
    </row>
    <row r="1312" spans="2:7">
      <c r="B1312" s="21" t="s">
        <v>18026</v>
      </c>
      <c r="C1312" s="22" t="s">
        <v>92</v>
      </c>
      <c r="D1312" s="37"/>
      <c r="E1312" s="24">
        <v>4200000</v>
      </c>
      <c r="F1312" s="25" t="s">
        <v>102</v>
      </c>
      <c r="G1312" s="26">
        <v>2400000</v>
      </c>
    </row>
    <row r="1313" spans="2:7">
      <c r="B1313" s="21" t="s">
        <v>18024</v>
      </c>
      <c r="C1313" s="22" t="s">
        <v>92</v>
      </c>
      <c r="D1313" s="37"/>
      <c r="E1313" s="24">
        <v>4200000</v>
      </c>
      <c r="F1313" s="25" t="s">
        <v>631</v>
      </c>
      <c r="G1313" s="26">
        <v>2400000</v>
      </c>
    </row>
    <row r="1314" spans="2:7">
      <c r="B1314" s="21" t="s">
        <v>18023</v>
      </c>
      <c r="C1314" s="22" t="s">
        <v>92</v>
      </c>
      <c r="D1314" s="37"/>
      <c r="E1314" s="24">
        <v>4200000</v>
      </c>
      <c r="F1314" s="25" t="s">
        <v>631</v>
      </c>
      <c r="G1314" s="26">
        <v>2400000</v>
      </c>
    </row>
    <row r="1315" spans="2:7">
      <c r="B1315" s="21" t="s">
        <v>18021</v>
      </c>
      <c r="C1315" s="22" t="s">
        <v>92</v>
      </c>
      <c r="D1315" s="37"/>
      <c r="E1315" s="24">
        <v>4200000</v>
      </c>
      <c r="F1315" s="25" t="s">
        <v>150</v>
      </c>
      <c r="G1315" s="26">
        <v>2400000</v>
      </c>
    </row>
    <row r="1316" spans="2:7">
      <c r="B1316" s="21" t="s">
        <v>18020</v>
      </c>
      <c r="C1316" s="22" t="s">
        <v>92</v>
      </c>
      <c r="D1316" s="37"/>
      <c r="E1316" s="24">
        <v>4200000</v>
      </c>
      <c r="F1316" s="25" t="s">
        <v>631</v>
      </c>
      <c r="G1316" s="26">
        <v>2400000</v>
      </c>
    </row>
    <row r="1317" spans="2:7">
      <c r="B1317" s="21" t="s">
        <v>18019</v>
      </c>
      <c r="C1317" s="22" t="s">
        <v>92</v>
      </c>
      <c r="D1317" s="37"/>
      <c r="E1317" s="24">
        <v>4200000</v>
      </c>
      <c r="F1317" s="25" t="s">
        <v>631</v>
      </c>
      <c r="G1317" s="26">
        <v>2400000</v>
      </c>
    </row>
    <row r="1318" spans="2:7">
      <c r="B1318" s="21" t="s">
        <v>18018</v>
      </c>
      <c r="C1318" s="22" t="s">
        <v>92</v>
      </c>
      <c r="D1318" s="37"/>
      <c r="E1318" s="24">
        <v>4100000</v>
      </c>
      <c r="F1318" s="25" t="s">
        <v>631</v>
      </c>
      <c r="G1318" s="26">
        <v>2400000</v>
      </c>
    </row>
    <row r="1319" spans="2:7">
      <c r="B1319" s="21" t="s">
        <v>18015</v>
      </c>
      <c r="C1319" s="22" t="s">
        <v>92</v>
      </c>
      <c r="D1319" s="37" t="s">
        <v>5320</v>
      </c>
      <c r="E1319" s="24">
        <v>4000000</v>
      </c>
      <c r="F1319" s="25" t="s">
        <v>464</v>
      </c>
      <c r="G1319" s="26">
        <v>2400000</v>
      </c>
    </row>
    <row r="1320" spans="2:7">
      <c r="B1320" s="21" t="s">
        <v>18017</v>
      </c>
      <c r="C1320" s="22" t="s">
        <v>92</v>
      </c>
      <c r="D1320" s="37"/>
      <c r="E1320" s="24">
        <v>4000000</v>
      </c>
      <c r="F1320" s="25" t="s">
        <v>164</v>
      </c>
      <c r="G1320" s="26">
        <v>2400000</v>
      </c>
    </row>
    <row r="1321" spans="2:7">
      <c r="B1321" s="21" t="s">
        <v>18016</v>
      </c>
      <c r="C1321" s="22" t="s">
        <v>92</v>
      </c>
      <c r="D1321" s="37"/>
      <c r="E1321" s="24">
        <v>4000000</v>
      </c>
      <c r="F1321" s="25" t="s">
        <v>464</v>
      </c>
      <c r="G1321" s="26">
        <v>2400000</v>
      </c>
    </row>
    <row r="1322" spans="2:7">
      <c r="B1322" s="21" t="s">
        <v>18014</v>
      </c>
      <c r="C1322" s="22" t="s">
        <v>92</v>
      </c>
      <c r="D1322" s="37"/>
      <c r="E1322" s="24">
        <v>3900000</v>
      </c>
      <c r="F1322" s="25" t="s">
        <v>159</v>
      </c>
      <c r="G1322" s="26">
        <v>2400000</v>
      </c>
    </row>
    <row r="1323" spans="2:7">
      <c r="B1323" s="21" t="s">
        <v>18013</v>
      </c>
      <c r="C1323" s="22" t="s">
        <v>92</v>
      </c>
      <c r="D1323" s="37"/>
      <c r="E1323" s="24">
        <v>3900000</v>
      </c>
      <c r="F1323" s="25" t="s">
        <v>5014</v>
      </c>
      <c r="G1323" s="26">
        <v>2400000</v>
      </c>
    </row>
    <row r="1324" spans="2:7">
      <c r="B1324" s="21" t="s">
        <v>18012</v>
      </c>
      <c r="C1324" s="22" t="s">
        <v>108</v>
      </c>
      <c r="D1324" s="37" t="s">
        <v>2433</v>
      </c>
      <c r="E1324" s="24">
        <v>3800000</v>
      </c>
      <c r="F1324" s="25" t="s">
        <v>201</v>
      </c>
      <c r="G1324" s="26">
        <v>2400000</v>
      </c>
    </row>
    <row r="1325" spans="2:7">
      <c r="B1325" s="21" t="s">
        <v>18011</v>
      </c>
      <c r="C1325" s="22" t="s">
        <v>92</v>
      </c>
      <c r="D1325" s="37"/>
      <c r="E1325" s="24">
        <v>3800000</v>
      </c>
      <c r="F1325" s="25" t="s">
        <v>216</v>
      </c>
      <c r="G1325" s="26">
        <v>2400000</v>
      </c>
    </row>
    <row r="1326" spans="2:7">
      <c r="B1326" s="21" t="s">
        <v>18009</v>
      </c>
      <c r="C1326" s="22" t="s">
        <v>108</v>
      </c>
      <c r="D1326" s="37" t="s">
        <v>1521</v>
      </c>
      <c r="E1326" s="24">
        <v>3700000</v>
      </c>
      <c r="F1326" s="25" t="s">
        <v>422</v>
      </c>
      <c r="G1326" s="26">
        <v>2400000</v>
      </c>
    </row>
    <row r="1327" spans="2:7">
      <c r="B1327" s="21" t="s">
        <v>18010</v>
      </c>
      <c r="C1327" s="22" t="s">
        <v>92</v>
      </c>
      <c r="D1327" s="37"/>
      <c r="E1327" s="24">
        <v>3700000</v>
      </c>
      <c r="F1327" s="25" t="s">
        <v>125</v>
      </c>
      <c r="G1327" s="26">
        <v>2400000</v>
      </c>
    </row>
    <row r="1328" spans="2:7">
      <c r="B1328" s="21" t="s">
        <v>18008</v>
      </c>
      <c r="C1328" s="22" t="s">
        <v>92</v>
      </c>
      <c r="D1328" s="37"/>
      <c r="E1328" s="24">
        <v>3600000</v>
      </c>
      <c r="F1328" s="25" t="s">
        <v>708</v>
      </c>
      <c r="G1328" s="26">
        <v>2400000</v>
      </c>
    </row>
    <row r="1329" spans="2:7">
      <c r="B1329" s="21" t="s">
        <v>18007</v>
      </c>
      <c r="C1329" s="22" t="s">
        <v>92</v>
      </c>
      <c r="D1329" s="37"/>
      <c r="E1329" s="24">
        <v>3500000</v>
      </c>
      <c r="F1329" s="25" t="s">
        <v>5016</v>
      </c>
      <c r="G1329" s="26">
        <v>2400000</v>
      </c>
    </row>
    <row r="1330" spans="2:7">
      <c r="B1330" s="21" t="s">
        <v>18006</v>
      </c>
      <c r="C1330" s="22" t="s">
        <v>92</v>
      </c>
      <c r="D1330" s="37"/>
      <c r="E1330" s="24">
        <v>3300000</v>
      </c>
      <c r="F1330" s="25" t="s">
        <v>257</v>
      </c>
      <c r="G1330" s="26">
        <v>2400000</v>
      </c>
    </row>
    <row r="1331" spans="2:7">
      <c r="B1331" s="21" t="s">
        <v>18005</v>
      </c>
      <c r="C1331" s="22" t="s">
        <v>92</v>
      </c>
      <c r="D1331" s="37"/>
      <c r="E1331" s="24">
        <v>2900000</v>
      </c>
      <c r="F1331" s="25" t="s">
        <v>282</v>
      </c>
      <c r="G1331" s="26">
        <v>2400000</v>
      </c>
    </row>
    <row r="1332" spans="2:7">
      <c r="B1332" s="21" t="s">
        <v>18004</v>
      </c>
      <c r="C1332" s="22" t="s">
        <v>108</v>
      </c>
      <c r="D1332" s="37" t="s">
        <v>2076</v>
      </c>
      <c r="E1332" s="24">
        <v>2300000</v>
      </c>
      <c r="F1332" s="25" t="s">
        <v>174</v>
      </c>
      <c r="G1332" s="26">
        <v>2400000</v>
      </c>
    </row>
    <row r="1333" spans="2:7">
      <c r="B1333" s="21" t="s">
        <v>18003</v>
      </c>
      <c r="C1333" s="22" t="s">
        <v>108</v>
      </c>
      <c r="D1333" s="37" t="s">
        <v>251</v>
      </c>
      <c r="E1333" s="24">
        <v>800000</v>
      </c>
      <c r="F1333" s="25" t="s">
        <v>8690</v>
      </c>
      <c r="G1333" s="26">
        <v>2400000</v>
      </c>
    </row>
    <row r="1334" spans="2:7">
      <c r="B1334" s="21" t="s">
        <v>18002</v>
      </c>
      <c r="C1334" s="22" t="s">
        <v>92</v>
      </c>
      <c r="D1334" s="37"/>
      <c r="E1334" s="24">
        <v>7600000</v>
      </c>
      <c r="F1334" s="25" t="s">
        <v>551</v>
      </c>
      <c r="G1334" s="26">
        <v>2300000</v>
      </c>
    </row>
    <row r="1335" spans="2:7">
      <c r="B1335" s="21" t="s">
        <v>18001</v>
      </c>
      <c r="C1335" s="22" t="s">
        <v>108</v>
      </c>
      <c r="D1335" s="37"/>
      <c r="E1335" s="24">
        <v>6000000</v>
      </c>
      <c r="F1335" s="25" t="s">
        <v>1053</v>
      </c>
      <c r="G1335" s="26">
        <v>2300000</v>
      </c>
    </row>
    <row r="1336" spans="2:7">
      <c r="B1336" s="21" t="s">
        <v>18000</v>
      </c>
      <c r="C1336" s="22" t="s">
        <v>92</v>
      </c>
      <c r="D1336" s="37"/>
      <c r="E1336" s="24">
        <v>5600000</v>
      </c>
      <c r="F1336" s="25" t="s">
        <v>629</v>
      </c>
      <c r="G1336" s="26">
        <v>2300000</v>
      </c>
    </row>
    <row r="1337" spans="2:7">
      <c r="B1337" s="21" t="s">
        <v>17999</v>
      </c>
      <c r="C1337" s="22" t="s">
        <v>92</v>
      </c>
      <c r="D1337" s="37"/>
      <c r="E1337" s="24">
        <v>5300000</v>
      </c>
      <c r="F1337" s="25" t="s">
        <v>3167</v>
      </c>
      <c r="G1337" s="26">
        <v>2300000</v>
      </c>
    </row>
    <row r="1338" spans="2:7">
      <c r="B1338" s="21" t="s">
        <v>17998</v>
      </c>
      <c r="C1338" s="22" t="s">
        <v>108</v>
      </c>
      <c r="D1338" s="37" t="s">
        <v>3280</v>
      </c>
      <c r="E1338" s="24">
        <v>5200000</v>
      </c>
      <c r="F1338" s="25" t="s">
        <v>714</v>
      </c>
      <c r="G1338" s="26">
        <v>2300000</v>
      </c>
    </row>
    <row r="1339" spans="2:7">
      <c r="B1339" s="21" t="s">
        <v>17997</v>
      </c>
      <c r="C1339" s="22" t="s">
        <v>108</v>
      </c>
      <c r="D1339" s="37" t="s">
        <v>4506</v>
      </c>
      <c r="E1339" s="24">
        <v>5000000</v>
      </c>
      <c r="F1339" s="25" t="s">
        <v>1103</v>
      </c>
      <c r="G1339" s="26">
        <v>2300000</v>
      </c>
    </row>
    <row r="1340" spans="2:7">
      <c r="B1340" s="21" t="s">
        <v>17996</v>
      </c>
      <c r="C1340" s="22" t="s">
        <v>92</v>
      </c>
      <c r="D1340" s="37"/>
      <c r="E1340" s="24">
        <v>4700000</v>
      </c>
      <c r="F1340" s="25" t="s">
        <v>711</v>
      </c>
      <c r="G1340" s="26">
        <v>2300000</v>
      </c>
    </row>
    <row r="1341" spans="2:7">
      <c r="B1341" s="21" t="s">
        <v>17995</v>
      </c>
      <c r="C1341" s="22" t="s">
        <v>92</v>
      </c>
      <c r="D1341" s="37"/>
      <c r="E1341" s="24">
        <v>4700000</v>
      </c>
      <c r="F1341" s="25" t="s">
        <v>711</v>
      </c>
      <c r="G1341" s="26">
        <v>2300000</v>
      </c>
    </row>
    <row r="1342" spans="2:7">
      <c r="B1342" s="21" t="s">
        <v>17994</v>
      </c>
      <c r="C1342" s="22" t="s">
        <v>92</v>
      </c>
      <c r="D1342" s="37"/>
      <c r="E1342" s="24">
        <v>4600000</v>
      </c>
      <c r="F1342" s="25" t="s">
        <v>805</v>
      </c>
      <c r="G1342" s="26">
        <v>2300000</v>
      </c>
    </row>
    <row r="1343" spans="2:7">
      <c r="B1343" s="21" t="s">
        <v>17993</v>
      </c>
      <c r="C1343" s="22" t="s">
        <v>92</v>
      </c>
      <c r="D1343" s="37"/>
      <c r="E1343" s="24">
        <v>4600000</v>
      </c>
      <c r="F1343" s="25" t="s">
        <v>5031</v>
      </c>
      <c r="G1343" s="26">
        <v>2300000</v>
      </c>
    </row>
    <row r="1344" spans="2:7">
      <c r="B1344" s="21" t="s">
        <v>17992</v>
      </c>
      <c r="C1344" s="22" t="s">
        <v>92</v>
      </c>
      <c r="D1344" s="37"/>
      <c r="E1344" s="24">
        <v>4600000</v>
      </c>
      <c r="F1344" s="25" t="s">
        <v>144</v>
      </c>
      <c r="G1344" s="26">
        <v>2300000</v>
      </c>
    </row>
    <row r="1345" spans="2:7">
      <c r="B1345" s="21" t="s">
        <v>17991</v>
      </c>
      <c r="C1345" s="22" t="s">
        <v>92</v>
      </c>
      <c r="D1345" s="37"/>
      <c r="E1345" s="24">
        <v>4500000</v>
      </c>
      <c r="F1345" s="25" t="s">
        <v>144</v>
      </c>
      <c r="G1345" s="26">
        <v>2300000</v>
      </c>
    </row>
    <row r="1346" spans="2:7">
      <c r="B1346" s="21" t="s">
        <v>17990</v>
      </c>
      <c r="C1346" s="22" t="s">
        <v>92</v>
      </c>
      <c r="D1346" s="37"/>
      <c r="E1346" s="24">
        <v>4500000</v>
      </c>
      <c r="F1346" s="25" t="s">
        <v>144</v>
      </c>
      <c r="G1346" s="26">
        <v>2300000</v>
      </c>
    </row>
    <row r="1347" spans="2:7">
      <c r="B1347" s="21" t="s">
        <v>17989</v>
      </c>
      <c r="C1347" s="22" t="s">
        <v>92</v>
      </c>
      <c r="D1347" s="37"/>
      <c r="E1347" s="24">
        <v>4500000</v>
      </c>
      <c r="F1347" s="25" t="s">
        <v>227</v>
      </c>
      <c r="G1347" s="26">
        <v>2300000</v>
      </c>
    </row>
    <row r="1348" spans="2:7">
      <c r="B1348" s="21" t="s">
        <v>17988</v>
      </c>
      <c r="C1348" s="22" t="s">
        <v>92</v>
      </c>
      <c r="D1348" s="37"/>
      <c r="E1348" s="24">
        <v>4400000</v>
      </c>
      <c r="F1348" s="25" t="s">
        <v>427</v>
      </c>
      <c r="G1348" s="26">
        <v>2300000</v>
      </c>
    </row>
    <row r="1349" spans="2:7">
      <c r="B1349" s="21" t="s">
        <v>17987</v>
      </c>
      <c r="C1349" s="22" t="s">
        <v>92</v>
      </c>
      <c r="D1349" s="37"/>
      <c r="E1349" s="24">
        <v>4300000</v>
      </c>
      <c r="F1349" s="25" t="s">
        <v>354</v>
      </c>
      <c r="G1349" s="26">
        <v>2300000</v>
      </c>
    </row>
    <row r="1350" spans="2:7">
      <c r="B1350" s="21" t="s">
        <v>17986</v>
      </c>
      <c r="C1350" s="22" t="s">
        <v>92</v>
      </c>
      <c r="D1350" s="37"/>
      <c r="E1350" s="24">
        <v>4300000</v>
      </c>
      <c r="F1350" s="25" t="s">
        <v>402</v>
      </c>
      <c r="G1350" s="26">
        <v>2300000</v>
      </c>
    </row>
    <row r="1351" spans="2:7">
      <c r="B1351" s="21" t="s">
        <v>17985</v>
      </c>
      <c r="C1351" s="22" t="s">
        <v>92</v>
      </c>
      <c r="D1351" s="37"/>
      <c r="E1351" s="24">
        <v>4300000</v>
      </c>
      <c r="F1351" s="25" t="s">
        <v>455</v>
      </c>
      <c r="G1351" s="26">
        <v>2300000</v>
      </c>
    </row>
    <row r="1352" spans="2:7">
      <c r="B1352" s="21" t="s">
        <v>17984</v>
      </c>
      <c r="C1352" s="22" t="s">
        <v>92</v>
      </c>
      <c r="D1352" s="37"/>
      <c r="E1352" s="24">
        <v>4200000</v>
      </c>
      <c r="F1352" s="25" t="s">
        <v>107</v>
      </c>
      <c r="G1352" s="26">
        <v>2300000</v>
      </c>
    </row>
    <row r="1353" spans="2:7">
      <c r="B1353" s="21" t="s">
        <v>17983</v>
      </c>
      <c r="C1353" s="22" t="s">
        <v>92</v>
      </c>
      <c r="D1353" s="37"/>
      <c r="E1353" s="24">
        <v>4200000</v>
      </c>
      <c r="F1353" s="25" t="s">
        <v>402</v>
      </c>
      <c r="G1353" s="26">
        <v>2300000</v>
      </c>
    </row>
    <row r="1354" spans="2:7">
      <c r="B1354" s="21" t="s">
        <v>17982</v>
      </c>
      <c r="C1354" s="22" t="s">
        <v>92</v>
      </c>
      <c r="D1354" s="37"/>
      <c r="E1354" s="24">
        <v>4100000</v>
      </c>
      <c r="F1354" s="25" t="s">
        <v>150</v>
      </c>
      <c r="G1354" s="26">
        <v>2300000</v>
      </c>
    </row>
    <row r="1355" spans="2:7">
      <c r="B1355" s="21" t="s">
        <v>17981</v>
      </c>
      <c r="C1355" s="22" t="s">
        <v>92</v>
      </c>
      <c r="D1355" s="37"/>
      <c r="E1355" s="24">
        <v>4100000</v>
      </c>
      <c r="F1355" s="25" t="s">
        <v>102</v>
      </c>
      <c r="G1355" s="26">
        <v>2300000</v>
      </c>
    </row>
    <row r="1356" spans="2:7">
      <c r="B1356" s="21" t="s">
        <v>17980</v>
      </c>
      <c r="C1356" s="22" t="s">
        <v>92</v>
      </c>
      <c r="D1356" s="37"/>
      <c r="E1356" s="24">
        <v>4100000</v>
      </c>
      <c r="F1356" s="25" t="s">
        <v>150</v>
      </c>
      <c r="G1356" s="26">
        <v>2300000</v>
      </c>
    </row>
    <row r="1357" spans="2:7">
      <c r="B1357" s="21" t="s">
        <v>17979</v>
      </c>
      <c r="C1357" s="22" t="s">
        <v>92</v>
      </c>
      <c r="D1357" s="37"/>
      <c r="E1357" s="24">
        <v>4000000</v>
      </c>
      <c r="F1357" s="25" t="s">
        <v>150</v>
      </c>
      <c r="G1357" s="26">
        <v>2300000</v>
      </c>
    </row>
    <row r="1358" spans="2:7">
      <c r="B1358" s="21" t="s">
        <v>17978</v>
      </c>
      <c r="C1358" s="22" t="s">
        <v>92</v>
      </c>
      <c r="D1358" s="37"/>
      <c r="E1358" s="24">
        <v>4000000</v>
      </c>
      <c r="F1358" s="25" t="s">
        <v>3089</v>
      </c>
      <c r="G1358" s="26">
        <v>2300000</v>
      </c>
    </row>
    <row r="1359" spans="2:7">
      <c r="B1359" s="21" t="s">
        <v>17977</v>
      </c>
      <c r="C1359" s="22" t="s">
        <v>92</v>
      </c>
      <c r="D1359" s="37"/>
      <c r="E1359" s="24">
        <v>3900000</v>
      </c>
      <c r="F1359" s="25" t="s">
        <v>464</v>
      </c>
      <c r="G1359" s="26">
        <v>2300000</v>
      </c>
    </row>
    <row r="1360" spans="2:7">
      <c r="B1360" s="21" t="s">
        <v>17976</v>
      </c>
      <c r="C1360" s="22" t="s">
        <v>92</v>
      </c>
      <c r="D1360" s="37"/>
      <c r="E1360" s="24">
        <v>3900000</v>
      </c>
      <c r="F1360" s="25" t="s">
        <v>164</v>
      </c>
      <c r="G1360" s="26">
        <v>2300000</v>
      </c>
    </row>
    <row r="1361" spans="2:7">
      <c r="B1361" s="21" t="s">
        <v>17975</v>
      </c>
      <c r="C1361" s="22" t="s">
        <v>108</v>
      </c>
      <c r="D1361" s="37"/>
      <c r="E1361" s="24">
        <v>3900000</v>
      </c>
      <c r="F1361" s="25" t="s">
        <v>164</v>
      </c>
      <c r="G1361" s="26">
        <v>2300000</v>
      </c>
    </row>
    <row r="1362" spans="2:7">
      <c r="B1362" s="21" t="s">
        <v>17974</v>
      </c>
      <c r="C1362" s="22" t="s">
        <v>92</v>
      </c>
      <c r="D1362" s="37"/>
      <c r="E1362" s="24">
        <v>3800000</v>
      </c>
      <c r="F1362" s="25" t="s">
        <v>464</v>
      </c>
      <c r="G1362" s="26">
        <v>2300000</v>
      </c>
    </row>
    <row r="1363" spans="2:7">
      <c r="B1363" s="21" t="s">
        <v>17973</v>
      </c>
      <c r="C1363" s="22" t="s">
        <v>92</v>
      </c>
      <c r="D1363" s="37"/>
      <c r="E1363" s="24">
        <v>3800000</v>
      </c>
      <c r="F1363" s="25" t="s">
        <v>464</v>
      </c>
      <c r="G1363" s="26">
        <v>2300000</v>
      </c>
    </row>
    <row r="1364" spans="2:7">
      <c r="B1364" s="21" t="s">
        <v>17972</v>
      </c>
      <c r="C1364" s="22" t="s">
        <v>108</v>
      </c>
      <c r="D1364" s="37" t="s">
        <v>17971</v>
      </c>
      <c r="E1364" s="24">
        <v>3700000</v>
      </c>
      <c r="F1364" s="25" t="s">
        <v>156</v>
      </c>
      <c r="G1364" s="26">
        <v>2300000</v>
      </c>
    </row>
    <row r="1365" spans="2:7">
      <c r="B1365" s="21" t="s">
        <v>17968</v>
      </c>
      <c r="C1365" s="22" t="s">
        <v>92</v>
      </c>
      <c r="D1365" s="37" t="s">
        <v>8991</v>
      </c>
      <c r="E1365" s="24">
        <v>3700000</v>
      </c>
      <c r="F1365" s="25" t="s">
        <v>201</v>
      </c>
      <c r="G1365" s="26">
        <v>2300000</v>
      </c>
    </row>
    <row r="1366" spans="2:7">
      <c r="B1366" s="21" t="s">
        <v>17970</v>
      </c>
      <c r="C1366" s="22" t="s">
        <v>92</v>
      </c>
      <c r="D1366" s="37"/>
      <c r="E1366" s="24">
        <v>3700000</v>
      </c>
      <c r="F1366" s="25" t="s">
        <v>159</v>
      </c>
      <c r="G1366" s="26">
        <v>2300000</v>
      </c>
    </row>
    <row r="1367" spans="2:7">
      <c r="B1367" s="21" t="s">
        <v>17969</v>
      </c>
      <c r="C1367" s="22" t="s">
        <v>92</v>
      </c>
      <c r="D1367" s="37"/>
      <c r="E1367" s="24">
        <v>3700000</v>
      </c>
      <c r="F1367" s="25" t="s">
        <v>156</v>
      </c>
      <c r="G1367" s="26">
        <v>2300000</v>
      </c>
    </row>
    <row r="1368" spans="2:7">
      <c r="B1368" s="21" t="s">
        <v>17967</v>
      </c>
      <c r="C1368" s="22" t="s">
        <v>92</v>
      </c>
      <c r="D1368" s="37"/>
      <c r="E1368" s="24">
        <v>3600000</v>
      </c>
      <c r="F1368" s="25" t="s">
        <v>201</v>
      </c>
      <c r="G1368" s="26">
        <v>2300000</v>
      </c>
    </row>
    <row r="1369" spans="2:7">
      <c r="B1369" s="21" t="s">
        <v>17966</v>
      </c>
      <c r="C1369" s="22" t="s">
        <v>108</v>
      </c>
      <c r="D1369" s="37"/>
      <c r="E1369" s="24">
        <v>3600000</v>
      </c>
      <c r="F1369" s="25" t="s">
        <v>159</v>
      </c>
      <c r="G1369" s="26">
        <v>2300000</v>
      </c>
    </row>
    <row r="1370" spans="2:7">
      <c r="B1370" s="21" t="s">
        <v>17963</v>
      </c>
      <c r="C1370" s="22" t="s">
        <v>92</v>
      </c>
      <c r="D1370" s="37" t="s">
        <v>4447</v>
      </c>
      <c r="E1370" s="24">
        <v>3500000</v>
      </c>
      <c r="F1370" s="25" t="s">
        <v>344</v>
      </c>
      <c r="G1370" s="26">
        <v>2300000</v>
      </c>
    </row>
    <row r="1371" spans="2:7">
      <c r="B1371" s="21" t="s">
        <v>17965</v>
      </c>
      <c r="C1371" s="22" t="s">
        <v>108</v>
      </c>
      <c r="D1371" s="37" t="s">
        <v>17964</v>
      </c>
      <c r="E1371" s="24">
        <v>3500000</v>
      </c>
      <c r="F1371" s="25" t="s">
        <v>344</v>
      </c>
      <c r="G1371" s="26">
        <v>2300000</v>
      </c>
    </row>
    <row r="1372" spans="2:7">
      <c r="B1372" s="21" t="s">
        <v>17962</v>
      </c>
      <c r="C1372" s="22" t="s">
        <v>92</v>
      </c>
      <c r="D1372" s="37"/>
      <c r="E1372" s="24">
        <v>3400000</v>
      </c>
      <c r="F1372" s="25" t="s">
        <v>708</v>
      </c>
      <c r="G1372" s="26">
        <v>2300000</v>
      </c>
    </row>
    <row r="1373" spans="2:7">
      <c r="B1373" s="21" t="s">
        <v>17961</v>
      </c>
      <c r="C1373" s="22" t="s">
        <v>92</v>
      </c>
      <c r="D1373" s="37"/>
      <c r="E1373" s="24">
        <v>3400000</v>
      </c>
      <c r="F1373" s="25" t="s">
        <v>94</v>
      </c>
      <c r="G1373" s="26">
        <v>2300000</v>
      </c>
    </row>
    <row r="1374" spans="2:7">
      <c r="B1374" s="21" t="s">
        <v>17959</v>
      </c>
      <c r="C1374" s="22" t="s">
        <v>108</v>
      </c>
      <c r="D1374" s="37" t="s">
        <v>5516</v>
      </c>
      <c r="E1374" s="24">
        <v>3300000</v>
      </c>
      <c r="F1374" s="25" t="s">
        <v>223</v>
      </c>
      <c r="G1374" s="26">
        <v>2300000</v>
      </c>
    </row>
    <row r="1375" spans="2:7">
      <c r="B1375" s="21" t="s">
        <v>17960</v>
      </c>
      <c r="C1375" s="22" t="s">
        <v>92</v>
      </c>
      <c r="D1375" s="37"/>
      <c r="E1375" s="24">
        <v>3300000</v>
      </c>
      <c r="F1375" s="25" t="s">
        <v>408</v>
      </c>
      <c r="G1375" s="26">
        <v>2300000</v>
      </c>
    </row>
    <row r="1376" spans="2:7">
      <c r="B1376" s="21" t="s">
        <v>17958</v>
      </c>
      <c r="C1376" s="22" t="s">
        <v>92</v>
      </c>
      <c r="D1376" s="37"/>
      <c r="E1376" s="24">
        <v>3300000</v>
      </c>
      <c r="F1376" s="25" t="s">
        <v>408</v>
      </c>
      <c r="G1376" s="26">
        <v>2300000</v>
      </c>
    </row>
    <row r="1377" spans="2:7">
      <c r="B1377" s="21" t="s">
        <v>17957</v>
      </c>
      <c r="C1377" s="22" t="s">
        <v>92</v>
      </c>
      <c r="D1377" s="37"/>
      <c r="E1377" s="24">
        <v>3100000</v>
      </c>
      <c r="F1377" s="25" t="s">
        <v>324</v>
      </c>
      <c r="G1377" s="26">
        <v>2300000</v>
      </c>
    </row>
    <row r="1378" spans="2:7">
      <c r="B1378" s="21" t="s">
        <v>17956</v>
      </c>
      <c r="C1378" s="22" t="s">
        <v>108</v>
      </c>
      <c r="D1378" s="37" t="s">
        <v>180</v>
      </c>
      <c r="E1378" s="24">
        <v>2700000</v>
      </c>
      <c r="F1378" s="25" t="s">
        <v>141</v>
      </c>
      <c r="G1378" s="26">
        <v>2300000</v>
      </c>
    </row>
    <row r="1379" spans="2:7">
      <c r="B1379" s="21" t="s">
        <v>17955</v>
      </c>
      <c r="C1379" s="22" t="s">
        <v>92</v>
      </c>
      <c r="D1379" s="37"/>
      <c r="E1379" s="24">
        <v>2700000</v>
      </c>
      <c r="F1379" s="25" t="s">
        <v>167</v>
      </c>
      <c r="G1379" s="26">
        <v>2300000</v>
      </c>
    </row>
    <row r="1380" spans="2:7">
      <c r="B1380" s="21" t="s">
        <v>17954</v>
      </c>
      <c r="C1380" s="22" t="s">
        <v>108</v>
      </c>
      <c r="D1380" s="37"/>
      <c r="E1380" s="24">
        <v>1600000</v>
      </c>
      <c r="F1380" s="25" t="s">
        <v>292</v>
      </c>
      <c r="G1380" s="26">
        <v>2300000</v>
      </c>
    </row>
    <row r="1381" spans="2:7">
      <c r="B1381" s="21" t="s">
        <v>17953</v>
      </c>
      <c r="C1381" s="22" t="s">
        <v>108</v>
      </c>
      <c r="D1381" s="37" t="s">
        <v>266</v>
      </c>
      <c r="E1381" s="24">
        <v>1200000</v>
      </c>
      <c r="F1381" s="25" t="s">
        <v>5891</v>
      </c>
      <c r="G1381" s="26">
        <v>2300000</v>
      </c>
    </row>
    <row r="1382" spans="2:7">
      <c r="B1382" s="21" t="s">
        <v>17952</v>
      </c>
      <c r="C1382" s="22" t="s">
        <v>108</v>
      </c>
      <c r="D1382" s="37" t="s">
        <v>6650</v>
      </c>
      <c r="E1382" s="24">
        <v>900000</v>
      </c>
      <c r="F1382" s="25" t="s">
        <v>4230</v>
      </c>
      <c r="G1382" s="26">
        <v>2300000</v>
      </c>
    </row>
    <row r="1383" spans="2:7">
      <c r="B1383" s="21" t="s">
        <v>17951</v>
      </c>
      <c r="C1383" s="22" t="s">
        <v>108</v>
      </c>
      <c r="D1383" s="37" t="s">
        <v>3220</v>
      </c>
      <c r="E1383" s="24">
        <v>500000</v>
      </c>
      <c r="F1383" s="25" t="s">
        <v>15622</v>
      </c>
      <c r="G1383" s="26">
        <v>2300000</v>
      </c>
    </row>
    <row r="1384" spans="2:7">
      <c r="B1384" s="21" t="s">
        <v>17950</v>
      </c>
      <c r="C1384" s="22" t="s">
        <v>92</v>
      </c>
      <c r="D1384" s="37"/>
      <c r="E1384" s="24">
        <v>5700000</v>
      </c>
      <c r="F1384" s="25" t="s">
        <v>742</v>
      </c>
      <c r="G1384" s="26">
        <v>2200000</v>
      </c>
    </row>
    <row r="1385" spans="2:7">
      <c r="B1385" s="21" t="s">
        <v>17949</v>
      </c>
      <c r="C1385" s="22" t="s">
        <v>92</v>
      </c>
      <c r="D1385" s="37"/>
      <c r="E1385" s="24">
        <v>5000000</v>
      </c>
      <c r="F1385" s="25" t="s">
        <v>1106</v>
      </c>
      <c r="G1385" s="26">
        <v>2200000</v>
      </c>
    </row>
    <row r="1386" spans="2:7">
      <c r="B1386" s="21" t="s">
        <v>17948</v>
      </c>
      <c r="C1386" s="22" t="s">
        <v>108</v>
      </c>
      <c r="D1386" s="37"/>
      <c r="E1386" s="24">
        <v>5000000</v>
      </c>
      <c r="F1386" s="25" t="s">
        <v>780</v>
      </c>
      <c r="G1386" s="26">
        <v>2200000</v>
      </c>
    </row>
    <row r="1387" spans="2:7">
      <c r="B1387" s="21" t="s">
        <v>17947</v>
      </c>
      <c r="C1387" s="22" t="s">
        <v>92</v>
      </c>
      <c r="D1387" s="37"/>
      <c r="E1387" s="24">
        <v>4900000</v>
      </c>
      <c r="F1387" s="25" t="s">
        <v>544</v>
      </c>
      <c r="G1387" s="26">
        <v>2200000</v>
      </c>
    </row>
    <row r="1388" spans="2:7">
      <c r="B1388" s="21" t="s">
        <v>17946</v>
      </c>
      <c r="C1388" s="22" t="s">
        <v>92</v>
      </c>
      <c r="D1388" s="37"/>
      <c r="E1388" s="24">
        <v>4900000</v>
      </c>
      <c r="F1388" s="25" t="s">
        <v>544</v>
      </c>
      <c r="G1388" s="26">
        <v>2200000</v>
      </c>
    </row>
    <row r="1389" spans="2:7">
      <c r="B1389" s="21" t="s">
        <v>17944</v>
      </c>
      <c r="C1389" s="22" t="s">
        <v>108</v>
      </c>
      <c r="D1389" s="37" t="s">
        <v>3145</v>
      </c>
      <c r="E1389" s="24">
        <v>4800000</v>
      </c>
      <c r="F1389" s="25" t="s">
        <v>864</v>
      </c>
      <c r="G1389" s="26">
        <v>2200000</v>
      </c>
    </row>
    <row r="1390" spans="2:7">
      <c r="B1390" s="21" t="s">
        <v>17945</v>
      </c>
      <c r="C1390" s="22" t="s">
        <v>92</v>
      </c>
      <c r="D1390" s="37"/>
      <c r="E1390" s="24">
        <v>4800000</v>
      </c>
      <c r="F1390" s="25" t="s">
        <v>601</v>
      </c>
      <c r="G1390" s="26">
        <v>2200000</v>
      </c>
    </row>
    <row r="1391" spans="2:7">
      <c r="B1391" s="21" t="s">
        <v>17943</v>
      </c>
      <c r="C1391" s="22" t="s">
        <v>108</v>
      </c>
      <c r="D1391" s="37"/>
      <c r="E1391" s="24">
        <v>4700000</v>
      </c>
      <c r="F1391" s="25" t="s">
        <v>672</v>
      </c>
      <c r="G1391" s="26">
        <v>2200000</v>
      </c>
    </row>
    <row r="1392" spans="2:7">
      <c r="B1392" s="21" t="s">
        <v>17942</v>
      </c>
      <c r="C1392" s="22" t="s">
        <v>92</v>
      </c>
      <c r="D1392" s="37"/>
      <c r="E1392" s="24">
        <v>4700000</v>
      </c>
      <c r="F1392" s="25" t="s">
        <v>864</v>
      </c>
      <c r="G1392" s="26">
        <v>2200000</v>
      </c>
    </row>
    <row r="1393" spans="2:7">
      <c r="B1393" s="21" t="s">
        <v>17941</v>
      </c>
      <c r="C1393" s="22" t="s">
        <v>92</v>
      </c>
      <c r="D1393" s="37"/>
      <c r="E1393" s="24">
        <v>4700000</v>
      </c>
      <c r="F1393" s="25" t="s">
        <v>1103</v>
      </c>
      <c r="G1393" s="26">
        <v>2200000</v>
      </c>
    </row>
    <row r="1394" spans="2:7">
      <c r="B1394" s="21" t="s">
        <v>17940</v>
      </c>
      <c r="C1394" s="22" t="s">
        <v>92</v>
      </c>
      <c r="D1394" s="37"/>
      <c r="E1394" s="24">
        <v>4700000</v>
      </c>
      <c r="F1394" s="25" t="s">
        <v>672</v>
      </c>
      <c r="G1394" s="26">
        <v>2200000</v>
      </c>
    </row>
    <row r="1395" spans="2:7">
      <c r="B1395" s="21" t="s">
        <v>17939</v>
      </c>
      <c r="C1395" s="22" t="s">
        <v>92</v>
      </c>
      <c r="D1395" s="37"/>
      <c r="E1395" s="24">
        <v>4700000</v>
      </c>
      <c r="F1395" s="25" t="s">
        <v>864</v>
      </c>
      <c r="G1395" s="26">
        <v>2200000</v>
      </c>
    </row>
    <row r="1396" spans="2:7">
      <c r="B1396" s="21" t="s">
        <v>17938</v>
      </c>
      <c r="C1396" s="22" t="s">
        <v>92</v>
      </c>
      <c r="D1396" s="37"/>
      <c r="E1396" s="24">
        <v>4600000</v>
      </c>
      <c r="F1396" s="25" t="s">
        <v>1070</v>
      </c>
      <c r="G1396" s="26">
        <v>2200000</v>
      </c>
    </row>
    <row r="1397" spans="2:7">
      <c r="B1397" s="21" t="s">
        <v>17936</v>
      </c>
      <c r="C1397" s="22" t="s">
        <v>92</v>
      </c>
      <c r="D1397" s="37" t="s">
        <v>4733</v>
      </c>
      <c r="E1397" s="24">
        <v>4500000</v>
      </c>
      <c r="F1397" s="25" t="s">
        <v>1070</v>
      </c>
      <c r="G1397" s="26">
        <v>2200000</v>
      </c>
    </row>
    <row r="1398" spans="2:7">
      <c r="B1398" s="21" t="s">
        <v>17937</v>
      </c>
      <c r="C1398" s="22" t="s">
        <v>92</v>
      </c>
      <c r="D1398" s="37"/>
      <c r="E1398" s="24">
        <v>4500000</v>
      </c>
      <c r="F1398" s="25" t="s">
        <v>711</v>
      </c>
      <c r="G1398" s="26">
        <v>2200000</v>
      </c>
    </row>
    <row r="1399" spans="2:7">
      <c r="B1399" s="21" t="s">
        <v>17935</v>
      </c>
      <c r="C1399" s="22" t="s">
        <v>92</v>
      </c>
      <c r="D1399" s="37"/>
      <c r="E1399" s="24">
        <v>4400000</v>
      </c>
      <c r="F1399" s="25" t="s">
        <v>144</v>
      </c>
      <c r="G1399" s="26">
        <v>2200000</v>
      </c>
    </row>
    <row r="1400" spans="2:7">
      <c r="B1400" s="21" t="s">
        <v>17934</v>
      </c>
      <c r="C1400" s="22" t="s">
        <v>92</v>
      </c>
      <c r="D1400" s="37"/>
      <c r="E1400" s="24">
        <v>4400000</v>
      </c>
      <c r="F1400" s="25" t="s">
        <v>144</v>
      </c>
      <c r="G1400" s="26">
        <v>2200000</v>
      </c>
    </row>
    <row r="1401" spans="2:7">
      <c r="B1401" s="21" t="s">
        <v>17933</v>
      </c>
      <c r="C1401" s="22" t="s">
        <v>92</v>
      </c>
      <c r="D1401" s="37"/>
      <c r="E1401" s="24">
        <v>4300000</v>
      </c>
      <c r="F1401" s="25" t="s">
        <v>227</v>
      </c>
      <c r="G1401" s="26">
        <v>2200000</v>
      </c>
    </row>
    <row r="1402" spans="2:7">
      <c r="B1402" s="21" t="s">
        <v>17931</v>
      </c>
      <c r="C1402" s="22" t="s">
        <v>108</v>
      </c>
      <c r="D1402" s="37" t="s">
        <v>15183</v>
      </c>
      <c r="E1402" s="24">
        <v>4200000</v>
      </c>
      <c r="F1402" s="25" t="s">
        <v>703</v>
      </c>
      <c r="G1402" s="26">
        <v>2200000</v>
      </c>
    </row>
    <row r="1403" spans="2:7">
      <c r="B1403" s="21" t="s">
        <v>17932</v>
      </c>
      <c r="C1403" s="22" t="s">
        <v>92</v>
      </c>
      <c r="D1403" s="37"/>
      <c r="E1403" s="24">
        <v>4200000</v>
      </c>
      <c r="F1403" s="25" t="s">
        <v>427</v>
      </c>
      <c r="G1403" s="26">
        <v>2200000</v>
      </c>
    </row>
    <row r="1404" spans="2:7">
      <c r="B1404" s="21" t="s">
        <v>17930</v>
      </c>
      <c r="C1404" s="22" t="s">
        <v>92</v>
      </c>
      <c r="D1404" s="37"/>
      <c r="E1404" s="24">
        <v>4200000</v>
      </c>
      <c r="F1404" s="25" t="s">
        <v>227</v>
      </c>
      <c r="G1404" s="26">
        <v>2200000</v>
      </c>
    </row>
    <row r="1405" spans="2:7">
      <c r="B1405" s="21" t="s">
        <v>17929</v>
      </c>
      <c r="C1405" s="22" t="s">
        <v>92</v>
      </c>
      <c r="D1405" s="37"/>
      <c r="E1405" s="24">
        <v>4200000</v>
      </c>
      <c r="F1405" s="25" t="s">
        <v>3098</v>
      </c>
      <c r="G1405" s="26">
        <v>2200000</v>
      </c>
    </row>
    <row r="1406" spans="2:7">
      <c r="B1406" s="21" t="s">
        <v>17926</v>
      </c>
      <c r="C1406" s="22" t="s">
        <v>92</v>
      </c>
      <c r="D1406" s="37" t="s">
        <v>1269</v>
      </c>
      <c r="E1406" s="24">
        <v>4100000</v>
      </c>
      <c r="F1406" s="25" t="s">
        <v>354</v>
      </c>
      <c r="G1406" s="26">
        <v>2200000</v>
      </c>
    </row>
    <row r="1407" spans="2:7">
      <c r="B1407" s="21" t="s">
        <v>17927</v>
      </c>
      <c r="C1407" s="22" t="s">
        <v>108</v>
      </c>
      <c r="D1407" s="37" t="s">
        <v>2960</v>
      </c>
      <c r="E1407" s="24">
        <v>4100000</v>
      </c>
      <c r="F1407" s="25" t="s">
        <v>455</v>
      </c>
      <c r="G1407" s="26">
        <v>2200000</v>
      </c>
    </row>
    <row r="1408" spans="2:7">
      <c r="B1408" s="21" t="s">
        <v>17928</v>
      </c>
      <c r="C1408" s="22" t="s">
        <v>108</v>
      </c>
      <c r="D1408" s="37" t="s">
        <v>7093</v>
      </c>
      <c r="E1408" s="24">
        <v>4100000</v>
      </c>
      <c r="F1408" s="25" t="s">
        <v>3098</v>
      </c>
      <c r="G1408" s="26">
        <v>2200000</v>
      </c>
    </row>
    <row r="1409" spans="2:7">
      <c r="B1409" s="21" t="s">
        <v>17925</v>
      </c>
      <c r="C1409" s="22" t="s">
        <v>92</v>
      </c>
      <c r="D1409" s="37"/>
      <c r="E1409" s="24">
        <v>4000000</v>
      </c>
      <c r="F1409" s="25" t="s">
        <v>315</v>
      </c>
      <c r="G1409" s="26">
        <v>2200000</v>
      </c>
    </row>
    <row r="1410" spans="2:7">
      <c r="B1410" s="21" t="s">
        <v>17924</v>
      </c>
      <c r="C1410" s="22" t="s">
        <v>108</v>
      </c>
      <c r="D1410" s="37" t="s">
        <v>7759</v>
      </c>
      <c r="E1410" s="24">
        <v>3900000</v>
      </c>
      <c r="F1410" s="25" t="s">
        <v>150</v>
      </c>
      <c r="G1410" s="26">
        <v>2200000</v>
      </c>
    </row>
    <row r="1411" spans="2:7">
      <c r="B1411" s="21" t="s">
        <v>17923</v>
      </c>
      <c r="C1411" s="22" t="s">
        <v>92</v>
      </c>
      <c r="D1411" s="37" t="s">
        <v>1525</v>
      </c>
      <c r="E1411" s="24">
        <v>3800000</v>
      </c>
      <c r="F1411" s="25" t="s">
        <v>150</v>
      </c>
      <c r="G1411" s="26">
        <v>2200000</v>
      </c>
    </row>
    <row r="1412" spans="2:7">
      <c r="B1412" s="21" t="s">
        <v>17921</v>
      </c>
      <c r="C1412" s="22" t="s">
        <v>108</v>
      </c>
      <c r="D1412" s="37" t="s">
        <v>886</v>
      </c>
      <c r="E1412" s="24">
        <v>3800000</v>
      </c>
      <c r="F1412" s="25" t="s">
        <v>102</v>
      </c>
      <c r="G1412" s="26">
        <v>2200000</v>
      </c>
    </row>
    <row r="1413" spans="2:7">
      <c r="B1413" s="21" t="s">
        <v>17922</v>
      </c>
      <c r="C1413" s="22" t="s">
        <v>92</v>
      </c>
      <c r="D1413" s="37"/>
      <c r="E1413" s="24">
        <v>3800000</v>
      </c>
      <c r="F1413" s="25" t="s">
        <v>3089</v>
      </c>
      <c r="G1413" s="26">
        <v>2200000</v>
      </c>
    </row>
    <row r="1414" spans="2:7">
      <c r="B1414" s="21" t="s">
        <v>17920</v>
      </c>
      <c r="C1414" s="22" t="s">
        <v>92</v>
      </c>
      <c r="D1414" s="37" t="s">
        <v>17919</v>
      </c>
      <c r="E1414" s="24">
        <v>3700000</v>
      </c>
      <c r="F1414" s="25" t="s">
        <v>464</v>
      </c>
      <c r="G1414" s="26">
        <v>2200000</v>
      </c>
    </row>
    <row r="1415" spans="2:7">
      <c r="B1415" s="21" t="s">
        <v>17917</v>
      </c>
      <c r="C1415" s="22" t="s">
        <v>92</v>
      </c>
      <c r="D1415" s="37" t="s">
        <v>17916</v>
      </c>
      <c r="E1415" s="24">
        <v>3700000</v>
      </c>
      <c r="F1415" s="25" t="s">
        <v>3089</v>
      </c>
      <c r="G1415" s="26">
        <v>2200000</v>
      </c>
    </row>
    <row r="1416" spans="2:7">
      <c r="B1416" s="21" t="s">
        <v>17912</v>
      </c>
      <c r="C1416" s="22" t="s">
        <v>108</v>
      </c>
      <c r="D1416" s="37" t="s">
        <v>2292</v>
      </c>
      <c r="E1416" s="24">
        <v>3700000</v>
      </c>
      <c r="F1416" s="25" t="s">
        <v>164</v>
      </c>
      <c r="G1416" s="26">
        <v>2200000</v>
      </c>
    </row>
    <row r="1417" spans="2:7">
      <c r="B1417" s="21" t="s">
        <v>17915</v>
      </c>
      <c r="C1417" s="22" t="s">
        <v>108</v>
      </c>
      <c r="D1417" s="37" t="s">
        <v>8546</v>
      </c>
      <c r="E1417" s="24">
        <v>3700000</v>
      </c>
      <c r="F1417" s="25" t="s">
        <v>164</v>
      </c>
      <c r="G1417" s="26">
        <v>2200000</v>
      </c>
    </row>
    <row r="1418" spans="2:7">
      <c r="B1418" s="21" t="s">
        <v>17918</v>
      </c>
      <c r="C1418" s="22" t="s">
        <v>92</v>
      </c>
      <c r="D1418" s="37"/>
      <c r="E1418" s="24">
        <v>3700000</v>
      </c>
      <c r="F1418" s="25" t="s">
        <v>3089</v>
      </c>
      <c r="G1418" s="26">
        <v>2200000</v>
      </c>
    </row>
    <row r="1419" spans="2:7">
      <c r="B1419" s="21" t="s">
        <v>17914</v>
      </c>
      <c r="C1419" s="22" t="s">
        <v>108</v>
      </c>
      <c r="D1419" s="37"/>
      <c r="E1419" s="24">
        <v>3700000</v>
      </c>
      <c r="F1419" s="25" t="s">
        <v>5014</v>
      </c>
      <c r="G1419" s="26">
        <v>2200000</v>
      </c>
    </row>
    <row r="1420" spans="2:7">
      <c r="B1420" s="21" t="s">
        <v>17913</v>
      </c>
      <c r="C1420" s="22" t="s">
        <v>92</v>
      </c>
      <c r="D1420" s="37"/>
      <c r="E1420" s="24">
        <v>3700000</v>
      </c>
      <c r="F1420" s="25" t="s">
        <v>220</v>
      </c>
      <c r="G1420" s="26">
        <v>2200000</v>
      </c>
    </row>
    <row r="1421" spans="2:7">
      <c r="B1421" s="21" t="s">
        <v>17910</v>
      </c>
      <c r="C1421" s="22" t="s">
        <v>108</v>
      </c>
      <c r="D1421" s="37" t="s">
        <v>6111</v>
      </c>
      <c r="E1421" s="24">
        <v>3600000</v>
      </c>
      <c r="F1421" s="25" t="s">
        <v>5014</v>
      </c>
      <c r="G1421" s="26">
        <v>2200000</v>
      </c>
    </row>
    <row r="1422" spans="2:7">
      <c r="B1422" s="21" t="s">
        <v>17911</v>
      </c>
      <c r="C1422" s="22" t="s">
        <v>92</v>
      </c>
      <c r="D1422" s="37"/>
      <c r="E1422" s="24">
        <v>3600000</v>
      </c>
      <c r="F1422" s="25" t="s">
        <v>540</v>
      </c>
      <c r="G1422" s="26">
        <v>2200000</v>
      </c>
    </row>
    <row r="1423" spans="2:7">
      <c r="B1423" s="21" t="s">
        <v>17909</v>
      </c>
      <c r="C1423" s="22" t="s">
        <v>92</v>
      </c>
      <c r="D1423" s="37"/>
      <c r="E1423" s="24">
        <v>3600000</v>
      </c>
      <c r="F1423" s="25" t="s">
        <v>540</v>
      </c>
      <c r="G1423" s="26">
        <v>2200000</v>
      </c>
    </row>
    <row r="1424" spans="2:7">
      <c r="B1424" s="21" t="s">
        <v>17907</v>
      </c>
      <c r="C1424" s="22" t="s">
        <v>92</v>
      </c>
      <c r="D1424" s="37" t="s">
        <v>5259</v>
      </c>
      <c r="E1424" s="24">
        <v>3500000</v>
      </c>
      <c r="F1424" s="25" t="s">
        <v>159</v>
      </c>
      <c r="G1424" s="26">
        <v>2200000</v>
      </c>
    </row>
    <row r="1425" spans="2:7">
      <c r="B1425" s="21" t="s">
        <v>17908</v>
      </c>
      <c r="C1425" s="22" t="s">
        <v>108</v>
      </c>
      <c r="D1425" s="37" t="s">
        <v>7791</v>
      </c>
      <c r="E1425" s="24">
        <v>3500000</v>
      </c>
      <c r="F1425" s="25" t="s">
        <v>159</v>
      </c>
      <c r="G1425" s="26">
        <v>2200000</v>
      </c>
    </row>
    <row r="1426" spans="2:7">
      <c r="B1426" s="21" t="s">
        <v>17906</v>
      </c>
      <c r="C1426" s="22" t="s">
        <v>92</v>
      </c>
      <c r="D1426" s="37"/>
      <c r="E1426" s="24">
        <v>3400000</v>
      </c>
      <c r="F1426" s="25" t="s">
        <v>344</v>
      </c>
      <c r="G1426" s="26">
        <v>2200000</v>
      </c>
    </row>
    <row r="1427" spans="2:7">
      <c r="B1427" s="21" t="s">
        <v>17905</v>
      </c>
      <c r="C1427" s="22" t="s">
        <v>92</v>
      </c>
      <c r="D1427" s="37"/>
      <c r="E1427" s="24">
        <v>3400000</v>
      </c>
      <c r="F1427" s="25" t="s">
        <v>125</v>
      </c>
      <c r="G1427" s="26">
        <v>2200000</v>
      </c>
    </row>
    <row r="1428" spans="2:7">
      <c r="B1428" s="21" t="s">
        <v>17904</v>
      </c>
      <c r="C1428" s="22" t="s">
        <v>92</v>
      </c>
      <c r="D1428" s="37"/>
      <c r="E1428" s="24">
        <v>3400000</v>
      </c>
      <c r="F1428" s="25" t="s">
        <v>216</v>
      </c>
      <c r="G1428" s="26">
        <v>2200000</v>
      </c>
    </row>
    <row r="1429" spans="2:7">
      <c r="B1429" s="21" t="s">
        <v>17903</v>
      </c>
      <c r="C1429" s="22" t="s">
        <v>92</v>
      </c>
      <c r="D1429" s="37"/>
      <c r="E1429" s="24">
        <v>3300000</v>
      </c>
      <c r="F1429" s="25" t="s">
        <v>422</v>
      </c>
      <c r="G1429" s="26">
        <v>2200000</v>
      </c>
    </row>
    <row r="1430" spans="2:7">
      <c r="B1430" s="21" t="s">
        <v>17902</v>
      </c>
      <c r="C1430" s="22" t="s">
        <v>92</v>
      </c>
      <c r="D1430" s="37"/>
      <c r="E1430" s="24">
        <v>3300000</v>
      </c>
      <c r="F1430" s="25" t="s">
        <v>5016</v>
      </c>
      <c r="G1430" s="26">
        <v>2200000</v>
      </c>
    </row>
    <row r="1431" spans="2:7">
      <c r="B1431" s="21" t="s">
        <v>17901</v>
      </c>
      <c r="C1431" s="22" t="s">
        <v>92</v>
      </c>
      <c r="D1431" s="37"/>
      <c r="E1431" s="24">
        <v>3200000</v>
      </c>
      <c r="F1431" s="25" t="s">
        <v>94</v>
      </c>
      <c r="G1431" s="26">
        <v>2200000</v>
      </c>
    </row>
    <row r="1432" spans="2:7">
      <c r="B1432" s="21" t="s">
        <v>17900</v>
      </c>
      <c r="C1432" s="22" t="s">
        <v>92</v>
      </c>
      <c r="D1432" s="37"/>
      <c r="E1432" s="24">
        <v>3200000</v>
      </c>
      <c r="F1432" s="25" t="s">
        <v>94</v>
      </c>
      <c r="G1432" s="26">
        <v>2200000</v>
      </c>
    </row>
    <row r="1433" spans="2:7">
      <c r="B1433" s="21" t="s">
        <v>17899</v>
      </c>
      <c r="C1433" s="22" t="s">
        <v>92</v>
      </c>
      <c r="D1433" s="37"/>
      <c r="E1433" s="24">
        <v>3200000</v>
      </c>
      <c r="F1433" s="25" t="s">
        <v>5016</v>
      </c>
      <c r="G1433" s="26">
        <v>2200000</v>
      </c>
    </row>
    <row r="1434" spans="2:7">
      <c r="B1434" s="21" t="s">
        <v>17898</v>
      </c>
      <c r="C1434" s="22" t="s">
        <v>92</v>
      </c>
      <c r="D1434" s="37"/>
      <c r="E1434" s="24">
        <v>3100000</v>
      </c>
      <c r="F1434" s="25" t="s">
        <v>257</v>
      </c>
      <c r="G1434" s="26">
        <v>2200000</v>
      </c>
    </row>
    <row r="1435" spans="2:7">
      <c r="B1435" s="21" t="s">
        <v>17897</v>
      </c>
      <c r="C1435" s="22" t="s">
        <v>108</v>
      </c>
      <c r="D1435" s="37" t="s">
        <v>4453</v>
      </c>
      <c r="E1435" s="24">
        <v>2900000</v>
      </c>
      <c r="F1435" s="25" t="s">
        <v>335</v>
      </c>
      <c r="G1435" s="26">
        <v>2200000</v>
      </c>
    </row>
    <row r="1436" spans="2:7">
      <c r="B1436" s="21" t="s">
        <v>17896</v>
      </c>
      <c r="C1436" s="22" t="s">
        <v>92</v>
      </c>
      <c r="D1436" s="37"/>
      <c r="E1436" s="24">
        <v>2800000</v>
      </c>
      <c r="F1436" s="25" t="s">
        <v>203</v>
      </c>
      <c r="G1436" s="26">
        <v>2200000</v>
      </c>
    </row>
    <row r="1437" spans="2:7">
      <c r="B1437" s="21" t="s">
        <v>17895</v>
      </c>
      <c r="C1437" s="22" t="s">
        <v>92</v>
      </c>
      <c r="D1437" s="37" t="s">
        <v>5968</v>
      </c>
      <c r="E1437" s="24">
        <v>2600000</v>
      </c>
      <c r="F1437" s="25" t="s">
        <v>141</v>
      </c>
      <c r="G1437" s="26">
        <v>2200000</v>
      </c>
    </row>
    <row r="1438" spans="2:7">
      <c r="B1438" s="21" t="s">
        <v>17894</v>
      </c>
      <c r="C1438" s="22" t="s">
        <v>92</v>
      </c>
      <c r="D1438" s="37" t="s">
        <v>7046</v>
      </c>
      <c r="E1438" s="24">
        <v>2100000</v>
      </c>
      <c r="F1438" s="25" t="s">
        <v>122</v>
      </c>
      <c r="G1438" s="26">
        <v>2200000</v>
      </c>
    </row>
    <row r="1439" spans="2:7">
      <c r="B1439" s="21" t="s">
        <v>17893</v>
      </c>
      <c r="C1439" s="22" t="s">
        <v>108</v>
      </c>
      <c r="D1439" s="37" t="s">
        <v>9359</v>
      </c>
      <c r="E1439" s="24">
        <v>900000</v>
      </c>
      <c r="F1439" s="25" t="s">
        <v>6253</v>
      </c>
      <c r="G1439" s="26">
        <v>2200000</v>
      </c>
    </row>
    <row r="1440" spans="2:7">
      <c r="B1440" s="21" t="s">
        <v>17892</v>
      </c>
      <c r="C1440" s="22" t="s">
        <v>92</v>
      </c>
      <c r="D1440" s="37" t="s">
        <v>3268</v>
      </c>
      <c r="E1440" s="24">
        <v>5500000</v>
      </c>
      <c r="F1440" s="25" t="s">
        <v>3299</v>
      </c>
      <c r="G1440" s="26">
        <v>2100000</v>
      </c>
    </row>
    <row r="1441" spans="2:7">
      <c r="B1441" s="21" t="s">
        <v>17891</v>
      </c>
      <c r="C1441" s="22" t="s">
        <v>92</v>
      </c>
      <c r="D1441" s="37"/>
      <c r="E1441" s="24">
        <v>5500000</v>
      </c>
      <c r="F1441" s="25" t="s">
        <v>662</v>
      </c>
      <c r="G1441" s="26">
        <v>2100000</v>
      </c>
    </row>
    <row r="1442" spans="2:7">
      <c r="B1442" s="21" t="s">
        <v>17890</v>
      </c>
      <c r="C1442" s="22" t="s">
        <v>92</v>
      </c>
      <c r="D1442" s="37"/>
      <c r="E1442" s="24">
        <v>5400000</v>
      </c>
      <c r="F1442" s="25" t="s">
        <v>745</v>
      </c>
      <c r="G1442" s="26">
        <v>2100000</v>
      </c>
    </row>
    <row r="1443" spans="2:7">
      <c r="B1443" s="21" t="s">
        <v>17889</v>
      </c>
      <c r="C1443" s="22" t="s">
        <v>92</v>
      </c>
      <c r="D1443" s="37"/>
      <c r="E1443" s="24">
        <v>5000000</v>
      </c>
      <c r="F1443" s="25" t="s">
        <v>649</v>
      </c>
      <c r="G1443" s="26">
        <v>2100000</v>
      </c>
    </row>
    <row r="1444" spans="2:7">
      <c r="B1444" s="21" t="s">
        <v>17887</v>
      </c>
      <c r="C1444" s="22" t="s">
        <v>92</v>
      </c>
      <c r="D1444" s="37" t="s">
        <v>4399</v>
      </c>
      <c r="E1444" s="24">
        <v>4900000</v>
      </c>
      <c r="F1444" s="25" t="s">
        <v>3167</v>
      </c>
      <c r="G1444" s="26">
        <v>2100000</v>
      </c>
    </row>
    <row r="1445" spans="2:7">
      <c r="B1445" s="21" t="s">
        <v>17888</v>
      </c>
      <c r="C1445" s="22" t="s">
        <v>92</v>
      </c>
      <c r="D1445" s="37"/>
      <c r="E1445" s="24">
        <v>4900000</v>
      </c>
      <c r="F1445" s="25" t="s">
        <v>512</v>
      </c>
      <c r="G1445" s="26">
        <v>2100000</v>
      </c>
    </row>
    <row r="1446" spans="2:7">
      <c r="B1446" s="21" t="s">
        <v>17886</v>
      </c>
      <c r="C1446" s="22" t="s">
        <v>108</v>
      </c>
      <c r="D1446" s="37" t="s">
        <v>8987</v>
      </c>
      <c r="E1446" s="24">
        <v>4800000</v>
      </c>
      <c r="F1446" s="25" t="s">
        <v>1106</v>
      </c>
      <c r="G1446" s="26">
        <v>2100000</v>
      </c>
    </row>
    <row r="1447" spans="2:7">
      <c r="B1447" s="21" t="s">
        <v>17884</v>
      </c>
      <c r="C1447" s="22" t="s">
        <v>108</v>
      </c>
      <c r="D1447" s="37" t="s">
        <v>8987</v>
      </c>
      <c r="E1447" s="24">
        <v>4800000</v>
      </c>
      <c r="F1447" s="25" t="s">
        <v>780</v>
      </c>
      <c r="G1447" s="26">
        <v>2100000</v>
      </c>
    </row>
    <row r="1448" spans="2:7">
      <c r="B1448" s="21" t="s">
        <v>17885</v>
      </c>
      <c r="C1448" s="22" t="s">
        <v>108</v>
      </c>
      <c r="D1448" s="37"/>
      <c r="E1448" s="24">
        <v>4800000</v>
      </c>
      <c r="F1448" s="25" t="s">
        <v>560</v>
      </c>
      <c r="G1448" s="26">
        <v>2100000</v>
      </c>
    </row>
    <row r="1449" spans="2:7">
      <c r="B1449" s="21" t="s">
        <v>17883</v>
      </c>
      <c r="C1449" s="22" t="s">
        <v>92</v>
      </c>
      <c r="D1449" s="37"/>
      <c r="E1449" s="24">
        <v>4700000</v>
      </c>
      <c r="F1449" s="25" t="s">
        <v>1106</v>
      </c>
      <c r="G1449" s="26">
        <v>2100000</v>
      </c>
    </row>
    <row r="1450" spans="2:7">
      <c r="B1450" s="21" t="s">
        <v>17882</v>
      </c>
      <c r="C1450" s="22" t="s">
        <v>108</v>
      </c>
      <c r="D1450" s="37" t="s">
        <v>4399</v>
      </c>
      <c r="E1450" s="24">
        <v>4600000</v>
      </c>
      <c r="F1450" s="25" t="s">
        <v>864</v>
      </c>
      <c r="G1450" s="26">
        <v>2100000</v>
      </c>
    </row>
    <row r="1451" spans="2:7">
      <c r="B1451" s="21" t="s">
        <v>17880</v>
      </c>
      <c r="C1451" s="22" t="s">
        <v>108</v>
      </c>
      <c r="D1451" s="37" t="s">
        <v>1357</v>
      </c>
      <c r="E1451" s="24">
        <v>4400000</v>
      </c>
      <c r="F1451" s="25" t="s">
        <v>5543</v>
      </c>
      <c r="G1451" s="26">
        <v>2100000</v>
      </c>
    </row>
    <row r="1452" spans="2:7">
      <c r="B1452" s="21" t="s">
        <v>17881</v>
      </c>
      <c r="C1452" s="22" t="s">
        <v>92</v>
      </c>
      <c r="D1452" s="37"/>
      <c r="E1452" s="24">
        <v>4400000</v>
      </c>
      <c r="F1452" s="25" t="s">
        <v>672</v>
      </c>
      <c r="G1452" s="26">
        <v>2100000</v>
      </c>
    </row>
    <row r="1453" spans="2:7">
      <c r="B1453" s="21" t="s">
        <v>17879</v>
      </c>
      <c r="C1453" s="22" t="s">
        <v>92</v>
      </c>
      <c r="D1453" s="37"/>
      <c r="E1453" s="24">
        <v>4300000</v>
      </c>
      <c r="F1453" s="25" t="s">
        <v>711</v>
      </c>
      <c r="G1453" s="26">
        <v>2100000</v>
      </c>
    </row>
    <row r="1454" spans="2:7">
      <c r="B1454" s="21" t="s">
        <v>17878</v>
      </c>
      <c r="C1454" s="22" t="s">
        <v>92</v>
      </c>
      <c r="D1454" s="37"/>
      <c r="E1454" s="24">
        <v>4300000</v>
      </c>
      <c r="F1454" s="25" t="s">
        <v>1070</v>
      </c>
      <c r="G1454" s="26">
        <v>2100000</v>
      </c>
    </row>
    <row r="1455" spans="2:7">
      <c r="B1455" s="21" t="s">
        <v>17877</v>
      </c>
      <c r="C1455" s="22" t="s">
        <v>92</v>
      </c>
      <c r="D1455" s="37"/>
      <c r="E1455" s="24">
        <v>4200000</v>
      </c>
      <c r="F1455" s="25" t="s">
        <v>805</v>
      </c>
      <c r="G1455" s="26">
        <v>2100000</v>
      </c>
    </row>
    <row r="1456" spans="2:7">
      <c r="B1456" s="21" t="s">
        <v>17876</v>
      </c>
      <c r="C1456" s="22" t="s">
        <v>92</v>
      </c>
      <c r="D1456" s="37"/>
      <c r="E1456" s="24">
        <v>4200000</v>
      </c>
      <c r="F1456" s="25" t="s">
        <v>805</v>
      </c>
      <c r="G1456" s="26">
        <v>2100000</v>
      </c>
    </row>
    <row r="1457" spans="2:7">
      <c r="B1457" s="21" t="s">
        <v>17875</v>
      </c>
      <c r="C1457" s="22" t="s">
        <v>108</v>
      </c>
      <c r="D1457" s="37"/>
      <c r="E1457" s="24">
        <v>4100000</v>
      </c>
      <c r="F1457" s="25" t="s">
        <v>144</v>
      </c>
      <c r="G1457" s="26">
        <v>2100000</v>
      </c>
    </row>
    <row r="1458" spans="2:7">
      <c r="B1458" s="21" t="s">
        <v>17874</v>
      </c>
      <c r="C1458" s="22" t="s">
        <v>92</v>
      </c>
      <c r="D1458" s="37"/>
      <c r="E1458" s="24">
        <v>4100000</v>
      </c>
      <c r="F1458" s="25" t="s">
        <v>703</v>
      </c>
      <c r="G1458" s="26">
        <v>2100000</v>
      </c>
    </row>
    <row r="1459" spans="2:7">
      <c r="B1459" s="21" t="s">
        <v>17873</v>
      </c>
      <c r="C1459" s="22" t="s">
        <v>108</v>
      </c>
      <c r="D1459" s="37"/>
      <c r="E1459" s="24">
        <v>4100000</v>
      </c>
      <c r="F1459" s="25" t="s">
        <v>5031</v>
      </c>
      <c r="G1459" s="26">
        <v>2100000</v>
      </c>
    </row>
    <row r="1460" spans="2:7">
      <c r="B1460" s="21" t="s">
        <v>17871</v>
      </c>
      <c r="C1460" s="22" t="s">
        <v>108</v>
      </c>
      <c r="D1460" s="37" t="s">
        <v>5981</v>
      </c>
      <c r="E1460" s="24">
        <v>4000000</v>
      </c>
      <c r="F1460" s="25" t="s">
        <v>413</v>
      </c>
      <c r="G1460" s="26">
        <v>2100000</v>
      </c>
    </row>
    <row r="1461" spans="2:7">
      <c r="B1461" s="21" t="s">
        <v>17870</v>
      </c>
      <c r="C1461" s="22" t="s">
        <v>108</v>
      </c>
      <c r="D1461" s="37" t="s">
        <v>449</v>
      </c>
      <c r="E1461" s="24">
        <v>4000000</v>
      </c>
      <c r="F1461" s="25" t="s">
        <v>3098</v>
      </c>
      <c r="G1461" s="26">
        <v>2100000</v>
      </c>
    </row>
    <row r="1462" spans="2:7">
      <c r="B1462" s="21" t="s">
        <v>17872</v>
      </c>
      <c r="C1462" s="22" t="s">
        <v>92</v>
      </c>
      <c r="D1462" s="37"/>
      <c r="E1462" s="24">
        <v>4000000</v>
      </c>
      <c r="F1462" s="25" t="s">
        <v>354</v>
      </c>
      <c r="G1462" s="26">
        <v>2100000</v>
      </c>
    </row>
    <row r="1463" spans="2:7">
      <c r="B1463" s="21" t="s">
        <v>17869</v>
      </c>
      <c r="C1463" s="22" t="s">
        <v>108</v>
      </c>
      <c r="D1463" s="37" t="s">
        <v>3779</v>
      </c>
      <c r="E1463" s="24">
        <v>3900000</v>
      </c>
      <c r="F1463" s="25" t="s">
        <v>3094</v>
      </c>
      <c r="G1463" s="26">
        <v>2100000</v>
      </c>
    </row>
    <row r="1464" spans="2:7">
      <c r="B1464" s="21" t="s">
        <v>17868</v>
      </c>
      <c r="C1464" s="22" t="s">
        <v>92</v>
      </c>
      <c r="D1464" s="37"/>
      <c r="E1464" s="24">
        <v>3900000</v>
      </c>
      <c r="F1464" s="25" t="s">
        <v>3094</v>
      </c>
      <c r="G1464" s="26">
        <v>2100000</v>
      </c>
    </row>
    <row r="1465" spans="2:7">
      <c r="B1465" s="21" t="s">
        <v>17867</v>
      </c>
      <c r="C1465" s="22" t="s">
        <v>92</v>
      </c>
      <c r="D1465" s="37"/>
      <c r="E1465" s="24">
        <v>3900000</v>
      </c>
      <c r="F1465" s="25" t="s">
        <v>455</v>
      </c>
      <c r="G1465" s="26">
        <v>2100000</v>
      </c>
    </row>
    <row r="1466" spans="2:7">
      <c r="B1466" s="21" t="s">
        <v>17866</v>
      </c>
      <c r="C1466" s="22" t="s">
        <v>108</v>
      </c>
      <c r="D1466" s="37" t="s">
        <v>7317</v>
      </c>
      <c r="E1466" s="24">
        <v>3800000</v>
      </c>
      <c r="F1466" s="25" t="s">
        <v>107</v>
      </c>
      <c r="G1466" s="26">
        <v>2100000</v>
      </c>
    </row>
    <row r="1467" spans="2:7">
      <c r="B1467" s="21" t="s">
        <v>17862</v>
      </c>
      <c r="C1467" s="22" t="s">
        <v>108</v>
      </c>
      <c r="D1467" s="37" t="s">
        <v>6403</v>
      </c>
      <c r="E1467" s="24">
        <v>3800000</v>
      </c>
      <c r="F1467" s="25" t="s">
        <v>107</v>
      </c>
      <c r="G1467" s="26">
        <v>2100000</v>
      </c>
    </row>
    <row r="1468" spans="2:7">
      <c r="B1468" s="21" t="s">
        <v>17865</v>
      </c>
      <c r="C1468" s="22" t="s">
        <v>92</v>
      </c>
      <c r="D1468" s="37"/>
      <c r="E1468" s="24">
        <v>3800000</v>
      </c>
      <c r="F1468" s="25" t="s">
        <v>402</v>
      </c>
      <c r="G1468" s="26">
        <v>2100000</v>
      </c>
    </row>
    <row r="1469" spans="2:7">
      <c r="B1469" s="21" t="s">
        <v>17864</v>
      </c>
      <c r="C1469" s="22" t="s">
        <v>92</v>
      </c>
      <c r="D1469" s="37"/>
      <c r="E1469" s="24">
        <v>3800000</v>
      </c>
      <c r="F1469" s="25" t="s">
        <v>315</v>
      </c>
      <c r="G1469" s="26">
        <v>2100000</v>
      </c>
    </row>
    <row r="1470" spans="2:7">
      <c r="B1470" s="21" t="s">
        <v>17863</v>
      </c>
      <c r="C1470" s="22" t="s">
        <v>108</v>
      </c>
      <c r="D1470" s="37"/>
      <c r="E1470" s="24">
        <v>3800000</v>
      </c>
      <c r="F1470" s="25" t="s">
        <v>315</v>
      </c>
      <c r="G1470" s="26">
        <v>2100000</v>
      </c>
    </row>
    <row r="1471" spans="2:7">
      <c r="B1471" s="21" t="s">
        <v>17861</v>
      </c>
      <c r="C1471" s="22" t="s">
        <v>92</v>
      </c>
      <c r="D1471" s="37"/>
      <c r="E1471" s="24">
        <v>3800000</v>
      </c>
      <c r="F1471" s="25" t="s">
        <v>107</v>
      </c>
      <c r="G1471" s="26">
        <v>2100000</v>
      </c>
    </row>
    <row r="1472" spans="2:7">
      <c r="B1472" s="21" t="s">
        <v>17860</v>
      </c>
      <c r="C1472" s="22" t="s">
        <v>108</v>
      </c>
      <c r="D1472" s="37"/>
      <c r="E1472" s="24">
        <v>3800000</v>
      </c>
      <c r="F1472" s="25" t="s">
        <v>402</v>
      </c>
      <c r="G1472" s="26">
        <v>2100000</v>
      </c>
    </row>
    <row r="1473" spans="2:7">
      <c r="B1473" s="21" t="s">
        <v>17859</v>
      </c>
      <c r="C1473" s="22" t="s">
        <v>108</v>
      </c>
      <c r="D1473" s="37" t="s">
        <v>1602</v>
      </c>
      <c r="E1473" s="24">
        <v>3700000</v>
      </c>
      <c r="F1473" s="25" t="s">
        <v>315</v>
      </c>
      <c r="G1473" s="26">
        <v>2100000</v>
      </c>
    </row>
    <row r="1474" spans="2:7">
      <c r="B1474" s="21" t="s">
        <v>17858</v>
      </c>
      <c r="C1474" s="22" t="s">
        <v>92</v>
      </c>
      <c r="D1474" s="37"/>
      <c r="E1474" s="24">
        <v>3700000</v>
      </c>
      <c r="F1474" s="25" t="s">
        <v>631</v>
      </c>
      <c r="G1474" s="26">
        <v>2100000</v>
      </c>
    </row>
    <row r="1475" spans="2:7">
      <c r="B1475" s="21" t="s">
        <v>17857</v>
      </c>
      <c r="C1475" s="22" t="s">
        <v>108</v>
      </c>
      <c r="D1475" s="37" t="s">
        <v>4413</v>
      </c>
      <c r="E1475" s="24">
        <v>3600000</v>
      </c>
      <c r="F1475" s="25" t="s">
        <v>3089</v>
      </c>
      <c r="G1475" s="26">
        <v>2100000</v>
      </c>
    </row>
    <row r="1476" spans="2:7">
      <c r="B1476" s="21" t="s">
        <v>17856</v>
      </c>
      <c r="C1476" s="22" t="s">
        <v>92</v>
      </c>
      <c r="D1476" s="37"/>
      <c r="E1476" s="24">
        <v>3600000</v>
      </c>
      <c r="F1476" s="25" t="s">
        <v>464</v>
      </c>
      <c r="G1476" s="26">
        <v>2100000</v>
      </c>
    </row>
    <row r="1477" spans="2:7">
      <c r="B1477" s="21" t="s">
        <v>17855</v>
      </c>
      <c r="C1477" s="22" t="s">
        <v>92</v>
      </c>
      <c r="D1477" s="37"/>
      <c r="E1477" s="24">
        <v>3600000</v>
      </c>
      <c r="F1477" s="25" t="s">
        <v>464</v>
      </c>
      <c r="G1477" s="26">
        <v>2100000</v>
      </c>
    </row>
    <row r="1478" spans="2:7">
      <c r="B1478" s="21" t="s">
        <v>17854</v>
      </c>
      <c r="C1478" s="22" t="s">
        <v>92</v>
      </c>
      <c r="D1478" s="37"/>
      <c r="E1478" s="24">
        <v>3600000</v>
      </c>
      <c r="F1478" s="25" t="s">
        <v>631</v>
      </c>
      <c r="G1478" s="26">
        <v>2100000</v>
      </c>
    </row>
    <row r="1479" spans="2:7">
      <c r="B1479" s="21" t="s">
        <v>17853</v>
      </c>
      <c r="C1479" s="22" t="s">
        <v>92</v>
      </c>
      <c r="D1479" s="37"/>
      <c r="E1479" s="24">
        <v>3600000</v>
      </c>
      <c r="F1479" s="25" t="s">
        <v>464</v>
      </c>
      <c r="G1479" s="26">
        <v>2100000</v>
      </c>
    </row>
    <row r="1480" spans="2:7">
      <c r="B1480" s="21" t="s">
        <v>17851</v>
      </c>
      <c r="C1480" s="22" t="s">
        <v>108</v>
      </c>
      <c r="D1480" s="37" t="s">
        <v>1359</v>
      </c>
      <c r="E1480" s="24">
        <v>3500000</v>
      </c>
      <c r="F1480" s="25" t="s">
        <v>220</v>
      </c>
      <c r="G1480" s="26">
        <v>2100000</v>
      </c>
    </row>
    <row r="1481" spans="2:7">
      <c r="B1481" s="21" t="s">
        <v>17848</v>
      </c>
      <c r="C1481" s="22" t="s">
        <v>108</v>
      </c>
      <c r="D1481" s="37" t="s">
        <v>858</v>
      </c>
      <c r="E1481" s="24">
        <v>3500000</v>
      </c>
      <c r="F1481" s="25" t="s">
        <v>540</v>
      </c>
      <c r="G1481" s="26">
        <v>2100000</v>
      </c>
    </row>
    <row r="1482" spans="2:7">
      <c r="B1482" s="21" t="s">
        <v>17846</v>
      </c>
      <c r="C1482" s="22" t="s">
        <v>108</v>
      </c>
      <c r="D1482" s="37" t="s">
        <v>5050</v>
      </c>
      <c r="E1482" s="24">
        <v>3500000</v>
      </c>
      <c r="F1482" s="25" t="s">
        <v>220</v>
      </c>
      <c r="G1482" s="26">
        <v>2100000</v>
      </c>
    </row>
    <row r="1483" spans="2:7">
      <c r="B1483" s="21" t="s">
        <v>17852</v>
      </c>
      <c r="C1483" s="22" t="s">
        <v>108</v>
      </c>
      <c r="D1483" s="37"/>
      <c r="E1483" s="24">
        <v>3500000</v>
      </c>
      <c r="F1483" s="25" t="s">
        <v>540</v>
      </c>
      <c r="G1483" s="26">
        <v>2100000</v>
      </c>
    </row>
    <row r="1484" spans="2:7">
      <c r="B1484" s="21" t="s">
        <v>17850</v>
      </c>
      <c r="C1484" s="22" t="s">
        <v>92</v>
      </c>
      <c r="D1484" s="37"/>
      <c r="E1484" s="24">
        <v>3500000</v>
      </c>
      <c r="F1484" s="25" t="s">
        <v>464</v>
      </c>
      <c r="G1484" s="26">
        <v>2100000</v>
      </c>
    </row>
    <row r="1485" spans="2:7">
      <c r="B1485" s="21" t="s">
        <v>17849</v>
      </c>
      <c r="C1485" s="22" t="s">
        <v>92</v>
      </c>
      <c r="D1485" s="37"/>
      <c r="E1485" s="24">
        <v>3500000</v>
      </c>
      <c r="F1485" s="25" t="s">
        <v>464</v>
      </c>
      <c r="G1485" s="26">
        <v>2100000</v>
      </c>
    </row>
    <row r="1486" spans="2:7">
      <c r="B1486" s="21" t="s">
        <v>17847</v>
      </c>
      <c r="C1486" s="22" t="s">
        <v>108</v>
      </c>
      <c r="D1486" s="37"/>
      <c r="E1486" s="24">
        <v>3500000</v>
      </c>
      <c r="F1486" s="25" t="s">
        <v>464</v>
      </c>
      <c r="G1486" s="26">
        <v>2100000</v>
      </c>
    </row>
    <row r="1487" spans="2:7">
      <c r="B1487" s="21" t="s">
        <v>17845</v>
      </c>
      <c r="C1487" s="22" t="s">
        <v>108</v>
      </c>
      <c r="D1487" s="37" t="s">
        <v>17844</v>
      </c>
      <c r="E1487" s="24">
        <v>3400000</v>
      </c>
      <c r="F1487" s="25" t="s">
        <v>156</v>
      </c>
      <c r="G1487" s="26">
        <v>2100000</v>
      </c>
    </row>
    <row r="1488" spans="2:7">
      <c r="B1488" s="21" t="s">
        <v>17843</v>
      </c>
      <c r="C1488" s="22" t="s">
        <v>108</v>
      </c>
      <c r="D1488" s="37" t="s">
        <v>7289</v>
      </c>
      <c r="E1488" s="24">
        <v>3300000</v>
      </c>
      <c r="F1488" s="25" t="s">
        <v>159</v>
      </c>
      <c r="G1488" s="26">
        <v>2100000</v>
      </c>
    </row>
    <row r="1489" spans="2:7">
      <c r="B1489" s="21" t="s">
        <v>17842</v>
      </c>
      <c r="C1489" s="22" t="s">
        <v>92</v>
      </c>
      <c r="D1489" s="37"/>
      <c r="E1489" s="24">
        <v>3200000</v>
      </c>
      <c r="F1489" s="25" t="s">
        <v>344</v>
      </c>
      <c r="G1489" s="26">
        <v>2100000</v>
      </c>
    </row>
    <row r="1490" spans="2:7">
      <c r="B1490" s="21" t="s">
        <v>17841</v>
      </c>
      <c r="C1490" s="22" t="s">
        <v>92</v>
      </c>
      <c r="D1490" s="37"/>
      <c r="E1490" s="24">
        <v>3100000</v>
      </c>
      <c r="F1490" s="25" t="s">
        <v>708</v>
      </c>
      <c r="G1490" s="26">
        <v>2100000</v>
      </c>
    </row>
    <row r="1491" spans="2:7">
      <c r="B1491" s="21" t="s">
        <v>17840</v>
      </c>
      <c r="C1491" s="22" t="s">
        <v>92</v>
      </c>
      <c r="D1491" s="37"/>
      <c r="E1491" s="24">
        <v>3100000</v>
      </c>
      <c r="F1491" s="25" t="s">
        <v>5016</v>
      </c>
      <c r="G1491" s="26">
        <v>2100000</v>
      </c>
    </row>
    <row r="1492" spans="2:7">
      <c r="B1492" s="21" t="s">
        <v>17839</v>
      </c>
      <c r="C1492" s="22" t="s">
        <v>92</v>
      </c>
      <c r="D1492" s="37"/>
      <c r="E1492" s="24">
        <v>3000000</v>
      </c>
      <c r="F1492" s="25" t="s">
        <v>223</v>
      </c>
      <c r="G1492" s="26">
        <v>2100000</v>
      </c>
    </row>
    <row r="1493" spans="2:7">
      <c r="B1493" s="21" t="s">
        <v>17838</v>
      </c>
      <c r="C1493" s="22" t="s">
        <v>92</v>
      </c>
      <c r="D1493" s="37"/>
      <c r="E1493" s="24">
        <v>3000000</v>
      </c>
      <c r="F1493" s="25" t="s">
        <v>408</v>
      </c>
      <c r="G1493" s="26">
        <v>2100000</v>
      </c>
    </row>
    <row r="1494" spans="2:7">
      <c r="B1494" s="21" t="s">
        <v>17837</v>
      </c>
      <c r="C1494" s="22" t="s">
        <v>92</v>
      </c>
      <c r="D1494" s="37"/>
      <c r="E1494" s="24">
        <v>3000000</v>
      </c>
      <c r="F1494" s="25" t="s">
        <v>223</v>
      </c>
      <c r="G1494" s="26">
        <v>2100000</v>
      </c>
    </row>
    <row r="1495" spans="2:7">
      <c r="B1495" s="21" t="s">
        <v>17835</v>
      </c>
      <c r="C1495" s="22" t="s">
        <v>108</v>
      </c>
      <c r="D1495" s="37" t="s">
        <v>16221</v>
      </c>
      <c r="E1495" s="24">
        <v>2900000</v>
      </c>
      <c r="F1495" s="25" t="s">
        <v>257</v>
      </c>
      <c r="G1495" s="26">
        <v>2100000</v>
      </c>
    </row>
    <row r="1496" spans="2:7">
      <c r="B1496" s="21" t="s">
        <v>17836</v>
      </c>
      <c r="C1496" s="22" t="s">
        <v>92</v>
      </c>
      <c r="D1496" s="37"/>
      <c r="E1496" s="24">
        <v>2900000</v>
      </c>
      <c r="F1496" s="25" t="s">
        <v>257</v>
      </c>
      <c r="G1496" s="26">
        <v>2100000</v>
      </c>
    </row>
    <row r="1497" spans="2:7">
      <c r="B1497" s="21" t="s">
        <v>17834</v>
      </c>
      <c r="C1497" s="22" t="s">
        <v>92</v>
      </c>
      <c r="D1497" s="37" t="s">
        <v>4506</v>
      </c>
      <c r="E1497" s="24">
        <v>2300000</v>
      </c>
      <c r="F1497" s="25" t="s">
        <v>207</v>
      </c>
      <c r="G1497" s="26">
        <v>2100000</v>
      </c>
    </row>
    <row r="1498" spans="2:7">
      <c r="B1498" s="21" t="s">
        <v>17833</v>
      </c>
      <c r="C1498" s="22" t="s">
        <v>92</v>
      </c>
      <c r="D1498" s="37"/>
      <c r="E1498" s="24">
        <v>2300000</v>
      </c>
      <c r="F1498" s="25" t="s">
        <v>260</v>
      </c>
      <c r="G1498" s="26">
        <v>2100000</v>
      </c>
    </row>
    <row r="1499" spans="2:7">
      <c r="B1499" s="21" t="s">
        <v>17832</v>
      </c>
      <c r="C1499" s="22" t="s">
        <v>108</v>
      </c>
      <c r="D1499" s="37"/>
      <c r="E1499" s="24">
        <v>2200000</v>
      </c>
      <c r="F1499" s="25" t="s">
        <v>185</v>
      </c>
      <c r="G1499" s="26">
        <v>2100000</v>
      </c>
    </row>
    <row r="1500" spans="2:7">
      <c r="B1500" s="21" t="s">
        <v>17831</v>
      </c>
      <c r="C1500" s="22" t="s">
        <v>108</v>
      </c>
      <c r="D1500" s="37" t="s">
        <v>5591</v>
      </c>
      <c r="E1500" s="24">
        <v>1800000</v>
      </c>
      <c r="F1500" s="25" t="s">
        <v>138</v>
      </c>
      <c r="G1500" s="26">
        <v>2100000</v>
      </c>
    </row>
    <row r="1501" spans="2:7">
      <c r="B1501" s="21" t="s">
        <v>17830</v>
      </c>
      <c r="C1501" s="22" t="s">
        <v>108</v>
      </c>
      <c r="D1501" s="37" t="s">
        <v>5591</v>
      </c>
      <c r="E1501" s="24">
        <v>800000</v>
      </c>
      <c r="F1501" s="25" t="s">
        <v>4230</v>
      </c>
      <c r="G1501" s="26">
        <v>2100000</v>
      </c>
    </row>
    <row r="1502" spans="2:7">
      <c r="B1502" s="21" t="s">
        <v>17829</v>
      </c>
      <c r="C1502" s="22" t="s">
        <v>92</v>
      </c>
      <c r="D1502" s="37"/>
      <c r="E1502" s="24">
        <v>5100000</v>
      </c>
      <c r="F1502" s="25" t="s">
        <v>742</v>
      </c>
      <c r="G1502" s="26">
        <v>2000000</v>
      </c>
    </row>
    <row r="1503" spans="2:7">
      <c r="B1503" s="21" t="s">
        <v>17828</v>
      </c>
      <c r="C1503" s="22" t="s">
        <v>108</v>
      </c>
      <c r="D1503" s="37" t="s">
        <v>9599</v>
      </c>
      <c r="E1503" s="24">
        <v>4700000</v>
      </c>
      <c r="F1503" s="25" t="s">
        <v>512</v>
      </c>
      <c r="G1503" s="26">
        <v>2000000</v>
      </c>
    </row>
    <row r="1504" spans="2:7">
      <c r="B1504" s="21" t="s">
        <v>17827</v>
      </c>
      <c r="C1504" s="22" t="s">
        <v>92</v>
      </c>
      <c r="D1504" s="37"/>
      <c r="E1504" s="24">
        <v>4600000</v>
      </c>
      <c r="F1504" s="25" t="s">
        <v>483</v>
      </c>
      <c r="G1504" s="26">
        <v>2000000</v>
      </c>
    </row>
    <row r="1505" spans="2:7">
      <c r="B1505" s="21" t="s">
        <v>17826</v>
      </c>
      <c r="C1505" s="22" t="s">
        <v>108</v>
      </c>
      <c r="D1505" s="37" t="s">
        <v>5683</v>
      </c>
      <c r="E1505" s="24">
        <v>4500000</v>
      </c>
      <c r="F1505" s="25" t="s">
        <v>544</v>
      </c>
      <c r="G1505" s="26">
        <v>2000000</v>
      </c>
    </row>
    <row r="1506" spans="2:7">
      <c r="B1506" s="21" t="s">
        <v>17825</v>
      </c>
      <c r="C1506" s="22" t="s">
        <v>92</v>
      </c>
      <c r="D1506" s="37"/>
      <c r="E1506" s="24">
        <v>4500000</v>
      </c>
      <c r="F1506" s="25" t="s">
        <v>544</v>
      </c>
      <c r="G1506" s="26">
        <v>2000000</v>
      </c>
    </row>
    <row r="1507" spans="2:7">
      <c r="B1507" s="21" t="s">
        <v>17824</v>
      </c>
      <c r="C1507" s="22" t="s">
        <v>92</v>
      </c>
      <c r="D1507" s="37"/>
      <c r="E1507" s="24">
        <v>4500000</v>
      </c>
      <c r="F1507" s="25" t="s">
        <v>483</v>
      </c>
      <c r="G1507" s="26">
        <v>2000000</v>
      </c>
    </row>
    <row r="1508" spans="2:7">
      <c r="B1508" s="21" t="s">
        <v>17823</v>
      </c>
      <c r="C1508" s="22" t="s">
        <v>92</v>
      </c>
      <c r="D1508" s="37"/>
      <c r="E1508" s="24">
        <v>4400000</v>
      </c>
      <c r="F1508" s="25" t="s">
        <v>1106</v>
      </c>
      <c r="G1508" s="26">
        <v>2000000</v>
      </c>
    </row>
    <row r="1509" spans="2:7">
      <c r="B1509" s="21" t="s">
        <v>17822</v>
      </c>
      <c r="C1509" s="22" t="s">
        <v>108</v>
      </c>
      <c r="D1509" s="37"/>
      <c r="E1509" s="24">
        <v>4400000</v>
      </c>
      <c r="F1509" s="25" t="s">
        <v>544</v>
      </c>
      <c r="G1509" s="26">
        <v>2000000</v>
      </c>
    </row>
    <row r="1510" spans="2:7">
      <c r="B1510" s="21" t="s">
        <v>17821</v>
      </c>
      <c r="C1510" s="22" t="s">
        <v>92</v>
      </c>
      <c r="D1510" s="37"/>
      <c r="E1510" s="24">
        <v>4300000</v>
      </c>
      <c r="F1510" s="25" t="s">
        <v>601</v>
      </c>
      <c r="G1510" s="26">
        <v>2000000</v>
      </c>
    </row>
    <row r="1511" spans="2:7">
      <c r="B1511" s="21" t="s">
        <v>17820</v>
      </c>
      <c r="C1511" s="22" t="s">
        <v>92</v>
      </c>
      <c r="D1511" s="37"/>
      <c r="E1511" s="24">
        <v>4300000</v>
      </c>
      <c r="F1511" s="25" t="s">
        <v>4306</v>
      </c>
      <c r="G1511" s="26">
        <v>2000000</v>
      </c>
    </row>
    <row r="1512" spans="2:7">
      <c r="B1512" s="21" t="s">
        <v>17819</v>
      </c>
      <c r="C1512" s="22" t="s">
        <v>92</v>
      </c>
      <c r="D1512" s="37"/>
      <c r="E1512" s="24">
        <v>4300000</v>
      </c>
      <c r="F1512" s="25" t="s">
        <v>4306</v>
      </c>
      <c r="G1512" s="26">
        <v>2000000</v>
      </c>
    </row>
    <row r="1513" spans="2:7">
      <c r="B1513" s="21" t="s">
        <v>17818</v>
      </c>
      <c r="C1513" s="22" t="s">
        <v>92</v>
      </c>
      <c r="D1513" s="37"/>
      <c r="E1513" s="24">
        <v>4200000</v>
      </c>
      <c r="F1513" s="25" t="s">
        <v>1070</v>
      </c>
      <c r="G1513" s="26">
        <v>2000000</v>
      </c>
    </row>
    <row r="1514" spans="2:7">
      <c r="B1514" s="21" t="s">
        <v>17817</v>
      </c>
      <c r="C1514" s="22" t="s">
        <v>108</v>
      </c>
      <c r="D1514" s="37"/>
      <c r="E1514" s="24">
        <v>4100000</v>
      </c>
      <c r="F1514" s="25" t="s">
        <v>711</v>
      </c>
      <c r="G1514" s="26">
        <v>2000000</v>
      </c>
    </row>
    <row r="1515" spans="2:7">
      <c r="B1515" s="21" t="s">
        <v>17814</v>
      </c>
      <c r="C1515" s="22" t="s">
        <v>92</v>
      </c>
      <c r="D1515" s="37" t="s">
        <v>7055</v>
      </c>
      <c r="E1515" s="24">
        <v>4000000</v>
      </c>
      <c r="F1515" s="25" t="s">
        <v>131</v>
      </c>
      <c r="G1515" s="26">
        <v>2000000</v>
      </c>
    </row>
    <row r="1516" spans="2:7">
      <c r="B1516" s="21" t="s">
        <v>17816</v>
      </c>
      <c r="C1516" s="22" t="s">
        <v>92</v>
      </c>
      <c r="D1516" s="37"/>
      <c r="E1516" s="24">
        <v>4000000</v>
      </c>
      <c r="F1516" s="25" t="s">
        <v>5543</v>
      </c>
      <c r="G1516" s="26">
        <v>2000000</v>
      </c>
    </row>
    <row r="1517" spans="2:7">
      <c r="B1517" s="21" t="s">
        <v>17815</v>
      </c>
      <c r="C1517" s="22" t="s">
        <v>92</v>
      </c>
      <c r="D1517" s="37"/>
      <c r="E1517" s="24">
        <v>4000000</v>
      </c>
      <c r="F1517" s="25" t="s">
        <v>144</v>
      </c>
      <c r="G1517" s="26">
        <v>2000000</v>
      </c>
    </row>
    <row r="1518" spans="2:7">
      <c r="B1518" s="21" t="s">
        <v>17813</v>
      </c>
      <c r="C1518" s="22" t="s">
        <v>92</v>
      </c>
      <c r="D1518" s="37"/>
      <c r="E1518" s="24">
        <v>4000000</v>
      </c>
      <c r="F1518" s="25" t="s">
        <v>131</v>
      </c>
      <c r="G1518" s="26">
        <v>2000000</v>
      </c>
    </row>
    <row r="1519" spans="2:7">
      <c r="B1519" s="21" t="s">
        <v>17808</v>
      </c>
      <c r="C1519" s="22" t="s">
        <v>108</v>
      </c>
      <c r="D1519" s="37" t="s">
        <v>1745</v>
      </c>
      <c r="E1519" s="24">
        <v>3900000</v>
      </c>
      <c r="F1519" s="25" t="s">
        <v>144</v>
      </c>
      <c r="G1519" s="26">
        <v>2000000</v>
      </c>
    </row>
    <row r="1520" spans="2:7">
      <c r="B1520" s="21" t="s">
        <v>17812</v>
      </c>
      <c r="C1520" s="22" t="s">
        <v>108</v>
      </c>
      <c r="D1520" s="37"/>
      <c r="E1520" s="24">
        <v>3900000</v>
      </c>
      <c r="F1520" s="25" t="s">
        <v>703</v>
      </c>
      <c r="G1520" s="26">
        <v>2000000</v>
      </c>
    </row>
    <row r="1521" spans="2:7">
      <c r="B1521" s="21" t="s">
        <v>17811</v>
      </c>
      <c r="C1521" s="22" t="s">
        <v>92</v>
      </c>
      <c r="D1521" s="37"/>
      <c r="E1521" s="24">
        <v>3900000</v>
      </c>
      <c r="F1521" s="25" t="s">
        <v>703</v>
      </c>
      <c r="G1521" s="26">
        <v>2000000</v>
      </c>
    </row>
    <row r="1522" spans="2:7">
      <c r="B1522" s="21" t="s">
        <v>17810</v>
      </c>
      <c r="C1522" s="22" t="s">
        <v>92</v>
      </c>
      <c r="D1522" s="37"/>
      <c r="E1522" s="24">
        <v>3900000</v>
      </c>
      <c r="F1522" s="25" t="s">
        <v>427</v>
      </c>
      <c r="G1522" s="26">
        <v>2000000</v>
      </c>
    </row>
    <row r="1523" spans="2:7">
      <c r="B1523" s="21" t="s">
        <v>17809</v>
      </c>
      <c r="C1523" s="22" t="s">
        <v>92</v>
      </c>
      <c r="D1523" s="37"/>
      <c r="E1523" s="24">
        <v>3900000</v>
      </c>
      <c r="F1523" s="25" t="s">
        <v>427</v>
      </c>
      <c r="G1523" s="26">
        <v>2000000</v>
      </c>
    </row>
    <row r="1524" spans="2:7">
      <c r="B1524" s="21" t="s">
        <v>17805</v>
      </c>
      <c r="C1524" s="22" t="s">
        <v>108</v>
      </c>
      <c r="D1524" s="37" t="s">
        <v>9359</v>
      </c>
      <c r="E1524" s="24">
        <v>3800000</v>
      </c>
      <c r="F1524" s="25" t="s">
        <v>3098</v>
      </c>
      <c r="G1524" s="26">
        <v>2000000</v>
      </c>
    </row>
    <row r="1525" spans="2:7">
      <c r="B1525" s="21" t="s">
        <v>17807</v>
      </c>
      <c r="C1525" s="22" t="s">
        <v>108</v>
      </c>
      <c r="D1525" s="37" t="s">
        <v>636</v>
      </c>
      <c r="E1525" s="24">
        <v>3800000</v>
      </c>
      <c r="F1525" s="25" t="s">
        <v>354</v>
      </c>
      <c r="G1525" s="26">
        <v>2000000</v>
      </c>
    </row>
    <row r="1526" spans="2:7">
      <c r="B1526" s="21" t="s">
        <v>17806</v>
      </c>
      <c r="C1526" s="22" t="s">
        <v>92</v>
      </c>
      <c r="D1526" s="37"/>
      <c r="E1526" s="24">
        <v>3800000</v>
      </c>
      <c r="F1526" s="25" t="s">
        <v>227</v>
      </c>
      <c r="G1526" s="26">
        <v>2000000</v>
      </c>
    </row>
    <row r="1527" spans="2:7">
      <c r="B1527" s="21" t="s">
        <v>17800</v>
      </c>
      <c r="C1527" s="22" t="s">
        <v>108</v>
      </c>
      <c r="D1527" s="37" t="s">
        <v>17799</v>
      </c>
      <c r="E1527" s="24">
        <v>3700000</v>
      </c>
      <c r="F1527" s="25" t="s">
        <v>3094</v>
      </c>
      <c r="G1527" s="26">
        <v>2000000</v>
      </c>
    </row>
    <row r="1528" spans="2:7">
      <c r="B1528" s="21" t="s">
        <v>17798</v>
      </c>
      <c r="C1528" s="22" t="s">
        <v>108</v>
      </c>
      <c r="D1528" s="37" t="s">
        <v>3333</v>
      </c>
      <c r="E1528" s="24">
        <v>3700000</v>
      </c>
      <c r="F1528" s="25" t="s">
        <v>402</v>
      </c>
      <c r="G1528" s="26">
        <v>2000000</v>
      </c>
    </row>
    <row r="1529" spans="2:7">
      <c r="B1529" s="21" t="s">
        <v>17804</v>
      </c>
      <c r="C1529" s="22" t="s">
        <v>92</v>
      </c>
      <c r="D1529" s="37"/>
      <c r="E1529" s="24">
        <v>3700000</v>
      </c>
      <c r="F1529" s="25" t="s">
        <v>3094</v>
      </c>
      <c r="G1529" s="26">
        <v>2000000</v>
      </c>
    </row>
    <row r="1530" spans="2:7">
      <c r="B1530" s="21" t="s">
        <v>17803</v>
      </c>
      <c r="C1530" s="22" t="s">
        <v>92</v>
      </c>
      <c r="D1530" s="37"/>
      <c r="E1530" s="24">
        <v>3700000</v>
      </c>
      <c r="F1530" s="25" t="s">
        <v>413</v>
      </c>
      <c r="G1530" s="26">
        <v>2000000</v>
      </c>
    </row>
    <row r="1531" spans="2:7">
      <c r="B1531" s="21" t="s">
        <v>17802</v>
      </c>
      <c r="C1531" s="22" t="s">
        <v>92</v>
      </c>
      <c r="D1531" s="37"/>
      <c r="E1531" s="24">
        <v>3700000</v>
      </c>
      <c r="F1531" s="25" t="s">
        <v>413</v>
      </c>
      <c r="G1531" s="26">
        <v>2000000</v>
      </c>
    </row>
    <row r="1532" spans="2:7">
      <c r="B1532" s="21" t="s">
        <v>17801</v>
      </c>
      <c r="C1532" s="22" t="s">
        <v>92</v>
      </c>
      <c r="D1532" s="37"/>
      <c r="E1532" s="24">
        <v>3700000</v>
      </c>
      <c r="F1532" s="25" t="s">
        <v>3094</v>
      </c>
      <c r="G1532" s="26">
        <v>2000000</v>
      </c>
    </row>
    <row r="1533" spans="2:7">
      <c r="B1533" s="21" t="s">
        <v>17795</v>
      </c>
      <c r="C1533" s="22" t="s">
        <v>108</v>
      </c>
      <c r="D1533" s="37" t="s">
        <v>2975</v>
      </c>
      <c r="E1533" s="24">
        <v>3600000</v>
      </c>
      <c r="F1533" s="25" t="s">
        <v>107</v>
      </c>
      <c r="G1533" s="26">
        <v>2000000</v>
      </c>
    </row>
    <row r="1534" spans="2:7">
      <c r="B1534" s="21" t="s">
        <v>17796</v>
      </c>
      <c r="C1534" s="22" t="s">
        <v>108</v>
      </c>
      <c r="D1534" s="37" t="s">
        <v>8221</v>
      </c>
      <c r="E1534" s="24">
        <v>3600000</v>
      </c>
      <c r="F1534" s="25" t="s">
        <v>3094</v>
      </c>
      <c r="G1534" s="26">
        <v>2000000</v>
      </c>
    </row>
    <row r="1535" spans="2:7">
      <c r="B1535" s="21" t="s">
        <v>17797</v>
      </c>
      <c r="C1535" s="22" t="s">
        <v>92</v>
      </c>
      <c r="D1535" s="37"/>
      <c r="E1535" s="24">
        <v>3600000</v>
      </c>
      <c r="F1535" s="25" t="s">
        <v>3094</v>
      </c>
      <c r="G1535" s="26">
        <v>2000000</v>
      </c>
    </row>
    <row r="1536" spans="2:7">
      <c r="B1536" s="21" t="s">
        <v>17794</v>
      </c>
      <c r="C1536" s="22" t="s">
        <v>108</v>
      </c>
      <c r="D1536" s="37"/>
      <c r="E1536" s="24">
        <v>3500000</v>
      </c>
      <c r="F1536" s="25" t="s">
        <v>150</v>
      </c>
      <c r="G1536" s="26">
        <v>2000000</v>
      </c>
    </row>
    <row r="1537" spans="2:7">
      <c r="B1537" s="21" t="s">
        <v>17792</v>
      </c>
      <c r="C1537" s="22" t="s">
        <v>108</v>
      </c>
      <c r="D1537" s="37" t="s">
        <v>4399</v>
      </c>
      <c r="E1537" s="24">
        <v>3400000</v>
      </c>
      <c r="F1537" s="25" t="s">
        <v>164</v>
      </c>
      <c r="G1537" s="26">
        <v>2000000</v>
      </c>
    </row>
    <row r="1538" spans="2:7">
      <c r="B1538" s="21" t="s">
        <v>17793</v>
      </c>
      <c r="C1538" s="22" t="s">
        <v>92</v>
      </c>
      <c r="D1538" s="37"/>
      <c r="E1538" s="24">
        <v>3400000</v>
      </c>
      <c r="F1538" s="25" t="s">
        <v>464</v>
      </c>
      <c r="G1538" s="26">
        <v>2000000</v>
      </c>
    </row>
    <row r="1539" spans="2:7">
      <c r="B1539" s="21" t="s">
        <v>17791</v>
      </c>
      <c r="C1539" s="22" t="s">
        <v>92</v>
      </c>
      <c r="D1539" s="37"/>
      <c r="E1539" s="24">
        <v>3400000</v>
      </c>
      <c r="F1539" s="25" t="s">
        <v>631</v>
      </c>
      <c r="G1539" s="26">
        <v>2000000</v>
      </c>
    </row>
    <row r="1540" spans="2:7">
      <c r="B1540" s="21" t="s">
        <v>17790</v>
      </c>
      <c r="C1540" s="22" t="s">
        <v>108</v>
      </c>
      <c r="D1540" s="37"/>
      <c r="E1540" s="24">
        <v>3400000</v>
      </c>
      <c r="F1540" s="25" t="s">
        <v>3089</v>
      </c>
      <c r="G1540" s="26">
        <v>2000000</v>
      </c>
    </row>
    <row r="1541" spans="2:7">
      <c r="B1541" s="21" t="s">
        <v>17789</v>
      </c>
      <c r="C1541" s="22" t="s">
        <v>92</v>
      </c>
      <c r="D1541" s="37"/>
      <c r="E1541" s="24">
        <v>3400000</v>
      </c>
      <c r="F1541" s="25" t="s">
        <v>164</v>
      </c>
      <c r="G1541" s="26">
        <v>2000000</v>
      </c>
    </row>
    <row r="1542" spans="2:7">
      <c r="B1542" s="21" t="s">
        <v>17788</v>
      </c>
      <c r="C1542" s="22" t="s">
        <v>92</v>
      </c>
      <c r="D1542" s="37"/>
      <c r="E1542" s="24">
        <v>3400000</v>
      </c>
      <c r="F1542" s="25" t="s">
        <v>164</v>
      </c>
      <c r="G1542" s="26">
        <v>2000000</v>
      </c>
    </row>
    <row r="1543" spans="2:7">
      <c r="B1543" s="21" t="s">
        <v>17787</v>
      </c>
      <c r="C1543" s="22" t="s">
        <v>108</v>
      </c>
      <c r="D1543" s="37" t="s">
        <v>6633</v>
      </c>
      <c r="E1543" s="24">
        <v>3300000</v>
      </c>
      <c r="F1543" s="25" t="s">
        <v>164</v>
      </c>
      <c r="G1543" s="26">
        <v>2000000</v>
      </c>
    </row>
    <row r="1544" spans="2:7">
      <c r="B1544" s="21" t="s">
        <v>17786</v>
      </c>
      <c r="C1544" s="22" t="s">
        <v>108</v>
      </c>
      <c r="D1544" s="37" t="s">
        <v>3338</v>
      </c>
      <c r="E1544" s="24">
        <v>3300000</v>
      </c>
      <c r="F1544" s="25" t="s">
        <v>540</v>
      </c>
      <c r="G1544" s="26">
        <v>2000000</v>
      </c>
    </row>
    <row r="1545" spans="2:7">
      <c r="B1545" s="21" t="s">
        <v>17785</v>
      </c>
      <c r="C1545" s="22" t="s">
        <v>92</v>
      </c>
      <c r="D1545" s="37" t="s">
        <v>5249</v>
      </c>
      <c r="E1545" s="24">
        <v>3300000</v>
      </c>
      <c r="F1545" s="25" t="s">
        <v>540</v>
      </c>
      <c r="G1545" s="26">
        <v>2000000</v>
      </c>
    </row>
    <row r="1546" spans="2:7">
      <c r="B1546" s="21" t="s">
        <v>17784</v>
      </c>
      <c r="C1546" s="22" t="s">
        <v>92</v>
      </c>
      <c r="D1546" s="37"/>
      <c r="E1546" s="24">
        <v>3300000</v>
      </c>
      <c r="F1546" s="25" t="s">
        <v>164</v>
      </c>
      <c r="G1546" s="26">
        <v>2000000</v>
      </c>
    </row>
    <row r="1547" spans="2:7">
      <c r="B1547" s="21" t="s">
        <v>17778</v>
      </c>
      <c r="C1547" s="22" t="s">
        <v>108</v>
      </c>
      <c r="D1547" s="37" t="s">
        <v>17777</v>
      </c>
      <c r="E1547" s="24">
        <v>3200000</v>
      </c>
      <c r="F1547" s="25" t="s">
        <v>201</v>
      </c>
      <c r="G1547" s="26">
        <v>2000000</v>
      </c>
    </row>
    <row r="1548" spans="2:7">
      <c r="B1548" s="21" t="s">
        <v>17783</v>
      </c>
      <c r="C1548" s="22" t="s">
        <v>108</v>
      </c>
      <c r="D1548" s="37" t="s">
        <v>2981</v>
      </c>
      <c r="E1548" s="24">
        <v>3200000</v>
      </c>
      <c r="F1548" s="25" t="s">
        <v>540</v>
      </c>
      <c r="G1548" s="26">
        <v>2000000</v>
      </c>
    </row>
    <row r="1549" spans="2:7">
      <c r="B1549" s="21" t="s">
        <v>17782</v>
      </c>
      <c r="C1549" s="22" t="s">
        <v>92</v>
      </c>
      <c r="D1549" s="37"/>
      <c r="E1549" s="24">
        <v>3200000</v>
      </c>
      <c r="F1549" s="25" t="s">
        <v>540</v>
      </c>
      <c r="G1549" s="26">
        <v>2000000</v>
      </c>
    </row>
    <row r="1550" spans="2:7">
      <c r="B1550" s="21" t="s">
        <v>17781</v>
      </c>
      <c r="C1550" s="22" t="s">
        <v>92</v>
      </c>
      <c r="D1550" s="37"/>
      <c r="E1550" s="24">
        <v>3200000</v>
      </c>
      <c r="F1550" s="25" t="s">
        <v>159</v>
      </c>
      <c r="G1550" s="26">
        <v>2000000</v>
      </c>
    </row>
    <row r="1551" spans="2:7">
      <c r="B1551" s="21" t="s">
        <v>17780</v>
      </c>
      <c r="C1551" s="22" t="s">
        <v>92</v>
      </c>
      <c r="D1551" s="37"/>
      <c r="E1551" s="24">
        <v>3200000</v>
      </c>
      <c r="F1551" s="25" t="s">
        <v>216</v>
      </c>
      <c r="G1551" s="26">
        <v>2000000</v>
      </c>
    </row>
    <row r="1552" spans="2:7">
      <c r="B1552" s="21" t="s">
        <v>17779</v>
      </c>
      <c r="C1552" s="22" t="s">
        <v>92</v>
      </c>
      <c r="D1552" s="37"/>
      <c r="E1552" s="24">
        <v>3200000</v>
      </c>
      <c r="F1552" s="25" t="s">
        <v>540</v>
      </c>
      <c r="G1552" s="26">
        <v>2000000</v>
      </c>
    </row>
    <row r="1553" spans="2:7">
      <c r="B1553" s="21" t="s">
        <v>17774</v>
      </c>
      <c r="C1553" s="22" t="s">
        <v>108</v>
      </c>
      <c r="D1553" s="37" t="s">
        <v>1370</v>
      </c>
      <c r="E1553" s="24">
        <v>3100000</v>
      </c>
      <c r="F1553" s="25" t="s">
        <v>201</v>
      </c>
      <c r="G1553" s="26">
        <v>2000000</v>
      </c>
    </row>
    <row r="1554" spans="2:7">
      <c r="B1554" s="21" t="s">
        <v>17776</v>
      </c>
      <c r="C1554" s="22" t="s">
        <v>92</v>
      </c>
      <c r="D1554" s="37"/>
      <c r="E1554" s="24">
        <v>3100000</v>
      </c>
      <c r="F1554" s="25" t="s">
        <v>422</v>
      </c>
      <c r="G1554" s="26">
        <v>2000000</v>
      </c>
    </row>
    <row r="1555" spans="2:7">
      <c r="B1555" s="21" t="s">
        <v>17775</v>
      </c>
      <c r="C1555" s="22" t="s">
        <v>92</v>
      </c>
      <c r="D1555" s="37"/>
      <c r="E1555" s="24">
        <v>3100000</v>
      </c>
      <c r="F1555" s="25" t="s">
        <v>216</v>
      </c>
      <c r="G1555" s="26">
        <v>2000000</v>
      </c>
    </row>
    <row r="1556" spans="2:7">
      <c r="B1556" s="21" t="s">
        <v>17768</v>
      </c>
      <c r="C1556" s="22" t="s">
        <v>108</v>
      </c>
      <c r="D1556" s="37" t="s">
        <v>17767</v>
      </c>
      <c r="E1556" s="24">
        <v>3000000</v>
      </c>
      <c r="F1556" s="25" t="s">
        <v>422</v>
      </c>
      <c r="G1556" s="26">
        <v>2000000</v>
      </c>
    </row>
    <row r="1557" spans="2:7">
      <c r="B1557" s="21" t="s">
        <v>17773</v>
      </c>
      <c r="C1557" s="22" t="s">
        <v>108</v>
      </c>
      <c r="D1557" s="37" t="s">
        <v>5952</v>
      </c>
      <c r="E1557" s="24">
        <v>3000000</v>
      </c>
      <c r="F1557" s="25" t="s">
        <v>125</v>
      </c>
      <c r="G1557" s="26">
        <v>2000000</v>
      </c>
    </row>
    <row r="1558" spans="2:7">
      <c r="B1558" s="21" t="s">
        <v>17772</v>
      </c>
      <c r="C1558" s="22" t="s">
        <v>92</v>
      </c>
      <c r="D1558" s="37"/>
      <c r="E1558" s="24">
        <v>3000000</v>
      </c>
      <c r="F1558" s="25" t="s">
        <v>422</v>
      </c>
      <c r="G1558" s="26">
        <v>2000000</v>
      </c>
    </row>
    <row r="1559" spans="2:7">
      <c r="B1559" s="21" t="s">
        <v>17771</v>
      </c>
      <c r="C1559" s="22" t="s">
        <v>92</v>
      </c>
      <c r="D1559" s="37"/>
      <c r="E1559" s="24">
        <v>3000000</v>
      </c>
      <c r="F1559" s="25" t="s">
        <v>125</v>
      </c>
      <c r="G1559" s="26">
        <v>2000000</v>
      </c>
    </row>
    <row r="1560" spans="2:7">
      <c r="B1560" s="21" t="s">
        <v>17770</v>
      </c>
      <c r="C1560" s="22" t="s">
        <v>92</v>
      </c>
      <c r="D1560" s="37"/>
      <c r="E1560" s="24">
        <v>3000000</v>
      </c>
      <c r="F1560" s="25" t="s">
        <v>708</v>
      </c>
      <c r="G1560" s="26">
        <v>2000000</v>
      </c>
    </row>
    <row r="1561" spans="2:7">
      <c r="B1561" s="21" t="s">
        <v>17769</v>
      </c>
      <c r="C1561" s="22" t="s">
        <v>92</v>
      </c>
      <c r="D1561" s="37"/>
      <c r="E1561" s="24">
        <v>3000000</v>
      </c>
      <c r="F1561" s="25" t="s">
        <v>94</v>
      </c>
      <c r="G1561" s="26">
        <v>2000000</v>
      </c>
    </row>
    <row r="1562" spans="2:7">
      <c r="B1562" s="21" t="s">
        <v>17766</v>
      </c>
      <c r="C1562" s="22" t="s">
        <v>92</v>
      </c>
      <c r="D1562" s="37"/>
      <c r="E1562" s="24">
        <v>3000000</v>
      </c>
      <c r="F1562" s="25" t="s">
        <v>708</v>
      </c>
      <c r="G1562" s="26">
        <v>2000000</v>
      </c>
    </row>
    <row r="1563" spans="2:7">
      <c r="B1563" s="21" t="s">
        <v>17765</v>
      </c>
      <c r="C1563" s="22" t="s">
        <v>92</v>
      </c>
      <c r="D1563" s="37"/>
      <c r="E1563" s="24">
        <v>2900000</v>
      </c>
      <c r="F1563" s="25" t="s">
        <v>94</v>
      </c>
      <c r="G1563" s="26">
        <v>2000000</v>
      </c>
    </row>
    <row r="1564" spans="2:7">
      <c r="B1564" s="21" t="s">
        <v>17764</v>
      </c>
      <c r="C1564" s="22" t="s">
        <v>92</v>
      </c>
      <c r="D1564" s="37"/>
      <c r="E1564" s="24">
        <v>2900000</v>
      </c>
      <c r="F1564" s="25" t="s">
        <v>5016</v>
      </c>
      <c r="G1564" s="26">
        <v>2000000</v>
      </c>
    </row>
    <row r="1565" spans="2:7">
      <c r="B1565" s="21" t="s">
        <v>17763</v>
      </c>
      <c r="C1565" s="22" t="s">
        <v>92</v>
      </c>
      <c r="D1565" s="37"/>
      <c r="E1565" s="24">
        <v>2900000</v>
      </c>
      <c r="F1565" s="25" t="s">
        <v>223</v>
      </c>
      <c r="G1565" s="26">
        <v>2000000</v>
      </c>
    </row>
    <row r="1566" spans="2:7">
      <c r="B1566" s="21" t="s">
        <v>17762</v>
      </c>
      <c r="C1566" s="22" t="s">
        <v>92</v>
      </c>
      <c r="D1566" s="37"/>
      <c r="E1566" s="24">
        <v>2800000</v>
      </c>
      <c r="F1566" s="25" t="s">
        <v>257</v>
      </c>
      <c r="G1566" s="26">
        <v>2000000</v>
      </c>
    </row>
    <row r="1567" spans="2:7">
      <c r="B1567" s="21" t="s">
        <v>17761</v>
      </c>
      <c r="C1567" s="22" t="s">
        <v>92</v>
      </c>
      <c r="D1567" s="37"/>
      <c r="E1567" s="24">
        <v>2800000</v>
      </c>
      <c r="F1567" s="25" t="s">
        <v>324</v>
      </c>
      <c r="G1567" s="26">
        <v>2000000</v>
      </c>
    </row>
    <row r="1568" spans="2:7">
      <c r="B1568" s="21" t="s">
        <v>17760</v>
      </c>
      <c r="C1568" s="22" t="s">
        <v>92</v>
      </c>
      <c r="D1568" s="37"/>
      <c r="E1568" s="24">
        <v>2800000</v>
      </c>
      <c r="F1568" s="25" t="s">
        <v>198</v>
      </c>
      <c r="G1568" s="26">
        <v>2000000</v>
      </c>
    </row>
    <row r="1569" spans="2:7">
      <c r="B1569" s="21" t="s">
        <v>17759</v>
      </c>
      <c r="C1569" s="22" t="s">
        <v>92</v>
      </c>
      <c r="D1569" s="37"/>
      <c r="E1569" s="24">
        <v>2800000</v>
      </c>
      <c r="F1569" s="25" t="s">
        <v>257</v>
      </c>
      <c r="G1569" s="26">
        <v>2000000</v>
      </c>
    </row>
    <row r="1570" spans="2:7">
      <c r="B1570" s="21" t="s">
        <v>17758</v>
      </c>
      <c r="C1570" s="22" t="s">
        <v>92</v>
      </c>
      <c r="D1570" s="37"/>
      <c r="E1570" s="24">
        <v>2800000</v>
      </c>
      <c r="F1570" s="25" t="s">
        <v>408</v>
      </c>
      <c r="G1570" s="26">
        <v>2000000</v>
      </c>
    </row>
    <row r="1571" spans="2:7">
      <c r="B1571" s="21" t="s">
        <v>17757</v>
      </c>
      <c r="C1571" s="22" t="s">
        <v>92</v>
      </c>
      <c r="D1571" s="37"/>
      <c r="E1571" s="24">
        <v>2800000</v>
      </c>
      <c r="F1571" s="25" t="s">
        <v>198</v>
      </c>
      <c r="G1571" s="26">
        <v>2000000</v>
      </c>
    </row>
    <row r="1572" spans="2:7">
      <c r="B1572" s="21" t="s">
        <v>17756</v>
      </c>
      <c r="C1572" s="22" t="s">
        <v>92</v>
      </c>
      <c r="D1572" s="37"/>
      <c r="E1572" s="24">
        <v>2600000</v>
      </c>
      <c r="F1572" s="25" t="s">
        <v>2989</v>
      </c>
      <c r="G1572" s="26">
        <v>2000000</v>
      </c>
    </row>
    <row r="1573" spans="2:7">
      <c r="B1573" s="21" t="s">
        <v>17755</v>
      </c>
      <c r="C1573" s="22" t="s">
        <v>108</v>
      </c>
      <c r="D1573" s="37" t="s">
        <v>2142</v>
      </c>
      <c r="E1573" s="24">
        <v>2300000</v>
      </c>
      <c r="F1573" s="25" t="s">
        <v>263</v>
      </c>
      <c r="G1573" s="26">
        <v>2000000</v>
      </c>
    </row>
    <row r="1574" spans="2:7">
      <c r="B1574" s="21" t="s">
        <v>17754</v>
      </c>
      <c r="C1574" s="22" t="s">
        <v>108</v>
      </c>
      <c r="D1574" s="37" t="s">
        <v>4269</v>
      </c>
      <c r="E1574" s="24">
        <v>1500000</v>
      </c>
      <c r="F1574" s="25" t="s">
        <v>350</v>
      </c>
      <c r="G1574" s="26">
        <v>2000000</v>
      </c>
    </row>
    <row r="1575" spans="2:7">
      <c r="B1575" s="21" t="s">
        <v>17753</v>
      </c>
      <c r="C1575" s="22" t="s">
        <v>108</v>
      </c>
      <c r="D1575" s="37" t="s">
        <v>3542</v>
      </c>
      <c r="E1575" s="24">
        <v>6200000</v>
      </c>
      <c r="F1575" s="25" t="s">
        <v>490</v>
      </c>
      <c r="G1575" s="26">
        <v>1900000</v>
      </c>
    </row>
    <row r="1576" spans="2:7">
      <c r="B1576" s="21" t="s">
        <v>17752</v>
      </c>
      <c r="C1576" s="22" t="s">
        <v>92</v>
      </c>
      <c r="D1576" s="37"/>
      <c r="E1576" s="24">
        <v>5600000</v>
      </c>
      <c r="F1576" s="25" t="s">
        <v>656</v>
      </c>
      <c r="G1576" s="26">
        <v>1900000</v>
      </c>
    </row>
    <row r="1577" spans="2:7">
      <c r="B1577" s="21" t="s">
        <v>17751</v>
      </c>
      <c r="C1577" s="22" t="s">
        <v>92</v>
      </c>
      <c r="D1577" s="37"/>
      <c r="E1577" s="24">
        <v>5200000</v>
      </c>
      <c r="F1577" s="25" t="s">
        <v>622</v>
      </c>
      <c r="G1577" s="26">
        <v>1900000</v>
      </c>
    </row>
    <row r="1578" spans="2:7">
      <c r="B1578" s="21" t="s">
        <v>17750</v>
      </c>
      <c r="C1578" s="22" t="s">
        <v>92</v>
      </c>
      <c r="D1578" s="37"/>
      <c r="E1578" s="24">
        <v>5200000</v>
      </c>
      <c r="F1578" s="25" t="s">
        <v>5053</v>
      </c>
      <c r="G1578" s="26">
        <v>1900000</v>
      </c>
    </row>
    <row r="1579" spans="2:7">
      <c r="B1579" s="21" t="s">
        <v>17749</v>
      </c>
      <c r="C1579" s="22" t="s">
        <v>92</v>
      </c>
      <c r="D1579" s="37"/>
      <c r="E1579" s="24">
        <v>4800000</v>
      </c>
      <c r="F1579" s="25" t="s">
        <v>617</v>
      </c>
      <c r="G1579" s="26">
        <v>1900000</v>
      </c>
    </row>
    <row r="1580" spans="2:7">
      <c r="B1580" s="21" t="s">
        <v>17748</v>
      </c>
      <c r="C1580" s="22" t="s">
        <v>92</v>
      </c>
      <c r="D1580" s="37"/>
      <c r="E1580" s="24">
        <v>4700000</v>
      </c>
      <c r="F1580" s="25" t="s">
        <v>716</v>
      </c>
      <c r="G1580" s="26">
        <v>1900000</v>
      </c>
    </row>
    <row r="1581" spans="2:7">
      <c r="B1581" s="21" t="s">
        <v>17747</v>
      </c>
      <c r="C1581" s="22" t="s">
        <v>92</v>
      </c>
      <c r="D1581" s="37"/>
      <c r="E1581" s="24">
        <v>4500000</v>
      </c>
      <c r="F1581" s="25" t="s">
        <v>512</v>
      </c>
      <c r="G1581" s="26">
        <v>1900000</v>
      </c>
    </row>
    <row r="1582" spans="2:7">
      <c r="B1582" s="21" t="s">
        <v>17746</v>
      </c>
      <c r="C1582" s="22" t="s">
        <v>92</v>
      </c>
      <c r="D1582" s="37"/>
      <c r="E1582" s="24">
        <v>4400000</v>
      </c>
      <c r="F1582" s="25" t="s">
        <v>590</v>
      </c>
      <c r="G1582" s="26">
        <v>1900000</v>
      </c>
    </row>
    <row r="1583" spans="2:7">
      <c r="B1583" s="21" t="s">
        <v>17745</v>
      </c>
      <c r="C1583" s="22" t="s">
        <v>92</v>
      </c>
      <c r="D1583" s="37"/>
      <c r="E1583" s="24">
        <v>4300000</v>
      </c>
      <c r="F1583" s="25" t="s">
        <v>1106</v>
      </c>
      <c r="G1583" s="26">
        <v>1900000</v>
      </c>
    </row>
    <row r="1584" spans="2:7">
      <c r="B1584" s="21" t="s">
        <v>17744</v>
      </c>
      <c r="C1584" s="22" t="s">
        <v>108</v>
      </c>
      <c r="D1584" s="37"/>
      <c r="E1584" s="24">
        <v>4300000</v>
      </c>
      <c r="F1584" s="25" t="s">
        <v>483</v>
      </c>
      <c r="G1584" s="26">
        <v>1900000</v>
      </c>
    </row>
    <row r="1585" spans="2:7">
      <c r="B1585" s="21" t="s">
        <v>17743</v>
      </c>
      <c r="C1585" s="22" t="s">
        <v>108</v>
      </c>
      <c r="D1585" s="37" t="s">
        <v>989</v>
      </c>
      <c r="E1585" s="24">
        <v>4200000</v>
      </c>
      <c r="F1585" s="25" t="s">
        <v>714</v>
      </c>
      <c r="G1585" s="26">
        <v>1900000</v>
      </c>
    </row>
    <row r="1586" spans="2:7">
      <c r="B1586" s="21" t="s">
        <v>17742</v>
      </c>
      <c r="C1586" s="22" t="s">
        <v>108</v>
      </c>
      <c r="D1586" s="37"/>
      <c r="E1586" s="24">
        <v>4200000</v>
      </c>
      <c r="F1586" s="25" t="s">
        <v>555</v>
      </c>
      <c r="G1586" s="26">
        <v>1900000</v>
      </c>
    </row>
    <row r="1587" spans="2:7">
      <c r="B1587" s="21" t="s">
        <v>17741</v>
      </c>
      <c r="C1587" s="22" t="s">
        <v>92</v>
      </c>
      <c r="D1587" s="37"/>
      <c r="E1587" s="24">
        <v>4200000</v>
      </c>
      <c r="F1587" s="25" t="s">
        <v>714</v>
      </c>
      <c r="G1587" s="26">
        <v>1900000</v>
      </c>
    </row>
    <row r="1588" spans="2:7">
      <c r="B1588" s="21" t="s">
        <v>17740</v>
      </c>
      <c r="C1588" s="22" t="s">
        <v>92</v>
      </c>
      <c r="D1588" s="37"/>
      <c r="E1588" s="24">
        <v>4100000</v>
      </c>
      <c r="F1588" s="25" t="s">
        <v>672</v>
      </c>
      <c r="G1588" s="26">
        <v>1900000</v>
      </c>
    </row>
    <row r="1589" spans="2:7">
      <c r="B1589" s="21" t="s">
        <v>17739</v>
      </c>
      <c r="C1589" s="22" t="s">
        <v>92</v>
      </c>
      <c r="D1589" s="37"/>
      <c r="E1589" s="24">
        <v>4100000</v>
      </c>
      <c r="F1589" s="25" t="s">
        <v>555</v>
      </c>
      <c r="G1589" s="26">
        <v>1900000</v>
      </c>
    </row>
    <row r="1590" spans="2:7">
      <c r="B1590" s="21" t="s">
        <v>17738</v>
      </c>
      <c r="C1590" s="22" t="s">
        <v>108</v>
      </c>
      <c r="D1590" s="37"/>
      <c r="E1590" s="24">
        <v>4100000</v>
      </c>
      <c r="F1590" s="25" t="s">
        <v>864</v>
      </c>
      <c r="G1590" s="26">
        <v>1900000</v>
      </c>
    </row>
    <row r="1591" spans="2:7">
      <c r="B1591" s="21" t="s">
        <v>17736</v>
      </c>
      <c r="C1591" s="22" t="s">
        <v>92</v>
      </c>
      <c r="D1591" s="37" t="s">
        <v>3753</v>
      </c>
      <c r="E1591" s="24">
        <v>4000000</v>
      </c>
      <c r="F1591" s="25" t="s">
        <v>1103</v>
      </c>
      <c r="G1591" s="26">
        <v>1900000</v>
      </c>
    </row>
    <row r="1592" spans="2:7">
      <c r="B1592" s="21" t="s">
        <v>17737</v>
      </c>
      <c r="C1592" s="22" t="s">
        <v>92</v>
      </c>
      <c r="D1592" s="37"/>
      <c r="E1592" s="24">
        <v>4000000</v>
      </c>
      <c r="F1592" s="25" t="s">
        <v>598</v>
      </c>
      <c r="G1592" s="26">
        <v>1900000</v>
      </c>
    </row>
    <row r="1593" spans="2:7">
      <c r="B1593" s="21" t="s">
        <v>17735</v>
      </c>
      <c r="C1593" s="22" t="s">
        <v>92</v>
      </c>
      <c r="D1593" s="37"/>
      <c r="E1593" s="24">
        <v>4000000</v>
      </c>
      <c r="F1593" s="25" t="s">
        <v>1103</v>
      </c>
      <c r="G1593" s="26">
        <v>1900000</v>
      </c>
    </row>
    <row r="1594" spans="2:7">
      <c r="B1594" s="21" t="s">
        <v>17734</v>
      </c>
      <c r="C1594" s="22" t="s">
        <v>92</v>
      </c>
      <c r="D1594" s="37"/>
      <c r="E1594" s="24">
        <v>4000000</v>
      </c>
      <c r="F1594" s="25" t="s">
        <v>672</v>
      </c>
      <c r="G1594" s="26">
        <v>1900000</v>
      </c>
    </row>
    <row r="1595" spans="2:7">
      <c r="B1595" s="21" t="s">
        <v>17733</v>
      </c>
      <c r="C1595" s="22" t="s">
        <v>108</v>
      </c>
      <c r="D1595" s="37"/>
      <c r="E1595" s="24">
        <v>3900000</v>
      </c>
      <c r="F1595" s="25" t="s">
        <v>1070</v>
      </c>
      <c r="G1595" s="26">
        <v>1900000</v>
      </c>
    </row>
    <row r="1596" spans="2:7">
      <c r="B1596" s="21" t="s">
        <v>17732</v>
      </c>
      <c r="C1596" s="22" t="s">
        <v>108</v>
      </c>
      <c r="D1596" s="37"/>
      <c r="E1596" s="24">
        <v>3900000</v>
      </c>
      <c r="F1596" s="25" t="s">
        <v>805</v>
      </c>
      <c r="G1596" s="26">
        <v>1900000</v>
      </c>
    </row>
    <row r="1597" spans="2:7">
      <c r="B1597" s="21" t="s">
        <v>17731</v>
      </c>
      <c r="C1597" s="22" t="s">
        <v>92</v>
      </c>
      <c r="D1597" s="37"/>
      <c r="E1597" s="24">
        <v>3900000</v>
      </c>
      <c r="F1597" s="25" t="s">
        <v>4311</v>
      </c>
      <c r="G1597" s="26">
        <v>1900000</v>
      </c>
    </row>
    <row r="1598" spans="2:7">
      <c r="B1598" s="21" t="s">
        <v>17728</v>
      </c>
      <c r="C1598" s="22" t="s">
        <v>108</v>
      </c>
      <c r="D1598" s="37" t="s">
        <v>14647</v>
      </c>
      <c r="E1598" s="24">
        <v>3800000</v>
      </c>
      <c r="F1598" s="25" t="s">
        <v>5031</v>
      </c>
      <c r="G1598" s="26">
        <v>1900000</v>
      </c>
    </row>
    <row r="1599" spans="2:7">
      <c r="B1599" s="21" t="s">
        <v>17729</v>
      </c>
      <c r="C1599" s="22" t="s">
        <v>92</v>
      </c>
      <c r="D1599" s="37" t="s">
        <v>3831</v>
      </c>
      <c r="E1599" s="24">
        <v>3800000</v>
      </c>
      <c r="F1599" s="25" t="s">
        <v>4311</v>
      </c>
      <c r="G1599" s="26">
        <v>1900000</v>
      </c>
    </row>
    <row r="1600" spans="2:7">
      <c r="B1600" s="21" t="s">
        <v>17730</v>
      </c>
      <c r="C1600" s="22" t="s">
        <v>92</v>
      </c>
      <c r="D1600" s="37"/>
      <c r="E1600" s="24">
        <v>3800000</v>
      </c>
      <c r="F1600" s="25" t="s">
        <v>144</v>
      </c>
      <c r="G1600" s="26">
        <v>1900000</v>
      </c>
    </row>
    <row r="1601" spans="2:7">
      <c r="B1601" s="21" t="s">
        <v>17727</v>
      </c>
      <c r="C1601" s="22" t="s">
        <v>92</v>
      </c>
      <c r="D1601" s="37"/>
      <c r="E1601" s="24">
        <v>3800000</v>
      </c>
      <c r="F1601" s="25" t="s">
        <v>805</v>
      </c>
      <c r="G1601" s="26">
        <v>1900000</v>
      </c>
    </row>
    <row r="1602" spans="2:7">
      <c r="B1602" s="21" t="s">
        <v>17726</v>
      </c>
      <c r="C1602" s="22" t="s">
        <v>92</v>
      </c>
      <c r="D1602" s="37"/>
      <c r="E1602" s="24">
        <v>3700000</v>
      </c>
      <c r="F1602" s="25" t="s">
        <v>427</v>
      </c>
      <c r="G1602" s="26">
        <v>1900000</v>
      </c>
    </row>
    <row r="1603" spans="2:7">
      <c r="B1603" s="21" t="s">
        <v>17725</v>
      </c>
      <c r="C1603" s="22" t="s">
        <v>92</v>
      </c>
      <c r="D1603" s="37"/>
      <c r="E1603" s="24">
        <v>3700000</v>
      </c>
      <c r="F1603" s="25" t="s">
        <v>427</v>
      </c>
      <c r="G1603" s="26">
        <v>1900000</v>
      </c>
    </row>
    <row r="1604" spans="2:7">
      <c r="B1604" s="21" t="s">
        <v>17722</v>
      </c>
      <c r="C1604" s="22" t="s">
        <v>108</v>
      </c>
      <c r="D1604" s="37" t="s">
        <v>17721</v>
      </c>
      <c r="E1604" s="24">
        <v>3600000</v>
      </c>
      <c r="F1604" s="25" t="s">
        <v>413</v>
      </c>
      <c r="G1604" s="26">
        <v>1900000</v>
      </c>
    </row>
    <row r="1605" spans="2:7">
      <c r="B1605" s="21" t="s">
        <v>17724</v>
      </c>
      <c r="C1605" s="22" t="s">
        <v>92</v>
      </c>
      <c r="D1605" s="37"/>
      <c r="E1605" s="24">
        <v>3600000</v>
      </c>
      <c r="F1605" s="25" t="s">
        <v>3098</v>
      </c>
      <c r="G1605" s="26">
        <v>1900000</v>
      </c>
    </row>
    <row r="1606" spans="2:7">
      <c r="B1606" s="21" t="s">
        <v>17723</v>
      </c>
      <c r="C1606" s="22" t="s">
        <v>92</v>
      </c>
      <c r="D1606" s="37"/>
      <c r="E1606" s="24">
        <v>3600000</v>
      </c>
      <c r="F1606" s="25" t="s">
        <v>413</v>
      </c>
      <c r="G1606" s="26">
        <v>1900000</v>
      </c>
    </row>
    <row r="1607" spans="2:7">
      <c r="B1607" s="21" t="s">
        <v>17720</v>
      </c>
      <c r="C1607" s="22" t="s">
        <v>92</v>
      </c>
      <c r="D1607" s="37"/>
      <c r="E1607" s="24">
        <v>3500000</v>
      </c>
      <c r="F1607" s="25" t="s">
        <v>3094</v>
      </c>
      <c r="G1607" s="26">
        <v>1900000</v>
      </c>
    </row>
    <row r="1608" spans="2:7">
      <c r="B1608" s="21" t="s">
        <v>17719</v>
      </c>
      <c r="C1608" s="22" t="s">
        <v>92</v>
      </c>
      <c r="D1608" s="37"/>
      <c r="E1608" s="24">
        <v>3500000</v>
      </c>
      <c r="F1608" s="25" t="s">
        <v>107</v>
      </c>
      <c r="G1608" s="26">
        <v>1900000</v>
      </c>
    </row>
    <row r="1609" spans="2:7">
      <c r="B1609" s="21" t="s">
        <v>17715</v>
      </c>
      <c r="C1609" s="22" t="s">
        <v>108</v>
      </c>
      <c r="D1609" s="37" t="s">
        <v>4462</v>
      </c>
      <c r="E1609" s="24">
        <v>3400000</v>
      </c>
      <c r="F1609" s="25" t="s">
        <v>150</v>
      </c>
      <c r="G1609" s="26">
        <v>1900000</v>
      </c>
    </row>
    <row r="1610" spans="2:7">
      <c r="B1610" s="21" t="s">
        <v>17718</v>
      </c>
      <c r="C1610" s="22" t="s">
        <v>108</v>
      </c>
      <c r="D1610" s="37" t="s">
        <v>7476</v>
      </c>
      <c r="E1610" s="24">
        <v>3400000</v>
      </c>
      <c r="F1610" s="25" t="s">
        <v>150</v>
      </c>
      <c r="G1610" s="26">
        <v>1900000</v>
      </c>
    </row>
    <row r="1611" spans="2:7">
      <c r="B1611" s="21" t="s">
        <v>17717</v>
      </c>
      <c r="C1611" s="22" t="s">
        <v>92</v>
      </c>
      <c r="D1611" s="37"/>
      <c r="E1611" s="24">
        <v>3400000</v>
      </c>
      <c r="F1611" s="25" t="s">
        <v>315</v>
      </c>
      <c r="G1611" s="26">
        <v>1900000</v>
      </c>
    </row>
    <row r="1612" spans="2:7">
      <c r="B1612" s="21" t="s">
        <v>17716</v>
      </c>
      <c r="C1612" s="22" t="s">
        <v>92</v>
      </c>
      <c r="D1612" s="37"/>
      <c r="E1612" s="24">
        <v>3400000</v>
      </c>
      <c r="F1612" s="25" t="s">
        <v>402</v>
      </c>
      <c r="G1612" s="26">
        <v>1900000</v>
      </c>
    </row>
    <row r="1613" spans="2:7">
      <c r="B1613" s="21" t="s">
        <v>17714</v>
      </c>
      <c r="C1613" s="22" t="s">
        <v>92</v>
      </c>
      <c r="D1613" s="37"/>
      <c r="E1613" s="24">
        <v>3400000</v>
      </c>
      <c r="F1613" s="25" t="s">
        <v>315</v>
      </c>
      <c r="G1613" s="26">
        <v>1900000</v>
      </c>
    </row>
    <row r="1614" spans="2:7">
      <c r="B1614" s="21" t="s">
        <v>17713</v>
      </c>
      <c r="C1614" s="22" t="s">
        <v>92</v>
      </c>
      <c r="D1614" s="37"/>
      <c r="E1614" s="24">
        <v>3400000</v>
      </c>
      <c r="F1614" s="25" t="s">
        <v>3094</v>
      </c>
      <c r="G1614" s="26">
        <v>1900000</v>
      </c>
    </row>
    <row r="1615" spans="2:7">
      <c r="B1615" s="21" t="s">
        <v>17712</v>
      </c>
      <c r="C1615" s="22" t="s">
        <v>92</v>
      </c>
      <c r="D1615" s="37"/>
      <c r="E1615" s="24">
        <v>3300000</v>
      </c>
      <c r="F1615" s="25" t="s">
        <v>631</v>
      </c>
      <c r="G1615" s="26">
        <v>1900000</v>
      </c>
    </row>
    <row r="1616" spans="2:7">
      <c r="B1616" s="21" t="s">
        <v>17711</v>
      </c>
      <c r="C1616" s="22" t="s">
        <v>92</v>
      </c>
      <c r="D1616" s="37"/>
      <c r="E1616" s="24">
        <v>3300000</v>
      </c>
      <c r="F1616" s="25" t="s">
        <v>220</v>
      </c>
      <c r="G1616" s="26">
        <v>1900000</v>
      </c>
    </row>
    <row r="1617" spans="2:7">
      <c r="B1617" s="21" t="s">
        <v>17710</v>
      </c>
      <c r="C1617" s="22" t="s">
        <v>92</v>
      </c>
      <c r="D1617" s="37"/>
      <c r="E1617" s="24">
        <v>3300000</v>
      </c>
      <c r="F1617" s="25" t="s">
        <v>150</v>
      </c>
      <c r="G1617" s="26">
        <v>1900000</v>
      </c>
    </row>
    <row r="1618" spans="2:7">
      <c r="B1618" s="21" t="s">
        <v>17709</v>
      </c>
      <c r="C1618" s="22" t="s">
        <v>92</v>
      </c>
      <c r="D1618" s="37"/>
      <c r="E1618" s="24">
        <v>3300000</v>
      </c>
      <c r="F1618" s="25" t="s">
        <v>3089</v>
      </c>
      <c r="G1618" s="26">
        <v>1900000</v>
      </c>
    </row>
    <row r="1619" spans="2:7">
      <c r="B1619" s="21" t="s">
        <v>17708</v>
      </c>
      <c r="C1619" s="22" t="s">
        <v>92</v>
      </c>
      <c r="D1619" s="37"/>
      <c r="E1619" s="24">
        <v>3200000</v>
      </c>
      <c r="F1619" s="25" t="s">
        <v>3089</v>
      </c>
      <c r="G1619" s="26">
        <v>1900000</v>
      </c>
    </row>
    <row r="1620" spans="2:7">
      <c r="B1620" s="21" t="s">
        <v>17707</v>
      </c>
      <c r="C1620" s="22" t="s">
        <v>92</v>
      </c>
      <c r="D1620" s="37"/>
      <c r="E1620" s="24">
        <v>3200000</v>
      </c>
      <c r="F1620" s="25" t="s">
        <v>464</v>
      </c>
      <c r="G1620" s="26">
        <v>1900000</v>
      </c>
    </row>
    <row r="1621" spans="2:7">
      <c r="B1621" s="21" t="s">
        <v>17706</v>
      </c>
      <c r="C1621" s="22" t="s">
        <v>92</v>
      </c>
      <c r="D1621" s="37"/>
      <c r="E1621" s="24">
        <v>3200000</v>
      </c>
      <c r="F1621" s="25" t="s">
        <v>464</v>
      </c>
      <c r="G1621" s="26">
        <v>1900000</v>
      </c>
    </row>
    <row r="1622" spans="2:7">
      <c r="B1622" s="21" t="s">
        <v>17705</v>
      </c>
      <c r="C1622" s="22" t="s">
        <v>92</v>
      </c>
      <c r="D1622" s="37"/>
      <c r="E1622" s="24">
        <v>3200000</v>
      </c>
      <c r="F1622" s="25" t="s">
        <v>5014</v>
      </c>
      <c r="G1622" s="26">
        <v>1900000</v>
      </c>
    </row>
    <row r="1623" spans="2:7">
      <c r="B1623" s="21" t="s">
        <v>17704</v>
      </c>
      <c r="C1623" s="22" t="s">
        <v>92</v>
      </c>
      <c r="D1623" s="37"/>
      <c r="E1623" s="24">
        <v>3200000</v>
      </c>
      <c r="F1623" s="25" t="s">
        <v>220</v>
      </c>
      <c r="G1623" s="26">
        <v>1900000</v>
      </c>
    </row>
    <row r="1624" spans="2:7">
      <c r="B1624" s="21" t="s">
        <v>17703</v>
      </c>
      <c r="C1624" s="22" t="s">
        <v>92</v>
      </c>
      <c r="D1624" s="37"/>
      <c r="E1624" s="24">
        <v>3200000</v>
      </c>
      <c r="F1624" s="25" t="s">
        <v>5014</v>
      </c>
      <c r="G1624" s="26">
        <v>1900000</v>
      </c>
    </row>
    <row r="1625" spans="2:7">
      <c r="B1625" s="21" t="s">
        <v>17697</v>
      </c>
      <c r="C1625" s="22" t="s">
        <v>108</v>
      </c>
      <c r="D1625" s="37" t="s">
        <v>2288</v>
      </c>
      <c r="E1625" s="24">
        <v>3100000</v>
      </c>
      <c r="F1625" s="25" t="s">
        <v>164</v>
      </c>
      <c r="G1625" s="26">
        <v>1900000</v>
      </c>
    </row>
    <row r="1626" spans="2:7">
      <c r="B1626" s="21" t="s">
        <v>17698</v>
      </c>
      <c r="C1626" s="22" t="s">
        <v>108</v>
      </c>
      <c r="D1626" s="37" t="s">
        <v>298</v>
      </c>
      <c r="E1626" s="24">
        <v>3100000</v>
      </c>
      <c r="F1626" s="25" t="s">
        <v>540</v>
      </c>
      <c r="G1626" s="26">
        <v>1900000</v>
      </c>
    </row>
    <row r="1627" spans="2:7">
      <c r="B1627" s="21" t="s">
        <v>17702</v>
      </c>
      <c r="C1627" s="22" t="s">
        <v>92</v>
      </c>
      <c r="D1627" s="37"/>
      <c r="E1627" s="24">
        <v>3100000</v>
      </c>
      <c r="F1627" s="25" t="s">
        <v>156</v>
      </c>
      <c r="G1627" s="26">
        <v>1900000</v>
      </c>
    </row>
    <row r="1628" spans="2:7">
      <c r="B1628" s="21" t="s">
        <v>17701</v>
      </c>
      <c r="C1628" s="22" t="s">
        <v>92</v>
      </c>
      <c r="D1628" s="37"/>
      <c r="E1628" s="24">
        <v>3100000</v>
      </c>
      <c r="F1628" s="25" t="s">
        <v>540</v>
      </c>
      <c r="G1628" s="26">
        <v>1900000</v>
      </c>
    </row>
    <row r="1629" spans="2:7">
      <c r="B1629" s="21" t="s">
        <v>17700</v>
      </c>
      <c r="C1629" s="22" t="s">
        <v>108</v>
      </c>
      <c r="D1629" s="37"/>
      <c r="E1629" s="24">
        <v>3100000</v>
      </c>
      <c r="F1629" s="25" t="s">
        <v>156</v>
      </c>
      <c r="G1629" s="26">
        <v>1900000</v>
      </c>
    </row>
    <row r="1630" spans="2:7">
      <c r="B1630" s="21" t="s">
        <v>17699</v>
      </c>
      <c r="C1630" s="22" t="s">
        <v>92</v>
      </c>
      <c r="D1630" s="37"/>
      <c r="E1630" s="24">
        <v>3100000</v>
      </c>
      <c r="F1630" s="25" t="s">
        <v>156</v>
      </c>
      <c r="G1630" s="26">
        <v>1900000</v>
      </c>
    </row>
    <row r="1631" spans="2:7">
      <c r="B1631" s="21" t="s">
        <v>17696</v>
      </c>
      <c r="C1631" s="22" t="s">
        <v>108</v>
      </c>
      <c r="D1631" s="37" t="s">
        <v>3090</v>
      </c>
      <c r="E1631" s="24">
        <v>3000000</v>
      </c>
      <c r="F1631" s="25" t="s">
        <v>156</v>
      </c>
      <c r="G1631" s="26">
        <v>1900000</v>
      </c>
    </row>
    <row r="1632" spans="2:7">
      <c r="B1632" s="21" t="s">
        <v>17692</v>
      </c>
      <c r="C1632" s="22" t="s">
        <v>108</v>
      </c>
      <c r="D1632" s="37" t="s">
        <v>3791</v>
      </c>
      <c r="E1632" s="24">
        <v>3000000</v>
      </c>
      <c r="F1632" s="25" t="s">
        <v>159</v>
      </c>
      <c r="G1632" s="26">
        <v>1900000</v>
      </c>
    </row>
    <row r="1633" spans="2:7">
      <c r="B1633" s="21" t="s">
        <v>17695</v>
      </c>
      <c r="C1633" s="22" t="s">
        <v>92</v>
      </c>
      <c r="D1633" s="37"/>
      <c r="E1633" s="24">
        <v>3000000</v>
      </c>
      <c r="F1633" s="25" t="s">
        <v>159</v>
      </c>
      <c r="G1633" s="26">
        <v>1900000</v>
      </c>
    </row>
    <row r="1634" spans="2:7">
      <c r="B1634" s="21" t="s">
        <v>17694</v>
      </c>
      <c r="C1634" s="22" t="s">
        <v>92</v>
      </c>
      <c r="D1634" s="37"/>
      <c r="E1634" s="24">
        <v>3000000</v>
      </c>
      <c r="F1634" s="25" t="s">
        <v>159</v>
      </c>
      <c r="G1634" s="26">
        <v>1900000</v>
      </c>
    </row>
    <row r="1635" spans="2:7">
      <c r="B1635" s="21" t="s">
        <v>17693</v>
      </c>
      <c r="C1635" s="22" t="s">
        <v>92</v>
      </c>
      <c r="D1635" s="37"/>
      <c r="E1635" s="24">
        <v>3000000</v>
      </c>
      <c r="F1635" s="25" t="s">
        <v>156</v>
      </c>
      <c r="G1635" s="26">
        <v>1900000</v>
      </c>
    </row>
    <row r="1636" spans="2:7">
      <c r="B1636" s="21" t="s">
        <v>17691</v>
      </c>
      <c r="C1636" s="22" t="s">
        <v>108</v>
      </c>
      <c r="D1636" s="37" t="s">
        <v>3286</v>
      </c>
      <c r="E1636" s="24">
        <v>2900000</v>
      </c>
      <c r="F1636" s="25" t="s">
        <v>344</v>
      </c>
      <c r="G1636" s="26">
        <v>1900000</v>
      </c>
    </row>
    <row r="1637" spans="2:7">
      <c r="B1637" s="21" t="s">
        <v>17690</v>
      </c>
      <c r="C1637" s="22" t="s">
        <v>108</v>
      </c>
      <c r="D1637" s="37" t="s">
        <v>1521</v>
      </c>
      <c r="E1637" s="24">
        <v>2900000</v>
      </c>
      <c r="F1637" s="25" t="s">
        <v>708</v>
      </c>
      <c r="G1637" s="26">
        <v>1900000</v>
      </c>
    </row>
    <row r="1638" spans="2:7">
      <c r="B1638" s="21" t="s">
        <v>17689</v>
      </c>
      <c r="C1638" s="22" t="s">
        <v>92</v>
      </c>
      <c r="D1638" s="37"/>
      <c r="E1638" s="24">
        <v>2900000</v>
      </c>
      <c r="F1638" s="25" t="s">
        <v>125</v>
      </c>
      <c r="G1638" s="26">
        <v>1900000</v>
      </c>
    </row>
    <row r="1639" spans="2:7">
      <c r="B1639" s="21" t="s">
        <v>17688</v>
      </c>
      <c r="C1639" s="22" t="s">
        <v>92</v>
      </c>
      <c r="D1639" s="37" t="s">
        <v>5439</v>
      </c>
      <c r="E1639" s="24">
        <v>2800000</v>
      </c>
      <c r="F1639" s="25" t="s">
        <v>94</v>
      </c>
      <c r="G1639" s="26">
        <v>1900000</v>
      </c>
    </row>
    <row r="1640" spans="2:7">
      <c r="B1640" s="21" t="s">
        <v>17687</v>
      </c>
      <c r="C1640" s="22" t="s">
        <v>108</v>
      </c>
      <c r="D1640" s="37" t="s">
        <v>7932</v>
      </c>
      <c r="E1640" s="24">
        <v>2700000</v>
      </c>
      <c r="F1640" s="25" t="s">
        <v>408</v>
      </c>
      <c r="G1640" s="26">
        <v>1900000</v>
      </c>
    </row>
    <row r="1641" spans="2:7">
      <c r="B1641" s="21" t="s">
        <v>17686</v>
      </c>
      <c r="C1641" s="22" t="s">
        <v>92</v>
      </c>
      <c r="D1641" s="37"/>
      <c r="E1641" s="24">
        <v>2700000</v>
      </c>
      <c r="F1641" s="25" t="s">
        <v>223</v>
      </c>
      <c r="G1641" s="26">
        <v>1900000</v>
      </c>
    </row>
    <row r="1642" spans="2:7">
      <c r="B1642" s="21" t="s">
        <v>17685</v>
      </c>
      <c r="C1642" s="22" t="s">
        <v>92</v>
      </c>
      <c r="D1642" s="37"/>
      <c r="E1642" s="24">
        <v>2700000</v>
      </c>
      <c r="F1642" s="25" t="s">
        <v>257</v>
      </c>
      <c r="G1642" s="26">
        <v>1900000</v>
      </c>
    </row>
    <row r="1643" spans="2:7">
      <c r="B1643" s="21" t="s">
        <v>17684</v>
      </c>
      <c r="C1643" s="22" t="s">
        <v>108</v>
      </c>
      <c r="D1643" s="37" t="s">
        <v>9657</v>
      </c>
      <c r="E1643" s="24">
        <v>2600000</v>
      </c>
      <c r="F1643" s="25" t="s">
        <v>324</v>
      </c>
      <c r="G1643" s="26">
        <v>1900000</v>
      </c>
    </row>
    <row r="1644" spans="2:7">
      <c r="B1644" s="21" t="s">
        <v>17683</v>
      </c>
      <c r="C1644" s="22" t="s">
        <v>108</v>
      </c>
      <c r="D1644" s="37" t="s">
        <v>1954</v>
      </c>
      <c r="E1644" s="24">
        <v>2500000</v>
      </c>
      <c r="F1644" s="25" t="s">
        <v>171</v>
      </c>
      <c r="G1644" s="26">
        <v>1900000</v>
      </c>
    </row>
    <row r="1645" spans="2:7">
      <c r="B1645" s="21" t="s">
        <v>17682</v>
      </c>
      <c r="C1645" s="22" t="s">
        <v>92</v>
      </c>
      <c r="D1645" s="37"/>
      <c r="E1645" s="24">
        <v>1600000</v>
      </c>
      <c r="F1645" s="25" t="s">
        <v>138</v>
      </c>
      <c r="G1645" s="26">
        <v>1900000</v>
      </c>
    </row>
    <row r="1646" spans="2:7">
      <c r="B1646" s="21" t="s">
        <v>17681</v>
      </c>
      <c r="C1646" s="22" t="s">
        <v>108</v>
      </c>
      <c r="D1646" s="37" t="s">
        <v>6700</v>
      </c>
      <c r="E1646" s="24">
        <v>900000</v>
      </c>
      <c r="F1646" s="25" t="s">
        <v>9386</v>
      </c>
      <c r="G1646" s="26">
        <v>1900000</v>
      </c>
    </row>
    <row r="1647" spans="2:7">
      <c r="B1647" s="21" t="s">
        <v>17678</v>
      </c>
      <c r="C1647" s="22" t="s">
        <v>108</v>
      </c>
      <c r="D1647" s="37" t="s">
        <v>17677</v>
      </c>
      <c r="E1647" s="24">
        <v>900000</v>
      </c>
      <c r="F1647" s="25" t="s">
        <v>9386</v>
      </c>
      <c r="G1647" s="26">
        <v>1900000</v>
      </c>
    </row>
    <row r="1648" spans="2:7">
      <c r="B1648" s="21" t="s">
        <v>17680</v>
      </c>
      <c r="C1648" s="22" t="s">
        <v>108</v>
      </c>
      <c r="D1648" s="37" t="s">
        <v>17679</v>
      </c>
      <c r="E1648" s="24">
        <v>900000</v>
      </c>
      <c r="F1648" s="25" t="s">
        <v>9386</v>
      </c>
      <c r="G1648" s="26">
        <v>1900000</v>
      </c>
    </row>
    <row r="1649" spans="2:7">
      <c r="B1649" s="21" t="s">
        <v>17676</v>
      </c>
      <c r="C1649" s="22" t="s">
        <v>108</v>
      </c>
      <c r="D1649" s="37" t="s">
        <v>17675</v>
      </c>
      <c r="E1649" s="24">
        <v>800000</v>
      </c>
      <c r="F1649" s="25" t="s">
        <v>6253</v>
      </c>
      <c r="G1649" s="26">
        <v>1900000</v>
      </c>
    </row>
    <row r="1650" spans="2:7">
      <c r="B1650" s="21" t="s">
        <v>17674</v>
      </c>
      <c r="C1650" s="22" t="s">
        <v>92</v>
      </c>
      <c r="D1650" s="37"/>
      <c r="E1650" s="24">
        <v>4600000</v>
      </c>
      <c r="F1650" s="25" t="s">
        <v>742</v>
      </c>
      <c r="G1650" s="26">
        <v>1800000</v>
      </c>
    </row>
    <row r="1651" spans="2:7">
      <c r="B1651" s="21" t="s">
        <v>17673</v>
      </c>
      <c r="C1651" s="22" t="s">
        <v>92</v>
      </c>
      <c r="D1651" s="37"/>
      <c r="E1651" s="24">
        <v>4300000</v>
      </c>
      <c r="F1651" s="25" t="s">
        <v>1164</v>
      </c>
      <c r="G1651" s="26">
        <v>1800000</v>
      </c>
    </row>
    <row r="1652" spans="2:7">
      <c r="B1652" s="21" t="s">
        <v>17672</v>
      </c>
      <c r="C1652" s="22" t="s">
        <v>92</v>
      </c>
      <c r="D1652" s="37"/>
      <c r="E1652" s="24">
        <v>4200000</v>
      </c>
      <c r="F1652" s="25" t="s">
        <v>512</v>
      </c>
      <c r="G1652" s="26">
        <v>1800000</v>
      </c>
    </row>
    <row r="1653" spans="2:7">
      <c r="B1653" s="21" t="s">
        <v>17671</v>
      </c>
      <c r="C1653" s="22" t="s">
        <v>108</v>
      </c>
      <c r="D1653" s="37"/>
      <c r="E1653" s="24">
        <v>4000000</v>
      </c>
      <c r="F1653" s="25" t="s">
        <v>864</v>
      </c>
      <c r="G1653" s="26">
        <v>1800000</v>
      </c>
    </row>
    <row r="1654" spans="2:7">
      <c r="B1654" s="21" t="s">
        <v>17670</v>
      </c>
      <c r="C1654" s="22" t="s">
        <v>92</v>
      </c>
      <c r="D1654" s="37"/>
      <c r="E1654" s="24">
        <v>4000000</v>
      </c>
      <c r="F1654" s="25" t="s">
        <v>1106</v>
      </c>
      <c r="G1654" s="26">
        <v>1800000</v>
      </c>
    </row>
    <row r="1655" spans="2:7">
      <c r="B1655" s="21" t="s">
        <v>17669</v>
      </c>
      <c r="C1655" s="22" t="s">
        <v>92</v>
      </c>
      <c r="D1655" s="37"/>
      <c r="E1655" s="24">
        <v>3900000</v>
      </c>
      <c r="F1655" s="25" t="s">
        <v>544</v>
      </c>
      <c r="G1655" s="26">
        <v>1800000</v>
      </c>
    </row>
    <row r="1656" spans="2:7">
      <c r="B1656" s="21" t="s">
        <v>17668</v>
      </c>
      <c r="C1656" s="22" t="s">
        <v>108</v>
      </c>
      <c r="D1656" s="37" t="s">
        <v>9605</v>
      </c>
      <c r="E1656" s="24">
        <v>3800000</v>
      </c>
      <c r="F1656" s="25" t="s">
        <v>1103</v>
      </c>
      <c r="G1656" s="26">
        <v>1800000</v>
      </c>
    </row>
    <row r="1657" spans="2:7">
      <c r="B1657" s="21" t="s">
        <v>17665</v>
      </c>
      <c r="C1657" s="22" t="s">
        <v>108</v>
      </c>
      <c r="D1657" s="37" t="s">
        <v>1735</v>
      </c>
      <c r="E1657" s="24">
        <v>3700000</v>
      </c>
      <c r="F1657" s="25" t="s">
        <v>598</v>
      </c>
      <c r="G1657" s="26">
        <v>1800000</v>
      </c>
    </row>
    <row r="1658" spans="2:7">
      <c r="B1658" s="21" t="s">
        <v>17667</v>
      </c>
      <c r="C1658" s="22" t="s">
        <v>108</v>
      </c>
      <c r="D1658" s="37"/>
      <c r="E1658" s="24">
        <v>3700000</v>
      </c>
      <c r="F1658" s="25" t="s">
        <v>805</v>
      </c>
      <c r="G1658" s="26">
        <v>1800000</v>
      </c>
    </row>
    <row r="1659" spans="2:7">
      <c r="B1659" s="21" t="s">
        <v>17666</v>
      </c>
      <c r="C1659" s="22" t="s">
        <v>92</v>
      </c>
      <c r="D1659" s="37"/>
      <c r="E1659" s="24">
        <v>3700000</v>
      </c>
      <c r="F1659" s="25" t="s">
        <v>5543</v>
      </c>
      <c r="G1659" s="26">
        <v>1800000</v>
      </c>
    </row>
    <row r="1660" spans="2:7">
      <c r="B1660" s="21" t="s">
        <v>17664</v>
      </c>
      <c r="C1660" s="22" t="s">
        <v>108</v>
      </c>
      <c r="D1660" s="37" t="s">
        <v>17663</v>
      </c>
      <c r="E1660" s="24">
        <v>3600000</v>
      </c>
      <c r="F1660" s="25" t="s">
        <v>144</v>
      </c>
      <c r="G1660" s="26">
        <v>1800000</v>
      </c>
    </row>
    <row r="1661" spans="2:7">
      <c r="B1661" s="21" t="s">
        <v>17662</v>
      </c>
      <c r="C1661" s="22" t="s">
        <v>108</v>
      </c>
      <c r="D1661" s="37" t="s">
        <v>7447</v>
      </c>
      <c r="E1661" s="24">
        <v>3600000</v>
      </c>
      <c r="F1661" s="25" t="s">
        <v>131</v>
      </c>
      <c r="G1661" s="26">
        <v>1800000</v>
      </c>
    </row>
    <row r="1662" spans="2:7">
      <c r="B1662" s="21" t="s">
        <v>17661</v>
      </c>
      <c r="C1662" s="22" t="s">
        <v>92</v>
      </c>
      <c r="D1662" s="37"/>
      <c r="E1662" s="24">
        <v>3600000</v>
      </c>
      <c r="F1662" s="25" t="s">
        <v>4311</v>
      </c>
      <c r="G1662" s="26">
        <v>1800000</v>
      </c>
    </row>
    <row r="1663" spans="2:7">
      <c r="B1663" s="21" t="s">
        <v>17660</v>
      </c>
      <c r="C1663" s="22" t="s">
        <v>92</v>
      </c>
      <c r="D1663" s="37"/>
      <c r="E1663" s="24">
        <v>3600000</v>
      </c>
      <c r="F1663" s="25" t="s">
        <v>131</v>
      </c>
      <c r="G1663" s="26">
        <v>1800000</v>
      </c>
    </row>
    <row r="1664" spans="2:7">
      <c r="B1664" s="21" t="s">
        <v>17659</v>
      </c>
      <c r="C1664" s="22" t="s">
        <v>92</v>
      </c>
      <c r="D1664" s="37"/>
      <c r="E1664" s="24">
        <v>3600000</v>
      </c>
      <c r="F1664" s="25" t="s">
        <v>4311</v>
      </c>
      <c r="G1664" s="26">
        <v>1800000</v>
      </c>
    </row>
    <row r="1665" spans="2:7">
      <c r="B1665" s="21" t="s">
        <v>17658</v>
      </c>
      <c r="C1665" s="22" t="s">
        <v>92</v>
      </c>
      <c r="D1665" s="37"/>
      <c r="E1665" s="24">
        <v>3500000</v>
      </c>
      <c r="F1665" s="25" t="s">
        <v>354</v>
      </c>
      <c r="G1665" s="26">
        <v>1800000</v>
      </c>
    </row>
    <row r="1666" spans="2:7">
      <c r="B1666" s="21" t="s">
        <v>17657</v>
      </c>
      <c r="C1666" s="22" t="s">
        <v>92</v>
      </c>
      <c r="D1666" s="37"/>
      <c r="E1666" s="24">
        <v>3500000</v>
      </c>
      <c r="F1666" s="25" t="s">
        <v>427</v>
      </c>
      <c r="G1666" s="26">
        <v>1800000</v>
      </c>
    </row>
    <row r="1667" spans="2:7">
      <c r="B1667" s="21" t="s">
        <v>17656</v>
      </c>
      <c r="C1667" s="22" t="s">
        <v>92</v>
      </c>
      <c r="D1667" s="37"/>
      <c r="E1667" s="24">
        <v>3500000</v>
      </c>
      <c r="F1667" s="25" t="s">
        <v>427</v>
      </c>
      <c r="G1667" s="26">
        <v>1800000</v>
      </c>
    </row>
    <row r="1668" spans="2:7">
      <c r="B1668" s="21" t="s">
        <v>17653</v>
      </c>
      <c r="C1668" s="22" t="s">
        <v>108</v>
      </c>
      <c r="D1668" s="37" t="s">
        <v>5047</v>
      </c>
      <c r="E1668" s="24">
        <v>3400000</v>
      </c>
      <c r="F1668" s="25" t="s">
        <v>354</v>
      </c>
      <c r="G1668" s="26">
        <v>1800000</v>
      </c>
    </row>
    <row r="1669" spans="2:7">
      <c r="B1669" s="21" t="s">
        <v>17654</v>
      </c>
      <c r="C1669" s="22" t="s">
        <v>108</v>
      </c>
      <c r="D1669" s="37" t="s">
        <v>3779</v>
      </c>
      <c r="E1669" s="24">
        <v>3400000</v>
      </c>
      <c r="F1669" s="25" t="s">
        <v>455</v>
      </c>
      <c r="G1669" s="26">
        <v>1800000</v>
      </c>
    </row>
    <row r="1670" spans="2:7">
      <c r="B1670" s="21" t="s">
        <v>17655</v>
      </c>
      <c r="C1670" s="22" t="s">
        <v>108</v>
      </c>
      <c r="D1670" s="37"/>
      <c r="E1670" s="24">
        <v>3400000</v>
      </c>
      <c r="F1670" s="25" t="s">
        <v>427</v>
      </c>
      <c r="G1670" s="26">
        <v>1800000</v>
      </c>
    </row>
    <row r="1671" spans="2:7">
      <c r="B1671" s="21" t="s">
        <v>17652</v>
      </c>
      <c r="C1671" s="22" t="s">
        <v>108</v>
      </c>
      <c r="D1671" s="37"/>
      <c r="E1671" s="24">
        <v>3300000</v>
      </c>
      <c r="F1671" s="25" t="s">
        <v>402</v>
      </c>
      <c r="G1671" s="26">
        <v>1800000</v>
      </c>
    </row>
    <row r="1672" spans="2:7">
      <c r="B1672" s="21" t="s">
        <v>17651</v>
      </c>
      <c r="C1672" s="22" t="s">
        <v>92</v>
      </c>
      <c r="D1672" s="37"/>
      <c r="E1672" s="24">
        <v>3300000</v>
      </c>
      <c r="F1672" s="25" t="s">
        <v>455</v>
      </c>
      <c r="G1672" s="26">
        <v>1800000</v>
      </c>
    </row>
    <row r="1673" spans="2:7">
      <c r="B1673" s="21" t="s">
        <v>17650</v>
      </c>
      <c r="C1673" s="22" t="s">
        <v>92</v>
      </c>
      <c r="D1673" s="37"/>
      <c r="E1673" s="24">
        <v>3300000</v>
      </c>
      <c r="F1673" s="25" t="s">
        <v>3098</v>
      </c>
      <c r="G1673" s="26">
        <v>1800000</v>
      </c>
    </row>
    <row r="1674" spans="2:7">
      <c r="B1674" s="21" t="s">
        <v>17649</v>
      </c>
      <c r="C1674" s="22" t="s">
        <v>92</v>
      </c>
      <c r="D1674" s="37"/>
      <c r="E1674" s="24">
        <v>3200000</v>
      </c>
      <c r="F1674" s="25" t="s">
        <v>150</v>
      </c>
      <c r="G1674" s="26">
        <v>1800000</v>
      </c>
    </row>
    <row r="1675" spans="2:7">
      <c r="B1675" s="21" t="s">
        <v>17648</v>
      </c>
      <c r="C1675" s="22" t="s">
        <v>92</v>
      </c>
      <c r="D1675" s="37"/>
      <c r="E1675" s="24">
        <v>3200000</v>
      </c>
      <c r="F1675" s="25" t="s">
        <v>102</v>
      </c>
      <c r="G1675" s="26">
        <v>1800000</v>
      </c>
    </row>
    <row r="1676" spans="2:7">
      <c r="B1676" s="21" t="s">
        <v>17647</v>
      </c>
      <c r="C1676" s="22" t="s">
        <v>92</v>
      </c>
      <c r="D1676" s="37"/>
      <c r="E1676" s="24">
        <v>3200000</v>
      </c>
      <c r="F1676" s="25" t="s">
        <v>315</v>
      </c>
      <c r="G1676" s="26">
        <v>1800000</v>
      </c>
    </row>
    <row r="1677" spans="2:7">
      <c r="B1677" s="21" t="s">
        <v>17646</v>
      </c>
      <c r="C1677" s="22" t="s">
        <v>92</v>
      </c>
      <c r="D1677" s="37"/>
      <c r="E1677" s="24">
        <v>3100000</v>
      </c>
      <c r="F1677" s="25" t="s">
        <v>464</v>
      </c>
      <c r="G1677" s="26">
        <v>1800000</v>
      </c>
    </row>
    <row r="1678" spans="2:7">
      <c r="B1678" s="21" t="s">
        <v>17645</v>
      </c>
      <c r="C1678" s="22" t="s">
        <v>92</v>
      </c>
      <c r="D1678" s="37"/>
      <c r="E1678" s="24">
        <v>3100000</v>
      </c>
      <c r="F1678" s="25" t="s">
        <v>3089</v>
      </c>
      <c r="G1678" s="26">
        <v>1800000</v>
      </c>
    </row>
    <row r="1679" spans="2:7">
      <c r="B1679" s="21" t="s">
        <v>17644</v>
      </c>
      <c r="C1679" s="22" t="s">
        <v>92</v>
      </c>
      <c r="D1679" s="37"/>
      <c r="E1679" s="24">
        <v>3100000</v>
      </c>
      <c r="F1679" s="25" t="s">
        <v>220</v>
      </c>
      <c r="G1679" s="26">
        <v>1800000</v>
      </c>
    </row>
    <row r="1680" spans="2:7">
      <c r="B1680" s="21" t="s">
        <v>17643</v>
      </c>
      <c r="C1680" s="22" t="s">
        <v>92</v>
      </c>
      <c r="D1680" s="37"/>
      <c r="E1680" s="24">
        <v>3100000</v>
      </c>
      <c r="F1680" s="25" t="s">
        <v>3089</v>
      </c>
      <c r="G1680" s="26">
        <v>1800000</v>
      </c>
    </row>
    <row r="1681" spans="2:7">
      <c r="B1681" s="21" t="s">
        <v>17642</v>
      </c>
      <c r="C1681" s="22" t="s">
        <v>92</v>
      </c>
      <c r="D1681" s="37"/>
      <c r="E1681" s="24">
        <v>3100000</v>
      </c>
      <c r="F1681" s="25" t="s">
        <v>102</v>
      </c>
      <c r="G1681" s="26">
        <v>1800000</v>
      </c>
    </row>
    <row r="1682" spans="2:7">
      <c r="B1682" s="21" t="s">
        <v>17641</v>
      </c>
      <c r="C1682" s="22" t="s">
        <v>108</v>
      </c>
      <c r="D1682" s="37"/>
      <c r="E1682" s="24">
        <v>3000000</v>
      </c>
      <c r="F1682" s="25" t="s">
        <v>220</v>
      </c>
      <c r="G1682" s="26">
        <v>1800000</v>
      </c>
    </row>
    <row r="1683" spans="2:7">
      <c r="B1683" s="21" t="s">
        <v>17640</v>
      </c>
      <c r="C1683" s="22" t="s">
        <v>92</v>
      </c>
      <c r="D1683" s="37"/>
      <c r="E1683" s="24">
        <v>3000000</v>
      </c>
      <c r="F1683" s="25" t="s">
        <v>220</v>
      </c>
      <c r="G1683" s="26">
        <v>1800000</v>
      </c>
    </row>
    <row r="1684" spans="2:7">
      <c r="B1684" s="21" t="s">
        <v>17639</v>
      </c>
      <c r="C1684" s="22" t="s">
        <v>92</v>
      </c>
      <c r="D1684" s="37"/>
      <c r="E1684" s="24">
        <v>3000000</v>
      </c>
      <c r="F1684" s="25" t="s">
        <v>164</v>
      </c>
      <c r="G1684" s="26">
        <v>1800000</v>
      </c>
    </row>
    <row r="1685" spans="2:7">
      <c r="B1685" s="21" t="s">
        <v>17638</v>
      </c>
      <c r="C1685" s="22" t="s">
        <v>92</v>
      </c>
      <c r="D1685" s="37"/>
      <c r="E1685" s="24">
        <v>3000000</v>
      </c>
      <c r="F1685" s="25" t="s">
        <v>164</v>
      </c>
      <c r="G1685" s="26">
        <v>1800000</v>
      </c>
    </row>
    <row r="1686" spans="2:7">
      <c r="B1686" s="21" t="s">
        <v>17637</v>
      </c>
      <c r="C1686" s="22" t="s">
        <v>92</v>
      </c>
      <c r="D1686" s="37"/>
      <c r="E1686" s="24">
        <v>3000000</v>
      </c>
      <c r="F1686" s="25" t="s">
        <v>164</v>
      </c>
      <c r="G1686" s="26">
        <v>1800000</v>
      </c>
    </row>
    <row r="1687" spans="2:7">
      <c r="B1687" s="21" t="s">
        <v>17633</v>
      </c>
      <c r="C1687" s="22" t="s">
        <v>108</v>
      </c>
      <c r="D1687" s="37" t="s">
        <v>404</v>
      </c>
      <c r="E1687" s="24">
        <v>2900000</v>
      </c>
      <c r="F1687" s="25" t="s">
        <v>201</v>
      </c>
      <c r="G1687" s="26">
        <v>1800000</v>
      </c>
    </row>
    <row r="1688" spans="2:7">
      <c r="B1688" s="21" t="s">
        <v>17635</v>
      </c>
      <c r="C1688" s="22" t="s">
        <v>92</v>
      </c>
      <c r="D1688" s="37" t="s">
        <v>1626</v>
      </c>
      <c r="E1688" s="24">
        <v>2900000</v>
      </c>
      <c r="F1688" s="25" t="s">
        <v>5014</v>
      </c>
      <c r="G1688" s="26">
        <v>1800000</v>
      </c>
    </row>
    <row r="1689" spans="2:7">
      <c r="B1689" s="21" t="s">
        <v>17636</v>
      </c>
      <c r="C1689" s="22" t="s">
        <v>108</v>
      </c>
      <c r="D1689" s="37" t="s">
        <v>237</v>
      </c>
      <c r="E1689" s="24">
        <v>2900000</v>
      </c>
      <c r="F1689" s="25" t="s">
        <v>159</v>
      </c>
      <c r="G1689" s="26">
        <v>1800000</v>
      </c>
    </row>
    <row r="1690" spans="2:7">
      <c r="B1690" s="21" t="s">
        <v>17634</v>
      </c>
      <c r="C1690" s="22" t="s">
        <v>92</v>
      </c>
      <c r="D1690" s="37"/>
      <c r="E1690" s="24">
        <v>2900000</v>
      </c>
      <c r="F1690" s="25" t="s">
        <v>201</v>
      </c>
      <c r="G1690" s="26">
        <v>1800000</v>
      </c>
    </row>
    <row r="1691" spans="2:7">
      <c r="B1691" s="21" t="s">
        <v>17632</v>
      </c>
      <c r="C1691" s="22" t="s">
        <v>108</v>
      </c>
      <c r="D1691" s="37" t="s">
        <v>5284</v>
      </c>
      <c r="E1691" s="24">
        <v>2800000</v>
      </c>
      <c r="F1691" s="25" t="s">
        <v>159</v>
      </c>
      <c r="G1691" s="26">
        <v>1800000</v>
      </c>
    </row>
    <row r="1692" spans="2:7">
      <c r="B1692" s="21" t="s">
        <v>17631</v>
      </c>
      <c r="C1692" s="22" t="s">
        <v>92</v>
      </c>
      <c r="D1692" s="37"/>
      <c r="E1692" s="24">
        <v>2800000</v>
      </c>
      <c r="F1692" s="25" t="s">
        <v>159</v>
      </c>
      <c r="G1692" s="26">
        <v>1800000</v>
      </c>
    </row>
    <row r="1693" spans="2:7">
      <c r="B1693" s="21" t="s">
        <v>17630</v>
      </c>
      <c r="C1693" s="22" t="s">
        <v>108</v>
      </c>
      <c r="D1693" s="37" t="s">
        <v>932</v>
      </c>
      <c r="E1693" s="24">
        <v>2700000</v>
      </c>
      <c r="F1693" s="25" t="s">
        <v>125</v>
      </c>
      <c r="G1693" s="26">
        <v>1800000</v>
      </c>
    </row>
    <row r="1694" spans="2:7">
      <c r="B1694" s="21" t="s">
        <v>17629</v>
      </c>
      <c r="C1694" s="22" t="s">
        <v>92</v>
      </c>
      <c r="D1694" s="37"/>
      <c r="E1694" s="24">
        <v>2600000</v>
      </c>
      <c r="F1694" s="25" t="s">
        <v>5016</v>
      </c>
      <c r="G1694" s="26">
        <v>1800000</v>
      </c>
    </row>
    <row r="1695" spans="2:7">
      <c r="B1695" s="21" t="s">
        <v>17628</v>
      </c>
      <c r="C1695" s="22" t="s">
        <v>92</v>
      </c>
      <c r="D1695" s="37"/>
      <c r="E1695" s="24">
        <v>2500000</v>
      </c>
      <c r="F1695" s="25" t="s">
        <v>324</v>
      </c>
      <c r="G1695" s="26">
        <v>1800000</v>
      </c>
    </row>
    <row r="1696" spans="2:7">
      <c r="B1696" s="21" t="s">
        <v>17626</v>
      </c>
      <c r="C1696" s="22" t="s">
        <v>108</v>
      </c>
      <c r="D1696" s="37" t="s">
        <v>750</v>
      </c>
      <c r="E1696" s="24">
        <v>1700000</v>
      </c>
      <c r="F1696" s="25" t="s">
        <v>174</v>
      </c>
      <c r="G1696" s="26">
        <v>1800000</v>
      </c>
    </row>
    <row r="1697" spans="2:7">
      <c r="B1697" s="21" t="s">
        <v>17627</v>
      </c>
      <c r="C1697" s="22" t="s">
        <v>108</v>
      </c>
      <c r="D1697" s="37" t="s">
        <v>3247</v>
      </c>
      <c r="E1697" s="24">
        <v>1700000</v>
      </c>
      <c r="F1697" s="25" t="s">
        <v>122</v>
      </c>
      <c r="G1697" s="26">
        <v>1800000</v>
      </c>
    </row>
    <row r="1698" spans="2:7">
      <c r="B1698" s="21" t="s">
        <v>17625</v>
      </c>
      <c r="C1698" s="22" t="s">
        <v>108</v>
      </c>
      <c r="D1698" s="37" t="s">
        <v>5704</v>
      </c>
      <c r="E1698" s="24">
        <v>1600000</v>
      </c>
      <c r="F1698" s="25" t="s">
        <v>234</v>
      </c>
      <c r="G1698" s="26">
        <v>1800000</v>
      </c>
    </row>
    <row r="1699" spans="2:7">
      <c r="B1699" s="21" t="s">
        <v>17624</v>
      </c>
      <c r="C1699" s="22" t="s">
        <v>108</v>
      </c>
      <c r="D1699" s="37" t="s">
        <v>15183</v>
      </c>
      <c r="E1699" s="24">
        <v>1400000</v>
      </c>
      <c r="F1699" s="25" t="s">
        <v>350</v>
      </c>
      <c r="G1699" s="26">
        <v>1800000</v>
      </c>
    </row>
    <row r="1700" spans="2:7">
      <c r="B1700" s="21" t="s">
        <v>17623</v>
      </c>
      <c r="C1700" s="22" t="s">
        <v>92</v>
      </c>
      <c r="D1700" s="37"/>
      <c r="E1700" s="24">
        <v>1300000</v>
      </c>
      <c r="F1700" s="25" t="s">
        <v>214</v>
      </c>
      <c r="G1700" s="26">
        <v>1800000</v>
      </c>
    </row>
    <row r="1701" spans="2:7">
      <c r="B1701" s="21" t="s">
        <v>17622</v>
      </c>
      <c r="C1701" s="22" t="s">
        <v>108</v>
      </c>
      <c r="D1701" s="37" t="s">
        <v>7922</v>
      </c>
      <c r="E1701" s="24">
        <v>1200000</v>
      </c>
      <c r="F1701" s="25" t="s">
        <v>292</v>
      </c>
      <c r="G1701" s="26">
        <v>1800000</v>
      </c>
    </row>
    <row r="1702" spans="2:7">
      <c r="B1702" s="21" t="s">
        <v>17621</v>
      </c>
      <c r="C1702" s="22" t="s">
        <v>108</v>
      </c>
      <c r="D1702" s="37" t="s">
        <v>839</v>
      </c>
      <c r="E1702" s="24">
        <v>700000</v>
      </c>
      <c r="F1702" s="25" t="s">
        <v>4230</v>
      </c>
      <c r="G1702" s="26">
        <v>1800000</v>
      </c>
    </row>
    <row r="1703" spans="2:7">
      <c r="B1703" s="21" t="s">
        <v>17620</v>
      </c>
      <c r="C1703" s="22" t="s">
        <v>92</v>
      </c>
      <c r="D1703" s="37"/>
      <c r="E1703" s="24">
        <v>4300000</v>
      </c>
      <c r="F1703" s="25" t="s">
        <v>662</v>
      </c>
      <c r="G1703" s="26">
        <v>1700000</v>
      </c>
    </row>
    <row r="1704" spans="2:7">
      <c r="B1704" s="21" t="s">
        <v>17619</v>
      </c>
      <c r="C1704" s="22" t="s">
        <v>108</v>
      </c>
      <c r="D1704" s="37" t="s">
        <v>4606</v>
      </c>
      <c r="E1704" s="24">
        <v>4000000</v>
      </c>
      <c r="F1704" s="25" t="s">
        <v>3167</v>
      </c>
      <c r="G1704" s="26">
        <v>1700000</v>
      </c>
    </row>
    <row r="1705" spans="2:7">
      <c r="B1705" s="21" t="s">
        <v>17616</v>
      </c>
      <c r="C1705" s="22" t="s">
        <v>108</v>
      </c>
      <c r="D1705" s="37" t="s">
        <v>3311</v>
      </c>
      <c r="E1705" s="24">
        <v>3900000</v>
      </c>
      <c r="F1705" s="25" t="s">
        <v>3167</v>
      </c>
      <c r="G1705" s="26">
        <v>1700000</v>
      </c>
    </row>
    <row r="1706" spans="2:7">
      <c r="B1706" s="21" t="s">
        <v>17618</v>
      </c>
      <c r="C1706" s="22" t="s">
        <v>92</v>
      </c>
      <c r="D1706" s="37"/>
      <c r="E1706" s="24">
        <v>3900000</v>
      </c>
      <c r="F1706" s="25" t="s">
        <v>590</v>
      </c>
      <c r="G1706" s="26">
        <v>1700000</v>
      </c>
    </row>
    <row r="1707" spans="2:7">
      <c r="B1707" s="21" t="s">
        <v>17617</v>
      </c>
      <c r="C1707" s="22" t="s">
        <v>92</v>
      </c>
      <c r="D1707" s="37"/>
      <c r="E1707" s="24">
        <v>3900000</v>
      </c>
      <c r="F1707" s="25" t="s">
        <v>560</v>
      </c>
      <c r="G1707" s="26">
        <v>1700000</v>
      </c>
    </row>
    <row r="1708" spans="2:7">
      <c r="B1708" s="21" t="s">
        <v>17615</v>
      </c>
      <c r="C1708" s="22" t="s">
        <v>92</v>
      </c>
      <c r="D1708" s="37"/>
      <c r="E1708" s="24">
        <v>3800000</v>
      </c>
      <c r="F1708" s="25" t="s">
        <v>544</v>
      </c>
      <c r="G1708" s="26">
        <v>1700000</v>
      </c>
    </row>
    <row r="1709" spans="2:7">
      <c r="B1709" s="21" t="s">
        <v>17614</v>
      </c>
      <c r="C1709" s="22" t="s">
        <v>92</v>
      </c>
      <c r="D1709" s="37"/>
      <c r="E1709" s="24">
        <v>3700000</v>
      </c>
      <c r="F1709" s="25" t="s">
        <v>601</v>
      </c>
      <c r="G1709" s="26">
        <v>1700000</v>
      </c>
    </row>
    <row r="1710" spans="2:7">
      <c r="B1710" s="21" t="s">
        <v>17613</v>
      </c>
      <c r="C1710" s="22" t="s">
        <v>92</v>
      </c>
      <c r="D1710" s="37"/>
      <c r="E1710" s="24">
        <v>3700000</v>
      </c>
      <c r="F1710" s="25" t="s">
        <v>672</v>
      </c>
      <c r="G1710" s="26">
        <v>1700000</v>
      </c>
    </row>
    <row r="1711" spans="2:7">
      <c r="B1711" s="21" t="s">
        <v>17612</v>
      </c>
      <c r="C1711" s="22" t="s">
        <v>92</v>
      </c>
      <c r="D1711" s="37"/>
      <c r="E1711" s="24">
        <v>3700000</v>
      </c>
      <c r="F1711" s="25" t="s">
        <v>544</v>
      </c>
      <c r="G1711" s="26">
        <v>1700000</v>
      </c>
    </row>
    <row r="1712" spans="2:7">
      <c r="B1712" s="21" t="s">
        <v>17611</v>
      </c>
      <c r="C1712" s="22" t="s">
        <v>108</v>
      </c>
      <c r="D1712" s="37" t="s">
        <v>5972</v>
      </c>
      <c r="E1712" s="24">
        <v>3600000</v>
      </c>
      <c r="F1712" s="25" t="s">
        <v>598</v>
      </c>
      <c r="G1712" s="26">
        <v>1700000</v>
      </c>
    </row>
    <row r="1713" spans="2:7">
      <c r="B1713" s="21" t="s">
        <v>17610</v>
      </c>
      <c r="C1713" s="22" t="s">
        <v>108</v>
      </c>
      <c r="D1713" s="37" t="s">
        <v>468</v>
      </c>
      <c r="E1713" s="24">
        <v>3400000</v>
      </c>
      <c r="F1713" s="25" t="s">
        <v>703</v>
      </c>
      <c r="G1713" s="26">
        <v>1700000</v>
      </c>
    </row>
    <row r="1714" spans="2:7">
      <c r="B1714" s="21" t="s">
        <v>17609</v>
      </c>
      <c r="C1714" s="22" t="s">
        <v>92</v>
      </c>
      <c r="D1714" s="37"/>
      <c r="E1714" s="24">
        <v>3400000</v>
      </c>
      <c r="F1714" s="25" t="s">
        <v>4311</v>
      </c>
      <c r="G1714" s="26">
        <v>1700000</v>
      </c>
    </row>
    <row r="1715" spans="2:7">
      <c r="B1715" s="21" t="s">
        <v>17608</v>
      </c>
      <c r="C1715" s="22" t="s">
        <v>92</v>
      </c>
      <c r="D1715" s="37"/>
      <c r="E1715" s="24">
        <v>3400000</v>
      </c>
      <c r="F1715" s="25" t="s">
        <v>5543</v>
      </c>
      <c r="G1715" s="26">
        <v>1700000</v>
      </c>
    </row>
    <row r="1716" spans="2:7">
      <c r="B1716" s="21" t="s">
        <v>17607</v>
      </c>
      <c r="C1716" s="22" t="s">
        <v>108</v>
      </c>
      <c r="D1716" s="37" t="s">
        <v>4585</v>
      </c>
      <c r="E1716" s="24">
        <v>3300000</v>
      </c>
      <c r="F1716" s="25" t="s">
        <v>227</v>
      </c>
      <c r="G1716" s="26">
        <v>1700000</v>
      </c>
    </row>
    <row r="1717" spans="2:7">
      <c r="B1717" s="21" t="s">
        <v>17606</v>
      </c>
      <c r="C1717" s="22" t="s">
        <v>92</v>
      </c>
      <c r="D1717" s="37"/>
      <c r="E1717" s="24">
        <v>3200000</v>
      </c>
      <c r="F1717" s="25" t="s">
        <v>413</v>
      </c>
      <c r="G1717" s="26">
        <v>1700000</v>
      </c>
    </row>
    <row r="1718" spans="2:7">
      <c r="B1718" s="21" t="s">
        <v>17605</v>
      </c>
      <c r="C1718" s="22" t="s">
        <v>92</v>
      </c>
      <c r="D1718" s="37"/>
      <c r="E1718" s="24">
        <v>3200000</v>
      </c>
      <c r="F1718" s="25" t="s">
        <v>402</v>
      </c>
      <c r="G1718" s="26">
        <v>1700000</v>
      </c>
    </row>
    <row r="1719" spans="2:7">
      <c r="B1719" s="21" t="s">
        <v>17604</v>
      </c>
      <c r="C1719" s="22" t="s">
        <v>92</v>
      </c>
      <c r="D1719" s="37"/>
      <c r="E1719" s="24">
        <v>3200000</v>
      </c>
      <c r="F1719" s="25" t="s">
        <v>455</v>
      </c>
      <c r="G1719" s="26">
        <v>1700000</v>
      </c>
    </row>
    <row r="1720" spans="2:7">
      <c r="B1720" s="21" t="s">
        <v>17603</v>
      </c>
      <c r="C1720" s="22" t="s">
        <v>92</v>
      </c>
      <c r="D1720" s="37"/>
      <c r="E1720" s="24">
        <v>3200000</v>
      </c>
      <c r="F1720" s="25" t="s">
        <v>354</v>
      </c>
      <c r="G1720" s="26">
        <v>1700000</v>
      </c>
    </row>
    <row r="1721" spans="2:7">
      <c r="B1721" s="21" t="s">
        <v>17602</v>
      </c>
      <c r="C1721" s="22" t="s">
        <v>92</v>
      </c>
      <c r="D1721" s="37"/>
      <c r="E1721" s="24">
        <v>3200000</v>
      </c>
      <c r="F1721" s="25" t="s">
        <v>3098</v>
      </c>
      <c r="G1721" s="26">
        <v>1700000</v>
      </c>
    </row>
    <row r="1722" spans="2:7">
      <c r="B1722" s="21" t="s">
        <v>17601</v>
      </c>
      <c r="C1722" s="22" t="s">
        <v>92</v>
      </c>
      <c r="D1722" s="37"/>
      <c r="E1722" s="24">
        <v>3200000</v>
      </c>
      <c r="F1722" s="25" t="s">
        <v>413</v>
      </c>
      <c r="G1722" s="26">
        <v>1700000</v>
      </c>
    </row>
    <row r="1723" spans="2:7">
      <c r="B1723" s="21" t="s">
        <v>17599</v>
      </c>
      <c r="C1723" s="22" t="s">
        <v>92</v>
      </c>
      <c r="D1723" s="37" t="s">
        <v>4375</v>
      </c>
      <c r="E1723" s="24">
        <v>3100000</v>
      </c>
      <c r="F1723" s="25" t="s">
        <v>107</v>
      </c>
      <c r="G1723" s="26">
        <v>1700000</v>
      </c>
    </row>
    <row r="1724" spans="2:7">
      <c r="B1724" s="21" t="s">
        <v>17600</v>
      </c>
      <c r="C1724" s="22" t="s">
        <v>92</v>
      </c>
      <c r="D1724" s="37"/>
      <c r="E1724" s="24">
        <v>3100000</v>
      </c>
      <c r="F1724" s="25" t="s">
        <v>3094</v>
      </c>
      <c r="G1724" s="26">
        <v>1700000</v>
      </c>
    </row>
    <row r="1725" spans="2:7">
      <c r="B1725" s="21" t="s">
        <v>17598</v>
      </c>
      <c r="C1725" s="22" t="s">
        <v>92</v>
      </c>
      <c r="D1725" s="37"/>
      <c r="E1725" s="24">
        <v>3100000</v>
      </c>
      <c r="F1725" s="25" t="s">
        <v>402</v>
      </c>
      <c r="G1725" s="26">
        <v>1700000</v>
      </c>
    </row>
    <row r="1726" spans="2:7">
      <c r="B1726" s="21" t="s">
        <v>17597</v>
      </c>
      <c r="C1726" s="22" t="s">
        <v>92</v>
      </c>
      <c r="D1726" s="37"/>
      <c r="E1726" s="24">
        <v>3100000</v>
      </c>
      <c r="F1726" s="25" t="s">
        <v>455</v>
      </c>
      <c r="G1726" s="26">
        <v>1700000</v>
      </c>
    </row>
    <row r="1727" spans="2:7">
      <c r="B1727" s="21" t="s">
        <v>17596</v>
      </c>
      <c r="C1727" s="22" t="s">
        <v>92</v>
      </c>
      <c r="D1727" s="37" t="s">
        <v>1316</v>
      </c>
      <c r="E1727" s="24">
        <v>3000000</v>
      </c>
      <c r="F1727" s="25" t="s">
        <v>631</v>
      </c>
      <c r="G1727" s="26">
        <v>1700000</v>
      </c>
    </row>
    <row r="1728" spans="2:7">
      <c r="B1728" s="21" t="s">
        <v>17594</v>
      </c>
      <c r="C1728" s="22" t="s">
        <v>92</v>
      </c>
      <c r="D1728" s="37" t="s">
        <v>5303</v>
      </c>
      <c r="E1728" s="24">
        <v>3000000</v>
      </c>
      <c r="F1728" s="25" t="s">
        <v>150</v>
      </c>
      <c r="G1728" s="26">
        <v>1700000</v>
      </c>
    </row>
    <row r="1729" spans="2:7">
      <c r="B1729" s="21" t="s">
        <v>17593</v>
      </c>
      <c r="C1729" s="22" t="s">
        <v>108</v>
      </c>
      <c r="D1729" s="37" t="s">
        <v>16290</v>
      </c>
      <c r="E1729" s="24">
        <v>3000000</v>
      </c>
      <c r="F1729" s="25" t="s">
        <v>3089</v>
      </c>
      <c r="G1729" s="26">
        <v>1700000</v>
      </c>
    </row>
    <row r="1730" spans="2:7">
      <c r="B1730" s="21" t="s">
        <v>17595</v>
      </c>
      <c r="C1730" s="22" t="s">
        <v>92</v>
      </c>
      <c r="D1730" s="37"/>
      <c r="E1730" s="24">
        <v>3000000</v>
      </c>
      <c r="F1730" s="25" t="s">
        <v>150</v>
      </c>
      <c r="G1730" s="26">
        <v>1700000</v>
      </c>
    </row>
    <row r="1731" spans="2:7">
      <c r="B1731" s="21" t="s">
        <v>17592</v>
      </c>
      <c r="C1731" s="22" t="s">
        <v>92</v>
      </c>
      <c r="D1731" s="37"/>
      <c r="E1731" s="24">
        <v>3000000</v>
      </c>
      <c r="F1731" s="25" t="s">
        <v>150</v>
      </c>
      <c r="G1731" s="26">
        <v>1700000</v>
      </c>
    </row>
    <row r="1732" spans="2:7">
      <c r="B1732" s="21" t="s">
        <v>17591</v>
      </c>
      <c r="C1732" s="22" t="s">
        <v>92</v>
      </c>
      <c r="D1732" s="37"/>
      <c r="E1732" s="24">
        <v>3000000</v>
      </c>
      <c r="F1732" s="25" t="s">
        <v>3089</v>
      </c>
      <c r="G1732" s="26">
        <v>1700000</v>
      </c>
    </row>
    <row r="1733" spans="2:7">
      <c r="B1733" s="21" t="s">
        <v>17588</v>
      </c>
      <c r="C1733" s="22" t="s">
        <v>108</v>
      </c>
      <c r="D1733" s="37" t="s">
        <v>17587</v>
      </c>
      <c r="E1733" s="24">
        <v>2900000</v>
      </c>
      <c r="F1733" s="25" t="s">
        <v>220</v>
      </c>
      <c r="G1733" s="26">
        <v>1700000</v>
      </c>
    </row>
    <row r="1734" spans="2:7">
      <c r="B1734" s="21" t="s">
        <v>17589</v>
      </c>
      <c r="C1734" s="22" t="s">
        <v>108</v>
      </c>
      <c r="D1734" s="37" t="s">
        <v>3554</v>
      </c>
      <c r="E1734" s="24">
        <v>2900000</v>
      </c>
      <c r="F1734" s="25" t="s">
        <v>164</v>
      </c>
      <c r="G1734" s="26">
        <v>1700000</v>
      </c>
    </row>
    <row r="1735" spans="2:7">
      <c r="B1735" s="21" t="s">
        <v>17590</v>
      </c>
      <c r="C1735" s="22" t="s">
        <v>108</v>
      </c>
      <c r="D1735" s="37" t="s">
        <v>4687</v>
      </c>
      <c r="E1735" s="24">
        <v>2900000</v>
      </c>
      <c r="F1735" s="25" t="s">
        <v>464</v>
      </c>
      <c r="G1735" s="26">
        <v>1700000</v>
      </c>
    </row>
    <row r="1736" spans="2:7">
      <c r="B1736" s="21" t="s">
        <v>17586</v>
      </c>
      <c r="C1736" s="22" t="s">
        <v>92</v>
      </c>
      <c r="D1736" s="37"/>
      <c r="E1736" s="24">
        <v>2900000</v>
      </c>
      <c r="F1736" s="25" t="s">
        <v>3089</v>
      </c>
      <c r="G1736" s="26">
        <v>1700000</v>
      </c>
    </row>
    <row r="1737" spans="2:7">
      <c r="B1737" s="21" t="s">
        <v>17584</v>
      </c>
      <c r="C1737" s="22" t="s">
        <v>108</v>
      </c>
      <c r="D1737" s="37" t="s">
        <v>4242</v>
      </c>
      <c r="E1737" s="24">
        <v>2800000</v>
      </c>
      <c r="F1737" s="25" t="s">
        <v>464</v>
      </c>
      <c r="G1737" s="26">
        <v>1700000</v>
      </c>
    </row>
    <row r="1738" spans="2:7">
      <c r="B1738" s="21" t="s">
        <v>17585</v>
      </c>
      <c r="C1738" s="22" t="s">
        <v>92</v>
      </c>
      <c r="D1738" s="37"/>
      <c r="E1738" s="24">
        <v>2800000</v>
      </c>
      <c r="F1738" s="25" t="s">
        <v>5014</v>
      </c>
      <c r="G1738" s="26">
        <v>1700000</v>
      </c>
    </row>
    <row r="1739" spans="2:7">
      <c r="B1739" s="21" t="s">
        <v>17583</v>
      </c>
      <c r="C1739" s="22" t="s">
        <v>92</v>
      </c>
      <c r="D1739" s="37"/>
      <c r="E1739" s="24">
        <v>2800000</v>
      </c>
      <c r="F1739" s="25" t="s">
        <v>156</v>
      </c>
      <c r="G1739" s="26">
        <v>1700000</v>
      </c>
    </row>
    <row r="1740" spans="2:7">
      <c r="B1740" s="21" t="s">
        <v>17582</v>
      </c>
      <c r="C1740" s="22" t="s">
        <v>92</v>
      </c>
      <c r="D1740" s="37"/>
      <c r="E1740" s="24">
        <v>2800000</v>
      </c>
      <c r="F1740" s="25" t="s">
        <v>540</v>
      </c>
      <c r="G1740" s="26">
        <v>1700000</v>
      </c>
    </row>
    <row r="1741" spans="2:7">
      <c r="B1741" s="21" t="s">
        <v>17581</v>
      </c>
      <c r="C1741" s="22" t="s">
        <v>92</v>
      </c>
      <c r="D1741" s="37"/>
      <c r="E1741" s="24">
        <v>2800000</v>
      </c>
      <c r="F1741" s="25" t="s">
        <v>464</v>
      </c>
      <c r="G1741" s="26">
        <v>1700000</v>
      </c>
    </row>
    <row r="1742" spans="2:7">
      <c r="B1742" s="21" t="s">
        <v>17576</v>
      </c>
      <c r="C1742" s="22" t="s">
        <v>108</v>
      </c>
      <c r="D1742" s="37" t="s">
        <v>10546</v>
      </c>
      <c r="E1742" s="24">
        <v>2700000</v>
      </c>
      <c r="F1742" s="25" t="s">
        <v>156</v>
      </c>
      <c r="G1742" s="26">
        <v>1700000</v>
      </c>
    </row>
    <row r="1743" spans="2:7">
      <c r="B1743" s="21" t="s">
        <v>17580</v>
      </c>
      <c r="C1743" s="22" t="s">
        <v>108</v>
      </c>
      <c r="D1743" s="37" t="s">
        <v>3520</v>
      </c>
      <c r="E1743" s="24">
        <v>2700000</v>
      </c>
      <c r="F1743" s="25" t="s">
        <v>201</v>
      </c>
      <c r="G1743" s="26">
        <v>1700000</v>
      </c>
    </row>
    <row r="1744" spans="2:7">
      <c r="B1744" s="21" t="s">
        <v>17577</v>
      </c>
      <c r="C1744" s="22" t="s">
        <v>108</v>
      </c>
      <c r="D1744" s="37" t="s">
        <v>1546</v>
      </c>
      <c r="E1744" s="24">
        <v>2700000</v>
      </c>
      <c r="F1744" s="25" t="s">
        <v>540</v>
      </c>
      <c r="G1744" s="26">
        <v>1700000</v>
      </c>
    </row>
    <row r="1745" spans="2:7">
      <c r="B1745" s="21" t="s">
        <v>17579</v>
      </c>
      <c r="C1745" s="22" t="s">
        <v>92</v>
      </c>
      <c r="D1745" s="37"/>
      <c r="E1745" s="24">
        <v>2700000</v>
      </c>
      <c r="F1745" s="25" t="s">
        <v>344</v>
      </c>
      <c r="G1745" s="26">
        <v>1700000</v>
      </c>
    </row>
    <row r="1746" spans="2:7">
      <c r="B1746" s="21" t="s">
        <v>17578</v>
      </c>
      <c r="C1746" s="22" t="s">
        <v>92</v>
      </c>
      <c r="D1746" s="37"/>
      <c r="E1746" s="24">
        <v>2700000</v>
      </c>
      <c r="F1746" s="25" t="s">
        <v>201</v>
      </c>
      <c r="G1746" s="26">
        <v>1700000</v>
      </c>
    </row>
    <row r="1747" spans="2:7">
      <c r="B1747" s="21" t="s">
        <v>17575</v>
      </c>
      <c r="C1747" s="22" t="s">
        <v>108</v>
      </c>
      <c r="D1747" s="37" t="s">
        <v>1014</v>
      </c>
      <c r="E1747" s="24">
        <v>2600000</v>
      </c>
      <c r="F1747" s="25" t="s">
        <v>344</v>
      </c>
      <c r="G1747" s="26">
        <v>1700000</v>
      </c>
    </row>
    <row r="1748" spans="2:7">
      <c r="B1748" s="21" t="s">
        <v>17566</v>
      </c>
      <c r="C1748" s="22" t="s">
        <v>108</v>
      </c>
      <c r="D1748" s="37" t="s">
        <v>3178</v>
      </c>
      <c r="E1748" s="24">
        <v>2600000</v>
      </c>
      <c r="F1748" s="25" t="s">
        <v>216</v>
      </c>
      <c r="G1748" s="26">
        <v>1700000</v>
      </c>
    </row>
    <row r="1749" spans="2:7">
      <c r="B1749" s="21" t="s">
        <v>17571</v>
      </c>
      <c r="C1749" s="22" t="s">
        <v>108</v>
      </c>
      <c r="D1749" s="37" t="s">
        <v>367</v>
      </c>
      <c r="E1749" s="24">
        <v>2600000</v>
      </c>
      <c r="F1749" s="25" t="s">
        <v>708</v>
      </c>
      <c r="G1749" s="26">
        <v>1700000</v>
      </c>
    </row>
    <row r="1750" spans="2:7">
      <c r="B1750" s="21" t="s">
        <v>17573</v>
      </c>
      <c r="C1750" s="22" t="s">
        <v>108</v>
      </c>
      <c r="D1750" s="37" t="s">
        <v>5284</v>
      </c>
      <c r="E1750" s="24">
        <v>2600000</v>
      </c>
      <c r="F1750" s="25" t="s">
        <v>344</v>
      </c>
      <c r="G1750" s="26">
        <v>1700000</v>
      </c>
    </row>
    <row r="1751" spans="2:7">
      <c r="B1751" s="21" t="s">
        <v>17574</v>
      </c>
      <c r="C1751" s="22" t="s">
        <v>92</v>
      </c>
      <c r="D1751" s="37"/>
      <c r="E1751" s="24">
        <v>2600000</v>
      </c>
      <c r="F1751" s="25" t="s">
        <v>344</v>
      </c>
      <c r="G1751" s="26">
        <v>1700000</v>
      </c>
    </row>
    <row r="1752" spans="2:7">
      <c r="B1752" s="21" t="s">
        <v>17572</v>
      </c>
      <c r="C1752" s="22" t="s">
        <v>92</v>
      </c>
      <c r="D1752" s="37"/>
      <c r="E1752" s="24">
        <v>2600000</v>
      </c>
      <c r="F1752" s="25" t="s">
        <v>344</v>
      </c>
      <c r="G1752" s="26">
        <v>1700000</v>
      </c>
    </row>
    <row r="1753" spans="2:7">
      <c r="B1753" s="21" t="s">
        <v>17570</v>
      </c>
      <c r="C1753" s="22" t="s">
        <v>108</v>
      </c>
      <c r="D1753" s="37"/>
      <c r="E1753" s="24">
        <v>2600000</v>
      </c>
      <c r="F1753" s="25" t="s">
        <v>422</v>
      </c>
      <c r="G1753" s="26">
        <v>1700000</v>
      </c>
    </row>
    <row r="1754" spans="2:7">
      <c r="B1754" s="21" t="s">
        <v>17569</v>
      </c>
      <c r="C1754" s="22" t="s">
        <v>92</v>
      </c>
      <c r="D1754" s="37"/>
      <c r="E1754" s="24">
        <v>2600000</v>
      </c>
      <c r="F1754" s="25" t="s">
        <v>216</v>
      </c>
      <c r="G1754" s="26">
        <v>1700000</v>
      </c>
    </row>
    <row r="1755" spans="2:7">
      <c r="B1755" s="21" t="s">
        <v>17568</v>
      </c>
      <c r="C1755" s="22" t="s">
        <v>92</v>
      </c>
      <c r="D1755" s="37"/>
      <c r="E1755" s="24">
        <v>2600000</v>
      </c>
      <c r="F1755" s="25" t="s">
        <v>216</v>
      </c>
      <c r="G1755" s="26">
        <v>1700000</v>
      </c>
    </row>
    <row r="1756" spans="2:7">
      <c r="B1756" s="21" t="s">
        <v>17567</v>
      </c>
      <c r="C1756" s="22" t="s">
        <v>92</v>
      </c>
      <c r="D1756" s="37"/>
      <c r="E1756" s="24">
        <v>2600000</v>
      </c>
      <c r="F1756" s="25" t="s">
        <v>708</v>
      </c>
      <c r="G1756" s="26">
        <v>1700000</v>
      </c>
    </row>
    <row r="1757" spans="2:7">
      <c r="B1757" s="21" t="s">
        <v>17558</v>
      </c>
      <c r="C1757" s="22" t="s">
        <v>92</v>
      </c>
      <c r="D1757" s="37" t="s">
        <v>1659</v>
      </c>
      <c r="E1757" s="24">
        <v>2500000</v>
      </c>
      <c r="F1757" s="25" t="s">
        <v>408</v>
      </c>
      <c r="G1757" s="26">
        <v>1700000</v>
      </c>
    </row>
    <row r="1758" spans="2:7">
      <c r="B1758" s="21" t="s">
        <v>17563</v>
      </c>
      <c r="C1758" s="22" t="s">
        <v>92</v>
      </c>
      <c r="D1758" s="37" t="s">
        <v>17562</v>
      </c>
      <c r="E1758" s="24">
        <v>2500000</v>
      </c>
      <c r="F1758" s="25" t="s">
        <v>94</v>
      </c>
      <c r="G1758" s="26">
        <v>1700000</v>
      </c>
    </row>
    <row r="1759" spans="2:7">
      <c r="B1759" s="21" t="s">
        <v>17564</v>
      </c>
      <c r="C1759" s="22" t="s">
        <v>108</v>
      </c>
      <c r="D1759" s="37" t="s">
        <v>4252</v>
      </c>
      <c r="E1759" s="24">
        <v>2500000</v>
      </c>
      <c r="F1759" s="25" t="s">
        <v>5016</v>
      </c>
      <c r="G1759" s="26">
        <v>1700000</v>
      </c>
    </row>
    <row r="1760" spans="2:7">
      <c r="B1760" s="21" t="s">
        <v>17560</v>
      </c>
      <c r="C1760" s="22" t="s">
        <v>108</v>
      </c>
      <c r="D1760" s="37" t="s">
        <v>7901</v>
      </c>
      <c r="E1760" s="24">
        <v>2500000</v>
      </c>
      <c r="F1760" s="25" t="s">
        <v>408</v>
      </c>
      <c r="G1760" s="26">
        <v>1700000</v>
      </c>
    </row>
    <row r="1761" spans="2:7">
      <c r="B1761" s="21" t="s">
        <v>17565</v>
      </c>
      <c r="C1761" s="22" t="s">
        <v>108</v>
      </c>
      <c r="D1761" s="37" t="s">
        <v>5622</v>
      </c>
      <c r="E1761" s="24">
        <v>2500000</v>
      </c>
      <c r="F1761" s="25" t="s">
        <v>408</v>
      </c>
      <c r="G1761" s="26">
        <v>1700000</v>
      </c>
    </row>
    <row r="1762" spans="2:7">
      <c r="B1762" s="21" t="s">
        <v>17561</v>
      </c>
      <c r="C1762" s="22" t="s">
        <v>92</v>
      </c>
      <c r="D1762" s="37"/>
      <c r="E1762" s="24">
        <v>2500000</v>
      </c>
      <c r="F1762" s="25" t="s">
        <v>94</v>
      </c>
      <c r="G1762" s="26">
        <v>1700000</v>
      </c>
    </row>
    <row r="1763" spans="2:7">
      <c r="B1763" s="21" t="s">
        <v>17559</v>
      </c>
      <c r="C1763" s="22" t="s">
        <v>92</v>
      </c>
      <c r="D1763" s="37"/>
      <c r="E1763" s="24">
        <v>2500000</v>
      </c>
      <c r="F1763" s="25" t="s">
        <v>708</v>
      </c>
      <c r="G1763" s="26">
        <v>1700000</v>
      </c>
    </row>
    <row r="1764" spans="2:7">
      <c r="B1764" s="21" t="s">
        <v>17557</v>
      </c>
      <c r="C1764" s="22" t="s">
        <v>92</v>
      </c>
      <c r="D1764" s="37"/>
      <c r="E1764" s="24">
        <v>2400000</v>
      </c>
      <c r="F1764" s="25" t="s">
        <v>223</v>
      </c>
      <c r="G1764" s="26">
        <v>1700000</v>
      </c>
    </row>
    <row r="1765" spans="2:7">
      <c r="B1765" s="21" t="s">
        <v>17556</v>
      </c>
      <c r="C1765" s="22" t="s">
        <v>108</v>
      </c>
      <c r="D1765" s="37" t="s">
        <v>228</v>
      </c>
      <c r="E1765" s="24">
        <v>2300000</v>
      </c>
      <c r="F1765" s="25" t="s">
        <v>111</v>
      </c>
      <c r="G1765" s="26">
        <v>1700000</v>
      </c>
    </row>
    <row r="1766" spans="2:7">
      <c r="B1766" s="21" t="s">
        <v>17555</v>
      </c>
      <c r="C1766" s="22" t="s">
        <v>92</v>
      </c>
      <c r="D1766" s="37"/>
      <c r="E1766" s="24">
        <v>2300000</v>
      </c>
      <c r="F1766" s="25" t="s">
        <v>198</v>
      </c>
      <c r="G1766" s="26">
        <v>1700000</v>
      </c>
    </row>
    <row r="1767" spans="2:7">
      <c r="B1767" s="21" t="s">
        <v>17554</v>
      </c>
      <c r="C1767" s="22" t="s">
        <v>92</v>
      </c>
      <c r="D1767" s="37"/>
      <c r="E1767" s="24">
        <v>2200000</v>
      </c>
      <c r="F1767" s="25" t="s">
        <v>99</v>
      </c>
      <c r="G1767" s="26">
        <v>1700000</v>
      </c>
    </row>
    <row r="1768" spans="2:7">
      <c r="B1768" s="21" t="s">
        <v>17553</v>
      </c>
      <c r="C1768" s="22" t="s">
        <v>108</v>
      </c>
      <c r="D1768" s="37"/>
      <c r="E1768" s="24">
        <v>1400000</v>
      </c>
      <c r="F1768" s="25" t="s">
        <v>133</v>
      </c>
      <c r="G1768" s="26">
        <v>1700000</v>
      </c>
    </row>
    <row r="1769" spans="2:7">
      <c r="B1769" s="21" t="s">
        <v>17552</v>
      </c>
      <c r="C1769" s="22" t="s">
        <v>108</v>
      </c>
      <c r="D1769" s="37" t="s">
        <v>5095</v>
      </c>
      <c r="E1769" s="24">
        <v>700000</v>
      </c>
      <c r="F1769" s="25" t="s">
        <v>6253</v>
      </c>
      <c r="G1769" s="26">
        <v>1700000</v>
      </c>
    </row>
    <row r="1770" spans="2:7">
      <c r="B1770" s="21" t="s">
        <v>17551</v>
      </c>
      <c r="C1770" s="22" t="s">
        <v>92</v>
      </c>
      <c r="D1770" s="37"/>
      <c r="E1770" s="24">
        <v>5600000</v>
      </c>
      <c r="F1770" s="25" t="s">
        <v>498</v>
      </c>
      <c r="G1770" s="26">
        <v>1600000</v>
      </c>
    </row>
    <row r="1771" spans="2:7">
      <c r="B1771" s="21" t="s">
        <v>17550</v>
      </c>
      <c r="C1771" s="22" t="s">
        <v>92</v>
      </c>
      <c r="D1771" s="37"/>
      <c r="E1771" s="24">
        <v>4500000</v>
      </c>
      <c r="F1771" s="25" t="s">
        <v>727</v>
      </c>
      <c r="G1771" s="26">
        <v>1600000</v>
      </c>
    </row>
    <row r="1772" spans="2:7">
      <c r="B1772" s="21" t="s">
        <v>17549</v>
      </c>
      <c r="C1772" s="22" t="s">
        <v>92</v>
      </c>
      <c r="D1772" s="37"/>
      <c r="E1772" s="24">
        <v>4300000</v>
      </c>
      <c r="F1772" s="25" t="s">
        <v>5071</v>
      </c>
      <c r="G1772" s="26">
        <v>1600000</v>
      </c>
    </row>
    <row r="1773" spans="2:7">
      <c r="B1773" s="21" t="s">
        <v>17548</v>
      </c>
      <c r="C1773" s="22" t="s">
        <v>92</v>
      </c>
      <c r="D1773" s="37"/>
      <c r="E1773" s="24">
        <v>4000000</v>
      </c>
      <c r="F1773" s="25" t="s">
        <v>509</v>
      </c>
      <c r="G1773" s="26">
        <v>1600000</v>
      </c>
    </row>
    <row r="1774" spans="2:7">
      <c r="B1774" s="21" t="s">
        <v>17547</v>
      </c>
      <c r="C1774" s="22" t="s">
        <v>92</v>
      </c>
      <c r="D1774" s="37"/>
      <c r="E1774" s="24">
        <v>3600000</v>
      </c>
      <c r="F1774" s="25" t="s">
        <v>555</v>
      </c>
      <c r="G1774" s="26">
        <v>1600000</v>
      </c>
    </row>
    <row r="1775" spans="2:7">
      <c r="B1775" s="21" t="s">
        <v>17546</v>
      </c>
      <c r="C1775" s="22" t="s">
        <v>92</v>
      </c>
      <c r="D1775" s="37"/>
      <c r="E1775" s="24">
        <v>3600000</v>
      </c>
      <c r="F1775" s="25" t="s">
        <v>714</v>
      </c>
      <c r="G1775" s="26">
        <v>1600000</v>
      </c>
    </row>
    <row r="1776" spans="2:7">
      <c r="B1776" s="21" t="s">
        <v>17545</v>
      </c>
      <c r="C1776" s="22" t="s">
        <v>108</v>
      </c>
      <c r="D1776" s="37"/>
      <c r="E1776" s="24">
        <v>3500000</v>
      </c>
      <c r="F1776" s="25" t="s">
        <v>1106</v>
      </c>
      <c r="G1776" s="26">
        <v>1600000</v>
      </c>
    </row>
    <row r="1777" spans="2:7">
      <c r="B1777" s="21" t="s">
        <v>17544</v>
      </c>
      <c r="C1777" s="22" t="s">
        <v>108</v>
      </c>
      <c r="D1777" s="37"/>
      <c r="E1777" s="24">
        <v>3500000</v>
      </c>
      <c r="F1777" s="25" t="s">
        <v>601</v>
      </c>
      <c r="G1777" s="26">
        <v>1600000</v>
      </c>
    </row>
    <row r="1778" spans="2:7">
      <c r="B1778" s="21" t="s">
        <v>17543</v>
      </c>
      <c r="C1778" s="22" t="s">
        <v>92</v>
      </c>
      <c r="D1778" s="37"/>
      <c r="E1778" s="24">
        <v>3500000</v>
      </c>
      <c r="F1778" s="25" t="s">
        <v>544</v>
      </c>
      <c r="G1778" s="26">
        <v>1600000</v>
      </c>
    </row>
    <row r="1779" spans="2:7">
      <c r="B1779" s="21" t="s">
        <v>17542</v>
      </c>
      <c r="C1779" s="22" t="s">
        <v>92</v>
      </c>
      <c r="D1779" s="37"/>
      <c r="E1779" s="24">
        <v>3500000</v>
      </c>
      <c r="F1779" s="25" t="s">
        <v>1106</v>
      </c>
      <c r="G1779" s="26">
        <v>1600000</v>
      </c>
    </row>
    <row r="1780" spans="2:7">
      <c r="B1780" s="21" t="s">
        <v>17538</v>
      </c>
      <c r="C1780" s="22" t="s">
        <v>108</v>
      </c>
      <c r="D1780" s="37" t="s">
        <v>15370</v>
      </c>
      <c r="E1780" s="24">
        <v>3400000</v>
      </c>
      <c r="F1780" s="25" t="s">
        <v>598</v>
      </c>
      <c r="G1780" s="26">
        <v>1600000</v>
      </c>
    </row>
    <row r="1781" spans="2:7">
      <c r="B1781" s="21" t="s">
        <v>17541</v>
      </c>
      <c r="C1781" s="22" t="s">
        <v>92</v>
      </c>
      <c r="D1781" s="37"/>
      <c r="E1781" s="24">
        <v>3400000</v>
      </c>
      <c r="F1781" s="25" t="s">
        <v>864</v>
      </c>
      <c r="G1781" s="26">
        <v>1600000</v>
      </c>
    </row>
    <row r="1782" spans="2:7">
      <c r="B1782" s="21" t="s">
        <v>17540</v>
      </c>
      <c r="C1782" s="22" t="s">
        <v>92</v>
      </c>
      <c r="D1782" s="37"/>
      <c r="E1782" s="24">
        <v>3400000</v>
      </c>
      <c r="F1782" s="25" t="s">
        <v>1070</v>
      </c>
      <c r="G1782" s="26">
        <v>1600000</v>
      </c>
    </row>
    <row r="1783" spans="2:7">
      <c r="B1783" s="21" t="s">
        <v>17539</v>
      </c>
      <c r="C1783" s="22" t="s">
        <v>92</v>
      </c>
      <c r="D1783" s="37"/>
      <c r="E1783" s="24">
        <v>3400000</v>
      </c>
      <c r="F1783" s="25" t="s">
        <v>672</v>
      </c>
      <c r="G1783" s="26">
        <v>1600000</v>
      </c>
    </row>
    <row r="1784" spans="2:7">
      <c r="B1784" s="21" t="s">
        <v>17533</v>
      </c>
      <c r="C1784" s="22" t="s">
        <v>108</v>
      </c>
      <c r="D1784" s="37" t="s">
        <v>2314</v>
      </c>
      <c r="E1784" s="24">
        <v>3300000</v>
      </c>
      <c r="F1784" s="25" t="s">
        <v>672</v>
      </c>
      <c r="G1784" s="26">
        <v>1600000</v>
      </c>
    </row>
    <row r="1785" spans="2:7">
      <c r="B1785" s="21" t="s">
        <v>17537</v>
      </c>
      <c r="C1785" s="22" t="s">
        <v>92</v>
      </c>
      <c r="D1785" s="37"/>
      <c r="E1785" s="24">
        <v>3300000</v>
      </c>
      <c r="F1785" s="25" t="s">
        <v>4311</v>
      </c>
      <c r="G1785" s="26">
        <v>1600000</v>
      </c>
    </row>
    <row r="1786" spans="2:7">
      <c r="B1786" s="21" t="s">
        <v>17536</v>
      </c>
      <c r="C1786" s="22" t="s">
        <v>92</v>
      </c>
      <c r="D1786" s="37"/>
      <c r="E1786" s="24">
        <v>3300000</v>
      </c>
      <c r="F1786" s="25" t="s">
        <v>1070</v>
      </c>
      <c r="G1786" s="26">
        <v>1600000</v>
      </c>
    </row>
    <row r="1787" spans="2:7">
      <c r="B1787" s="21" t="s">
        <v>17535</v>
      </c>
      <c r="C1787" s="22" t="s">
        <v>92</v>
      </c>
      <c r="D1787" s="37"/>
      <c r="E1787" s="24">
        <v>3300000</v>
      </c>
      <c r="F1787" s="25" t="s">
        <v>711</v>
      </c>
      <c r="G1787" s="26">
        <v>1600000</v>
      </c>
    </row>
    <row r="1788" spans="2:7">
      <c r="B1788" s="21" t="s">
        <v>17534</v>
      </c>
      <c r="C1788" s="22" t="s">
        <v>108</v>
      </c>
      <c r="D1788" s="37"/>
      <c r="E1788" s="24">
        <v>3300000</v>
      </c>
      <c r="F1788" s="25" t="s">
        <v>1070</v>
      </c>
      <c r="G1788" s="26">
        <v>1600000</v>
      </c>
    </row>
    <row r="1789" spans="2:7">
      <c r="B1789" s="21" t="s">
        <v>17532</v>
      </c>
      <c r="C1789" s="22" t="s">
        <v>92</v>
      </c>
      <c r="D1789" s="37"/>
      <c r="E1789" s="24">
        <v>3200000</v>
      </c>
      <c r="F1789" s="25" t="s">
        <v>703</v>
      </c>
      <c r="G1789" s="26">
        <v>1600000</v>
      </c>
    </row>
    <row r="1790" spans="2:7">
      <c r="B1790" s="21" t="s">
        <v>17531</v>
      </c>
      <c r="C1790" s="22" t="s">
        <v>92</v>
      </c>
      <c r="D1790" s="37"/>
      <c r="E1790" s="24">
        <v>3100000</v>
      </c>
      <c r="F1790" s="25" t="s">
        <v>144</v>
      </c>
      <c r="G1790" s="26">
        <v>1600000</v>
      </c>
    </row>
    <row r="1791" spans="2:7">
      <c r="B1791" s="21" t="s">
        <v>17530</v>
      </c>
      <c r="C1791" s="22" t="s">
        <v>92</v>
      </c>
      <c r="D1791" s="37"/>
      <c r="E1791" s="24">
        <v>3100000</v>
      </c>
      <c r="F1791" s="25" t="s">
        <v>227</v>
      </c>
      <c r="G1791" s="26">
        <v>1600000</v>
      </c>
    </row>
    <row r="1792" spans="2:7">
      <c r="B1792" s="21" t="s">
        <v>17529</v>
      </c>
      <c r="C1792" s="22" t="s">
        <v>92</v>
      </c>
      <c r="D1792" s="37"/>
      <c r="E1792" s="24">
        <v>3100000</v>
      </c>
      <c r="F1792" s="25" t="s">
        <v>5031</v>
      </c>
      <c r="G1792" s="26">
        <v>1600000</v>
      </c>
    </row>
    <row r="1793" spans="2:7">
      <c r="B1793" s="21" t="s">
        <v>17528</v>
      </c>
      <c r="C1793" s="22" t="s">
        <v>92</v>
      </c>
      <c r="D1793" s="37"/>
      <c r="E1793" s="24">
        <v>3100000</v>
      </c>
      <c r="F1793" s="25" t="s">
        <v>427</v>
      </c>
      <c r="G1793" s="26">
        <v>1600000</v>
      </c>
    </row>
    <row r="1794" spans="2:7">
      <c r="B1794" s="21" t="s">
        <v>17525</v>
      </c>
      <c r="C1794" s="22" t="s">
        <v>92</v>
      </c>
      <c r="D1794" s="37" t="s">
        <v>756</v>
      </c>
      <c r="E1794" s="24">
        <v>3000000</v>
      </c>
      <c r="F1794" s="25" t="s">
        <v>427</v>
      </c>
      <c r="G1794" s="26">
        <v>1600000</v>
      </c>
    </row>
    <row r="1795" spans="2:7">
      <c r="B1795" s="21" t="s">
        <v>17527</v>
      </c>
      <c r="C1795" s="22" t="s">
        <v>92</v>
      </c>
      <c r="D1795" s="37" t="s">
        <v>4585</v>
      </c>
      <c r="E1795" s="24">
        <v>3000000</v>
      </c>
      <c r="F1795" s="25" t="s">
        <v>455</v>
      </c>
      <c r="G1795" s="26">
        <v>1600000</v>
      </c>
    </row>
    <row r="1796" spans="2:7">
      <c r="B1796" s="21" t="s">
        <v>17526</v>
      </c>
      <c r="C1796" s="22" t="s">
        <v>92</v>
      </c>
      <c r="D1796" s="37"/>
      <c r="E1796" s="24">
        <v>3000000</v>
      </c>
      <c r="F1796" s="25" t="s">
        <v>427</v>
      </c>
      <c r="G1796" s="26">
        <v>1600000</v>
      </c>
    </row>
    <row r="1797" spans="2:7">
      <c r="B1797" s="21" t="s">
        <v>17524</v>
      </c>
      <c r="C1797" s="22" t="s">
        <v>92</v>
      </c>
      <c r="D1797" s="37"/>
      <c r="E1797" s="24">
        <v>3000000</v>
      </c>
      <c r="F1797" s="25" t="s">
        <v>227</v>
      </c>
      <c r="G1797" s="26">
        <v>1600000</v>
      </c>
    </row>
    <row r="1798" spans="2:7">
      <c r="B1798" s="21" t="s">
        <v>17523</v>
      </c>
      <c r="C1798" s="22" t="s">
        <v>92</v>
      </c>
      <c r="D1798" s="37"/>
      <c r="E1798" s="24">
        <v>3000000</v>
      </c>
      <c r="F1798" s="25" t="s">
        <v>413</v>
      </c>
      <c r="G1798" s="26">
        <v>1600000</v>
      </c>
    </row>
    <row r="1799" spans="2:7">
      <c r="B1799" s="21" t="s">
        <v>17515</v>
      </c>
      <c r="C1799" s="22" t="s">
        <v>108</v>
      </c>
      <c r="D1799" s="37" t="s">
        <v>7436</v>
      </c>
      <c r="E1799" s="24">
        <v>2900000</v>
      </c>
      <c r="F1799" s="25" t="s">
        <v>107</v>
      </c>
      <c r="G1799" s="26">
        <v>1600000</v>
      </c>
    </row>
    <row r="1800" spans="2:7">
      <c r="B1800" s="21" t="s">
        <v>17522</v>
      </c>
      <c r="C1800" s="22" t="s">
        <v>108</v>
      </c>
      <c r="D1800" s="37" t="s">
        <v>472</v>
      </c>
      <c r="E1800" s="24">
        <v>2900000</v>
      </c>
      <c r="F1800" s="25" t="s">
        <v>3094</v>
      </c>
      <c r="G1800" s="26">
        <v>1600000</v>
      </c>
    </row>
    <row r="1801" spans="2:7">
      <c r="B1801" s="21" t="s">
        <v>17520</v>
      </c>
      <c r="C1801" s="22" t="s">
        <v>108</v>
      </c>
      <c r="D1801" s="37" t="s">
        <v>1922</v>
      </c>
      <c r="E1801" s="24">
        <v>2900000</v>
      </c>
      <c r="F1801" s="25" t="s">
        <v>3098</v>
      </c>
      <c r="G1801" s="26">
        <v>1600000</v>
      </c>
    </row>
    <row r="1802" spans="2:7">
      <c r="B1802" s="21" t="s">
        <v>17518</v>
      </c>
      <c r="C1802" s="22" t="s">
        <v>108</v>
      </c>
      <c r="D1802" s="37" t="s">
        <v>3038</v>
      </c>
      <c r="E1802" s="24">
        <v>2900000</v>
      </c>
      <c r="F1802" s="25" t="s">
        <v>102</v>
      </c>
      <c r="G1802" s="26">
        <v>1600000</v>
      </c>
    </row>
    <row r="1803" spans="2:7">
      <c r="B1803" s="21" t="s">
        <v>17521</v>
      </c>
      <c r="C1803" s="22" t="s">
        <v>108</v>
      </c>
      <c r="D1803" s="37" t="s">
        <v>8896</v>
      </c>
      <c r="E1803" s="24">
        <v>2900000</v>
      </c>
      <c r="F1803" s="25" t="s">
        <v>107</v>
      </c>
      <c r="G1803" s="26">
        <v>1600000</v>
      </c>
    </row>
    <row r="1804" spans="2:7">
      <c r="B1804" s="21" t="s">
        <v>17519</v>
      </c>
      <c r="C1804" s="22" t="s">
        <v>92</v>
      </c>
      <c r="D1804" s="37"/>
      <c r="E1804" s="24">
        <v>2900000</v>
      </c>
      <c r="F1804" s="25" t="s">
        <v>3094</v>
      </c>
      <c r="G1804" s="26">
        <v>1600000</v>
      </c>
    </row>
    <row r="1805" spans="2:7">
      <c r="B1805" s="21" t="s">
        <v>17517</v>
      </c>
      <c r="C1805" s="22" t="s">
        <v>92</v>
      </c>
      <c r="D1805" s="37"/>
      <c r="E1805" s="24">
        <v>2900000</v>
      </c>
      <c r="F1805" s="25" t="s">
        <v>102</v>
      </c>
      <c r="G1805" s="26">
        <v>1600000</v>
      </c>
    </row>
    <row r="1806" spans="2:7">
      <c r="B1806" s="21" t="s">
        <v>17516</v>
      </c>
      <c r="C1806" s="22" t="s">
        <v>92</v>
      </c>
      <c r="D1806" s="37"/>
      <c r="E1806" s="24">
        <v>2900000</v>
      </c>
      <c r="F1806" s="25" t="s">
        <v>315</v>
      </c>
      <c r="G1806" s="26">
        <v>1600000</v>
      </c>
    </row>
    <row r="1807" spans="2:7">
      <c r="B1807" s="21" t="s">
        <v>17512</v>
      </c>
      <c r="C1807" s="22" t="s">
        <v>108</v>
      </c>
      <c r="D1807" s="37" t="s">
        <v>5348</v>
      </c>
      <c r="E1807" s="24">
        <v>2800000</v>
      </c>
      <c r="F1807" s="25" t="s">
        <v>102</v>
      </c>
      <c r="G1807" s="26">
        <v>1600000</v>
      </c>
    </row>
    <row r="1808" spans="2:7">
      <c r="B1808" s="21" t="s">
        <v>17514</v>
      </c>
      <c r="C1808" s="22" t="s">
        <v>92</v>
      </c>
      <c r="D1808" s="37"/>
      <c r="E1808" s="24">
        <v>2800000</v>
      </c>
      <c r="F1808" s="25" t="s">
        <v>220</v>
      </c>
      <c r="G1808" s="26">
        <v>1600000</v>
      </c>
    </row>
    <row r="1809" spans="2:7">
      <c r="B1809" s="21" t="s">
        <v>17513</v>
      </c>
      <c r="C1809" s="22" t="s">
        <v>92</v>
      </c>
      <c r="D1809" s="37"/>
      <c r="E1809" s="24">
        <v>2800000</v>
      </c>
      <c r="F1809" s="25" t="s">
        <v>315</v>
      </c>
      <c r="G1809" s="26">
        <v>1600000</v>
      </c>
    </row>
    <row r="1810" spans="2:7">
      <c r="B1810" s="21" t="s">
        <v>17511</v>
      </c>
      <c r="C1810" s="22" t="s">
        <v>92</v>
      </c>
      <c r="D1810" s="37"/>
      <c r="E1810" s="24">
        <v>2800000</v>
      </c>
      <c r="F1810" s="25" t="s">
        <v>150</v>
      </c>
      <c r="G1810" s="26">
        <v>1600000</v>
      </c>
    </row>
    <row r="1811" spans="2:7">
      <c r="B1811" s="21" t="s">
        <v>17505</v>
      </c>
      <c r="C1811" s="22" t="s">
        <v>108</v>
      </c>
      <c r="D1811" s="37" t="s">
        <v>2066</v>
      </c>
      <c r="E1811" s="24">
        <v>2700000</v>
      </c>
      <c r="F1811" s="25" t="s">
        <v>631</v>
      </c>
      <c r="G1811" s="26">
        <v>1600000</v>
      </c>
    </row>
    <row r="1812" spans="2:7">
      <c r="B1812" s="21" t="s">
        <v>17506</v>
      </c>
      <c r="C1812" s="22" t="s">
        <v>108</v>
      </c>
      <c r="D1812" s="37" t="s">
        <v>494</v>
      </c>
      <c r="E1812" s="24">
        <v>2700000</v>
      </c>
      <c r="F1812" s="25" t="s">
        <v>631</v>
      </c>
      <c r="G1812" s="26">
        <v>1600000</v>
      </c>
    </row>
    <row r="1813" spans="2:7">
      <c r="B1813" s="21" t="s">
        <v>17510</v>
      </c>
      <c r="C1813" s="22" t="s">
        <v>108</v>
      </c>
      <c r="D1813" s="37" t="s">
        <v>1582</v>
      </c>
      <c r="E1813" s="24">
        <v>2700000</v>
      </c>
      <c r="F1813" s="25" t="s">
        <v>3089</v>
      </c>
      <c r="G1813" s="26">
        <v>1600000</v>
      </c>
    </row>
    <row r="1814" spans="2:7">
      <c r="B1814" s="21" t="s">
        <v>17509</v>
      </c>
      <c r="C1814" s="22" t="s">
        <v>92</v>
      </c>
      <c r="D1814" s="37"/>
      <c r="E1814" s="24">
        <v>2700000</v>
      </c>
      <c r="F1814" s="25" t="s">
        <v>164</v>
      </c>
      <c r="G1814" s="26">
        <v>1600000</v>
      </c>
    </row>
    <row r="1815" spans="2:7">
      <c r="B1815" s="21" t="s">
        <v>17508</v>
      </c>
      <c r="C1815" s="22" t="s">
        <v>92</v>
      </c>
      <c r="D1815" s="37"/>
      <c r="E1815" s="24">
        <v>2700000</v>
      </c>
      <c r="F1815" s="25" t="s">
        <v>3089</v>
      </c>
      <c r="G1815" s="26">
        <v>1600000</v>
      </c>
    </row>
    <row r="1816" spans="2:7">
      <c r="B1816" s="21" t="s">
        <v>17507</v>
      </c>
      <c r="C1816" s="22" t="s">
        <v>92</v>
      </c>
      <c r="D1816" s="37"/>
      <c r="E1816" s="24">
        <v>2700000</v>
      </c>
      <c r="F1816" s="25" t="s">
        <v>464</v>
      </c>
      <c r="G1816" s="26">
        <v>1600000</v>
      </c>
    </row>
    <row r="1817" spans="2:7">
      <c r="B1817" s="21" t="s">
        <v>17504</v>
      </c>
      <c r="C1817" s="22" t="s">
        <v>108</v>
      </c>
      <c r="D1817" s="37" t="s">
        <v>11029</v>
      </c>
      <c r="E1817" s="24">
        <v>2600000</v>
      </c>
      <c r="F1817" s="25" t="s">
        <v>5014</v>
      </c>
      <c r="G1817" s="26">
        <v>1600000</v>
      </c>
    </row>
    <row r="1818" spans="2:7">
      <c r="B1818" s="21" t="s">
        <v>17503</v>
      </c>
      <c r="C1818" s="22" t="s">
        <v>92</v>
      </c>
      <c r="D1818" s="37"/>
      <c r="E1818" s="24">
        <v>2600000</v>
      </c>
      <c r="F1818" s="25" t="s">
        <v>164</v>
      </c>
      <c r="G1818" s="26">
        <v>1600000</v>
      </c>
    </row>
    <row r="1819" spans="2:7">
      <c r="B1819" s="21" t="s">
        <v>17502</v>
      </c>
      <c r="C1819" s="22" t="s">
        <v>92</v>
      </c>
      <c r="D1819" s="37"/>
      <c r="E1819" s="24">
        <v>2600000</v>
      </c>
      <c r="F1819" s="25" t="s">
        <v>5014</v>
      </c>
      <c r="G1819" s="26">
        <v>1600000</v>
      </c>
    </row>
    <row r="1820" spans="2:7">
      <c r="B1820" s="21" t="s">
        <v>17501</v>
      </c>
      <c r="C1820" s="22" t="s">
        <v>92</v>
      </c>
      <c r="D1820" s="37"/>
      <c r="E1820" s="24">
        <v>2600000</v>
      </c>
      <c r="F1820" s="25" t="s">
        <v>201</v>
      </c>
      <c r="G1820" s="26">
        <v>1600000</v>
      </c>
    </row>
    <row r="1821" spans="2:7">
      <c r="B1821" s="21" t="s">
        <v>17500</v>
      </c>
      <c r="C1821" s="22" t="s">
        <v>92</v>
      </c>
      <c r="D1821" s="37"/>
      <c r="E1821" s="24">
        <v>2600000</v>
      </c>
      <c r="F1821" s="25" t="s">
        <v>540</v>
      </c>
      <c r="G1821" s="26">
        <v>1600000</v>
      </c>
    </row>
    <row r="1822" spans="2:7">
      <c r="B1822" s="21" t="s">
        <v>17499</v>
      </c>
      <c r="C1822" s="22" t="s">
        <v>92</v>
      </c>
      <c r="D1822" s="37"/>
      <c r="E1822" s="24">
        <v>2600000</v>
      </c>
      <c r="F1822" s="25" t="s">
        <v>201</v>
      </c>
      <c r="G1822" s="26">
        <v>1600000</v>
      </c>
    </row>
    <row r="1823" spans="2:7">
      <c r="B1823" s="21" t="s">
        <v>17498</v>
      </c>
      <c r="C1823" s="22" t="s">
        <v>92</v>
      </c>
      <c r="D1823" s="37"/>
      <c r="E1823" s="24">
        <v>2600000</v>
      </c>
      <c r="F1823" s="25" t="s">
        <v>201</v>
      </c>
      <c r="G1823" s="26">
        <v>1600000</v>
      </c>
    </row>
    <row r="1824" spans="2:7">
      <c r="B1824" s="21" t="s">
        <v>17497</v>
      </c>
      <c r="C1824" s="22" t="s">
        <v>92</v>
      </c>
      <c r="D1824" s="37"/>
      <c r="E1824" s="24">
        <v>2600000</v>
      </c>
      <c r="F1824" s="25" t="s">
        <v>156</v>
      </c>
      <c r="G1824" s="26">
        <v>1600000</v>
      </c>
    </row>
    <row r="1825" spans="2:7">
      <c r="B1825" s="21" t="s">
        <v>17493</v>
      </c>
      <c r="C1825" s="22" t="s">
        <v>108</v>
      </c>
      <c r="D1825" s="37" t="s">
        <v>3289</v>
      </c>
      <c r="E1825" s="24">
        <v>2500000</v>
      </c>
      <c r="F1825" s="25" t="s">
        <v>344</v>
      </c>
      <c r="G1825" s="26">
        <v>1600000</v>
      </c>
    </row>
    <row r="1826" spans="2:7">
      <c r="B1826" s="21" t="s">
        <v>17491</v>
      </c>
      <c r="C1826" s="22" t="s">
        <v>108</v>
      </c>
      <c r="D1826" s="37" t="s">
        <v>15288</v>
      </c>
      <c r="E1826" s="24">
        <v>2500000</v>
      </c>
      <c r="F1826" s="25" t="s">
        <v>422</v>
      </c>
      <c r="G1826" s="26">
        <v>1600000</v>
      </c>
    </row>
    <row r="1827" spans="2:7">
      <c r="B1827" s="21" t="s">
        <v>17490</v>
      </c>
      <c r="C1827" s="22" t="s">
        <v>108</v>
      </c>
      <c r="D1827" s="37" t="s">
        <v>3708</v>
      </c>
      <c r="E1827" s="24">
        <v>2500000</v>
      </c>
      <c r="F1827" s="25" t="s">
        <v>159</v>
      </c>
      <c r="G1827" s="26">
        <v>1600000</v>
      </c>
    </row>
    <row r="1828" spans="2:7">
      <c r="B1828" s="21" t="s">
        <v>17496</v>
      </c>
      <c r="C1828" s="22" t="s">
        <v>92</v>
      </c>
      <c r="D1828" s="37"/>
      <c r="E1828" s="24">
        <v>2500000</v>
      </c>
      <c r="F1828" s="25" t="s">
        <v>201</v>
      </c>
      <c r="G1828" s="26">
        <v>1600000</v>
      </c>
    </row>
    <row r="1829" spans="2:7">
      <c r="B1829" s="21" t="s">
        <v>17495</v>
      </c>
      <c r="C1829" s="22" t="s">
        <v>92</v>
      </c>
      <c r="D1829" s="37"/>
      <c r="E1829" s="24">
        <v>2500000</v>
      </c>
      <c r="F1829" s="25" t="s">
        <v>159</v>
      </c>
      <c r="G1829" s="26">
        <v>1600000</v>
      </c>
    </row>
    <row r="1830" spans="2:7">
      <c r="B1830" s="21" t="s">
        <v>17494</v>
      </c>
      <c r="C1830" s="22" t="s">
        <v>92</v>
      </c>
      <c r="D1830" s="37"/>
      <c r="E1830" s="24">
        <v>2500000</v>
      </c>
      <c r="F1830" s="25" t="s">
        <v>344</v>
      </c>
      <c r="G1830" s="26">
        <v>1600000</v>
      </c>
    </row>
    <row r="1831" spans="2:7">
      <c r="B1831" s="21" t="s">
        <v>17492</v>
      </c>
      <c r="C1831" s="22" t="s">
        <v>92</v>
      </c>
      <c r="D1831" s="37"/>
      <c r="E1831" s="24">
        <v>2500000</v>
      </c>
      <c r="F1831" s="25" t="s">
        <v>125</v>
      </c>
      <c r="G1831" s="26">
        <v>1600000</v>
      </c>
    </row>
    <row r="1832" spans="2:7">
      <c r="B1832" s="21" t="s">
        <v>17489</v>
      </c>
      <c r="C1832" s="22" t="s">
        <v>92</v>
      </c>
      <c r="D1832" s="37"/>
      <c r="E1832" s="24">
        <v>2500000</v>
      </c>
      <c r="F1832" s="25" t="s">
        <v>422</v>
      </c>
      <c r="G1832" s="26">
        <v>1600000</v>
      </c>
    </row>
    <row r="1833" spans="2:7">
      <c r="B1833" s="21" t="s">
        <v>17488</v>
      </c>
      <c r="C1833" s="22" t="s">
        <v>92</v>
      </c>
      <c r="D1833" s="37"/>
      <c r="E1833" s="24">
        <v>2500000</v>
      </c>
      <c r="F1833" s="25" t="s">
        <v>125</v>
      </c>
      <c r="G1833" s="26">
        <v>1600000</v>
      </c>
    </row>
    <row r="1834" spans="2:7">
      <c r="B1834" s="21" t="s">
        <v>17487</v>
      </c>
      <c r="C1834" s="22" t="s">
        <v>92</v>
      </c>
      <c r="D1834" s="37"/>
      <c r="E1834" s="24">
        <v>2500000</v>
      </c>
      <c r="F1834" s="25" t="s">
        <v>422</v>
      </c>
      <c r="G1834" s="26">
        <v>1600000</v>
      </c>
    </row>
    <row r="1835" spans="2:7">
      <c r="B1835" s="21" t="s">
        <v>17486</v>
      </c>
      <c r="C1835" s="22" t="s">
        <v>92</v>
      </c>
      <c r="D1835" s="37"/>
      <c r="E1835" s="24">
        <v>2400000</v>
      </c>
      <c r="F1835" s="25" t="s">
        <v>125</v>
      </c>
      <c r="G1835" s="26">
        <v>1600000</v>
      </c>
    </row>
    <row r="1836" spans="2:7">
      <c r="B1836" s="21" t="s">
        <v>17485</v>
      </c>
      <c r="C1836" s="22" t="s">
        <v>92</v>
      </c>
      <c r="D1836" s="37"/>
      <c r="E1836" s="24">
        <v>2400000</v>
      </c>
      <c r="F1836" s="25" t="s">
        <v>422</v>
      </c>
      <c r="G1836" s="26">
        <v>1600000</v>
      </c>
    </row>
    <row r="1837" spans="2:7">
      <c r="B1837" s="21" t="s">
        <v>17484</v>
      </c>
      <c r="C1837" s="22" t="s">
        <v>92</v>
      </c>
      <c r="D1837" s="37"/>
      <c r="E1837" s="24">
        <v>2400000</v>
      </c>
      <c r="F1837" s="25" t="s">
        <v>125</v>
      </c>
      <c r="G1837" s="26">
        <v>1600000</v>
      </c>
    </row>
    <row r="1838" spans="2:7">
      <c r="B1838" s="21" t="s">
        <v>17483</v>
      </c>
      <c r="C1838" s="22" t="s">
        <v>92</v>
      </c>
      <c r="D1838" s="37"/>
      <c r="E1838" s="24">
        <v>2400000</v>
      </c>
      <c r="F1838" s="25" t="s">
        <v>5016</v>
      </c>
      <c r="G1838" s="26">
        <v>1600000</v>
      </c>
    </row>
    <row r="1839" spans="2:7">
      <c r="B1839" s="21" t="s">
        <v>17482</v>
      </c>
      <c r="C1839" s="22" t="s">
        <v>108</v>
      </c>
      <c r="D1839" s="37"/>
      <c r="E1839" s="24">
        <v>2400000</v>
      </c>
      <c r="F1839" s="25" t="s">
        <v>5016</v>
      </c>
      <c r="G1839" s="26">
        <v>1600000</v>
      </c>
    </row>
    <row r="1840" spans="2:7">
      <c r="B1840" s="21" t="s">
        <v>17481</v>
      </c>
      <c r="C1840" s="22" t="s">
        <v>92</v>
      </c>
      <c r="D1840" s="37"/>
      <c r="E1840" s="24">
        <v>2400000</v>
      </c>
      <c r="F1840" s="25" t="s">
        <v>708</v>
      </c>
      <c r="G1840" s="26">
        <v>1600000</v>
      </c>
    </row>
    <row r="1841" spans="2:7">
      <c r="B1841" s="21" t="s">
        <v>17480</v>
      </c>
      <c r="C1841" s="22" t="s">
        <v>92</v>
      </c>
      <c r="D1841" s="37" t="s">
        <v>5981</v>
      </c>
      <c r="E1841" s="24">
        <v>2300000</v>
      </c>
      <c r="F1841" s="25" t="s">
        <v>223</v>
      </c>
      <c r="G1841" s="26">
        <v>1600000</v>
      </c>
    </row>
    <row r="1842" spans="2:7">
      <c r="B1842" s="21" t="s">
        <v>17479</v>
      </c>
      <c r="C1842" s="22" t="s">
        <v>92</v>
      </c>
      <c r="D1842" s="37"/>
      <c r="E1842" s="24">
        <v>2300000</v>
      </c>
      <c r="F1842" s="25" t="s">
        <v>5016</v>
      </c>
      <c r="G1842" s="26">
        <v>1600000</v>
      </c>
    </row>
    <row r="1843" spans="2:7">
      <c r="B1843" s="21" t="s">
        <v>17478</v>
      </c>
      <c r="C1843" s="22" t="s">
        <v>108</v>
      </c>
      <c r="D1843" s="37" t="s">
        <v>7298</v>
      </c>
      <c r="E1843" s="24">
        <v>2100000</v>
      </c>
      <c r="F1843" s="25" t="s">
        <v>111</v>
      </c>
      <c r="G1843" s="26">
        <v>1600000</v>
      </c>
    </row>
    <row r="1844" spans="2:7">
      <c r="B1844" s="21" t="s">
        <v>17477</v>
      </c>
      <c r="C1844" s="22" t="s">
        <v>108</v>
      </c>
      <c r="D1844" s="37" t="s">
        <v>7263</v>
      </c>
      <c r="E1844" s="24">
        <v>2000000</v>
      </c>
      <c r="F1844" s="25" t="s">
        <v>99</v>
      </c>
      <c r="G1844" s="26">
        <v>1600000</v>
      </c>
    </row>
    <row r="1845" spans="2:7">
      <c r="B1845" s="21" t="s">
        <v>17476</v>
      </c>
      <c r="C1845" s="22" t="s">
        <v>92</v>
      </c>
      <c r="D1845" s="37"/>
      <c r="E1845" s="24">
        <v>2000000</v>
      </c>
      <c r="F1845" s="25" t="s">
        <v>203</v>
      </c>
      <c r="G1845" s="26">
        <v>1600000</v>
      </c>
    </row>
    <row r="1846" spans="2:7">
      <c r="B1846" s="21" t="s">
        <v>17474</v>
      </c>
      <c r="C1846" s="22" t="s">
        <v>108</v>
      </c>
      <c r="D1846" s="37" t="s">
        <v>17473</v>
      </c>
      <c r="E1846" s="24">
        <v>1600000</v>
      </c>
      <c r="F1846" s="25" t="s">
        <v>193</v>
      </c>
      <c r="G1846" s="26">
        <v>1600000</v>
      </c>
    </row>
    <row r="1847" spans="2:7">
      <c r="B1847" s="21" t="s">
        <v>17475</v>
      </c>
      <c r="C1847" s="22" t="s">
        <v>92</v>
      </c>
      <c r="D1847" s="37"/>
      <c r="E1847" s="24">
        <v>1600000</v>
      </c>
      <c r="F1847" s="25" t="s">
        <v>116</v>
      </c>
      <c r="G1847" s="26">
        <v>1600000</v>
      </c>
    </row>
    <row r="1848" spans="2:7">
      <c r="B1848" s="21" t="s">
        <v>17472</v>
      </c>
      <c r="C1848" s="22" t="s">
        <v>108</v>
      </c>
      <c r="D1848" s="37" t="s">
        <v>4731</v>
      </c>
      <c r="E1848" s="24">
        <v>1100000</v>
      </c>
      <c r="F1848" s="25" t="s">
        <v>4235</v>
      </c>
      <c r="G1848" s="26">
        <v>1600000</v>
      </c>
    </row>
    <row r="1849" spans="2:7">
      <c r="B1849" s="21" t="s">
        <v>17471</v>
      </c>
      <c r="C1849" s="22" t="s">
        <v>108</v>
      </c>
      <c r="D1849" s="37" t="s">
        <v>6305</v>
      </c>
      <c r="E1849" s="24">
        <v>500000</v>
      </c>
      <c r="F1849" s="25" t="s">
        <v>8607</v>
      </c>
      <c r="G1849" s="26">
        <v>1600000</v>
      </c>
    </row>
    <row r="1850" spans="2:7">
      <c r="B1850" s="21" t="s">
        <v>17470</v>
      </c>
      <c r="C1850" s="22" t="s">
        <v>92</v>
      </c>
      <c r="D1850" s="37"/>
      <c r="E1850" s="24">
        <v>4200000</v>
      </c>
      <c r="F1850" s="25" t="s">
        <v>569</v>
      </c>
      <c r="G1850" s="26">
        <v>1500000</v>
      </c>
    </row>
    <row r="1851" spans="2:7">
      <c r="B1851" s="21" t="s">
        <v>17469</v>
      </c>
      <c r="C1851" s="22" t="s">
        <v>92</v>
      </c>
      <c r="D1851" s="37"/>
      <c r="E1851" s="24">
        <v>4000000</v>
      </c>
      <c r="F1851" s="25" t="s">
        <v>3211</v>
      </c>
      <c r="G1851" s="26">
        <v>1500000</v>
      </c>
    </row>
    <row r="1852" spans="2:7">
      <c r="B1852" s="21" t="s">
        <v>17467</v>
      </c>
      <c r="C1852" s="22" t="s">
        <v>108</v>
      </c>
      <c r="D1852" s="37" t="s">
        <v>4755</v>
      </c>
      <c r="E1852" s="24">
        <v>3800000</v>
      </c>
      <c r="F1852" s="25" t="s">
        <v>617</v>
      </c>
      <c r="G1852" s="26">
        <v>1500000</v>
      </c>
    </row>
    <row r="1853" spans="2:7">
      <c r="B1853" s="21" t="s">
        <v>17468</v>
      </c>
      <c r="C1853" s="22" t="s">
        <v>92</v>
      </c>
      <c r="D1853" s="37"/>
      <c r="E1853" s="24">
        <v>3800000</v>
      </c>
      <c r="F1853" s="25" t="s">
        <v>3299</v>
      </c>
      <c r="G1853" s="26">
        <v>1500000</v>
      </c>
    </row>
    <row r="1854" spans="2:7">
      <c r="B1854" s="21" t="s">
        <v>17466</v>
      </c>
      <c r="C1854" s="22" t="s">
        <v>92</v>
      </c>
      <c r="D1854" s="37"/>
      <c r="E1854" s="24">
        <v>3700000</v>
      </c>
      <c r="F1854" s="25" t="s">
        <v>649</v>
      </c>
      <c r="G1854" s="26">
        <v>1500000</v>
      </c>
    </row>
    <row r="1855" spans="2:7">
      <c r="B1855" s="21" t="s">
        <v>17465</v>
      </c>
      <c r="C1855" s="22" t="s">
        <v>108</v>
      </c>
      <c r="D1855" s="37" t="s">
        <v>854</v>
      </c>
      <c r="E1855" s="24">
        <v>3400000</v>
      </c>
      <c r="F1855" s="25" t="s">
        <v>580</v>
      </c>
      <c r="G1855" s="26">
        <v>1500000</v>
      </c>
    </row>
    <row r="1856" spans="2:7">
      <c r="B1856" s="21" t="s">
        <v>17464</v>
      </c>
      <c r="C1856" s="22" t="s">
        <v>108</v>
      </c>
      <c r="D1856" s="37" t="s">
        <v>6403</v>
      </c>
      <c r="E1856" s="24">
        <v>3400000</v>
      </c>
      <c r="F1856" s="25" t="s">
        <v>580</v>
      </c>
      <c r="G1856" s="26">
        <v>1500000</v>
      </c>
    </row>
    <row r="1857" spans="2:7">
      <c r="B1857" s="21" t="s">
        <v>17461</v>
      </c>
      <c r="C1857" s="22" t="s">
        <v>108</v>
      </c>
      <c r="D1857" s="37" t="s">
        <v>1305</v>
      </c>
      <c r="E1857" s="24">
        <v>3300000</v>
      </c>
      <c r="F1857" s="25" t="s">
        <v>1103</v>
      </c>
      <c r="G1857" s="26">
        <v>1500000</v>
      </c>
    </row>
    <row r="1858" spans="2:7">
      <c r="B1858" s="21" t="s">
        <v>17463</v>
      </c>
      <c r="C1858" s="22" t="s">
        <v>92</v>
      </c>
      <c r="D1858" s="37"/>
      <c r="E1858" s="24">
        <v>3300000</v>
      </c>
      <c r="F1858" s="25" t="s">
        <v>864</v>
      </c>
      <c r="G1858" s="26">
        <v>1500000</v>
      </c>
    </row>
    <row r="1859" spans="2:7">
      <c r="B1859" s="21" t="s">
        <v>17462</v>
      </c>
      <c r="C1859" s="22" t="s">
        <v>92</v>
      </c>
      <c r="D1859" s="37"/>
      <c r="E1859" s="24">
        <v>3300000</v>
      </c>
      <c r="F1859" s="25" t="s">
        <v>4306</v>
      </c>
      <c r="G1859" s="26">
        <v>1500000</v>
      </c>
    </row>
    <row r="1860" spans="2:7">
      <c r="B1860" s="21" t="s">
        <v>17460</v>
      </c>
      <c r="C1860" s="22" t="s">
        <v>92</v>
      </c>
      <c r="D1860" s="37"/>
      <c r="E1860" s="24">
        <v>3200000</v>
      </c>
      <c r="F1860" s="25" t="s">
        <v>672</v>
      </c>
      <c r="G1860" s="26">
        <v>1500000</v>
      </c>
    </row>
    <row r="1861" spans="2:7">
      <c r="B1861" s="21" t="s">
        <v>17459</v>
      </c>
      <c r="C1861" s="22" t="s">
        <v>92</v>
      </c>
      <c r="D1861" s="37"/>
      <c r="E1861" s="24">
        <v>3200000</v>
      </c>
      <c r="F1861" s="25" t="s">
        <v>4306</v>
      </c>
      <c r="G1861" s="26">
        <v>1500000</v>
      </c>
    </row>
    <row r="1862" spans="2:7">
      <c r="B1862" s="21" t="s">
        <v>17458</v>
      </c>
      <c r="C1862" s="22" t="s">
        <v>92</v>
      </c>
      <c r="D1862" s="37"/>
      <c r="E1862" s="24">
        <v>3200000</v>
      </c>
      <c r="F1862" s="25" t="s">
        <v>598</v>
      </c>
      <c r="G1862" s="26">
        <v>1500000</v>
      </c>
    </row>
    <row r="1863" spans="2:7">
      <c r="B1863" s="21" t="s">
        <v>17456</v>
      </c>
      <c r="C1863" s="22" t="s">
        <v>108</v>
      </c>
      <c r="D1863" s="37" t="s">
        <v>5894</v>
      </c>
      <c r="E1863" s="24">
        <v>3100000</v>
      </c>
      <c r="F1863" s="25" t="s">
        <v>711</v>
      </c>
      <c r="G1863" s="26">
        <v>1500000</v>
      </c>
    </row>
    <row r="1864" spans="2:7">
      <c r="B1864" s="21" t="s">
        <v>17457</v>
      </c>
      <c r="C1864" s="22" t="s">
        <v>92</v>
      </c>
      <c r="D1864" s="37"/>
      <c r="E1864" s="24">
        <v>3100000</v>
      </c>
      <c r="F1864" s="25" t="s">
        <v>4311</v>
      </c>
      <c r="G1864" s="26">
        <v>1500000</v>
      </c>
    </row>
    <row r="1865" spans="2:7">
      <c r="B1865" s="21" t="s">
        <v>17455</v>
      </c>
      <c r="C1865" s="22" t="s">
        <v>92</v>
      </c>
      <c r="D1865" s="37"/>
      <c r="E1865" s="24">
        <v>3000000</v>
      </c>
      <c r="F1865" s="25" t="s">
        <v>4311</v>
      </c>
      <c r="G1865" s="26">
        <v>1500000</v>
      </c>
    </row>
    <row r="1866" spans="2:7">
      <c r="B1866" s="21" t="s">
        <v>17454</v>
      </c>
      <c r="C1866" s="22" t="s">
        <v>108</v>
      </c>
      <c r="D1866" s="37"/>
      <c r="E1866" s="24">
        <v>3000000</v>
      </c>
      <c r="F1866" s="25" t="s">
        <v>4311</v>
      </c>
      <c r="G1866" s="26">
        <v>1500000</v>
      </c>
    </row>
    <row r="1867" spans="2:7">
      <c r="B1867" s="21" t="s">
        <v>17453</v>
      </c>
      <c r="C1867" s="22" t="s">
        <v>92</v>
      </c>
      <c r="D1867" s="37" t="s">
        <v>8136</v>
      </c>
      <c r="E1867" s="24">
        <v>2900000</v>
      </c>
      <c r="F1867" s="25" t="s">
        <v>703</v>
      </c>
      <c r="G1867" s="26">
        <v>1500000</v>
      </c>
    </row>
    <row r="1868" spans="2:7">
      <c r="B1868" s="21" t="s">
        <v>17448</v>
      </c>
      <c r="C1868" s="22" t="s">
        <v>108</v>
      </c>
      <c r="D1868" s="37" t="s">
        <v>4495</v>
      </c>
      <c r="E1868" s="24">
        <v>2900000</v>
      </c>
      <c r="F1868" s="25" t="s">
        <v>354</v>
      </c>
      <c r="G1868" s="26">
        <v>1500000</v>
      </c>
    </row>
    <row r="1869" spans="2:7">
      <c r="B1869" s="21" t="s">
        <v>17452</v>
      </c>
      <c r="C1869" s="22" t="s">
        <v>92</v>
      </c>
      <c r="D1869" s="37"/>
      <c r="E1869" s="24">
        <v>2900000</v>
      </c>
      <c r="F1869" s="25" t="s">
        <v>413</v>
      </c>
      <c r="G1869" s="26">
        <v>1500000</v>
      </c>
    </row>
    <row r="1870" spans="2:7">
      <c r="B1870" s="21" t="s">
        <v>17451</v>
      </c>
      <c r="C1870" s="22" t="s">
        <v>92</v>
      </c>
      <c r="D1870" s="37"/>
      <c r="E1870" s="24">
        <v>2900000</v>
      </c>
      <c r="F1870" s="25" t="s">
        <v>703</v>
      </c>
      <c r="G1870" s="26">
        <v>1500000</v>
      </c>
    </row>
    <row r="1871" spans="2:7">
      <c r="B1871" s="21" t="s">
        <v>17450</v>
      </c>
      <c r="C1871" s="22" t="s">
        <v>92</v>
      </c>
      <c r="D1871" s="37"/>
      <c r="E1871" s="24">
        <v>2900000</v>
      </c>
      <c r="F1871" s="25" t="s">
        <v>144</v>
      </c>
      <c r="G1871" s="26">
        <v>1500000</v>
      </c>
    </row>
    <row r="1872" spans="2:7">
      <c r="B1872" s="21" t="s">
        <v>17449</v>
      </c>
      <c r="C1872" s="22" t="s">
        <v>92</v>
      </c>
      <c r="D1872" s="37"/>
      <c r="E1872" s="24">
        <v>2900000</v>
      </c>
      <c r="F1872" s="25" t="s">
        <v>354</v>
      </c>
      <c r="G1872" s="26">
        <v>1500000</v>
      </c>
    </row>
    <row r="1873" spans="2:7">
      <c r="B1873" s="21" t="s">
        <v>17447</v>
      </c>
      <c r="C1873" s="22" t="s">
        <v>92</v>
      </c>
      <c r="D1873" s="37"/>
      <c r="E1873" s="24">
        <v>2900000</v>
      </c>
      <c r="F1873" s="25" t="s">
        <v>144</v>
      </c>
      <c r="G1873" s="26">
        <v>1500000</v>
      </c>
    </row>
    <row r="1874" spans="2:7">
      <c r="B1874" s="21" t="s">
        <v>17446</v>
      </c>
      <c r="C1874" s="22" t="s">
        <v>92</v>
      </c>
      <c r="D1874" s="37"/>
      <c r="E1874" s="24">
        <v>2900000</v>
      </c>
      <c r="F1874" s="25" t="s">
        <v>354</v>
      </c>
      <c r="G1874" s="26">
        <v>1500000</v>
      </c>
    </row>
    <row r="1875" spans="2:7">
      <c r="B1875" s="21" t="s">
        <v>17445</v>
      </c>
      <c r="C1875" s="22" t="s">
        <v>92</v>
      </c>
      <c r="D1875" s="37"/>
      <c r="E1875" s="24">
        <v>2800000</v>
      </c>
      <c r="F1875" s="25" t="s">
        <v>427</v>
      </c>
      <c r="G1875" s="26">
        <v>1500000</v>
      </c>
    </row>
    <row r="1876" spans="2:7">
      <c r="B1876" s="21" t="s">
        <v>17444</v>
      </c>
      <c r="C1876" s="22" t="s">
        <v>92</v>
      </c>
      <c r="D1876" s="37"/>
      <c r="E1876" s="24">
        <v>2800000</v>
      </c>
      <c r="F1876" s="25" t="s">
        <v>427</v>
      </c>
      <c r="G1876" s="26">
        <v>1500000</v>
      </c>
    </row>
    <row r="1877" spans="2:7">
      <c r="B1877" s="21" t="s">
        <v>17443</v>
      </c>
      <c r="C1877" s="22" t="s">
        <v>92</v>
      </c>
      <c r="D1877" s="37"/>
      <c r="E1877" s="24">
        <v>2800000</v>
      </c>
      <c r="F1877" s="25" t="s">
        <v>3094</v>
      </c>
      <c r="G1877" s="26">
        <v>1500000</v>
      </c>
    </row>
    <row r="1878" spans="2:7">
      <c r="B1878" s="21" t="s">
        <v>17442</v>
      </c>
      <c r="C1878" s="22" t="s">
        <v>92</v>
      </c>
      <c r="D1878" s="37"/>
      <c r="E1878" s="24">
        <v>2800000</v>
      </c>
      <c r="F1878" s="25" t="s">
        <v>402</v>
      </c>
      <c r="G1878" s="26">
        <v>1500000</v>
      </c>
    </row>
    <row r="1879" spans="2:7">
      <c r="B1879" s="21" t="s">
        <v>17441</v>
      </c>
      <c r="C1879" s="22" t="s">
        <v>92</v>
      </c>
      <c r="D1879" s="37"/>
      <c r="E1879" s="24">
        <v>2800000</v>
      </c>
      <c r="F1879" s="25" t="s">
        <v>402</v>
      </c>
      <c r="G1879" s="26">
        <v>1500000</v>
      </c>
    </row>
    <row r="1880" spans="2:7">
      <c r="B1880" s="21" t="s">
        <v>17437</v>
      </c>
      <c r="C1880" s="22" t="s">
        <v>108</v>
      </c>
      <c r="D1880" s="37" t="s">
        <v>1753</v>
      </c>
      <c r="E1880" s="24">
        <v>2700000</v>
      </c>
      <c r="F1880" s="25" t="s">
        <v>402</v>
      </c>
      <c r="G1880" s="26">
        <v>1500000</v>
      </c>
    </row>
    <row r="1881" spans="2:7">
      <c r="B1881" s="21" t="s">
        <v>17438</v>
      </c>
      <c r="C1881" s="22" t="s">
        <v>108</v>
      </c>
      <c r="D1881" s="37" t="s">
        <v>2617</v>
      </c>
      <c r="E1881" s="24">
        <v>2700000</v>
      </c>
      <c r="F1881" s="25" t="s">
        <v>3094</v>
      </c>
      <c r="G1881" s="26">
        <v>1500000</v>
      </c>
    </row>
    <row r="1882" spans="2:7">
      <c r="B1882" s="21" t="s">
        <v>17440</v>
      </c>
      <c r="C1882" s="22" t="s">
        <v>92</v>
      </c>
      <c r="D1882" s="37"/>
      <c r="E1882" s="24">
        <v>2700000</v>
      </c>
      <c r="F1882" s="25" t="s">
        <v>107</v>
      </c>
      <c r="G1882" s="26">
        <v>1500000</v>
      </c>
    </row>
    <row r="1883" spans="2:7">
      <c r="B1883" s="21" t="s">
        <v>17439</v>
      </c>
      <c r="C1883" s="22" t="s">
        <v>92</v>
      </c>
      <c r="D1883" s="37"/>
      <c r="E1883" s="24">
        <v>2700000</v>
      </c>
      <c r="F1883" s="25" t="s">
        <v>102</v>
      </c>
      <c r="G1883" s="26">
        <v>1500000</v>
      </c>
    </row>
    <row r="1884" spans="2:7">
      <c r="B1884" s="21" t="s">
        <v>17432</v>
      </c>
      <c r="C1884" s="22" t="s">
        <v>108</v>
      </c>
      <c r="D1884" s="37" t="s">
        <v>7697</v>
      </c>
      <c r="E1884" s="24">
        <v>2600000</v>
      </c>
      <c r="F1884" s="25" t="s">
        <v>315</v>
      </c>
      <c r="G1884" s="26">
        <v>1500000</v>
      </c>
    </row>
    <row r="1885" spans="2:7">
      <c r="B1885" s="21" t="s">
        <v>17436</v>
      </c>
      <c r="C1885" s="22" t="s">
        <v>92</v>
      </c>
      <c r="D1885" s="37"/>
      <c r="E1885" s="24">
        <v>2600000</v>
      </c>
      <c r="F1885" s="25" t="s">
        <v>102</v>
      </c>
      <c r="G1885" s="26">
        <v>1500000</v>
      </c>
    </row>
    <row r="1886" spans="2:7">
      <c r="B1886" s="21" t="s">
        <v>17435</v>
      </c>
      <c r="C1886" s="22" t="s">
        <v>92</v>
      </c>
      <c r="D1886" s="37"/>
      <c r="E1886" s="24">
        <v>2600000</v>
      </c>
      <c r="F1886" s="25" t="s">
        <v>220</v>
      </c>
      <c r="G1886" s="26">
        <v>1500000</v>
      </c>
    </row>
    <row r="1887" spans="2:7">
      <c r="B1887" s="21" t="s">
        <v>17434</v>
      </c>
      <c r="C1887" s="22" t="s">
        <v>92</v>
      </c>
      <c r="D1887" s="37"/>
      <c r="E1887" s="24">
        <v>2600000</v>
      </c>
      <c r="F1887" s="25" t="s">
        <v>220</v>
      </c>
      <c r="G1887" s="26">
        <v>1500000</v>
      </c>
    </row>
    <row r="1888" spans="2:7">
      <c r="B1888" s="21" t="s">
        <v>17433</v>
      </c>
      <c r="C1888" s="22" t="s">
        <v>92</v>
      </c>
      <c r="D1888" s="37"/>
      <c r="E1888" s="24">
        <v>2600000</v>
      </c>
      <c r="F1888" s="25" t="s">
        <v>3089</v>
      </c>
      <c r="G1888" s="26">
        <v>1500000</v>
      </c>
    </row>
    <row r="1889" spans="2:7">
      <c r="B1889" s="21" t="s">
        <v>17431</v>
      </c>
      <c r="C1889" s="22" t="s">
        <v>92</v>
      </c>
      <c r="D1889" s="37"/>
      <c r="E1889" s="24">
        <v>2600000</v>
      </c>
      <c r="F1889" s="25" t="s">
        <v>3089</v>
      </c>
      <c r="G1889" s="26">
        <v>1500000</v>
      </c>
    </row>
    <row r="1890" spans="2:7">
      <c r="B1890" s="21" t="s">
        <v>17430</v>
      </c>
      <c r="C1890" s="22" t="s">
        <v>92</v>
      </c>
      <c r="D1890" s="37"/>
      <c r="E1890" s="24">
        <v>2600000</v>
      </c>
      <c r="F1890" s="25" t="s">
        <v>315</v>
      </c>
      <c r="G1890" s="26">
        <v>1500000</v>
      </c>
    </row>
    <row r="1891" spans="2:7">
      <c r="B1891" s="21" t="s">
        <v>17418</v>
      </c>
      <c r="C1891" s="22" t="s">
        <v>108</v>
      </c>
      <c r="D1891" s="37" t="s">
        <v>1516</v>
      </c>
      <c r="E1891" s="24">
        <v>2500000</v>
      </c>
      <c r="F1891" s="25" t="s">
        <v>540</v>
      </c>
      <c r="G1891" s="26">
        <v>1500000</v>
      </c>
    </row>
    <row r="1892" spans="2:7">
      <c r="B1892" s="21" t="s">
        <v>17428</v>
      </c>
      <c r="C1892" s="22" t="s">
        <v>92</v>
      </c>
      <c r="D1892" s="37" t="s">
        <v>1773</v>
      </c>
      <c r="E1892" s="24">
        <v>2500000</v>
      </c>
      <c r="F1892" s="25" t="s">
        <v>220</v>
      </c>
      <c r="G1892" s="26">
        <v>1500000</v>
      </c>
    </row>
    <row r="1893" spans="2:7">
      <c r="B1893" s="21" t="s">
        <v>17425</v>
      </c>
      <c r="C1893" s="22" t="s">
        <v>108</v>
      </c>
      <c r="D1893" s="37" t="s">
        <v>627</v>
      </c>
      <c r="E1893" s="24">
        <v>2500000</v>
      </c>
      <c r="F1893" s="25" t="s">
        <v>3089</v>
      </c>
      <c r="G1893" s="26">
        <v>1500000</v>
      </c>
    </row>
    <row r="1894" spans="2:7">
      <c r="B1894" s="21" t="s">
        <v>17429</v>
      </c>
      <c r="C1894" s="22" t="s">
        <v>108</v>
      </c>
      <c r="D1894" s="37" t="s">
        <v>3622</v>
      </c>
      <c r="E1894" s="24">
        <v>2500000</v>
      </c>
      <c r="F1894" s="25" t="s">
        <v>220</v>
      </c>
      <c r="G1894" s="26">
        <v>1500000</v>
      </c>
    </row>
    <row r="1895" spans="2:7">
      <c r="B1895" s="21" t="s">
        <v>17427</v>
      </c>
      <c r="C1895" s="22" t="s">
        <v>108</v>
      </c>
      <c r="D1895" s="37" t="s">
        <v>5962</v>
      </c>
      <c r="E1895" s="24">
        <v>2500000</v>
      </c>
      <c r="F1895" s="25" t="s">
        <v>464</v>
      </c>
      <c r="G1895" s="26">
        <v>1500000</v>
      </c>
    </row>
    <row r="1896" spans="2:7">
      <c r="B1896" s="21" t="s">
        <v>17424</v>
      </c>
      <c r="C1896" s="22" t="s">
        <v>92</v>
      </c>
      <c r="D1896" s="37" t="s">
        <v>4495</v>
      </c>
      <c r="E1896" s="24">
        <v>2500000</v>
      </c>
      <c r="F1896" s="25" t="s">
        <v>164</v>
      </c>
      <c r="G1896" s="26">
        <v>1500000</v>
      </c>
    </row>
    <row r="1897" spans="2:7">
      <c r="B1897" s="21" t="s">
        <v>17420</v>
      </c>
      <c r="C1897" s="22" t="s">
        <v>108</v>
      </c>
      <c r="D1897" s="37" t="s">
        <v>8976</v>
      </c>
      <c r="E1897" s="24">
        <v>2500000</v>
      </c>
      <c r="F1897" s="25" t="s">
        <v>156</v>
      </c>
      <c r="G1897" s="26">
        <v>1500000</v>
      </c>
    </row>
    <row r="1898" spans="2:7">
      <c r="B1898" s="21" t="s">
        <v>17419</v>
      </c>
      <c r="C1898" s="22" t="s">
        <v>108</v>
      </c>
      <c r="D1898" s="37" t="s">
        <v>7571</v>
      </c>
      <c r="E1898" s="24">
        <v>2500000</v>
      </c>
      <c r="F1898" s="25" t="s">
        <v>164</v>
      </c>
      <c r="G1898" s="26">
        <v>1500000</v>
      </c>
    </row>
    <row r="1899" spans="2:7">
      <c r="B1899" s="21" t="s">
        <v>17426</v>
      </c>
      <c r="C1899" s="22" t="s">
        <v>92</v>
      </c>
      <c r="D1899" s="37"/>
      <c r="E1899" s="24">
        <v>2500000</v>
      </c>
      <c r="F1899" s="25" t="s">
        <v>5014</v>
      </c>
      <c r="G1899" s="26">
        <v>1500000</v>
      </c>
    </row>
    <row r="1900" spans="2:7">
      <c r="B1900" s="21" t="s">
        <v>17423</v>
      </c>
      <c r="C1900" s="22" t="s">
        <v>92</v>
      </c>
      <c r="D1900" s="37"/>
      <c r="E1900" s="24">
        <v>2500000</v>
      </c>
      <c r="F1900" s="25" t="s">
        <v>220</v>
      </c>
      <c r="G1900" s="26">
        <v>1500000</v>
      </c>
    </row>
    <row r="1901" spans="2:7">
      <c r="B1901" s="21" t="s">
        <v>17422</v>
      </c>
      <c r="C1901" s="22" t="s">
        <v>92</v>
      </c>
      <c r="D1901" s="37"/>
      <c r="E1901" s="24">
        <v>2500000</v>
      </c>
      <c r="F1901" s="25" t="s">
        <v>3089</v>
      </c>
      <c r="G1901" s="26">
        <v>1500000</v>
      </c>
    </row>
    <row r="1902" spans="2:7">
      <c r="B1902" s="21" t="s">
        <v>17421</v>
      </c>
      <c r="C1902" s="22" t="s">
        <v>92</v>
      </c>
      <c r="D1902" s="37"/>
      <c r="E1902" s="24">
        <v>2500000</v>
      </c>
      <c r="F1902" s="25" t="s">
        <v>3089</v>
      </c>
      <c r="G1902" s="26">
        <v>1500000</v>
      </c>
    </row>
    <row r="1903" spans="2:7">
      <c r="B1903" s="21" t="s">
        <v>17417</v>
      </c>
      <c r="C1903" s="22" t="s">
        <v>92</v>
      </c>
      <c r="D1903" s="37"/>
      <c r="E1903" s="24">
        <v>2500000</v>
      </c>
      <c r="F1903" s="25" t="s">
        <v>5014</v>
      </c>
      <c r="G1903" s="26">
        <v>1500000</v>
      </c>
    </row>
    <row r="1904" spans="2:7">
      <c r="B1904" s="21" t="s">
        <v>17414</v>
      </c>
      <c r="C1904" s="22" t="s">
        <v>108</v>
      </c>
      <c r="D1904" s="37" t="s">
        <v>2210</v>
      </c>
      <c r="E1904" s="24">
        <v>2400000</v>
      </c>
      <c r="F1904" s="25" t="s">
        <v>159</v>
      </c>
      <c r="G1904" s="26">
        <v>1500000</v>
      </c>
    </row>
    <row r="1905" spans="2:7">
      <c r="B1905" s="21" t="s">
        <v>17416</v>
      </c>
      <c r="C1905" s="22" t="s">
        <v>108</v>
      </c>
      <c r="D1905" s="37" t="s">
        <v>4602</v>
      </c>
      <c r="E1905" s="24">
        <v>2400000</v>
      </c>
      <c r="F1905" s="25" t="s">
        <v>201</v>
      </c>
      <c r="G1905" s="26">
        <v>1500000</v>
      </c>
    </row>
    <row r="1906" spans="2:7">
      <c r="B1906" s="21" t="s">
        <v>17415</v>
      </c>
      <c r="C1906" s="22" t="s">
        <v>92</v>
      </c>
      <c r="D1906" s="37"/>
      <c r="E1906" s="24">
        <v>2400000</v>
      </c>
      <c r="F1906" s="25" t="s">
        <v>201</v>
      </c>
      <c r="G1906" s="26">
        <v>1500000</v>
      </c>
    </row>
    <row r="1907" spans="2:7">
      <c r="B1907" s="21" t="s">
        <v>17413</v>
      </c>
      <c r="C1907" s="22" t="s">
        <v>92</v>
      </c>
      <c r="D1907" s="37"/>
      <c r="E1907" s="24">
        <v>2400000</v>
      </c>
      <c r="F1907" s="25" t="s">
        <v>540</v>
      </c>
      <c r="G1907" s="26">
        <v>1500000</v>
      </c>
    </row>
    <row r="1908" spans="2:7">
      <c r="B1908" s="21" t="s">
        <v>17412</v>
      </c>
      <c r="C1908" s="22" t="s">
        <v>92</v>
      </c>
      <c r="D1908" s="37"/>
      <c r="E1908" s="24">
        <v>2400000</v>
      </c>
      <c r="F1908" s="25" t="s">
        <v>216</v>
      </c>
      <c r="G1908" s="26">
        <v>1500000</v>
      </c>
    </row>
    <row r="1909" spans="2:7">
      <c r="B1909" s="21" t="s">
        <v>17411</v>
      </c>
      <c r="C1909" s="22" t="s">
        <v>92</v>
      </c>
      <c r="D1909" s="37"/>
      <c r="E1909" s="24">
        <v>2400000</v>
      </c>
      <c r="F1909" s="25" t="s">
        <v>5014</v>
      </c>
      <c r="G1909" s="26">
        <v>1500000</v>
      </c>
    </row>
    <row r="1910" spans="2:7">
      <c r="B1910" s="21" t="s">
        <v>17407</v>
      </c>
      <c r="C1910" s="22" t="s">
        <v>108</v>
      </c>
      <c r="D1910" s="37" t="s">
        <v>700</v>
      </c>
      <c r="E1910" s="24">
        <v>2300000</v>
      </c>
      <c r="F1910" s="25" t="s">
        <v>422</v>
      </c>
      <c r="G1910" s="26">
        <v>1500000</v>
      </c>
    </row>
    <row r="1911" spans="2:7">
      <c r="B1911" s="21" t="s">
        <v>17404</v>
      </c>
      <c r="C1911" s="22" t="s">
        <v>108</v>
      </c>
      <c r="D1911" s="37" t="s">
        <v>7476</v>
      </c>
      <c r="E1911" s="24">
        <v>2300000</v>
      </c>
      <c r="F1911" s="25" t="s">
        <v>201</v>
      </c>
      <c r="G1911" s="26">
        <v>1500000</v>
      </c>
    </row>
    <row r="1912" spans="2:7">
      <c r="B1912" s="21" t="s">
        <v>17410</v>
      </c>
      <c r="C1912" s="22" t="s">
        <v>92</v>
      </c>
      <c r="D1912" s="37"/>
      <c r="E1912" s="24">
        <v>2300000</v>
      </c>
      <c r="F1912" s="25" t="s">
        <v>125</v>
      </c>
      <c r="G1912" s="26">
        <v>1500000</v>
      </c>
    </row>
    <row r="1913" spans="2:7">
      <c r="B1913" s="21" t="s">
        <v>17409</v>
      </c>
      <c r="C1913" s="22" t="s">
        <v>92</v>
      </c>
      <c r="D1913" s="37"/>
      <c r="E1913" s="24">
        <v>2300000</v>
      </c>
      <c r="F1913" s="25" t="s">
        <v>422</v>
      </c>
      <c r="G1913" s="26">
        <v>1500000</v>
      </c>
    </row>
    <row r="1914" spans="2:7">
      <c r="B1914" s="21" t="s">
        <v>17408</v>
      </c>
      <c r="C1914" s="22" t="s">
        <v>92</v>
      </c>
      <c r="D1914" s="37"/>
      <c r="E1914" s="24">
        <v>2300000</v>
      </c>
      <c r="F1914" s="25" t="s">
        <v>422</v>
      </c>
      <c r="G1914" s="26">
        <v>1500000</v>
      </c>
    </row>
    <row r="1915" spans="2:7">
      <c r="B1915" s="21" t="s">
        <v>17406</v>
      </c>
      <c r="C1915" s="22" t="s">
        <v>92</v>
      </c>
      <c r="D1915" s="37"/>
      <c r="E1915" s="24">
        <v>2300000</v>
      </c>
      <c r="F1915" s="25" t="s">
        <v>201</v>
      </c>
      <c r="G1915" s="26">
        <v>1500000</v>
      </c>
    </row>
    <row r="1916" spans="2:7">
      <c r="B1916" s="21" t="s">
        <v>17405</v>
      </c>
      <c r="C1916" s="22" t="s">
        <v>92</v>
      </c>
      <c r="D1916" s="37"/>
      <c r="E1916" s="24">
        <v>2300000</v>
      </c>
      <c r="F1916" s="25" t="s">
        <v>216</v>
      </c>
      <c r="G1916" s="26">
        <v>1500000</v>
      </c>
    </row>
    <row r="1917" spans="2:7">
      <c r="B1917" s="21" t="s">
        <v>17403</v>
      </c>
      <c r="C1917" s="22" t="s">
        <v>92</v>
      </c>
      <c r="D1917" s="37"/>
      <c r="E1917" s="24">
        <v>2300000</v>
      </c>
      <c r="F1917" s="25" t="s">
        <v>125</v>
      </c>
      <c r="G1917" s="26">
        <v>1500000</v>
      </c>
    </row>
    <row r="1918" spans="2:7">
      <c r="B1918" s="21" t="s">
        <v>17402</v>
      </c>
      <c r="C1918" s="22" t="s">
        <v>92</v>
      </c>
      <c r="D1918" s="37"/>
      <c r="E1918" s="24">
        <v>2300000</v>
      </c>
      <c r="F1918" s="25" t="s">
        <v>216</v>
      </c>
      <c r="G1918" s="26">
        <v>1500000</v>
      </c>
    </row>
    <row r="1919" spans="2:7">
      <c r="B1919" s="21" t="s">
        <v>17401</v>
      </c>
      <c r="C1919" s="22" t="s">
        <v>92</v>
      </c>
      <c r="D1919" s="37"/>
      <c r="E1919" s="24">
        <v>2300000</v>
      </c>
      <c r="F1919" s="25" t="s">
        <v>422</v>
      </c>
      <c r="G1919" s="26">
        <v>1500000</v>
      </c>
    </row>
    <row r="1920" spans="2:7">
      <c r="B1920" s="21" t="s">
        <v>17397</v>
      </c>
      <c r="C1920" s="22" t="s">
        <v>108</v>
      </c>
      <c r="D1920" s="37" t="s">
        <v>5968</v>
      </c>
      <c r="E1920" s="24">
        <v>2200000</v>
      </c>
      <c r="F1920" s="25" t="s">
        <v>708</v>
      </c>
      <c r="G1920" s="26">
        <v>1500000</v>
      </c>
    </row>
    <row r="1921" spans="2:7">
      <c r="B1921" s="21" t="s">
        <v>17398</v>
      </c>
      <c r="C1921" s="22" t="s">
        <v>108</v>
      </c>
      <c r="D1921" s="37" t="s">
        <v>4978</v>
      </c>
      <c r="E1921" s="24">
        <v>2200000</v>
      </c>
      <c r="F1921" s="25" t="s">
        <v>94</v>
      </c>
      <c r="G1921" s="26">
        <v>1500000</v>
      </c>
    </row>
    <row r="1922" spans="2:7">
      <c r="B1922" s="21" t="s">
        <v>17393</v>
      </c>
      <c r="C1922" s="22" t="s">
        <v>108</v>
      </c>
      <c r="D1922" s="37" t="s">
        <v>9674</v>
      </c>
      <c r="E1922" s="24">
        <v>2200000</v>
      </c>
      <c r="F1922" s="25" t="s">
        <v>94</v>
      </c>
      <c r="G1922" s="26">
        <v>1500000</v>
      </c>
    </row>
    <row r="1923" spans="2:7">
      <c r="B1923" s="21" t="s">
        <v>17400</v>
      </c>
      <c r="C1923" s="22" t="s">
        <v>92</v>
      </c>
      <c r="D1923" s="37"/>
      <c r="E1923" s="24">
        <v>2200000</v>
      </c>
      <c r="F1923" s="25" t="s">
        <v>5016</v>
      </c>
      <c r="G1923" s="26">
        <v>1500000</v>
      </c>
    </row>
    <row r="1924" spans="2:7">
      <c r="B1924" s="21" t="s">
        <v>17399</v>
      </c>
      <c r="C1924" s="22" t="s">
        <v>92</v>
      </c>
      <c r="D1924" s="37"/>
      <c r="E1924" s="24">
        <v>2200000</v>
      </c>
      <c r="F1924" s="25" t="s">
        <v>708</v>
      </c>
      <c r="G1924" s="26">
        <v>1500000</v>
      </c>
    </row>
    <row r="1925" spans="2:7">
      <c r="B1925" s="21" t="s">
        <v>17396</v>
      </c>
      <c r="C1925" s="22" t="s">
        <v>92</v>
      </c>
      <c r="D1925" s="37"/>
      <c r="E1925" s="24">
        <v>2200000</v>
      </c>
      <c r="F1925" s="25" t="s">
        <v>422</v>
      </c>
      <c r="G1925" s="26">
        <v>1500000</v>
      </c>
    </row>
    <row r="1926" spans="2:7">
      <c r="B1926" s="21" t="s">
        <v>17395</v>
      </c>
      <c r="C1926" s="22" t="s">
        <v>92</v>
      </c>
      <c r="D1926" s="37"/>
      <c r="E1926" s="24">
        <v>2200000</v>
      </c>
      <c r="F1926" s="25" t="s">
        <v>94</v>
      </c>
      <c r="G1926" s="26">
        <v>1500000</v>
      </c>
    </row>
    <row r="1927" spans="2:7">
      <c r="B1927" s="21" t="s">
        <v>17394</v>
      </c>
      <c r="C1927" s="22" t="s">
        <v>92</v>
      </c>
      <c r="D1927" s="37"/>
      <c r="E1927" s="24">
        <v>2200000</v>
      </c>
      <c r="F1927" s="25" t="s">
        <v>94</v>
      </c>
      <c r="G1927" s="26">
        <v>1500000</v>
      </c>
    </row>
    <row r="1928" spans="2:7">
      <c r="B1928" s="21" t="s">
        <v>17392</v>
      </c>
      <c r="C1928" s="22" t="s">
        <v>92</v>
      </c>
      <c r="D1928" s="37"/>
      <c r="E1928" s="24">
        <v>2200000</v>
      </c>
      <c r="F1928" s="25" t="s">
        <v>223</v>
      </c>
      <c r="G1928" s="26">
        <v>1500000</v>
      </c>
    </row>
    <row r="1929" spans="2:7">
      <c r="B1929" s="21" t="s">
        <v>17391</v>
      </c>
      <c r="C1929" s="22" t="s">
        <v>108</v>
      </c>
      <c r="D1929" s="37" t="s">
        <v>1067</v>
      </c>
      <c r="E1929" s="24">
        <v>2100000</v>
      </c>
      <c r="F1929" s="25" t="s">
        <v>668</v>
      </c>
      <c r="G1929" s="26">
        <v>1500000</v>
      </c>
    </row>
    <row r="1930" spans="2:7">
      <c r="B1930" s="21" t="s">
        <v>17390</v>
      </c>
      <c r="C1930" s="22" t="s">
        <v>92</v>
      </c>
      <c r="D1930" s="37"/>
      <c r="E1930" s="24">
        <v>2100000</v>
      </c>
      <c r="F1930" s="25" t="s">
        <v>408</v>
      </c>
      <c r="G1930" s="26">
        <v>1500000</v>
      </c>
    </row>
    <row r="1931" spans="2:7">
      <c r="B1931" s="21" t="s">
        <v>17389</v>
      </c>
      <c r="C1931" s="22" t="s">
        <v>92</v>
      </c>
      <c r="D1931" s="37"/>
      <c r="E1931" s="24">
        <v>2100000</v>
      </c>
      <c r="F1931" s="25" t="s">
        <v>257</v>
      </c>
      <c r="G1931" s="26">
        <v>1500000</v>
      </c>
    </row>
    <row r="1932" spans="2:7">
      <c r="B1932" s="21" t="s">
        <v>17388</v>
      </c>
      <c r="C1932" s="22" t="s">
        <v>92</v>
      </c>
      <c r="D1932" s="37"/>
      <c r="E1932" s="24">
        <v>2100000</v>
      </c>
      <c r="F1932" s="25" t="s">
        <v>257</v>
      </c>
      <c r="G1932" s="26">
        <v>1500000</v>
      </c>
    </row>
    <row r="1933" spans="2:7">
      <c r="B1933" s="21" t="s">
        <v>17387</v>
      </c>
      <c r="C1933" s="22" t="s">
        <v>92</v>
      </c>
      <c r="D1933" s="37"/>
      <c r="E1933" s="24">
        <v>2100000</v>
      </c>
      <c r="F1933" s="25" t="s">
        <v>257</v>
      </c>
      <c r="G1933" s="26">
        <v>1500000</v>
      </c>
    </row>
    <row r="1934" spans="2:7">
      <c r="B1934" s="21" t="s">
        <v>17386</v>
      </c>
      <c r="C1934" s="22" t="s">
        <v>92</v>
      </c>
      <c r="D1934" s="37"/>
      <c r="E1934" s="24">
        <v>2000000</v>
      </c>
      <c r="F1934" s="25" t="s">
        <v>324</v>
      </c>
      <c r="G1934" s="26">
        <v>1500000</v>
      </c>
    </row>
    <row r="1935" spans="2:7">
      <c r="B1935" s="21" t="s">
        <v>17385</v>
      </c>
      <c r="C1935" s="22" t="s">
        <v>108</v>
      </c>
      <c r="D1935" s="37"/>
      <c r="E1935" s="24">
        <v>1200000</v>
      </c>
      <c r="F1935" s="25" t="s">
        <v>136</v>
      </c>
      <c r="G1935" s="26">
        <v>1500000</v>
      </c>
    </row>
    <row r="1936" spans="2:7">
      <c r="B1936" s="21" t="s">
        <v>17384</v>
      </c>
      <c r="C1936" s="22" t="s">
        <v>108</v>
      </c>
      <c r="D1936" s="37" t="s">
        <v>3775</v>
      </c>
      <c r="E1936" s="24">
        <v>1100000</v>
      </c>
      <c r="F1936" s="25" t="s">
        <v>4986</v>
      </c>
      <c r="G1936" s="26">
        <v>1500000</v>
      </c>
    </row>
    <row r="1937" spans="2:7">
      <c r="B1937" s="21" t="s">
        <v>17383</v>
      </c>
      <c r="C1937" s="22" t="s">
        <v>92</v>
      </c>
      <c r="D1937" s="37"/>
      <c r="E1937" s="24">
        <v>1100000</v>
      </c>
      <c r="F1937" s="25" t="s">
        <v>4986</v>
      </c>
      <c r="G1937" s="26">
        <v>1500000</v>
      </c>
    </row>
    <row r="1938" spans="2:7">
      <c r="B1938" s="21" t="s">
        <v>17382</v>
      </c>
      <c r="C1938" s="22" t="s">
        <v>108</v>
      </c>
      <c r="D1938" s="37" t="s">
        <v>180</v>
      </c>
      <c r="E1938" s="24">
        <v>600000</v>
      </c>
      <c r="F1938" s="25" t="s">
        <v>7550</v>
      </c>
      <c r="G1938" s="26">
        <v>1500000</v>
      </c>
    </row>
    <row r="1939" spans="2:7">
      <c r="B1939" s="21" t="s">
        <v>17381</v>
      </c>
      <c r="C1939" s="22" t="s">
        <v>92</v>
      </c>
      <c r="D1939" s="37"/>
      <c r="E1939" s="24">
        <v>3700000</v>
      </c>
      <c r="F1939" s="25" t="s">
        <v>622</v>
      </c>
      <c r="G1939" s="26">
        <v>1400000</v>
      </c>
    </row>
    <row r="1940" spans="2:7">
      <c r="B1940" s="21" t="s">
        <v>17380</v>
      </c>
      <c r="C1940" s="22" t="s">
        <v>92</v>
      </c>
      <c r="D1940" s="37"/>
      <c r="E1940" s="24">
        <v>3700000</v>
      </c>
      <c r="F1940" s="25" t="s">
        <v>745</v>
      </c>
      <c r="G1940" s="26">
        <v>1400000</v>
      </c>
    </row>
    <row r="1941" spans="2:7">
      <c r="B1941" s="21" t="s">
        <v>17379</v>
      </c>
      <c r="C1941" s="22" t="s">
        <v>92</v>
      </c>
      <c r="D1941" s="37"/>
      <c r="E1941" s="24">
        <v>3600000</v>
      </c>
      <c r="F1941" s="25" t="s">
        <v>3299</v>
      </c>
      <c r="G1941" s="26">
        <v>1400000</v>
      </c>
    </row>
    <row r="1942" spans="2:7">
      <c r="B1942" s="21" t="s">
        <v>17378</v>
      </c>
      <c r="C1942" s="22" t="s">
        <v>108</v>
      </c>
      <c r="D1942" s="37"/>
      <c r="E1942" s="24">
        <v>3400000</v>
      </c>
      <c r="F1942" s="25" t="s">
        <v>649</v>
      </c>
      <c r="G1942" s="26">
        <v>1400000</v>
      </c>
    </row>
    <row r="1943" spans="2:7">
      <c r="B1943" s="21" t="s">
        <v>17376</v>
      </c>
      <c r="C1943" s="22" t="s">
        <v>108</v>
      </c>
      <c r="D1943" s="37" t="s">
        <v>4501</v>
      </c>
      <c r="E1943" s="24">
        <v>3300000</v>
      </c>
      <c r="F1943" s="25" t="s">
        <v>590</v>
      </c>
      <c r="G1943" s="26">
        <v>1400000</v>
      </c>
    </row>
    <row r="1944" spans="2:7">
      <c r="B1944" s="21" t="s">
        <v>17377</v>
      </c>
      <c r="C1944" s="22" t="s">
        <v>92</v>
      </c>
      <c r="D1944" s="37"/>
      <c r="E1944" s="24">
        <v>3300000</v>
      </c>
      <c r="F1944" s="25" t="s">
        <v>580</v>
      </c>
      <c r="G1944" s="26">
        <v>1400000</v>
      </c>
    </row>
    <row r="1945" spans="2:7">
      <c r="B1945" s="21" t="s">
        <v>17375</v>
      </c>
      <c r="C1945" s="22" t="s">
        <v>92</v>
      </c>
      <c r="D1945" s="37"/>
      <c r="E1945" s="24">
        <v>3300000</v>
      </c>
      <c r="F1945" s="25" t="s">
        <v>3167</v>
      </c>
      <c r="G1945" s="26">
        <v>1400000</v>
      </c>
    </row>
    <row r="1946" spans="2:7">
      <c r="B1946" s="21" t="s">
        <v>17374</v>
      </c>
      <c r="C1946" s="22" t="s">
        <v>92</v>
      </c>
      <c r="D1946" s="37"/>
      <c r="E1946" s="24">
        <v>3300000</v>
      </c>
      <c r="F1946" s="25" t="s">
        <v>483</v>
      </c>
      <c r="G1946" s="26">
        <v>1400000</v>
      </c>
    </row>
    <row r="1947" spans="2:7">
      <c r="B1947" s="21" t="s">
        <v>17369</v>
      </c>
      <c r="C1947" s="22" t="s">
        <v>108</v>
      </c>
      <c r="D1947" s="37" t="s">
        <v>3596</v>
      </c>
      <c r="E1947" s="24">
        <v>3200000</v>
      </c>
      <c r="F1947" s="25" t="s">
        <v>580</v>
      </c>
      <c r="G1947" s="26">
        <v>1400000</v>
      </c>
    </row>
    <row r="1948" spans="2:7">
      <c r="B1948" s="21" t="s">
        <v>17373</v>
      </c>
      <c r="C1948" s="22" t="s">
        <v>92</v>
      </c>
      <c r="D1948" s="37"/>
      <c r="E1948" s="24">
        <v>3200000</v>
      </c>
      <c r="F1948" s="25" t="s">
        <v>512</v>
      </c>
      <c r="G1948" s="26">
        <v>1400000</v>
      </c>
    </row>
    <row r="1949" spans="2:7">
      <c r="B1949" s="21" t="s">
        <v>17372</v>
      </c>
      <c r="C1949" s="22" t="s">
        <v>108</v>
      </c>
      <c r="D1949" s="37"/>
      <c r="E1949" s="24">
        <v>3200000</v>
      </c>
      <c r="F1949" s="25" t="s">
        <v>580</v>
      </c>
      <c r="G1949" s="26">
        <v>1400000</v>
      </c>
    </row>
    <row r="1950" spans="2:7">
      <c r="B1950" s="21" t="s">
        <v>17371</v>
      </c>
      <c r="C1950" s="22" t="s">
        <v>92</v>
      </c>
      <c r="D1950" s="37"/>
      <c r="E1950" s="24">
        <v>3200000</v>
      </c>
      <c r="F1950" s="25" t="s">
        <v>483</v>
      </c>
      <c r="G1950" s="26">
        <v>1400000</v>
      </c>
    </row>
    <row r="1951" spans="2:7">
      <c r="B1951" s="21" t="s">
        <v>17370</v>
      </c>
      <c r="C1951" s="22" t="s">
        <v>92</v>
      </c>
      <c r="D1951" s="37"/>
      <c r="E1951" s="24">
        <v>3200000</v>
      </c>
      <c r="F1951" s="25" t="s">
        <v>544</v>
      </c>
      <c r="G1951" s="26">
        <v>1400000</v>
      </c>
    </row>
    <row r="1952" spans="2:7">
      <c r="B1952" s="21" t="s">
        <v>17367</v>
      </c>
      <c r="C1952" s="22" t="s">
        <v>92</v>
      </c>
      <c r="D1952" s="37" t="s">
        <v>17227</v>
      </c>
      <c r="E1952" s="24">
        <v>3100000</v>
      </c>
      <c r="F1952" s="25" t="s">
        <v>714</v>
      </c>
      <c r="G1952" s="26">
        <v>1400000</v>
      </c>
    </row>
    <row r="1953" spans="2:7">
      <c r="B1953" s="21" t="s">
        <v>17366</v>
      </c>
      <c r="C1953" s="22" t="s">
        <v>108</v>
      </c>
      <c r="D1953" s="37" t="s">
        <v>5828</v>
      </c>
      <c r="E1953" s="24">
        <v>3100000</v>
      </c>
      <c r="F1953" s="25" t="s">
        <v>544</v>
      </c>
      <c r="G1953" s="26">
        <v>1400000</v>
      </c>
    </row>
    <row r="1954" spans="2:7">
      <c r="B1954" s="21" t="s">
        <v>17368</v>
      </c>
      <c r="C1954" s="22" t="s">
        <v>92</v>
      </c>
      <c r="D1954" s="37"/>
      <c r="E1954" s="24">
        <v>3100000</v>
      </c>
      <c r="F1954" s="25" t="s">
        <v>544</v>
      </c>
      <c r="G1954" s="26">
        <v>1400000</v>
      </c>
    </row>
    <row r="1955" spans="2:7">
      <c r="B1955" s="21" t="s">
        <v>17365</v>
      </c>
      <c r="C1955" s="22" t="s">
        <v>92</v>
      </c>
      <c r="D1955" s="37"/>
      <c r="E1955" s="24">
        <v>3000000</v>
      </c>
      <c r="F1955" s="25" t="s">
        <v>864</v>
      </c>
      <c r="G1955" s="26">
        <v>1400000</v>
      </c>
    </row>
    <row r="1956" spans="2:7">
      <c r="B1956" s="21" t="s">
        <v>17364</v>
      </c>
      <c r="C1956" s="22" t="s">
        <v>92</v>
      </c>
      <c r="D1956" s="37"/>
      <c r="E1956" s="24">
        <v>3000000</v>
      </c>
      <c r="F1956" s="25" t="s">
        <v>544</v>
      </c>
      <c r="G1956" s="26">
        <v>1400000</v>
      </c>
    </row>
    <row r="1957" spans="2:7">
      <c r="B1957" s="21" t="s">
        <v>17362</v>
      </c>
      <c r="C1957" s="22" t="s">
        <v>108</v>
      </c>
      <c r="D1957" s="37" t="s">
        <v>17361</v>
      </c>
      <c r="E1957" s="24">
        <v>2900000</v>
      </c>
      <c r="F1957" s="25" t="s">
        <v>5543</v>
      </c>
      <c r="G1957" s="26">
        <v>1400000</v>
      </c>
    </row>
    <row r="1958" spans="2:7">
      <c r="B1958" s="21" t="s">
        <v>17363</v>
      </c>
      <c r="C1958" s="22" t="s">
        <v>92</v>
      </c>
      <c r="D1958" s="37" t="s">
        <v>5143</v>
      </c>
      <c r="E1958" s="24">
        <v>2900000</v>
      </c>
      <c r="F1958" s="25" t="s">
        <v>1103</v>
      </c>
      <c r="G1958" s="26">
        <v>1400000</v>
      </c>
    </row>
    <row r="1959" spans="2:7">
      <c r="B1959" s="21" t="s">
        <v>17360</v>
      </c>
      <c r="C1959" s="22" t="s">
        <v>92</v>
      </c>
      <c r="D1959" s="37"/>
      <c r="E1959" s="24">
        <v>2900000</v>
      </c>
      <c r="F1959" s="25" t="s">
        <v>598</v>
      </c>
      <c r="G1959" s="26">
        <v>1400000</v>
      </c>
    </row>
    <row r="1960" spans="2:7">
      <c r="B1960" s="21" t="s">
        <v>17356</v>
      </c>
      <c r="C1960" s="22" t="s">
        <v>92</v>
      </c>
      <c r="D1960" s="37" t="s">
        <v>6633</v>
      </c>
      <c r="E1960" s="24">
        <v>2800000</v>
      </c>
      <c r="F1960" s="25" t="s">
        <v>144</v>
      </c>
      <c r="G1960" s="26">
        <v>1400000</v>
      </c>
    </row>
    <row r="1961" spans="2:7">
      <c r="B1961" s="21" t="s">
        <v>17357</v>
      </c>
      <c r="C1961" s="22" t="s">
        <v>92</v>
      </c>
      <c r="D1961" s="37" t="s">
        <v>404</v>
      </c>
      <c r="E1961" s="24">
        <v>2800000</v>
      </c>
      <c r="F1961" s="25" t="s">
        <v>1070</v>
      </c>
      <c r="G1961" s="26">
        <v>1400000</v>
      </c>
    </row>
    <row r="1962" spans="2:7">
      <c r="B1962" s="21" t="s">
        <v>17359</v>
      </c>
      <c r="C1962" s="22" t="s">
        <v>108</v>
      </c>
      <c r="D1962" s="37" t="s">
        <v>3775</v>
      </c>
      <c r="E1962" s="24">
        <v>2800000</v>
      </c>
      <c r="F1962" s="25" t="s">
        <v>4311</v>
      </c>
      <c r="G1962" s="26">
        <v>1400000</v>
      </c>
    </row>
    <row r="1963" spans="2:7">
      <c r="B1963" s="21" t="s">
        <v>17358</v>
      </c>
      <c r="C1963" s="22" t="s">
        <v>92</v>
      </c>
      <c r="D1963" s="37"/>
      <c r="E1963" s="24">
        <v>2800000</v>
      </c>
      <c r="F1963" s="25" t="s">
        <v>5031</v>
      </c>
      <c r="G1963" s="26">
        <v>1400000</v>
      </c>
    </row>
    <row r="1964" spans="2:7">
      <c r="B1964" s="21" t="s">
        <v>17351</v>
      </c>
      <c r="C1964" s="22" t="s">
        <v>108</v>
      </c>
      <c r="D1964" s="37" t="s">
        <v>6619</v>
      </c>
      <c r="E1964" s="24">
        <v>2700000</v>
      </c>
      <c r="F1964" s="25" t="s">
        <v>413</v>
      </c>
      <c r="G1964" s="26">
        <v>1400000</v>
      </c>
    </row>
    <row r="1965" spans="2:7">
      <c r="B1965" s="21" t="s">
        <v>17355</v>
      </c>
      <c r="C1965" s="22" t="s">
        <v>92</v>
      </c>
      <c r="D1965" s="37"/>
      <c r="E1965" s="24">
        <v>2700000</v>
      </c>
      <c r="F1965" s="25" t="s">
        <v>427</v>
      </c>
      <c r="G1965" s="26">
        <v>1400000</v>
      </c>
    </row>
    <row r="1966" spans="2:7">
      <c r="B1966" s="21" t="s">
        <v>17354</v>
      </c>
      <c r="C1966" s="22" t="s">
        <v>92</v>
      </c>
      <c r="D1966" s="37"/>
      <c r="E1966" s="24">
        <v>2700000</v>
      </c>
      <c r="F1966" s="25" t="s">
        <v>703</v>
      </c>
      <c r="G1966" s="26">
        <v>1400000</v>
      </c>
    </row>
    <row r="1967" spans="2:7">
      <c r="B1967" s="21" t="s">
        <v>17353</v>
      </c>
      <c r="C1967" s="22" t="s">
        <v>92</v>
      </c>
      <c r="D1967" s="37"/>
      <c r="E1967" s="24">
        <v>2700000</v>
      </c>
      <c r="F1967" s="25" t="s">
        <v>354</v>
      </c>
      <c r="G1967" s="26">
        <v>1400000</v>
      </c>
    </row>
    <row r="1968" spans="2:7">
      <c r="B1968" s="21" t="s">
        <v>17352</v>
      </c>
      <c r="C1968" s="22" t="s">
        <v>92</v>
      </c>
      <c r="D1968" s="37"/>
      <c r="E1968" s="24">
        <v>2700000</v>
      </c>
      <c r="F1968" s="25" t="s">
        <v>5031</v>
      </c>
      <c r="G1968" s="26">
        <v>1400000</v>
      </c>
    </row>
    <row r="1969" spans="2:7">
      <c r="B1969" s="21" t="s">
        <v>17348</v>
      </c>
      <c r="C1969" s="22" t="s">
        <v>108</v>
      </c>
      <c r="D1969" s="37" t="s">
        <v>3701</v>
      </c>
      <c r="E1969" s="24">
        <v>2600000</v>
      </c>
      <c r="F1969" s="25" t="s">
        <v>3098</v>
      </c>
      <c r="G1969" s="26">
        <v>1400000</v>
      </c>
    </row>
    <row r="1970" spans="2:7">
      <c r="B1970" s="21" t="s">
        <v>17350</v>
      </c>
      <c r="C1970" s="22" t="s">
        <v>108</v>
      </c>
      <c r="D1970" s="37"/>
      <c r="E1970" s="24">
        <v>2600000</v>
      </c>
      <c r="F1970" s="25" t="s">
        <v>427</v>
      </c>
      <c r="G1970" s="26">
        <v>1400000</v>
      </c>
    </row>
    <row r="1971" spans="2:7">
      <c r="B1971" s="21" t="s">
        <v>17349</v>
      </c>
      <c r="C1971" s="22" t="s">
        <v>108</v>
      </c>
      <c r="D1971" s="37"/>
      <c r="E1971" s="24">
        <v>2600000</v>
      </c>
      <c r="F1971" s="25" t="s">
        <v>402</v>
      </c>
      <c r="G1971" s="26">
        <v>1400000</v>
      </c>
    </row>
    <row r="1972" spans="2:7">
      <c r="B1972" s="21" t="s">
        <v>17347</v>
      </c>
      <c r="C1972" s="22" t="s">
        <v>92</v>
      </c>
      <c r="D1972" s="37"/>
      <c r="E1972" s="24">
        <v>2600000</v>
      </c>
      <c r="F1972" s="25" t="s">
        <v>3098</v>
      </c>
      <c r="G1972" s="26">
        <v>1400000</v>
      </c>
    </row>
    <row r="1973" spans="2:7">
      <c r="B1973" s="21" t="s">
        <v>17346</v>
      </c>
      <c r="C1973" s="22" t="s">
        <v>92</v>
      </c>
      <c r="D1973" s="37"/>
      <c r="E1973" s="24">
        <v>2600000</v>
      </c>
      <c r="F1973" s="25" t="s">
        <v>427</v>
      </c>
      <c r="G1973" s="26">
        <v>1400000</v>
      </c>
    </row>
    <row r="1974" spans="2:7">
      <c r="B1974" s="21" t="s">
        <v>17345</v>
      </c>
      <c r="C1974" s="22" t="s">
        <v>92</v>
      </c>
      <c r="D1974" s="37"/>
      <c r="E1974" s="24">
        <v>2600000</v>
      </c>
      <c r="F1974" s="25" t="s">
        <v>455</v>
      </c>
      <c r="G1974" s="26">
        <v>1400000</v>
      </c>
    </row>
    <row r="1975" spans="2:7">
      <c r="B1975" s="21" t="s">
        <v>17344</v>
      </c>
      <c r="C1975" s="22" t="s">
        <v>92</v>
      </c>
      <c r="D1975" s="37"/>
      <c r="E1975" s="24">
        <v>2600000</v>
      </c>
      <c r="F1975" s="25" t="s">
        <v>3094</v>
      </c>
      <c r="G1975" s="26">
        <v>1400000</v>
      </c>
    </row>
    <row r="1976" spans="2:7">
      <c r="B1976" s="21" t="s">
        <v>17335</v>
      </c>
      <c r="C1976" s="22" t="s">
        <v>108</v>
      </c>
      <c r="D1976" s="37" t="s">
        <v>5091</v>
      </c>
      <c r="E1976" s="24">
        <v>2500000</v>
      </c>
      <c r="F1976" s="25" t="s">
        <v>3094</v>
      </c>
      <c r="G1976" s="26">
        <v>1400000</v>
      </c>
    </row>
    <row r="1977" spans="2:7">
      <c r="B1977" s="21" t="s">
        <v>17342</v>
      </c>
      <c r="C1977" s="22" t="s">
        <v>108</v>
      </c>
      <c r="D1977" s="37" t="s">
        <v>1293</v>
      </c>
      <c r="E1977" s="24">
        <v>2500000</v>
      </c>
      <c r="F1977" s="25" t="s">
        <v>455</v>
      </c>
      <c r="G1977" s="26">
        <v>1400000</v>
      </c>
    </row>
    <row r="1978" spans="2:7">
      <c r="B1978" s="21" t="s">
        <v>17343</v>
      </c>
      <c r="C1978" s="22" t="s">
        <v>92</v>
      </c>
      <c r="D1978" s="37"/>
      <c r="E1978" s="24">
        <v>2500000</v>
      </c>
      <c r="F1978" s="25" t="s">
        <v>102</v>
      </c>
      <c r="G1978" s="26">
        <v>1400000</v>
      </c>
    </row>
    <row r="1979" spans="2:7">
      <c r="B1979" s="21" t="s">
        <v>17341</v>
      </c>
      <c r="C1979" s="22" t="s">
        <v>92</v>
      </c>
      <c r="D1979" s="37"/>
      <c r="E1979" s="24">
        <v>2500000</v>
      </c>
      <c r="F1979" s="25" t="s">
        <v>107</v>
      </c>
      <c r="G1979" s="26">
        <v>1400000</v>
      </c>
    </row>
    <row r="1980" spans="2:7">
      <c r="B1980" s="21" t="s">
        <v>17340</v>
      </c>
      <c r="C1980" s="22" t="s">
        <v>92</v>
      </c>
      <c r="D1980" s="37"/>
      <c r="E1980" s="24">
        <v>2500000</v>
      </c>
      <c r="F1980" s="25" t="s">
        <v>3094</v>
      </c>
      <c r="G1980" s="26">
        <v>1400000</v>
      </c>
    </row>
    <row r="1981" spans="2:7">
      <c r="B1981" s="21" t="s">
        <v>17339</v>
      </c>
      <c r="C1981" s="22" t="s">
        <v>92</v>
      </c>
      <c r="D1981" s="37"/>
      <c r="E1981" s="24">
        <v>2500000</v>
      </c>
      <c r="F1981" s="25" t="s">
        <v>3094</v>
      </c>
      <c r="G1981" s="26">
        <v>1400000</v>
      </c>
    </row>
    <row r="1982" spans="2:7">
      <c r="B1982" s="21" t="s">
        <v>17338</v>
      </c>
      <c r="C1982" s="22" t="s">
        <v>92</v>
      </c>
      <c r="D1982" s="37"/>
      <c r="E1982" s="24">
        <v>2500000</v>
      </c>
      <c r="F1982" s="25" t="s">
        <v>107</v>
      </c>
      <c r="G1982" s="26">
        <v>1400000</v>
      </c>
    </row>
    <row r="1983" spans="2:7">
      <c r="B1983" s="21" t="s">
        <v>17337</v>
      </c>
      <c r="C1983" s="22" t="s">
        <v>92</v>
      </c>
      <c r="D1983" s="37"/>
      <c r="E1983" s="24">
        <v>2500000</v>
      </c>
      <c r="F1983" s="25" t="s">
        <v>315</v>
      </c>
      <c r="G1983" s="26">
        <v>1400000</v>
      </c>
    </row>
    <row r="1984" spans="2:7">
      <c r="B1984" s="21" t="s">
        <v>17336</v>
      </c>
      <c r="C1984" s="22" t="s">
        <v>92</v>
      </c>
      <c r="D1984" s="37"/>
      <c r="E1984" s="24">
        <v>2500000</v>
      </c>
      <c r="F1984" s="25" t="s">
        <v>102</v>
      </c>
      <c r="G1984" s="26">
        <v>1400000</v>
      </c>
    </row>
    <row r="1985" spans="2:7">
      <c r="B1985" s="21" t="s">
        <v>17334</v>
      </c>
      <c r="C1985" s="22" t="s">
        <v>92</v>
      </c>
      <c r="D1985" s="37"/>
      <c r="E1985" s="24">
        <v>2500000</v>
      </c>
      <c r="F1985" s="25" t="s">
        <v>631</v>
      </c>
      <c r="G1985" s="26">
        <v>1400000</v>
      </c>
    </row>
    <row r="1986" spans="2:7">
      <c r="B1986" s="21" t="s">
        <v>17333</v>
      </c>
      <c r="C1986" s="22" t="s">
        <v>92</v>
      </c>
      <c r="D1986" s="37"/>
      <c r="E1986" s="24">
        <v>2500000</v>
      </c>
      <c r="F1986" s="25" t="s">
        <v>315</v>
      </c>
      <c r="G1986" s="26">
        <v>1400000</v>
      </c>
    </row>
    <row r="1987" spans="2:7">
      <c r="B1987" s="21" t="s">
        <v>17330</v>
      </c>
      <c r="C1987" s="22" t="s">
        <v>92</v>
      </c>
      <c r="D1987" s="37" t="s">
        <v>3588</v>
      </c>
      <c r="E1987" s="24">
        <v>2400000</v>
      </c>
      <c r="F1987" s="25" t="s">
        <v>464</v>
      </c>
      <c r="G1987" s="26">
        <v>1400000</v>
      </c>
    </row>
    <row r="1988" spans="2:7">
      <c r="B1988" s="21" t="s">
        <v>17329</v>
      </c>
      <c r="C1988" s="22" t="s">
        <v>108</v>
      </c>
      <c r="D1988" s="37" t="s">
        <v>298</v>
      </c>
      <c r="E1988" s="24">
        <v>2400000</v>
      </c>
      <c r="F1988" s="25" t="s">
        <v>220</v>
      </c>
      <c r="G1988" s="26">
        <v>1400000</v>
      </c>
    </row>
    <row r="1989" spans="2:7">
      <c r="B1989" s="21" t="s">
        <v>17332</v>
      </c>
      <c r="C1989" s="22" t="s">
        <v>92</v>
      </c>
      <c r="D1989" s="37"/>
      <c r="E1989" s="24">
        <v>2400000</v>
      </c>
      <c r="F1989" s="25" t="s">
        <v>150</v>
      </c>
      <c r="G1989" s="26">
        <v>1400000</v>
      </c>
    </row>
    <row r="1990" spans="2:7">
      <c r="B1990" s="21" t="s">
        <v>17331</v>
      </c>
      <c r="C1990" s="22" t="s">
        <v>92</v>
      </c>
      <c r="D1990" s="37"/>
      <c r="E1990" s="24">
        <v>2400000</v>
      </c>
      <c r="F1990" s="25" t="s">
        <v>3089</v>
      </c>
      <c r="G1990" s="26">
        <v>1400000</v>
      </c>
    </row>
    <row r="1991" spans="2:7">
      <c r="B1991" s="21" t="s">
        <v>17328</v>
      </c>
      <c r="C1991" s="22" t="s">
        <v>92</v>
      </c>
      <c r="D1991" s="37"/>
      <c r="E1991" s="24">
        <v>2400000</v>
      </c>
      <c r="F1991" s="25" t="s">
        <v>150</v>
      </c>
      <c r="G1991" s="26">
        <v>1400000</v>
      </c>
    </row>
    <row r="1992" spans="2:7">
      <c r="B1992" s="21" t="s">
        <v>17327</v>
      </c>
      <c r="C1992" s="22" t="s">
        <v>92</v>
      </c>
      <c r="D1992" s="37"/>
      <c r="E1992" s="24">
        <v>2400000</v>
      </c>
      <c r="F1992" s="25" t="s">
        <v>220</v>
      </c>
      <c r="G1992" s="26">
        <v>1400000</v>
      </c>
    </row>
    <row r="1993" spans="2:7">
      <c r="B1993" s="21" t="s">
        <v>17320</v>
      </c>
      <c r="C1993" s="22" t="s">
        <v>108</v>
      </c>
      <c r="D1993" s="37" t="s">
        <v>3593</v>
      </c>
      <c r="E1993" s="24">
        <v>2300000</v>
      </c>
      <c r="F1993" s="25" t="s">
        <v>156</v>
      </c>
      <c r="G1993" s="26">
        <v>1400000</v>
      </c>
    </row>
    <row r="1994" spans="2:7">
      <c r="B1994" s="21" t="s">
        <v>17325</v>
      </c>
      <c r="C1994" s="22" t="s">
        <v>108</v>
      </c>
      <c r="D1994" s="37" t="s">
        <v>1922</v>
      </c>
      <c r="E1994" s="24">
        <v>2300000</v>
      </c>
      <c r="F1994" s="25" t="s">
        <v>540</v>
      </c>
      <c r="G1994" s="26">
        <v>1400000</v>
      </c>
    </row>
    <row r="1995" spans="2:7">
      <c r="B1995" s="21" t="s">
        <v>17317</v>
      </c>
      <c r="C1995" s="22" t="s">
        <v>92</v>
      </c>
      <c r="D1995" s="37" t="s">
        <v>2218</v>
      </c>
      <c r="E1995" s="24">
        <v>2300000</v>
      </c>
      <c r="F1995" s="25" t="s">
        <v>464</v>
      </c>
      <c r="G1995" s="26">
        <v>1400000</v>
      </c>
    </row>
    <row r="1996" spans="2:7">
      <c r="B1996" s="21" t="s">
        <v>17326</v>
      </c>
      <c r="C1996" s="22" t="s">
        <v>92</v>
      </c>
      <c r="D1996" s="37"/>
      <c r="E1996" s="24">
        <v>2300000</v>
      </c>
      <c r="F1996" s="25" t="s">
        <v>156</v>
      </c>
      <c r="G1996" s="26">
        <v>1400000</v>
      </c>
    </row>
    <row r="1997" spans="2:7">
      <c r="B1997" s="21" t="s">
        <v>17324</v>
      </c>
      <c r="C1997" s="22" t="s">
        <v>92</v>
      </c>
      <c r="D1997" s="37"/>
      <c r="E1997" s="24">
        <v>2300000</v>
      </c>
      <c r="F1997" s="25" t="s">
        <v>156</v>
      </c>
      <c r="G1997" s="26">
        <v>1400000</v>
      </c>
    </row>
    <row r="1998" spans="2:7">
      <c r="B1998" s="21" t="s">
        <v>17323</v>
      </c>
      <c r="C1998" s="22" t="s">
        <v>108</v>
      </c>
      <c r="D1998" s="37"/>
      <c r="E1998" s="24">
        <v>2300000</v>
      </c>
      <c r="F1998" s="25" t="s">
        <v>159</v>
      </c>
      <c r="G1998" s="26">
        <v>1400000</v>
      </c>
    </row>
    <row r="1999" spans="2:7">
      <c r="B1999" s="21" t="s">
        <v>17322</v>
      </c>
      <c r="C1999" s="22" t="s">
        <v>92</v>
      </c>
      <c r="D1999" s="37"/>
      <c r="E1999" s="24">
        <v>2300000</v>
      </c>
      <c r="F1999" s="25" t="s">
        <v>156</v>
      </c>
      <c r="G1999" s="26">
        <v>1400000</v>
      </c>
    </row>
    <row r="2000" spans="2:7">
      <c r="B2000" s="21" t="s">
        <v>17321</v>
      </c>
      <c r="C2000" s="22" t="s">
        <v>92</v>
      </c>
      <c r="D2000" s="37"/>
      <c r="E2000" s="24">
        <v>2300000</v>
      </c>
      <c r="F2000" s="25" t="s">
        <v>220</v>
      </c>
      <c r="G2000" s="26">
        <v>1400000</v>
      </c>
    </row>
    <row r="2001" spans="2:7">
      <c r="B2001" s="21" t="s">
        <v>17319</v>
      </c>
      <c r="C2001" s="22" t="s">
        <v>92</v>
      </c>
      <c r="D2001" s="37"/>
      <c r="E2001" s="24">
        <v>2300000</v>
      </c>
      <c r="F2001" s="25" t="s">
        <v>156</v>
      </c>
      <c r="G2001" s="26">
        <v>1400000</v>
      </c>
    </row>
    <row r="2002" spans="2:7">
      <c r="B2002" s="21" t="s">
        <v>17318</v>
      </c>
      <c r="C2002" s="22" t="s">
        <v>92</v>
      </c>
      <c r="D2002" s="37"/>
      <c r="E2002" s="24">
        <v>2300000</v>
      </c>
      <c r="F2002" s="25" t="s">
        <v>164</v>
      </c>
      <c r="G2002" s="26">
        <v>1400000</v>
      </c>
    </row>
    <row r="2003" spans="2:7">
      <c r="B2003" s="21" t="s">
        <v>17316</v>
      </c>
      <c r="C2003" s="22" t="s">
        <v>92</v>
      </c>
      <c r="D2003" s="37"/>
      <c r="E2003" s="24">
        <v>2300000</v>
      </c>
      <c r="F2003" s="25" t="s">
        <v>159</v>
      </c>
      <c r="G2003" s="26">
        <v>1400000</v>
      </c>
    </row>
    <row r="2004" spans="2:7">
      <c r="B2004" s="21" t="s">
        <v>17315</v>
      </c>
      <c r="C2004" s="22" t="s">
        <v>108</v>
      </c>
      <c r="D2004" s="37" t="s">
        <v>6639</v>
      </c>
      <c r="E2004" s="24">
        <v>2200000</v>
      </c>
      <c r="F2004" s="25" t="s">
        <v>216</v>
      </c>
      <c r="G2004" s="26">
        <v>1400000</v>
      </c>
    </row>
    <row r="2005" spans="2:7">
      <c r="B2005" s="21" t="s">
        <v>17314</v>
      </c>
      <c r="C2005" s="22" t="s">
        <v>108</v>
      </c>
      <c r="D2005" s="37" t="s">
        <v>3038</v>
      </c>
      <c r="E2005" s="24">
        <v>2200000</v>
      </c>
      <c r="F2005" s="25" t="s">
        <v>201</v>
      </c>
      <c r="G2005" s="26">
        <v>1400000</v>
      </c>
    </row>
    <row r="2006" spans="2:7">
      <c r="B2006" s="21" t="s">
        <v>17313</v>
      </c>
      <c r="C2006" s="22" t="s">
        <v>92</v>
      </c>
      <c r="D2006" s="37"/>
      <c r="E2006" s="24">
        <v>2200000</v>
      </c>
      <c r="F2006" s="25" t="s">
        <v>125</v>
      </c>
      <c r="G2006" s="26">
        <v>1400000</v>
      </c>
    </row>
    <row r="2007" spans="2:7">
      <c r="B2007" s="21" t="s">
        <v>17312</v>
      </c>
      <c r="C2007" s="22" t="s">
        <v>92</v>
      </c>
      <c r="D2007" s="37"/>
      <c r="E2007" s="24">
        <v>2200000</v>
      </c>
      <c r="F2007" s="25" t="s">
        <v>344</v>
      </c>
      <c r="G2007" s="26">
        <v>1400000</v>
      </c>
    </row>
    <row r="2008" spans="2:7">
      <c r="B2008" s="21" t="s">
        <v>17311</v>
      </c>
      <c r="C2008" s="22" t="s">
        <v>92</v>
      </c>
      <c r="D2008" s="37"/>
      <c r="E2008" s="24">
        <v>2200000</v>
      </c>
      <c r="F2008" s="25" t="s">
        <v>159</v>
      </c>
      <c r="G2008" s="26">
        <v>1400000</v>
      </c>
    </row>
    <row r="2009" spans="2:7">
      <c r="B2009" s="21" t="s">
        <v>17310</v>
      </c>
      <c r="C2009" s="22" t="s">
        <v>92</v>
      </c>
      <c r="D2009" s="37"/>
      <c r="E2009" s="24">
        <v>2200000</v>
      </c>
      <c r="F2009" s="25" t="s">
        <v>159</v>
      </c>
      <c r="G2009" s="26">
        <v>1400000</v>
      </c>
    </row>
    <row r="2010" spans="2:7">
      <c r="B2010" s="21" t="s">
        <v>17301</v>
      </c>
      <c r="C2010" s="22" t="s">
        <v>92</v>
      </c>
      <c r="D2010" s="37" t="s">
        <v>278</v>
      </c>
      <c r="E2010" s="24">
        <v>2100000</v>
      </c>
      <c r="F2010" s="25" t="s">
        <v>5016</v>
      </c>
      <c r="G2010" s="26">
        <v>1400000</v>
      </c>
    </row>
    <row r="2011" spans="2:7">
      <c r="B2011" s="21" t="s">
        <v>17308</v>
      </c>
      <c r="C2011" s="22" t="s">
        <v>108</v>
      </c>
      <c r="D2011" s="37" t="s">
        <v>1458</v>
      </c>
      <c r="E2011" s="24">
        <v>2100000</v>
      </c>
      <c r="F2011" s="25" t="s">
        <v>344</v>
      </c>
      <c r="G2011" s="26">
        <v>1400000</v>
      </c>
    </row>
    <row r="2012" spans="2:7">
      <c r="B2012" s="21" t="s">
        <v>17302</v>
      </c>
      <c r="C2012" s="22" t="s">
        <v>92</v>
      </c>
      <c r="D2012" s="37" t="s">
        <v>5962</v>
      </c>
      <c r="E2012" s="24">
        <v>2100000</v>
      </c>
      <c r="F2012" s="25" t="s">
        <v>125</v>
      </c>
      <c r="G2012" s="26">
        <v>1400000</v>
      </c>
    </row>
    <row r="2013" spans="2:7">
      <c r="B2013" s="21" t="s">
        <v>17309</v>
      </c>
      <c r="C2013" s="22" t="s">
        <v>92</v>
      </c>
      <c r="D2013" s="37"/>
      <c r="E2013" s="24">
        <v>2100000</v>
      </c>
      <c r="F2013" s="25" t="s">
        <v>708</v>
      </c>
      <c r="G2013" s="26">
        <v>1400000</v>
      </c>
    </row>
    <row r="2014" spans="2:7">
      <c r="B2014" s="21" t="s">
        <v>17307</v>
      </c>
      <c r="C2014" s="22" t="s">
        <v>92</v>
      </c>
      <c r="D2014" s="37"/>
      <c r="E2014" s="24">
        <v>2100000</v>
      </c>
      <c r="F2014" s="25" t="s">
        <v>223</v>
      </c>
      <c r="G2014" s="26">
        <v>1400000</v>
      </c>
    </row>
    <row r="2015" spans="2:7">
      <c r="B2015" s="21" t="s">
        <v>17306</v>
      </c>
      <c r="C2015" s="22" t="s">
        <v>92</v>
      </c>
      <c r="D2015" s="37"/>
      <c r="E2015" s="24">
        <v>2100000</v>
      </c>
      <c r="F2015" s="25" t="s">
        <v>422</v>
      </c>
      <c r="G2015" s="26">
        <v>1400000</v>
      </c>
    </row>
    <row r="2016" spans="2:7">
      <c r="B2016" s="21" t="s">
        <v>17305</v>
      </c>
      <c r="C2016" s="22" t="s">
        <v>92</v>
      </c>
      <c r="D2016" s="37"/>
      <c r="E2016" s="24">
        <v>2100000</v>
      </c>
      <c r="F2016" s="25" t="s">
        <v>422</v>
      </c>
      <c r="G2016" s="26">
        <v>1400000</v>
      </c>
    </row>
    <row r="2017" spans="2:7">
      <c r="B2017" s="21" t="s">
        <v>17304</v>
      </c>
      <c r="C2017" s="22" t="s">
        <v>92</v>
      </c>
      <c r="D2017" s="37"/>
      <c r="E2017" s="24">
        <v>2100000</v>
      </c>
      <c r="F2017" s="25" t="s">
        <v>5016</v>
      </c>
      <c r="G2017" s="26">
        <v>1400000</v>
      </c>
    </row>
    <row r="2018" spans="2:7">
      <c r="B2018" s="21" t="s">
        <v>17303</v>
      </c>
      <c r="C2018" s="22" t="s">
        <v>92</v>
      </c>
      <c r="D2018" s="37"/>
      <c r="E2018" s="24">
        <v>2100000</v>
      </c>
      <c r="F2018" s="25" t="s">
        <v>5016</v>
      </c>
      <c r="G2018" s="26">
        <v>1400000</v>
      </c>
    </row>
    <row r="2019" spans="2:7">
      <c r="B2019" s="21" t="s">
        <v>17300</v>
      </c>
      <c r="C2019" s="22" t="s">
        <v>92</v>
      </c>
      <c r="D2019" s="37"/>
      <c r="E2019" s="24">
        <v>2100000</v>
      </c>
      <c r="F2019" s="25" t="s">
        <v>5016</v>
      </c>
      <c r="G2019" s="26">
        <v>1400000</v>
      </c>
    </row>
    <row r="2020" spans="2:7">
      <c r="B2020" s="21" t="s">
        <v>17299</v>
      </c>
      <c r="C2020" s="22" t="s">
        <v>92</v>
      </c>
      <c r="D2020" s="37"/>
      <c r="E2020" s="24">
        <v>2000000</v>
      </c>
      <c r="F2020" s="25" t="s">
        <v>198</v>
      </c>
      <c r="G2020" s="26">
        <v>1400000</v>
      </c>
    </row>
    <row r="2021" spans="2:7">
      <c r="B2021" s="21" t="s">
        <v>17298</v>
      </c>
      <c r="C2021" s="22" t="s">
        <v>92</v>
      </c>
      <c r="D2021" s="37"/>
      <c r="E2021" s="24">
        <v>2000000</v>
      </c>
      <c r="F2021" s="25" t="s">
        <v>5016</v>
      </c>
      <c r="G2021" s="26">
        <v>1400000</v>
      </c>
    </row>
    <row r="2022" spans="2:7">
      <c r="B2022" s="21" t="s">
        <v>17297</v>
      </c>
      <c r="C2022" s="22" t="s">
        <v>92</v>
      </c>
      <c r="D2022" s="37"/>
      <c r="E2022" s="24">
        <v>2000000</v>
      </c>
      <c r="F2022" s="25" t="s">
        <v>408</v>
      </c>
      <c r="G2022" s="26">
        <v>1400000</v>
      </c>
    </row>
    <row r="2023" spans="2:7">
      <c r="B2023" s="21" t="s">
        <v>17296</v>
      </c>
      <c r="C2023" s="22" t="s">
        <v>108</v>
      </c>
      <c r="D2023" s="37" t="s">
        <v>17295</v>
      </c>
      <c r="E2023" s="24">
        <v>1700000</v>
      </c>
      <c r="F2023" s="25" t="s">
        <v>329</v>
      </c>
      <c r="G2023" s="26">
        <v>1400000</v>
      </c>
    </row>
    <row r="2024" spans="2:7">
      <c r="B2024" s="21" t="s">
        <v>17294</v>
      </c>
      <c r="C2024" s="22" t="s">
        <v>108</v>
      </c>
      <c r="D2024" s="37" t="s">
        <v>17293</v>
      </c>
      <c r="E2024" s="24">
        <v>600000</v>
      </c>
      <c r="F2024" s="25" t="s">
        <v>6253</v>
      </c>
      <c r="G2024" s="26">
        <v>1400000</v>
      </c>
    </row>
    <row r="2025" spans="2:7">
      <c r="B2025" s="21" t="s">
        <v>17292</v>
      </c>
      <c r="C2025" s="22" t="s">
        <v>92</v>
      </c>
      <c r="D2025" s="37"/>
      <c r="E2025" s="24">
        <v>3800000</v>
      </c>
      <c r="F2025" s="25" t="s">
        <v>656</v>
      </c>
      <c r="G2025" s="26">
        <v>1300000</v>
      </c>
    </row>
    <row r="2026" spans="2:7">
      <c r="B2026" s="21" t="s">
        <v>17291</v>
      </c>
      <c r="C2026" s="22" t="s">
        <v>92</v>
      </c>
      <c r="D2026" s="37"/>
      <c r="E2026" s="24">
        <v>3800000</v>
      </c>
      <c r="F2026" s="25" t="s">
        <v>725</v>
      </c>
      <c r="G2026" s="26">
        <v>1300000</v>
      </c>
    </row>
    <row r="2027" spans="2:7">
      <c r="B2027" s="21" t="s">
        <v>17290</v>
      </c>
      <c r="C2027" s="22" t="s">
        <v>92</v>
      </c>
      <c r="D2027" s="37"/>
      <c r="E2027" s="24">
        <v>3400000</v>
      </c>
      <c r="F2027" s="25" t="s">
        <v>742</v>
      </c>
      <c r="G2027" s="26">
        <v>1300000</v>
      </c>
    </row>
    <row r="2028" spans="2:7">
      <c r="B2028" s="21" t="s">
        <v>17289</v>
      </c>
      <c r="C2028" s="22" t="s">
        <v>92</v>
      </c>
      <c r="D2028" s="37"/>
      <c r="E2028" s="24">
        <v>3300000</v>
      </c>
      <c r="F2028" s="25" t="s">
        <v>1186</v>
      </c>
      <c r="G2028" s="26">
        <v>1300000</v>
      </c>
    </row>
    <row r="2029" spans="2:7">
      <c r="B2029" s="21" t="s">
        <v>17288</v>
      </c>
      <c r="C2029" s="22" t="s">
        <v>92</v>
      </c>
      <c r="D2029" s="37" t="s">
        <v>17287</v>
      </c>
      <c r="E2029" s="24">
        <v>3000000</v>
      </c>
      <c r="F2029" s="25" t="s">
        <v>3167</v>
      </c>
      <c r="G2029" s="26">
        <v>1300000</v>
      </c>
    </row>
    <row r="2030" spans="2:7">
      <c r="B2030" s="21" t="s">
        <v>17286</v>
      </c>
      <c r="C2030" s="22" t="s">
        <v>92</v>
      </c>
      <c r="D2030" s="37"/>
      <c r="E2030" s="24">
        <v>3000000</v>
      </c>
      <c r="F2030" s="25" t="s">
        <v>590</v>
      </c>
      <c r="G2030" s="26">
        <v>1300000</v>
      </c>
    </row>
    <row r="2031" spans="2:7">
      <c r="B2031" s="21" t="s">
        <v>17285</v>
      </c>
      <c r="C2031" s="22" t="s">
        <v>108</v>
      </c>
      <c r="D2031" s="37" t="s">
        <v>2242</v>
      </c>
      <c r="E2031" s="24">
        <v>2900000</v>
      </c>
      <c r="F2031" s="25" t="s">
        <v>580</v>
      </c>
      <c r="G2031" s="26">
        <v>1300000</v>
      </c>
    </row>
    <row r="2032" spans="2:7">
      <c r="B2032" s="21" t="s">
        <v>17283</v>
      </c>
      <c r="C2032" s="22" t="s">
        <v>108</v>
      </c>
      <c r="D2032" s="37" t="s">
        <v>6050</v>
      </c>
      <c r="E2032" s="24">
        <v>2900000</v>
      </c>
      <c r="F2032" s="25" t="s">
        <v>544</v>
      </c>
      <c r="G2032" s="26">
        <v>1300000</v>
      </c>
    </row>
    <row r="2033" spans="2:7">
      <c r="B2033" s="21" t="s">
        <v>17284</v>
      </c>
      <c r="C2033" s="22" t="s">
        <v>92</v>
      </c>
      <c r="D2033" s="37"/>
      <c r="E2033" s="24">
        <v>2900000</v>
      </c>
      <c r="F2033" s="25" t="s">
        <v>3167</v>
      </c>
      <c r="G2033" s="26">
        <v>1300000</v>
      </c>
    </row>
    <row r="2034" spans="2:7">
      <c r="B2034" s="21" t="s">
        <v>17280</v>
      </c>
      <c r="C2034" s="22" t="s">
        <v>108</v>
      </c>
      <c r="D2034" s="37" t="s">
        <v>786</v>
      </c>
      <c r="E2034" s="24">
        <v>2800000</v>
      </c>
      <c r="F2034" s="25" t="s">
        <v>598</v>
      </c>
      <c r="G2034" s="26">
        <v>1300000</v>
      </c>
    </row>
    <row r="2035" spans="2:7">
      <c r="B2035" s="21" t="s">
        <v>17282</v>
      </c>
      <c r="C2035" s="22" t="s">
        <v>92</v>
      </c>
      <c r="D2035" s="37"/>
      <c r="E2035" s="24">
        <v>2800000</v>
      </c>
      <c r="F2035" s="25" t="s">
        <v>4306</v>
      </c>
      <c r="G2035" s="26">
        <v>1300000</v>
      </c>
    </row>
    <row r="2036" spans="2:7">
      <c r="B2036" s="21" t="s">
        <v>17281</v>
      </c>
      <c r="C2036" s="22" t="s">
        <v>92</v>
      </c>
      <c r="D2036" s="37"/>
      <c r="E2036" s="24">
        <v>2800000</v>
      </c>
      <c r="F2036" s="25" t="s">
        <v>1103</v>
      </c>
      <c r="G2036" s="26">
        <v>1300000</v>
      </c>
    </row>
    <row r="2037" spans="2:7">
      <c r="B2037" s="21" t="s">
        <v>17279</v>
      </c>
      <c r="C2037" s="22" t="s">
        <v>92</v>
      </c>
      <c r="D2037" s="37"/>
      <c r="E2037" s="24">
        <v>2800000</v>
      </c>
      <c r="F2037" s="25" t="s">
        <v>1103</v>
      </c>
      <c r="G2037" s="26">
        <v>1300000</v>
      </c>
    </row>
    <row r="2038" spans="2:7">
      <c r="B2038" s="21" t="s">
        <v>17276</v>
      </c>
      <c r="C2038" s="22" t="s">
        <v>92</v>
      </c>
      <c r="D2038" s="37" t="s">
        <v>5828</v>
      </c>
      <c r="E2038" s="24">
        <v>2700000</v>
      </c>
      <c r="F2038" s="25" t="s">
        <v>4306</v>
      </c>
      <c r="G2038" s="26">
        <v>1300000</v>
      </c>
    </row>
    <row r="2039" spans="2:7">
      <c r="B2039" s="21" t="s">
        <v>17278</v>
      </c>
      <c r="C2039" s="22" t="s">
        <v>92</v>
      </c>
      <c r="D2039" s="37"/>
      <c r="E2039" s="24">
        <v>2700000</v>
      </c>
      <c r="F2039" s="25" t="s">
        <v>805</v>
      </c>
      <c r="G2039" s="26">
        <v>1300000</v>
      </c>
    </row>
    <row r="2040" spans="2:7">
      <c r="B2040" s="21" t="s">
        <v>17277</v>
      </c>
      <c r="C2040" s="22" t="s">
        <v>92</v>
      </c>
      <c r="D2040" s="37"/>
      <c r="E2040" s="24">
        <v>2700000</v>
      </c>
      <c r="F2040" s="25" t="s">
        <v>1103</v>
      </c>
      <c r="G2040" s="26">
        <v>1300000</v>
      </c>
    </row>
    <row r="2041" spans="2:7">
      <c r="B2041" s="21" t="s">
        <v>17275</v>
      </c>
      <c r="C2041" s="22" t="s">
        <v>92</v>
      </c>
      <c r="D2041" s="37"/>
      <c r="E2041" s="24">
        <v>2700000</v>
      </c>
      <c r="F2041" s="25" t="s">
        <v>805</v>
      </c>
      <c r="G2041" s="26">
        <v>1300000</v>
      </c>
    </row>
    <row r="2042" spans="2:7">
      <c r="B2042" s="21" t="s">
        <v>17274</v>
      </c>
      <c r="C2042" s="22" t="s">
        <v>108</v>
      </c>
      <c r="D2042" s="37" t="s">
        <v>723</v>
      </c>
      <c r="E2042" s="24">
        <v>2600000</v>
      </c>
      <c r="F2042" s="25" t="s">
        <v>1070</v>
      </c>
      <c r="G2042" s="26">
        <v>1300000</v>
      </c>
    </row>
    <row r="2043" spans="2:7">
      <c r="B2043" s="21" t="s">
        <v>17271</v>
      </c>
      <c r="C2043" s="22" t="s">
        <v>108</v>
      </c>
      <c r="D2043" s="37" t="s">
        <v>4628</v>
      </c>
      <c r="E2043" s="24">
        <v>2600000</v>
      </c>
      <c r="F2043" s="25" t="s">
        <v>227</v>
      </c>
      <c r="G2043" s="26">
        <v>1300000</v>
      </c>
    </row>
    <row r="2044" spans="2:7">
      <c r="B2044" s="21" t="s">
        <v>17273</v>
      </c>
      <c r="C2044" s="22" t="s">
        <v>92</v>
      </c>
      <c r="D2044" s="37"/>
      <c r="E2044" s="24">
        <v>2600000</v>
      </c>
      <c r="F2044" s="25" t="s">
        <v>805</v>
      </c>
      <c r="G2044" s="26">
        <v>1300000</v>
      </c>
    </row>
    <row r="2045" spans="2:7">
      <c r="B2045" s="21" t="s">
        <v>17272</v>
      </c>
      <c r="C2045" s="22" t="s">
        <v>92</v>
      </c>
      <c r="D2045" s="37"/>
      <c r="E2045" s="24">
        <v>2600000</v>
      </c>
      <c r="F2045" s="25" t="s">
        <v>1070</v>
      </c>
      <c r="G2045" s="26">
        <v>1300000</v>
      </c>
    </row>
    <row r="2046" spans="2:7">
      <c r="B2046" s="21" t="s">
        <v>17267</v>
      </c>
      <c r="C2046" s="22" t="s">
        <v>92</v>
      </c>
      <c r="D2046" s="37" t="s">
        <v>8338</v>
      </c>
      <c r="E2046" s="24">
        <v>2500000</v>
      </c>
      <c r="F2046" s="25" t="s">
        <v>227</v>
      </c>
      <c r="G2046" s="26">
        <v>1300000</v>
      </c>
    </row>
    <row r="2047" spans="2:7">
      <c r="B2047" s="21" t="s">
        <v>17270</v>
      </c>
      <c r="C2047" s="22" t="s">
        <v>92</v>
      </c>
      <c r="D2047" s="37"/>
      <c r="E2047" s="24">
        <v>2500000</v>
      </c>
      <c r="F2047" s="25" t="s">
        <v>131</v>
      </c>
      <c r="G2047" s="26">
        <v>1300000</v>
      </c>
    </row>
    <row r="2048" spans="2:7">
      <c r="B2048" s="21" t="s">
        <v>17269</v>
      </c>
      <c r="C2048" s="22" t="s">
        <v>92</v>
      </c>
      <c r="D2048" s="37"/>
      <c r="E2048" s="24">
        <v>2500000</v>
      </c>
      <c r="F2048" s="25" t="s">
        <v>354</v>
      </c>
      <c r="G2048" s="26">
        <v>1300000</v>
      </c>
    </row>
    <row r="2049" spans="2:7">
      <c r="B2049" s="21" t="s">
        <v>17268</v>
      </c>
      <c r="C2049" s="22" t="s">
        <v>92</v>
      </c>
      <c r="D2049" s="37"/>
      <c r="E2049" s="24">
        <v>2500000</v>
      </c>
      <c r="F2049" s="25" t="s">
        <v>427</v>
      </c>
      <c r="G2049" s="26">
        <v>1300000</v>
      </c>
    </row>
    <row r="2050" spans="2:7">
      <c r="B2050" s="21" t="s">
        <v>17266</v>
      </c>
      <c r="C2050" s="22" t="s">
        <v>92</v>
      </c>
      <c r="D2050" s="37"/>
      <c r="E2050" s="24">
        <v>2500000</v>
      </c>
      <c r="F2050" s="25" t="s">
        <v>227</v>
      </c>
      <c r="G2050" s="26">
        <v>1300000</v>
      </c>
    </row>
    <row r="2051" spans="2:7">
      <c r="B2051" s="21" t="s">
        <v>17265</v>
      </c>
      <c r="C2051" s="22" t="s">
        <v>92</v>
      </c>
      <c r="D2051" s="37"/>
      <c r="E2051" s="24">
        <v>2500000</v>
      </c>
      <c r="F2051" s="25" t="s">
        <v>3098</v>
      </c>
      <c r="G2051" s="26">
        <v>1300000</v>
      </c>
    </row>
    <row r="2052" spans="2:7">
      <c r="B2052" s="21" t="s">
        <v>17262</v>
      </c>
      <c r="C2052" s="22" t="s">
        <v>108</v>
      </c>
      <c r="D2052" s="37" t="s">
        <v>17261</v>
      </c>
      <c r="E2052" s="24">
        <v>2400000</v>
      </c>
      <c r="F2052" s="25" t="s">
        <v>3094</v>
      </c>
      <c r="G2052" s="26">
        <v>1300000</v>
      </c>
    </row>
    <row r="2053" spans="2:7">
      <c r="B2053" s="21" t="s">
        <v>17252</v>
      </c>
      <c r="C2053" s="22" t="s">
        <v>92</v>
      </c>
      <c r="D2053" s="37" t="s">
        <v>850</v>
      </c>
      <c r="E2053" s="24">
        <v>2400000</v>
      </c>
      <c r="F2053" s="25" t="s">
        <v>402</v>
      </c>
      <c r="G2053" s="26">
        <v>1300000</v>
      </c>
    </row>
    <row r="2054" spans="2:7">
      <c r="B2054" s="21" t="s">
        <v>17264</v>
      </c>
      <c r="C2054" s="22" t="s">
        <v>92</v>
      </c>
      <c r="D2054" s="37" t="s">
        <v>5665</v>
      </c>
      <c r="E2054" s="24">
        <v>2400000</v>
      </c>
      <c r="F2054" s="25" t="s">
        <v>107</v>
      </c>
      <c r="G2054" s="26">
        <v>1300000</v>
      </c>
    </row>
    <row r="2055" spans="2:7">
      <c r="B2055" s="21" t="s">
        <v>17263</v>
      </c>
      <c r="C2055" s="22" t="s">
        <v>108</v>
      </c>
      <c r="D2055" s="37" t="s">
        <v>4798</v>
      </c>
      <c r="E2055" s="24">
        <v>2400000</v>
      </c>
      <c r="F2055" s="25" t="s">
        <v>455</v>
      </c>
      <c r="G2055" s="26">
        <v>1300000</v>
      </c>
    </row>
    <row r="2056" spans="2:7">
      <c r="B2056" s="21" t="s">
        <v>17260</v>
      </c>
      <c r="C2056" s="22" t="s">
        <v>92</v>
      </c>
      <c r="D2056" s="37"/>
      <c r="E2056" s="24">
        <v>2400000</v>
      </c>
      <c r="F2056" s="25" t="s">
        <v>354</v>
      </c>
      <c r="G2056" s="26">
        <v>1300000</v>
      </c>
    </row>
    <row r="2057" spans="2:7">
      <c r="B2057" s="21" t="s">
        <v>17259</v>
      </c>
      <c r="C2057" s="22" t="s">
        <v>92</v>
      </c>
      <c r="D2057" s="37"/>
      <c r="E2057" s="24">
        <v>2400000</v>
      </c>
      <c r="F2057" s="25" t="s">
        <v>354</v>
      </c>
      <c r="G2057" s="26">
        <v>1300000</v>
      </c>
    </row>
    <row r="2058" spans="2:7">
      <c r="B2058" s="21" t="s">
        <v>17258</v>
      </c>
      <c r="C2058" s="22" t="s">
        <v>92</v>
      </c>
      <c r="D2058" s="37"/>
      <c r="E2058" s="24">
        <v>2400000</v>
      </c>
      <c r="F2058" s="25" t="s">
        <v>455</v>
      </c>
      <c r="G2058" s="26">
        <v>1300000</v>
      </c>
    </row>
    <row r="2059" spans="2:7">
      <c r="B2059" s="21" t="s">
        <v>17257</v>
      </c>
      <c r="C2059" s="22" t="s">
        <v>92</v>
      </c>
      <c r="D2059" s="37"/>
      <c r="E2059" s="24">
        <v>2400000</v>
      </c>
      <c r="F2059" s="25" t="s">
        <v>455</v>
      </c>
      <c r="G2059" s="26">
        <v>1300000</v>
      </c>
    </row>
    <row r="2060" spans="2:7">
      <c r="B2060" s="21" t="s">
        <v>17256</v>
      </c>
      <c r="C2060" s="22" t="s">
        <v>92</v>
      </c>
      <c r="D2060" s="37"/>
      <c r="E2060" s="24">
        <v>2400000</v>
      </c>
      <c r="F2060" s="25" t="s">
        <v>315</v>
      </c>
      <c r="G2060" s="26">
        <v>1300000</v>
      </c>
    </row>
    <row r="2061" spans="2:7">
      <c r="B2061" s="21" t="s">
        <v>17255</v>
      </c>
      <c r="C2061" s="22" t="s">
        <v>92</v>
      </c>
      <c r="D2061" s="37"/>
      <c r="E2061" s="24">
        <v>2400000</v>
      </c>
      <c r="F2061" s="25" t="s">
        <v>402</v>
      </c>
      <c r="G2061" s="26">
        <v>1300000</v>
      </c>
    </row>
    <row r="2062" spans="2:7">
      <c r="B2062" s="21" t="s">
        <v>17254</v>
      </c>
      <c r="C2062" s="22" t="s">
        <v>92</v>
      </c>
      <c r="D2062" s="37"/>
      <c r="E2062" s="24">
        <v>2400000</v>
      </c>
      <c r="F2062" s="25" t="s">
        <v>354</v>
      </c>
      <c r="G2062" s="26">
        <v>1300000</v>
      </c>
    </row>
    <row r="2063" spans="2:7">
      <c r="B2063" s="21" t="s">
        <v>17253</v>
      </c>
      <c r="C2063" s="22" t="s">
        <v>92</v>
      </c>
      <c r="D2063" s="37"/>
      <c r="E2063" s="24">
        <v>2400000</v>
      </c>
      <c r="F2063" s="25" t="s">
        <v>427</v>
      </c>
      <c r="G2063" s="26">
        <v>1300000</v>
      </c>
    </row>
    <row r="2064" spans="2:7">
      <c r="B2064" s="21" t="s">
        <v>17251</v>
      </c>
      <c r="C2064" s="22" t="s">
        <v>92</v>
      </c>
      <c r="D2064" s="37"/>
      <c r="E2064" s="24">
        <v>2400000</v>
      </c>
      <c r="F2064" s="25" t="s">
        <v>315</v>
      </c>
      <c r="G2064" s="26">
        <v>1300000</v>
      </c>
    </row>
    <row r="2065" spans="2:7">
      <c r="B2065" s="21" t="s">
        <v>17249</v>
      </c>
      <c r="C2065" s="22" t="s">
        <v>108</v>
      </c>
      <c r="D2065" s="37" t="s">
        <v>5044</v>
      </c>
      <c r="E2065" s="24">
        <v>2300000</v>
      </c>
      <c r="F2065" s="25" t="s">
        <v>3089</v>
      </c>
      <c r="G2065" s="26">
        <v>1300000</v>
      </c>
    </row>
    <row r="2066" spans="2:7">
      <c r="B2066" s="21" t="s">
        <v>17250</v>
      </c>
      <c r="C2066" s="22" t="s">
        <v>92</v>
      </c>
      <c r="D2066" s="37"/>
      <c r="E2066" s="24">
        <v>2300000</v>
      </c>
      <c r="F2066" s="25" t="s">
        <v>150</v>
      </c>
      <c r="G2066" s="26">
        <v>1300000</v>
      </c>
    </row>
    <row r="2067" spans="2:7">
      <c r="B2067" s="21" t="s">
        <v>17248</v>
      </c>
      <c r="C2067" s="22" t="s">
        <v>92</v>
      </c>
      <c r="D2067" s="37"/>
      <c r="E2067" s="24">
        <v>2300000</v>
      </c>
      <c r="F2067" s="25" t="s">
        <v>402</v>
      </c>
      <c r="G2067" s="26">
        <v>1300000</v>
      </c>
    </row>
    <row r="2068" spans="2:7">
      <c r="B2068" s="21" t="s">
        <v>17247</v>
      </c>
      <c r="C2068" s="22" t="s">
        <v>92</v>
      </c>
      <c r="D2068" s="37"/>
      <c r="E2068" s="24">
        <v>2300000</v>
      </c>
      <c r="F2068" s="25" t="s">
        <v>150</v>
      </c>
      <c r="G2068" s="26">
        <v>1300000</v>
      </c>
    </row>
    <row r="2069" spans="2:7">
      <c r="B2069" s="21" t="s">
        <v>17246</v>
      </c>
      <c r="C2069" s="22" t="s">
        <v>92</v>
      </c>
      <c r="D2069" s="37"/>
      <c r="E2069" s="24">
        <v>2300000</v>
      </c>
      <c r="F2069" s="25" t="s">
        <v>102</v>
      </c>
      <c r="G2069" s="26">
        <v>1300000</v>
      </c>
    </row>
    <row r="2070" spans="2:7">
      <c r="B2070" s="21" t="s">
        <v>17245</v>
      </c>
      <c r="C2070" s="22" t="s">
        <v>92</v>
      </c>
      <c r="D2070" s="37"/>
      <c r="E2070" s="24">
        <v>2300000</v>
      </c>
      <c r="F2070" s="25" t="s">
        <v>150</v>
      </c>
      <c r="G2070" s="26">
        <v>1300000</v>
      </c>
    </row>
    <row r="2071" spans="2:7">
      <c r="B2071" s="21" t="s">
        <v>17244</v>
      </c>
      <c r="C2071" s="22" t="s">
        <v>92</v>
      </c>
      <c r="D2071" s="37"/>
      <c r="E2071" s="24">
        <v>2300000</v>
      </c>
      <c r="F2071" s="25" t="s">
        <v>150</v>
      </c>
      <c r="G2071" s="26">
        <v>1300000</v>
      </c>
    </row>
    <row r="2072" spans="2:7">
      <c r="B2072" s="21" t="s">
        <v>17237</v>
      </c>
      <c r="C2072" s="22" t="s">
        <v>108</v>
      </c>
      <c r="D2072" s="37" t="s">
        <v>627</v>
      </c>
      <c r="E2072" s="24">
        <v>2200000</v>
      </c>
      <c r="F2072" s="25" t="s">
        <v>3089</v>
      </c>
      <c r="G2072" s="26">
        <v>1300000</v>
      </c>
    </row>
    <row r="2073" spans="2:7">
      <c r="B2073" s="21" t="s">
        <v>17238</v>
      </c>
      <c r="C2073" s="22" t="s">
        <v>108</v>
      </c>
      <c r="D2073" s="37" t="s">
        <v>3530</v>
      </c>
      <c r="E2073" s="24">
        <v>2200000</v>
      </c>
      <c r="F2073" s="25" t="s">
        <v>150</v>
      </c>
      <c r="G2073" s="26">
        <v>1300000</v>
      </c>
    </row>
    <row r="2074" spans="2:7">
      <c r="B2074" s="21" t="s">
        <v>17242</v>
      </c>
      <c r="C2074" s="22" t="s">
        <v>108</v>
      </c>
      <c r="D2074" s="37" t="s">
        <v>3429</v>
      </c>
      <c r="E2074" s="24">
        <v>2200000</v>
      </c>
      <c r="F2074" s="25" t="s">
        <v>464</v>
      </c>
      <c r="G2074" s="26">
        <v>1300000</v>
      </c>
    </row>
    <row r="2075" spans="2:7">
      <c r="B2075" s="21" t="s">
        <v>17243</v>
      </c>
      <c r="C2075" s="22" t="s">
        <v>92</v>
      </c>
      <c r="D2075" s="37"/>
      <c r="E2075" s="24">
        <v>2200000</v>
      </c>
      <c r="F2075" s="25" t="s">
        <v>3089</v>
      </c>
      <c r="G2075" s="26">
        <v>1300000</v>
      </c>
    </row>
    <row r="2076" spans="2:7">
      <c r="B2076" s="21" t="s">
        <v>17241</v>
      </c>
      <c r="C2076" s="22" t="s">
        <v>92</v>
      </c>
      <c r="D2076" s="37"/>
      <c r="E2076" s="24">
        <v>2200000</v>
      </c>
      <c r="F2076" s="25" t="s">
        <v>5014</v>
      </c>
      <c r="G2076" s="26">
        <v>1300000</v>
      </c>
    </row>
    <row r="2077" spans="2:7">
      <c r="B2077" s="21" t="s">
        <v>17240</v>
      </c>
      <c r="C2077" s="22" t="s">
        <v>92</v>
      </c>
      <c r="D2077" s="37"/>
      <c r="E2077" s="24">
        <v>2200000</v>
      </c>
      <c r="F2077" s="25" t="s">
        <v>164</v>
      </c>
      <c r="G2077" s="26">
        <v>1300000</v>
      </c>
    </row>
    <row r="2078" spans="2:7">
      <c r="B2078" s="21" t="s">
        <v>17239</v>
      </c>
      <c r="C2078" s="22" t="s">
        <v>92</v>
      </c>
      <c r="D2078" s="37"/>
      <c r="E2078" s="24">
        <v>2200000</v>
      </c>
      <c r="F2078" s="25" t="s">
        <v>631</v>
      </c>
      <c r="G2078" s="26">
        <v>1300000</v>
      </c>
    </row>
    <row r="2079" spans="2:7">
      <c r="B2079" s="21" t="s">
        <v>17236</v>
      </c>
      <c r="C2079" s="22" t="s">
        <v>92</v>
      </c>
      <c r="D2079" s="37"/>
      <c r="E2079" s="24">
        <v>2200000</v>
      </c>
      <c r="F2079" s="25" t="s">
        <v>150</v>
      </c>
      <c r="G2079" s="26">
        <v>1300000</v>
      </c>
    </row>
    <row r="2080" spans="2:7">
      <c r="B2080" s="21" t="s">
        <v>17235</v>
      </c>
      <c r="C2080" s="22" t="s">
        <v>92</v>
      </c>
      <c r="D2080" s="37"/>
      <c r="E2080" s="24">
        <v>2200000</v>
      </c>
      <c r="F2080" s="25" t="s">
        <v>220</v>
      </c>
      <c r="G2080" s="26">
        <v>1300000</v>
      </c>
    </row>
    <row r="2081" spans="2:7">
      <c r="B2081" s="21" t="s">
        <v>17234</v>
      </c>
      <c r="C2081" s="22" t="s">
        <v>92</v>
      </c>
      <c r="D2081" s="37"/>
      <c r="E2081" s="24">
        <v>2200000</v>
      </c>
      <c r="F2081" s="25" t="s">
        <v>464</v>
      </c>
      <c r="G2081" s="26">
        <v>1300000</v>
      </c>
    </row>
    <row r="2082" spans="2:7">
      <c r="B2082" s="21" t="s">
        <v>17233</v>
      </c>
      <c r="C2082" s="22" t="s">
        <v>92</v>
      </c>
      <c r="D2082" s="37"/>
      <c r="E2082" s="24">
        <v>2200000</v>
      </c>
      <c r="F2082" s="25" t="s">
        <v>540</v>
      </c>
      <c r="G2082" s="26">
        <v>1300000</v>
      </c>
    </row>
    <row r="2083" spans="2:7">
      <c r="B2083" s="21" t="s">
        <v>17232</v>
      </c>
      <c r="C2083" s="22" t="s">
        <v>108</v>
      </c>
      <c r="D2083" s="37"/>
      <c r="E2083" s="24">
        <v>2200000</v>
      </c>
      <c r="F2083" s="25" t="s">
        <v>164</v>
      </c>
      <c r="G2083" s="26">
        <v>1300000</v>
      </c>
    </row>
    <row r="2084" spans="2:7">
      <c r="B2084" s="21" t="s">
        <v>17231</v>
      </c>
      <c r="C2084" s="22" t="s">
        <v>108</v>
      </c>
      <c r="D2084" s="37"/>
      <c r="E2084" s="24">
        <v>2200000</v>
      </c>
      <c r="F2084" s="25" t="s">
        <v>464</v>
      </c>
      <c r="G2084" s="26">
        <v>1300000</v>
      </c>
    </row>
    <row r="2085" spans="2:7">
      <c r="B2085" s="21" t="s">
        <v>17230</v>
      </c>
      <c r="C2085" s="22" t="s">
        <v>92</v>
      </c>
      <c r="D2085" s="37"/>
      <c r="E2085" s="24">
        <v>2200000</v>
      </c>
      <c r="F2085" s="25" t="s">
        <v>150</v>
      </c>
      <c r="G2085" s="26">
        <v>1300000</v>
      </c>
    </row>
    <row r="2086" spans="2:7">
      <c r="B2086" s="21" t="s">
        <v>17229</v>
      </c>
      <c r="C2086" s="22" t="s">
        <v>92</v>
      </c>
      <c r="D2086" s="37" t="s">
        <v>2399</v>
      </c>
      <c r="E2086" s="24">
        <v>2100000</v>
      </c>
      <c r="F2086" s="25" t="s">
        <v>201</v>
      </c>
      <c r="G2086" s="26">
        <v>1300000</v>
      </c>
    </row>
    <row r="2087" spans="2:7">
      <c r="B2087" s="21" t="s">
        <v>17225</v>
      </c>
      <c r="C2087" s="22" t="s">
        <v>108</v>
      </c>
      <c r="D2087" s="37" t="s">
        <v>6912</v>
      </c>
      <c r="E2087" s="24">
        <v>2100000</v>
      </c>
      <c r="F2087" s="25" t="s">
        <v>156</v>
      </c>
      <c r="G2087" s="26">
        <v>1300000</v>
      </c>
    </row>
    <row r="2088" spans="2:7">
      <c r="B2088" s="21" t="s">
        <v>17228</v>
      </c>
      <c r="C2088" s="22" t="s">
        <v>108</v>
      </c>
      <c r="D2088" s="37" t="s">
        <v>17227</v>
      </c>
      <c r="E2088" s="24">
        <v>2100000</v>
      </c>
      <c r="F2088" s="25" t="s">
        <v>201</v>
      </c>
      <c r="G2088" s="26">
        <v>1300000</v>
      </c>
    </row>
    <row r="2089" spans="2:7">
      <c r="B2089" s="21" t="s">
        <v>17226</v>
      </c>
      <c r="C2089" s="22" t="s">
        <v>92</v>
      </c>
      <c r="D2089" s="37"/>
      <c r="E2089" s="24">
        <v>2100000</v>
      </c>
      <c r="F2089" s="25" t="s">
        <v>201</v>
      </c>
      <c r="G2089" s="26">
        <v>1300000</v>
      </c>
    </row>
    <row r="2090" spans="2:7">
      <c r="B2090" s="21" t="s">
        <v>17224</v>
      </c>
      <c r="C2090" s="22" t="s">
        <v>92</v>
      </c>
      <c r="D2090" s="37"/>
      <c r="E2090" s="24">
        <v>2100000</v>
      </c>
      <c r="F2090" s="25" t="s">
        <v>156</v>
      </c>
      <c r="G2090" s="26">
        <v>1300000</v>
      </c>
    </row>
    <row r="2091" spans="2:7">
      <c r="B2091" s="21" t="s">
        <v>17223</v>
      </c>
      <c r="C2091" s="22" t="s">
        <v>92</v>
      </c>
      <c r="D2091" s="37"/>
      <c r="E2091" s="24">
        <v>2100000</v>
      </c>
      <c r="F2091" s="25" t="s">
        <v>159</v>
      </c>
      <c r="G2091" s="26">
        <v>1300000</v>
      </c>
    </row>
    <row r="2092" spans="2:7">
      <c r="B2092" s="21" t="s">
        <v>17213</v>
      </c>
      <c r="C2092" s="22" t="s">
        <v>108</v>
      </c>
      <c r="D2092" s="37" t="s">
        <v>5107</v>
      </c>
      <c r="E2092" s="24">
        <v>2000000</v>
      </c>
      <c r="F2092" s="25" t="s">
        <v>201</v>
      </c>
      <c r="G2092" s="26">
        <v>1300000</v>
      </c>
    </row>
    <row r="2093" spans="2:7">
      <c r="B2093" s="21" t="s">
        <v>17216</v>
      </c>
      <c r="C2093" s="22" t="s">
        <v>108</v>
      </c>
      <c r="D2093" s="37" t="s">
        <v>1959</v>
      </c>
      <c r="E2093" s="24">
        <v>2000000</v>
      </c>
      <c r="F2093" s="25" t="s">
        <v>201</v>
      </c>
      <c r="G2093" s="26">
        <v>1300000</v>
      </c>
    </row>
    <row r="2094" spans="2:7">
      <c r="B2094" s="21" t="s">
        <v>17211</v>
      </c>
      <c r="C2094" s="22" t="s">
        <v>92</v>
      </c>
      <c r="D2094" s="37" t="s">
        <v>1602</v>
      </c>
      <c r="E2094" s="24">
        <v>2000000</v>
      </c>
      <c r="F2094" s="25" t="s">
        <v>422</v>
      </c>
      <c r="G2094" s="26">
        <v>1300000</v>
      </c>
    </row>
    <row r="2095" spans="2:7">
      <c r="B2095" s="21" t="s">
        <v>17210</v>
      </c>
      <c r="C2095" s="22" t="s">
        <v>92</v>
      </c>
      <c r="D2095" s="37" t="s">
        <v>1112</v>
      </c>
      <c r="E2095" s="24">
        <v>2000000</v>
      </c>
      <c r="F2095" s="25" t="s">
        <v>159</v>
      </c>
      <c r="G2095" s="26">
        <v>1300000</v>
      </c>
    </row>
    <row r="2096" spans="2:7">
      <c r="B2096" s="21" t="s">
        <v>17222</v>
      </c>
      <c r="C2096" s="22" t="s">
        <v>92</v>
      </c>
      <c r="D2096" s="37"/>
      <c r="E2096" s="24">
        <v>2000000</v>
      </c>
      <c r="F2096" s="25" t="s">
        <v>125</v>
      </c>
      <c r="G2096" s="26">
        <v>1300000</v>
      </c>
    </row>
    <row r="2097" spans="2:7">
      <c r="B2097" s="21" t="s">
        <v>17221</v>
      </c>
      <c r="C2097" s="22" t="s">
        <v>92</v>
      </c>
      <c r="D2097" s="37"/>
      <c r="E2097" s="24">
        <v>2000000</v>
      </c>
      <c r="F2097" s="25" t="s">
        <v>125</v>
      </c>
      <c r="G2097" s="26">
        <v>1300000</v>
      </c>
    </row>
    <row r="2098" spans="2:7">
      <c r="B2098" s="21" t="s">
        <v>17220</v>
      </c>
      <c r="C2098" s="22" t="s">
        <v>92</v>
      </c>
      <c r="D2098" s="37"/>
      <c r="E2098" s="24">
        <v>2000000</v>
      </c>
      <c r="F2098" s="25" t="s">
        <v>344</v>
      </c>
      <c r="G2098" s="26">
        <v>1300000</v>
      </c>
    </row>
    <row r="2099" spans="2:7">
      <c r="B2099" s="21" t="s">
        <v>17219</v>
      </c>
      <c r="C2099" s="22" t="s">
        <v>92</v>
      </c>
      <c r="D2099" s="37"/>
      <c r="E2099" s="24">
        <v>2000000</v>
      </c>
      <c r="F2099" s="25" t="s">
        <v>422</v>
      </c>
      <c r="G2099" s="26">
        <v>1300000</v>
      </c>
    </row>
    <row r="2100" spans="2:7">
      <c r="B2100" s="21" t="s">
        <v>17218</v>
      </c>
      <c r="C2100" s="22" t="s">
        <v>92</v>
      </c>
      <c r="D2100" s="37"/>
      <c r="E2100" s="24">
        <v>2000000</v>
      </c>
      <c r="F2100" s="25" t="s">
        <v>159</v>
      </c>
      <c r="G2100" s="26">
        <v>1300000</v>
      </c>
    </row>
    <row r="2101" spans="2:7">
      <c r="B2101" s="21" t="s">
        <v>17217</v>
      </c>
      <c r="C2101" s="22" t="s">
        <v>92</v>
      </c>
      <c r="D2101" s="37"/>
      <c r="E2101" s="24">
        <v>2000000</v>
      </c>
      <c r="F2101" s="25" t="s">
        <v>344</v>
      </c>
      <c r="G2101" s="26">
        <v>1300000</v>
      </c>
    </row>
    <row r="2102" spans="2:7">
      <c r="B2102" s="21" t="s">
        <v>17215</v>
      </c>
      <c r="C2102" s="22" t="s">
        <v>92</v>
      </c>
      <c r="D2102" s="37"/>
      <c r="E2102" s="24">
        <v>2000000</v>
      </c>
      <c r="F2102" s="25" t="s">
        <v>201</v>
      </c>
      <c r="G2102" s="26">
        <v>1300000</v>
      </c>
    </row>
    <row r="2103" spans="2:7">
      <c r="B2103" s="21" t="s">
        <v>17214</v>
      </c>
      <c r="C2103" s="22" t="s">
        <v>92</v>
      </c>
      <c r="D2103" s="37"/>
      <c r="E2103" s="24">
        <v>2000000</v>
      </c>
      <c r="F2103" s="25" t="s">
        <v>344</v>
      </c>
      <c r="G2103" s="26">
        <v>1300000</v>
      </c>
    </row>
    <row r="2104" spans="2:7">
      <c r="B2104" s="21" t="s">
        <v>17212</v>
      </c>
      <c r="C2104" s="22" t="s">
        <v>92</v>
      </c>
      <c r="D2104" s="37"/>
      <c r="E2104" s="24">
        <v>2000000</v>
      </c>
      <c r="F2104" s="25" t="s">
        <v>422</v>
      </c>
      <c r="G2104" s="26">
        <v>1300000</v>
      </c>
    </row>
    <row r="2105" spans="2:7">
      <c r="B2105" s="21" t="s">
        <v>17196</v>
      </c>
      <c r="C2105" s="22" t="s">
        <v>92</v>
      </c>
      <c r="D2105" s="37" t="s">
        <v>5271</v>
      </c>
      <c r="E2105" s="24">
        <v>1900000</v>
      </c>
      <c r="F2105" s="25" t="s">
        <v>94</v>
      </c>
      <c r="G2105" s="26">
        <v>1300000</v>
      </c>
    </row>
    <row r="2106" spans="2:7">
      <c r="B2106" s="21" t="s">
        <v>17206</v>
      </c>
      <c r="C2106" s="22" t="s">
        <v>108</v>
      </c>
      <c r="D2106" s="37" t="s">
        <v>567</v>
      </c>
      <c r="E2106" s="24">
        <v>1900000</v>
      </c>
      <c r="F2106" s="25" t="s">
        <v>708</v>
      </c>
      <c r="G2106" s="26">
        <v>1300000</v>
      </c>
    </row>
    <row r="2107" spans="2:7">
      <c r="B2107" s="21" t="s">
        <v>17204</v>
      </c>
      <c r="C2107" s="22" t="s">
        <v>108</v>
      </c>
      <c r="D2107" s="37" t="s">
        <v>17203</v>
      </c>
      <c r="E2107" s="24">
        <v>1900000</v>
      </c>
      <c r="F2107" s="25" t="s">
        <v>422</v>
      </c>
      <c r="G2107" s="26">
        <v>1300000</v>
      </c>
    </row>
    <row r="2108" spans="2:7">
      <c r="B2108" s="21" t="s">
        <v>17201</v>
      </c>
      <c r="C2108" s="22" t="s">
        <v>108</v>
      </c>
      <c r="D2108" s="37" t="s">
        <v>6896</v>
      </c>
      <c r="E2108" s="24">
        <v>1900000</v>
      </c>
      <c r="F2108" s="25" t="s">
        <v>94</v>
      </c>
      <c r="G2108" s="26">
        <v>1300000</v>
      </c>
    </row>
    <row r="2109" spans="2:7">
      <c r="B2109" s="21" t="s">
        <v>17209</v>
      </c>
      <c r="C2109" s="22" t="s">
        <v>92</v>
      </c>
      <c r="D2109" s="37"/>
      <c r="E2109" s="24">
        <v>1900000</v>
      </c>
      <c r="F2109" s="25" t="s">
        <v>223</v>
      </c>
      <c r="G2109" s="26">
        <v>1300000</v>
      </c>
    </row>
    <row r="2110" spans="2:7">
      <c r="B2110" s="21" t="s">
        <v>17208</v>
      </c>
      <c r="C2110" s="22" t="s">
        <v>92</v>
      </c>
      <c r="D2110" s="37"/>
      <c r="E2110" s="24">
        <v>1900000</v>
      </c>
      <c r="F2110" s="25" t="s">
        <v>223</v>
      </c>
      <c r="G2110" s="26">
        <v>1300000</v>
      </c>
    </row>
    <row r="2111" spans="2:7">
      <c r="B2111" s="21" t="s">
        <v>17207</v>
      </c>
      <c r="C2111" s="22" t="s">
        <v>92</v>
      </c>
      <c r="D2111" s="37"/>
      <c r="E2111" s="24">
        <v>1900000</v>
      </c>
      <c r="F2111" s="25" t="s">
        <v>422</v>
      </c>
      <c r="G2111" s="26">
        <v>1300000</v>
      </c>
    </row>
    <row r="2112" spans="2:7">
      <c r="B2112" s="21" t="s">
        <v>17205</v>
      </c>
      <c r="C2112" s="22" t="s">
        <v>92</v>
      </c>
      <c r="D2112" s="37"/>
      <c r="E2112" s="24">
        <v>1900000</v>
      </c>
      <c r="F2112" s="25" t="s">
        <v>5016</v>
      </c>
      <c r="G2112" s="26">
        <v>1300000</v>
      </c>
    </row>
    <row r="2113" spans="2:7">
      <c r="B2113" s="21" t="s">
        <v>17202</v>
      </c>
      <c r="C2113" s="22" t="s">
        <v>92</v>
      </c>
      <c r="D2113" s="37"/>
      <c r="E2113" s="24">
        <v>1900000</v>
      </c>
      <c r="F2113" s="25" t="s">
        <v>422</v>
      </c>
      <c r="G2113" s="26">
        <v>1300000</v>
      </c>
    </row>
    <row r="2114" spans="2:7">
      <c r="B2114" s="21" t="s">
        <v>17200</v>
      </c>
      <c r="C2114" s="22" t="s">
        <v>92</v>
      </c>
      <c r="D2114" s="37"/>
      <c r="E2114" s="24">
        <v>1900000</v>
      </c>
      <c r="F2114" s="25" t="s">
        <v>708</v>
      </c>
      <c r="G2114" s="26">
        <v>1300000</v>
      </c>
    </row>
    <row r="2115" spans="2:7">
      <c r="B2115" s="21" t="s">
        <v>17199</v>
      </c>
      <c r="C2115" s="22" t="s">
        <v>92</v>
      </c>
      <c r="D2115" s="37"/>
      <c r="E2115" s="24">
        <v>1900000</v>
      </c>
      <c r="F2115" s="25" t="s">
        <v>408</v>
      </c>
      <c r="G2115" s="26">
        <v>1300000</v>
      </c>
    </row>
    <row r="2116" spans="2:7">
      <c r="B2116" s="21" t="s">
        <v>17198</v>
      </c>
      <c r="C2116" s="22" t="s">
        <v>92</v>
      </c>
      <c r="D2116" s="37"/>
      <c r="E2116" s="24">
        <v>1900000</v>
      </c>
      <c r="F2116" s="25" t="s">
        <v>422</v>
      </c>
      <c r="G2116" s="26">
        <v>1300000</v>
      </c>
    </row>
    <row r="2117" spans="2:7">
      <c r="B2117" s="21" t="s">
        <v>17197</v>
      </c>
      <c r="C2117" s="22" t="s">
        <v>92</v>
      </c>
      <c r="D2117" s="37"/>
      <c r="E2117" s="24">
        <v>1900000</v>
      </c>
      <c r="F2117" s="25" t="s">
        <v>708</v>
      </c>
      <c r="G2117" s="26">
        <v>1300000</v>
      </c>
    </row>
    <row r="2118" spans="2:7">
      <c r="B2118" s="21" t="s">
        <v>17195</v>
      </c>
      <c r="C2118" s="22" t="s">
        <v>92</v>
      </c>
      <c r="D2118" s="37"/>
      <c r="E2118" s="24">
        <v>1900000</v>
      </c>
      <c r="F2118" s="25" t="s">
        <v>5016</v>
      </c>
      <c r="G2118" s="26">
        <v>1300000</v>
      </c>
    </row>
    <row r="2119" spans="2:7">
      <c r="B2119" s="21" t="s">
        <v>17191</v>
      </c>
      <c r="C2119" s="22" t="s">
        <v>108</v>
      </c>
      <c r="D2119" s="37" t="s">
        <v>7476</v>
      </c>
      <c r="E2119" s="24">
        <v>1800000</v>
      </c>
      <c r="F2119" s="25" t="s">
        <v>198</v>
      </c>
      <c r="G2119" s="26">
        <v>1300000</v>
      </c>
    </row>
    <row r="2120" spans="2:7">
      <c r="B2120" s="21" t="s">
        <v>17194</v>
      </c>
      <c r="C2120" s="22" t="s">
        <v>92</v>
      </c>
      <c r="D2120" s="37"/>
      <c r="E2120" s="24">
        <v>1800000</v>
      </c>
      <c r="F2120" s="25" t="s">
        <v>198</v>
      </c>
      <c r="G2120" s="26">
        <v>1300000</v>
      </c>
    </row>
    <row r="2121" spans="2:7">
      <c r="B2121" s="21" t="s">
        <v>17193</v>
      </c>
      <c r="C2121" s="22" t="s">
        <v>92</v>
      </c>
      <c r="D2121" s="37"/>
      <c r="E2121" s="24">
        <v>1800000</v>
      </c>
      <c r="F2121" s="25" t="s">
        <v>668</v>
      </c>
      <c r="G2121" s="26">
        <v>1300000</v>
      </c>
    </row>
    <row r="2122" spans="2:7">
      <c r="B2122" s="21" t="s">
        <v>17192</v>
      </c>
      <c r="C2122" s="22" t="s">
        <v>92</v>
      </c>
      <c r="D2122" s="37"/>
      <c r="E2122" s="24">
        <v>1800000</v>
      </c>
      <c r="F2122" s="25" t="s">
        <v>408</v>
      </c>
      <c r="G2122" s="26">
        <v>1300000</v>
      </c>
    </row>
    <row r="2123" spans="2:7">
      <c r="B2123" s="21" t="s">
        <v>17190</v>
      </c>
      <c r="C2123" s="22" t="s">
        <v>92</v>
      </c>
      <c r="D2123" s="37"/>
      <c r="E2123" s="24">
        <v>1800000</v>
      </c>
      <c r="F2123" s="25" t="s">
        <v>668</v>
      </c>
      <c r="G2123" s="26">
        <v>1300000</v>
      </c>
    </row>
    <row r="2124" spans="2:7">
      <c r="B2124" s="21" t="s">
        <v>17189</v>
      </c>
      <c r="C2124" s="22" t="s">
        <v>92</v>
      </c>
      <c r="D2124" s="37"/>
      <c r="E2124" s="24">
        <v>1700000</v>
      </c>
      <c r="F2124" s="25" t="s">
        <v>326</v>
      </c>
      <c r="G2124" s="26">
        <v>1300000</v>
      </c>
    </row>
    <row r="2125" spans="2:7">
      <c r="B2125" s="21" t="s">
        <v>17188</v>
      </c>
      <c r="C2125" s="22" t="s">
        <v>108</v>
      </c>
      <c r="D2125" s="37" t="s">
        <v>5704</v>
      </c>
      <c r="E2125" s="24">
        <v>1500000</v>
      </c>
      <c r="F2125" s="25" t="s">
        <v>329</v>
      </c>
      <c r="G2125" s="26">
        <v>1300000</v>
      </c>
    </row>
    <row r="2126" spans="2:7">
      <c r="B2126" s="21" t="s">
        <v>17187</v>
      </c>
      <c r="C2126" s="22" t="s">
        <v>92</v>
      </c>
      <c r="D2126" s="37"/>
      <c r="E2126" s="24">
        <v>1300000</v>
      </c>
      <c r="F2126" s="25" t="s">
        <v>116</v>
      </c>
      <c r="G2126" s="26">
        <v>1300000</v>
      </c>
    </row>
    <row r="2127" spans="2:7">
      <c r="B2127" s="21" t="s">
        <v>17186</v>
      </c>
      <c r="C2127" s="22" t="s">
        <v>108</v>
      </c>
      <c r="D2127" s="37" t="s">
        <v>3067</v>
      </c>
      <c r="E2127" s="24">
        <v>1000000</v>
      </c>
      <c r="F2127" s="25" t="s">
        <v>350</v>
      </c>
      <c r="G2127" s="26">
        <v>1300000</v>
      </c>
    </row>
    <row r="2128" spans="2:7">
      <c r="B2128" s="21" t="s">
        <v>17185</v>
      </c>
      <c r="C2128" s="22" t="s">
        <v>108</v>
      </c>
      <c r="D2128" s="37" t="s">
        <v>237</v>
      </c>
      <c r="E2128" s="24">
        <v>300000</v>
      </c>
      <c r="F2128" s="25" t="s">
        <v>4974</v>
      </c>
      <c r="G2128" s="26">
        <v>1300000</v>
      </c>
    </row>
    <row r="2129" spans="2:7">
      <c r="B2129" s="21" t="s">
        <v>17184</v>
      </c>
      <c r="C2129" s="22" t="s">
        <v>108</v>
      </c>
      <c r="D2129" s="37"/>
      <c r="E2129" s="24">
        <v>3700000</v>
      </c>
      <c r="F2129" s="25" t="s">
        <v>522</v>
      </c>
      <c r="G2129" s="26">
        <v>1200000</v>
      </c>
    </row>
    <row r="2130" spans="2:7">
      <c r="B2130" s="21" t="s">
        <v>17183</v>
      </c>
      <c r="C2130" s="22" t="s">
        <v>92</v>
      </c>
      <c r="D2130" s="37"/>
      <c r="E2130" s="24">
        <v>3300000</v>
      </c>
      <c r="F2130" s="25" t="s">
        <v>622</v>
      </c>
      <c r="G2130" s="26">
        <v>1200000</v>
      </c>
    </row>
    <row r="2131" spans="2:7">
      <c r="B2131" s="21" t="s">
        <v>17182</v>
      </c>
      <c r="C2131" s="22" t="s">
        <v>92</v>
      </c>
      <c r="D2131" s="37"/>
      <c r="E2131" s="24">
        <v>3200000</v>
      </c>
      <c r="F2131" s="25" t="s">
        <v>5071</v>
      </c>
      <c r="G2131" s="26">
        <v>1200000</v>
      </c>
    </row>
    <row r="2132" spans="2:7">
      <c r="B2132" s="21" t="s">
        <v>17181</v>
      </c>
      <c r="C2132" s="22" t="s">
        <v>92</v>
      </c>
      <c r="D2132" s="37"/>
      <c r="E2132" s="24">
        <v>3200000</v>
      </c>
      <c r="F2132" s="25" t="s">
        <v>745</v>
      </c>
      <c r="G2132" s="26">
        <v>1200000</v>
      </c>
    </row>
    <row r="2133" spans="2:7">
      <c r="B2133" s="21" t="s">
        <v>17180</v>
      </c>
      <c r="C2133" s="22" t="s">
        <v>92</v>
      </c>
      <c r="D2133" s="37"/>
      <c r="E2133" s="24">
        <v>3100000</v>
      </c>
      <c r="F2133" s="25" t="s">
        <v>662</v>
      </c>
      <c r="G2133" s="26">
        <v>1200000</v>
      </c>
    </row>
    <row r="2134" spans="2:7">
      <c r="B2134" s="21" t="s">
        <v>17179</v>
      </c>
      <c r="C2134" s="22" t="s">
        <v>108</v>
      </c>
      <c r="D2134" s="37"/>
      <c r="E2134" s="24">
        <v>2800000</v>
      </c>
      <c r="F2134" s="25" t="s">
        <v>649</v>
      </c>
      <c r="G2134" s="26">
        <v>1200000</v>
      </c>
    </row>
    <row r="2135" spans="2:7">
      <c r="B2135" s="21" t="s">
        <v>17176</v>
      </c>
      <c r="C2135" s="22" t="s">
        <v>108</v>
      </c>
      <c r="D2135" s="37" t="s">
        <v>1712</v>
      </c>
      <c r="E2135" s="24">
        <v>2700000</v>
      </c>
      <c r="F2135" s="25" t="s">
        <v>780</v>
      </c>
      <c r="G2135" s="26">
        <v>1200000</v>
      </c>
    </row>
    <row r="2136" spans="2:7">
      <c r="B2136" s="21" t="s">
        <v>17178</v>
      </c>
      <c r="C2136" s="22" t="s">
        <v>92</v>
      </c>
      <c r="D2136" s="37"/>
      <c r="E2136" s="24">
        <v>2700000</v>
      </c>
      <c r="F2136" s="25" t="s">
        <v>601</v>
      </c>
      <c r="G2136" s="26">
        <v>1200000</v>
      </c>
    </row>
    <row r="2137" spans="2:7">
      <c r="B2137" s="21" t="s">
        <v>17177</v>
      </c>
      <c r="C2137" s="22" t="s">
        <v>92</v>
      </c>
      <c r="D2137" s="37"/>
      <c r="E2137" s="24">
        <v>2700000</v>
      </c>
      <c r="F2137" s="25" t="s">
        <v>1106</v>
      </c>
      <c r="G2137" s="26">
        <v>1200000</v>
      </c>
    </row>
    <row r="2138" spans="2:7">
      <c r="B2138" s="21" t="s">
        <v>17173</v>
      </c>
      <c r="C2138" s="22" t="s">
        <v>108</v>
      </c>
      <c r="D2138" s="37" t="s">
        <v>8269</v>
      </c>
      <c r="E2138" s="24">
        <v>2600000</v>
      </c>
      <c r="F2138" s="25" t="s">
        <v>864</v>
      </c>
      <c r="G2138" s="26">
        <v>1200000</v>
      </c>
    </row>
    <row r="2139" spans="2:7">
      <c r="B2139" s="21" t="s">
        <v>17175</v>
      </c>
      <c r="C2139" s="22" t="s">
        <v>108</v>
      </c>
      <c r="D2139" s="37"/>
      <c r="E2139" s="24">
        <v>2600000</v>
      </c>
      <c r="F2139" s="25" t="s">
        <v>672</v>
      </c>
      <c r="G2139" s="26">
        <v>1200000</v>
      </c>
    </row>
    <row r="2140" spans="2:7">
      <c r="B2140" s="21" t="s">
        <v>17174</v>
      </c>
      <c r="C2140" s="22" t="s">
        <v>92</v>
      </c>
      <c r="D2140" s="37"/>
      <c r="E2140" s="24">
        <v>2600000</v>
      </c>
      <c r="F2140" s="25" t="s">
        <v>711</v>
      </c>
      <c r="G2140" s="26">
        <v>1200000</v>
      </c>
    </row>
    <row r="2141" spans="2:7">
      <c r="B2141" s="21" t="s">
        <v>17172</v>
      </c>
      <c r="C2141" s="22" t="s">
        <v>92</v>
      </c>
      <c r="D2141" s="37"/>
      <c r="E2141" s="24">
        <v>2600000</v>
      </c>
      <c r="F2141" s="25" t="s">
        <v>4306</v>
      </c>
      <c r="G2141" s="26">
        <v>1200000</v>
      </c>
    </row>
    <row r="2142" spans="2:7">
      <c r="B2142" s="21" t="s">
        <v>17171</v>
      </c>
      <c r="C2142" s="22" t="s">
        <v>92</v>
      </c>
      <c r="D2142" s="37"/>
      <c r="E2142" s="24">
        <v>2600000</v>
      </c>
      <c r="F2142" s="25" t="s">
        <v>672</v>
      </c>
      <c r="G2142" s="26">
        <v>1200000</v>
      </c>
    </row>
    <row r="2143" spans="2:7">
      <c r="B2143" s="21" t="s">
        <v>17169</v>
      </c>
      <c r="C2143" s="22" t="s">
        <v>108</v>
      </c>
      <c r="D2143" s="37" t="s">
        <v>9414</v>
      </c>
      <c r="E2143" s="24">
        <v>2500000</v>
      </c>
      <c r="F2143" s="25" t="s">
        <v>598</v>
      </c>
      <c r="G2143" s="26">
        <v>1200000</v>
      </c>
    </row>
    <row r="2144" spans="2:7">
      <c r="B2144" s="21" t="s">
        <v>17170</v>
      </c>
      <c r="C2144" s="22" t="s">
        <v>92</v>
      </c>
      <c r="D2144" s="37" t="s">
        <v>1959</v>
      </c>
      <c r="E2144" s="24">
        <v>2500000</v>
      </c>
      <c r="F2144" s="25" t="s">
        <v>805</v>
      </c>
      <c r="G2144" s="26">
        <v>1200000</v>
      </c>
    </row>
    <row r="2145" spans="2:7">
      <c r="B2145" s="21" t="s">
        <v>17168</v>
      </c>
      <c r="C2145" s="22" t="s">
        <v>108</v>
      </c>
      <c r="D2145" s="37" t="s">
        <v>1894</v>
      </c>
      <c r="E2145" s="24">
        <v>2400000</v>
      </c>
      <c r="F2145" s="25" t="s">
        <v>5031</v>
      </c>
      <c r="G2145" s="26">
        <v>1200000</v>
      </c>
    </row>
    <row r="2146" spans="2:7">
      <c r="B2146" s="21" t="s">
        <v>17166</v>
      </c>
      <c r="C2146" s="22" t="s">
        <v>108</v>
      </c>
      <c r="D2146" s="37" t="s">
        <v>17165</v>
      </c>
      <c r="E2146" s="24">
        <v>2400000</v>
      </c>
      <c r="F2146" s="25" t="s">
        <v>227</v>
      </c>
      <c r="G2146" s="26">
        <v>1200000</v>
      </c>
    </row>
    <row r="2147" spans="2:7">
      <c r="B2147" s="21" t="s">
        <v>17167</v>
      </c>
      <c r="C2147" s="22" t="s">
        <v>92</v>
      </c>
      <c r="D2147" s="37"/>
      <c r="E2147" s="24">
        <v>2400000</v>
      </c>
      <c r="F2147" s="25" t="s">
        <v>227</v>
      </c>
      <c r="G2147" s="26">
        <v>1200000</v>
      </c>
    </row>
    <row r="2148" spans="2:7">
      <c r="B2148" s="21" t="s">
        <v>17160</v>
      </c>
      <c r="C2148" s="22" t="s">
        <v>108</v>
      </c>
      <c r="D2148" s="37" t="s">
        <v>3734</v>
      </c>
      <c r="E2148" s="24">
        <v>2300000</v>
      </c>
      <c r="F2148" s="25" t="s">
        <v>3098</v>
      </c>
      <c r="G2148" s="26">
        <v>1200000</v>
      </c>
    </row>
    <row r="2149" spans="2:7">
      <c r="B2149" s="21" t="s">
        <v>17164</v>
      </c>
      <c r="C2149" s="22" t="s">
        <v>92</v>
      </c>
      <c r="D2149" s="37"/>
      <c r="E2149" s="24">
        <v>2300000</v>
      </c>
      <c r="F2149" s="25" t="s">
        <v>3098</v>
      </c>
      <c r="G2149" s="26">
        <v>1200000</v>
      </c>
    </row>
    <row r="2150" spans="2:7">
      <c r="B2150" s="21" t="s">
        <v>17163</v>
      </c>
      <c r="C2150" s="22" t="s">
        <v>92</v>
      </c>
      <c r="D2150" s="37"/>
      <c r="E2150" s="24">
        <v>2300000</v>
      </c>
      <c r="F2150" s="25" t="s">
        <v>427</v>
      </c>
      <c r="G2150" s="26">
        <v>1200000</v>
      </c>
    </row>
    <row r="2151" spans="2:7">
      <c r="B2151" s="21" t="s">
        <v>17162</v>
      </c>
      <c r="C2151" s="22" t="s">
        <v>92</v>
      </c>
      <c r="D2151" s="37"/>
      <c r="E2151" s="24">
        <v>2300000</v>
      </c>
      <c r="F2151" s="25" t="s">
        <v>354</v>
      </c>
      <c r="G2151" s="26">
        <v>1200000</v>
      </c>
    </row>
    <row r="2152" spans="2:7">
      <c r="B2152" s="21" t="s">
        <v>17161</v>
      </c>
      <c r="C2152" s="22" t="s">
        <v>92</v>
      </c>
      <c r="D2152" s="37"/>
      <c r="E2152" s="24">
        <v>2300000</v>
      </c>
      <c r="F2152" s="25" t="s">
        <v>455</v>
      </c>
      <c r="G2152" s="26">
        <v>1200000</v>
      </c>
    </row>
    <row r="2153" spans="2:7">
      <c r="B2153" s="21" t="s">
        <v>17159</v>
      </c>
      <c r="C2153" s="22" t="s">
        <v>92</v>
      </c>
      <c r="D2153" s="37"/>
      <c r="E2153" s="24">
        <v>2300000</v>
      </c>
      <c r="F2153" s="25" t="s">
        <v>5031</v>
      </c>
      <c r="G2153" s="26">
        <v>1200000</v>
      </c>
    </row>
    <row r="2154" spans="2:7">
      <c r="B2154" s="21" t="s">
        <v>17158</v>
      </c>
      <c r="C2154" s="22" t="s">
        <v>92</v>
      </c>
      <c r="D2154" s="37"/>
      <c r="E2154" s="24">
        <v>2300000</v>
      </c>
      <c r="F2154" s="25" t="s">
        <v>455</v>
      </c>
      <c r="G2154" s="26">
        <v>1200000</v>
      </c>
    </row>
    <row r="2155" spans="2:7">
      <c r="B2155" s="21" t="s">
        <v>17157</v>
      </c>
      <c r="C2155" s="22" t="s">
        <v>92</v>
      </c>
      <c r="D2155" s="37"/>
      <c r="E2155" s="24">
        <v>2300000</v>
      </c>
      <c r="F2155" s="25" t="s">
        <v>427</v>
      </c>
      <c r="G2155" s="26">
        <v>1200000</v>
      </c>
    </row>
    <row r="2156" spans="2:7">
      <c r="B2156" s="21" t="s">
        <v>17156</v>
      </c>
      <c r="C2156" s="22" t="s">
        <v>92</v>
      </c>
      <c r="D2156" s="37"/>
      <c r="E2156" s="24">
        <v>2300000</v>
      </c>
      <c r="F2156" s="25" t="s">
        <v>5031</v>
      </c>
      <c r="G2156" s="26">
        <v>1200000</v>
      </c>
    </row>
    <row r="2157" spans="2:7">
      <c r="B2157" s="21" t="s">
        <v>17144</v>
      </c>
      <c r="C2157" s="22" t="s">
        <v>108</v>
      </c>
      <c r="D2157" s="37" t="s">
        <v>9290</v>
      </c>
      <c r="E2157" s="24">
        <v>2200000</v>
      </c>
      <c r="F2157" s="25" t="s">
        <v>402</v>
      </c>
      <c r="G2157" s="26">
        <v>1200000</v>
      </c>
    </row>
    <row r="2158" spans="2:7">
      <c r="B2158" s="21" t="s">
        <v>17153</v>
      </c>
      <c r="C2158" s="22" t="s">
        <v>108</v>
      </c>
      <c r="D2158" s="37" t="s">
        <v>1896</v>
      </c>
      <c r="E2158" s="24">
        <v>2200000</v>
      </c>
      <c r="F2158" s="25" t="s">
        <v>3094</v>
      </c>
      <c r="G2158" s="26">
        <v>1200000</v>
      </c>
    </row>
    <row r="2159" spans="2:7">
      <c r="B2159" s="21" t="s">
        <v>17154</v>
      </c>
      <c r="C2159" s="22" t="s">
        <v>108</v>
      </c>
      <c r="D2159" s="37" t="s">
        <v>9726</v>
      </c>
      <c r="E2159" s="24">
        <v>2200000</v>
      </c>
      <c r="F2159" s="25" t="s">
        <v>402</v>
      </c>
      <c r="G2159" s="26">
        <v>1200000</v>
      </c>
    </row>
    <row r="2160" spans="2:7">
      <c r="B2160" s="21" t="s">
        <v>17155</v>
      </c>
      <c r="C2160" s="22" t="s">
        <v>92</v>
      </c>
      <c r="D2160" s="37"/>
      <c r="E2160" s="24">
        <v>2200000</v>
      </c>
      <c r="F2160" s="25" t="s">
        <v>3098</v>
      </c>
      <c r="G2160" s="26">
        <v>1200000</v>
      </c>
    </row>
    <row r="2161" spans="2:7">
      <c r="B2161" s="21" t="s">
        <v>17152</v>
      </c>
      <c r="C2161" s="22" t="s">
        <v>92</v>
      </c>
      <c r="D2161" s="37"/>
      <c r="E2161" s="24">
        <v>2200000</v>
      </c>
      <c r="F2161" s="25" t="s">
        <v>402</v>
      </c>
      <c r="G2161" s="26">
        <v>1200000</v>
      </c>
    </row>
    <row r="2162" spans="2:7">
      <c r="B2162" s="21" t="s">
        <v>17151</v>
      </c>
      <c r="C2162" s="22" t="s">
        <v>92</v>
      </c>
      <c r="D2162" s="37"/>
      <c r="E2162" s="24">
        <v>2200000</v>
      </c>
      <c r="F2162" s="25" t="s">
        <v>354</v>
      </c>
      <c r="G2162" s="26">
        <v>1200000</v>
      </c>
    </row>
    <row r="2163" spans="2:7">
      <c r="B2163" s="21" t="s">
        <v>17150</v>
      </c>
      <c r="C2163" s="22" t="s">
        <v>92</v>
      </c>
      <c r="D2163" s="37"/>
      <c r="E2163" s="24">
        <v>2200000</v>
      </c>
      <c r="F2163" s="25" t="s">
        <v>3094</v>
      </c>
      <c r="G2163" s="26">
        <v>1200000</v>
      </c>
    </row>
    <row r="2164" spans="2:7">
      <c r="B2164" s="21" t="s">
        <v>17149</v>
      </c>
      <c r="C2164" s="22" t="s">
        <v>92</v>
      </c>
      <c r="D2164" s="37"/>
      <c r="E2164" s="24">
        <v>2200000</v>
      </c>
      <c r="F2164" s="25" t="s">
        <v>315</v>
      </c>
      <c r="G2164" s="26">
        <v>1200000</v>
      </c>
    </row>
    <row r="2165" spans="2:7">
      <c r="B2165" s="21" t="s">
        <v>17148</v>
      </c>
      <c r="C2165" s="22" t="s">
        <v>92</v>
      </c>
      <c r="D2165" s="37"/>
      <c r="E2165" s="24">
        <v>2200000</v>
      </c>
      <c r="F2165" s="25" t="s">
        <v>455</v>
      </c>
      <c r="G2165" s="26">
        <v>1200000</v>
      </c>
    </row>
    <row r="2166" spans="2:7">
      <c r="B2166" s="21" t="s">
        <v>17147</v>
      </c>
      <c r="C2166" s="22" t="s">
        <v>92</v>
      </c>
      <c r="D2166" s="37"/>
      <c r="E2166" s="24">
        <v>2200000</v>
      </c>
      <c r="F2166" s="25" t="s">
        <v>455</v>
      </c>
      <c r="G2166" s="26">
        <v>1200000</v>
      </c>
    </row>
    <row r="2167" spans="2:7">
      <c r="B2167" s="21" t="s">
        <v>17146</v>
      </c>
      <c r="C2167" s="22" t="s">
        <v>92</v>
      </c>
      <c r="D2167" s="37"/>
      <c r="E2167" s="24">
        <v>2200000</v>
      </c>
      <c r="F2167" s="25" t="s">
        <v>3094</v>
      </c>
      <c r="G2167" s="26">
        <v>1200000</v>
      </c>
    </row>
    <row r="2168" spans="2:7">
      <c r="B2168" s="21" t="s">
        <v>17145</v>
      </c>
      <c r="C2168" s="22" t="s">
        <v>92</v>
      </c>
      <c r="D2168" s="37"/>
      <c r="E2168" s="24">
        <v>2200000</v>
      </c>
      <c r="F2168" s="25" t="s">
        <v>3094</v>
      </c>
      <c r="G2168" s="26">
        <v>1200000</v>
      </c>
    </row>
    <row r="2169" spans="2:7">
      <c r="B2169" s="21" t="s">
        <v>17143</v>
      </c>
      <c r="C2169" s="22" t="s">
        <v>92</v>
      </c>
      <c r="D2169" s="37"/>
      <c r="E2169" s="24">
        <v>2200000</v>
      </c>
      <c r="F2169" s="25" t="s">
        <v>315</v>
      </c>
      <c r="G2169" s="26">
        <v>1200000</v>
      </c>
    </row>
    <row r="2170" spans="2:7">
      <c r="B2170" s="21" t="s">
        <v>17142</v>
      </c>
      <c r="C2170" s="22" t="s">
        <v>92</v>
      </c>
      <c r="D2170" s="37"/>
      <c r="E2170" s="24">
        <v>2200000</v>
      </c>
      <c r="F2170" s="25" t="s">
        <v>3094</v>
      </c>
      <c r="G2170" s="26">
        <v>1200000</v>
      </c>
    </row>
    <row r="2171" spans="2:7">
      <c r="B2171" s="21" t="s">
        <v>17141</v>
      </c>
      <c r="C2171" s="22" t="s">
        <v>92</v>
      </c>
      <c r="D2171" s="37"/>
      <c r="E2171" s="24">
        <v>2200000</v>
      </c>
      <c r="F2171" s="25" t="s">
        <v>455</v>
      </c>
      <c r="G2171" s="26">
        <v>1200000</v>
      </c>
    </row>
    <row r="2172" spans="2:7">
      <c r="B2172" s="21" t="s">
        <v>17140</v>
      </c>
      <c r="C2172" s="22" t="s">
        <v>92</v>
      </c>
      <c r="D2172" s="37"/>
      <c r="E2172" s="24">
        <v>2200000</v>
      </c>
      <c r="F2172" s="25" t="s">
        <v>3098</v>
      </c>
      <c r="G2172" s="26">
        <v>1200000</v>
      </c>
    </row>
    <row r="2173" spans="2:7">
      <c r="B2173" s="21" t="s">
        <v>17136</v>
      </c>
      <c r="C2173" s="22" t="s">
        <v>108</v>
      </c>
      <c r="D2173" s="37" t="s">
        <v>5689</v>
      </c>
      <c r="E2173" s="24">
        <v>2100000</v>
      </c>
      <c r="F2173" s="25" t="s">
        <v>150</v>
      </c>
      <c r="G2173" s="26">
        <v>1200000</v>
      </c>
    </row>
    <row r="2174" spans="2:7">
      <c r="B2174" s="21" t="s">
        <v>17133</v>
      </c>
      <c r="C2174" s="22" t="s">
        <v>108</v>
      </c>
      <c r="D2174" s="37" t="s">
        <v>6557</v>
      </c>
      <c r="E2174" s="24">
        <v>2100000</v>
      </c>
      <c r="F2174" s="25" t="s">
        <v>631</v>
      </c>
      <c r="G2174" s="26">
        <v>1200000</v>
      </c>
    </row>
    <row r="2175" spans="2:7">
      <c r="B2175" s="21" t="s">
        <v>17138</v>
      </c>
      <c r="C2175" s="22" t="s">
        <v>92</v>
      </c>
      <c r="D2175" s="37" t="s">
        <v>5683</v>
      </c>
      <c r="E2175" s="24">
        <v>2100000</v>
      </c>
      <c r="F2175" s="25" t="s">
        <v>315</v>
      </c>
      <c r="G2175" s="26">
        <v>1200000</v>
      </c>
    </row>
    <row r="2176" spans="2:7">
      <c r="B2176" s="21" t="s">
        <v>17123</v>
      </c>
      <c r="C2176" s="22" t="s">
        <v>108</v>
      </c>
      <c r="D2176" s="37" t="s">
        <v>17122</v>
      </c>
      <c r="E2176" s="24">
        <v>2100000</v>
      </c>
      <c r="F2176" s="25" t="s">
        <v>220</v>
      </c>
      <c r="G2176" s="26">
        <v>1200000</v>
      </c>
    </row>
    <row r="2177" spans="2:7">
      <c r="B2177" s="21" t="s">
        <v>17139</v>
      </c>
      <c r="C2177" s="22" t="s">
        <v>92</v>
      </c>
      <c r="D2177" s="37"/>
      <c r="E2177" s="24">
        <v>2100000</v>
      </c>
      <c r="F2177" s="25" t="s">
        <v>220</v>
      </c>
      <c r="G2177" s="26">
        <v>1200000</v>
      </c>
    </row>
    <row r="2178" spans="2:7">
      <c r="B2178" s="21" t="s">
        <v>17137</v>
      </c>
      <c r="C2178" s="22" t="s">
        <v>92</v>
      </c>
      <c r="D2178" s="37"/>
      <c r="E2178" s="24">
        <v>2100000</v>
      </c>
      <c r="F2178" s="25" t="s">
        <v>220</v>
      </c>
      <c r="G2178" s="26">
        <v>1200000</v>
      </c>
    </row>
    <row r="2179" spans="2:7">
      <c r="B2179" s="21" t="s">
        <v>17135</v>
      </c>
      <c r="C2179" s="22" t="s">
        <v>92</v>
      </c>
      <c r="D2179" s="37"/>
      <c r="E2179" s="24">
        <v>2100000</v>
      </c>
      <c r="F2179" s="25" t="s">
        <v>102</v>
      </c>
      <c r="G2179" s="26">
        <v>1200000</v>
      </c>
    </row>
    <row r="2180" spans="2:7">
      <c r="B2180" s="21" t="s">
        <v>17134</v>
      </c>
      <c r="C2180" s="22" t="s">
        <v>92</v>
      </c>
      <c r="D2180" s="37"/>
      <c r="E2180" s="24">
        <v>2100000</v>
      </c>
      <c r="F2180" s="25" t="s">
        <v>3094</v>
      </c>
      <c r="G2180" s="26">
        <v>1200000</v>
      </c>
    </row>
    <row r="2181" spans="2:7">
      <c r="B2181" s="21" t="s">
        <v>17132</v>
      </c>
      <c r="C2181" s="22" t="s">
        <v>92</v>
      </c>
      <c r="D2181" s="37"/>
      <c r="E2181" s="24">
        <v>2100000</v>
      </c>
      <c r="F2181" s="25" t="s">
        <v>3094</v>
      </c>
      <c r="G2181" s="26">
        <v>1200000</v>
      </c>
    </row>
    <row r="2182" spans="2:7">
      <c r="B2182" s="21" t="s">
        <v>17131</v>
      </c>
      <c r="C2182" s="22" t="s">
        <v>92</v>
      </c>
      <c r="D2182" s="37"/>
      <c r="E2182" s="24">
        <v>2100000</v>
      </c>
      <c r="F2182" s="25" t="s">
        <v>220</v>
      </c>
      <c r="G2182" s="26">
        <v>1200000</v>
      </c>
    </row>
    <row r="2183" spans="2:7">
      <c r="B2183" s="21" t="s">
        <v>17130</v>
      </c>
      <c r="C2183" s="22" t="s">
        <v>92</v>
      </c>
      <c r="D2183" s="37"/>
      <c r="E2183" s="24">
        <v>2100000</v>
      </c>
      <c r="F2183" s="25" t="s">
        <v>631</v>
      </c>
      <c r="G2183" s="26">
        <v>1200000</v>
      </c>
    </row>
    <row r="2184" spans="2:7">
      <c r="B2184" s="21" t="s">
        <v>17129</v>
      </c>
      <c r="C2184" s="22" t="s">
        <v>92</v>
      </c>
      <c r="D2184" s="37"/>
      <c r="E2184" s="24">
        <v>2100000</v>
      </c>
      <c r="F2184" s="25" t="s">
        <v>107</v>
      </c>
      <c r="G2184" s="26">
        <v>1200000</v>
      </c>
    </row>
    <row r="2185" spans="2:7">
      <c r="B2185" s="21" t="s">
        <v>17128</v>
      </c>
      <c r="C2185" s="22" t="s">
        <v>92</v>
      </c>
      <c r="D2185" s="37"/>
      <c r="E2185" s="24">
        <v>2100000</v>
      </c>
      <c r="F2185" s="25" t="s">
        <v>150</v>
      </c>
      <c r="G2185" s="26">
        <v>1200000</v>
      </c>
    </row>
    <row r="2186" spans="2:7">
      <c r="B2186" s="21" t="s">
        <v>17127</v>
      </c>
      <c r="C2186" s="22" t="s">
        <v>92</v>
      </c>
      <c r="D2186" s="37"/>
      <c r="E2186" s="24">
        <v>2100000</v>
      </c>
      <c r="F2186" s="25" t="s">
        <v>150</v>
      </c>
      <c r="G2186" s="26">
        <v>1200000</v>
      </c>
    </row>
    <row r="2187" spans="2:7">
      <c r="B2187" s="21" t="s">
        <v>17126</v>
      </c>
      <c r="C2187" s="22" t="s">
        <v>92</v>
      </c>
      <c r="D2187" s="37"/>
      <c r="E2187" s="24">
        <v>2100000</v>
      </c>
      <c r="F2187" s="25" t="s">
        <v>315</v>
      </c>
      <c r="G2187" s="26">
        <v>1200000</v>
      </c>
    </row>
    <row r="2188" spans="2:7">
      <c r="B2188" s="21" t="s">
        <v>17125</v>
      </c>
      <c r="C2188" s="22" t="s">
        <v>92</v>
      </c>
      <c r="D2188" s="37"/>
      <c r="E2188" s="24">
        <v>2100000</v>
      </c>
      <c r="F2188" s="25" t="s">
        <v>464</v>
      </c>
      <c r="G2188" s="26">
        <v>1200000</v>
      </c>
    </row>
    <row r="2189" spans="2:7">
      <c r="B2189" s="21" t="s">
        <v>17124</v>
      </c>
      <c r="C2189" s="22" t="s">
        <v>108</v>
      </c>
      <c r="D2189" s="37"/>
      <c r="E2189" s="24">
        <v>2100000</v>
      </c>
      <c r="F2189" s="25" t="s">
        <v>150</v>
      </c>
      <c r="G2189" s="26">
        <v>1200000</v>
      </c>
    </row>
    <row r="2190" spans="2:7">
      <c r="B2190" s="21" t="s">
        <v>17107</v>
      </c>
      <c r="C2190" s="22" t="s">
        <v>92</v>
      </c>
      <c r="D2190" s="37" t="s">
        <v>169</v>
      </c>
      <c r="E2190" s="24">
        <v>2000000</v>
      </c>
      <c r="F2190" s="25" t="s">
        <v>540</v>
      </c>
      <c r="G2190" s="26">
        <v>1200000</v>
      </c>
    </row>
    <row r="2191" spans="2:7">
      <c r="B2191" s="21" t="s">
        <v>17108</v>
      </c>
      <c r="C2191" s="22" t="s">
        <v>108</v>
      </c>
      <c r="D2191" s="37" t="s">
        <v>1148</v>
      </c>
      <c r="E2191" s="24">
        <v>2000000</v>
      </c>
      <c r="F2191" s="25" t="s">
        <v>540</v>
      </c>
      <c r="G2191" s="26">
        <v>1200000</v>
      </c>
    </row>
    <row r="2192" spans="2:7">
      <c r="B2192" s="21" t="s">
        <v>17117</v>
      </c>
      <c r="C2192" s="22" t="s">
        <v>108</v>
      </c>
      <c r="D2192" s="37" t="s">
        <v>3133</v>
      </c>
      <c r="E2192" s="24">
        <v>2000000</v>
      </c>
      <c r="F2192" s="25" t="s">
        <v>3089</v>
      </c>
      <c r="G2192" s="26">
        <v>1200000</v>
      </c>
    </row>
    <row r="2193" spans="2:7">
      <c r="B2193" s="21" t="s">
        <v>17110</v>
      </c>
      <c r="C2193" s="22" t="s">
        <v>108</v>
      </c>
      <c r="D2193" s="37" t="s">
        <v>367</v>
      </c>
      <c r="E2193" s="24">
        <v>2000000</v>
      </c>
      <c r="F2193" s="25" t="s">
        <v>156</v>
      </c>
      <c r="G2193" s="26">
        <v>1200000</v>
      </c>
    </row>
    <row r="2194" spans="2:7">
      <c r="B2194" s="21" t="s">
        <v>17120</v>
      </c>
      <c r="C2194" s="22" t="s">
        <v>108</v>
      </c>
      <c r="D2194" s="37" t="s">
        <v>2042</v>
      </c>
      <c r="E2194" s="24">
        <v>2000000</v>
      </c>
      <c r="F2194" s="25" t="s">
        <v>5014</v>
      </c>
      <c r="G2194" s="26">
        <v>1200000</v>
      </c>
    </row>
    <row r="2195" spans="2:7">
      <c r="B2195" s="21" t="s">
        <v>17113</v>
      </c>
      <c r="C2195" s="22" t="s">
        <v>108</v>
      </c>
      <c r="D2195" s="37" t="s">
        <v>9165</v>
      </c>
      <c r="E2195" s="24">
        <v>2000000</v>
      </c>
      <c r="F2195" s="25" t="s">
        <v>3089</v>
      </c>
      <c r="G2195" s="26">
        <v>1200000</v>
      </c>
    </row>
    <row r="2196" spans="2:7">
      <c r="B2196" s="21" t="s">
        <v>17121</v>
      </c>
      <c r="C2196" s="22" t="s">
        <v>92</v>
      </c>
      <c r="D2196" s="37"/>
      <c r="E2196" s="24">
        <v>2000000</v>
      </c>
      <c r="F2196" s="25" t="s">
        <v>631</v>
      </c>
      <c r="G2196" s="26">
        <v>1200000</v>
      </c>
    </row>
    <row r="2197" spans="2:7">
      <c r="B2197" s="21" t="s">
        <v>17119</v>
      </c>
      <c r="C2197" s="22" t="s">
        <v>92</v>
      </c>
      <c r="D2197" s="37"/>
      <c r="E2197" s="24">
        <v>2000000</v>
      </c>
      <c r="F2197" s="25" t="s">
        <v>631</v>
      </c>
      <c r="G2197" s="26">
        <v>1200000</v>
      </c>
    </row>
    <row r="2198" spans="2:7">
      <c r="B2198" s="21" t="s">
        <v>17118</v>
      </c>
      <c r="C2198" s="22" t="s">
        <v>92</v>
      </c>
      <c r="D2198" s="37"/>
      <c r="E2198" s="24">
        <v>2000000</v>
      </c>
      <c r="F2198" s="25" t="s">
        <v>540</v>
      </c>
      <c r="G2198" s="26">
        <v>1200000</v>
      </c>
    </row>
    <row r="2199" spans="2:7">
      <c r="B2199" s="21" t="s">
        <v>17116</v>
      </c>
      <c r="C2199" s="22" t="s">
        <v>92</v>
      </c>
      <c r="D2199" s="37"/>
      <c r="E2199" s="24">
        <v>2000000</v>
      </c>
      <c r="F2199" s="25" t="s">
        <v>156</v>
      </c>
      <c r="G2199" s="26">
        <v>1200000</v>
      </c>
    </row>
    <row r="2200" spans="2:7">
      <c r="B2200" s="21" t="s">
        <v>17115</v>
      </c>
      <c r="C2200" s="22" t="s">
        <v>92</v>
      </c>
      <c r="D2200" s="37"/>
      <c r="E2200" s="24">
        <v>2000000</v>
      </c>
      <c r="F2200" s="25" t="s">
        <v>156</v>
      </c>
      <c r="G2200" s="26">
        <v>1200000</v>
      </c>
    </row>
    <row r="2201" spans="2:7">
      <c r="B2201" s="21" t="s">
        <v>17114</v>
      </c>
      <c r="C2201" s="22" t="s">
        <v>92</v>
      </c>
      <c r="D2201" s="37"/>
      <c r="E2201" s="24">
        <v>2000000</v>
      </c>
      <c r="F2201" s="25" t="s">
        <v>164</v>
      </c>
      <c r="G2201" s="26">
        <v>1200000</v>
      </c>
    </row>
    <row r="2202" spans="2:7">
      <c r="B2202" s="21" t="s">
        <v>17112</v>
      </c>
      <c r="C2202" s="22" t="s">
        <v>92</v>
      </c>
      <c r="D2202" s="37"/>
      <c r="E2202" s="24">
        <v>2000000</v>
      </c>
      <c r="F2202" s="25" t="s">
        <v>164</v>
      </c>
      <c r="G2202" s="26">
        <v>1200000</v>
      </c>
    </row>
    <row r="2203" spans="2:7">
      <c r="B2203" s="21" t="s">
        <v>17111</v>
      </c>
      <c r="C2203" s="22" t="s">
        <v>92</v>
      </c>
      <c r="D2203" s="37"/>
      <c r="E2203" s="24">
        <v>2000000</v>
      </c>
      <c r="F2203" s="25" t="s">
        <v>631</v>
      </c>
      <c r="G2203" s="26">
        <v>1200000</v>
      </c>
    </row>
    <row r="2204" spans="2:7">
      <c r="B2204" s="21" t="s">
        <v>17109</v>
      </c>
      <c r="C2204" s="22" t="s">
        <v>92</v>
      </c>
      <c r="D2204" s="37"/>
      <c r="E2204" s="24">
        <v>2000000</v>
      </c>
      <c r="F2204" s="25" t="s">
        <v>3089</v>
      </c>
      <c r="G2204" s="26">
        <v>1200000</v>
      </c>
    </row>
    <row r="2205" spans="2:7">
      <c r="B2205" s="21" t="s">
        <v>17106</v>
      </c>
      <c r="C2205" s="22" t="s">
        <v>92</v>
      </c>
      <c r="D2205" s="37"/>
      <c r="E2205" s="24">
        <v>2000000</v>
      </c>
      <c r="F2205" s="25" t="s">
        <v>464</v>
      </c>
      <c r="G2205" s="26">
        <v>1200000</v>
      </c>
    </row>
    <row r="2206" spans="2:7">
      <c r="B2206" s="21" t="s">
        <v>17101</v>
      </c>
      <c r="C2206" s="22" t="s">
        <v>108</v>
      </c>
      <c r="D2206" s="37" t="s">
        <v>2066</v>
      </c>
      <c r="E2206" s="24">
        <v>1900000</v>
      </c>
      <c r="F2206" s="25" t="s">
        <v>156</v>
      </c>
      <c r="G2206" s="26">
        <v>1200000</v>
      </c>
    </row>
    <row r="2207" spans="2:7">
      <c r="B2207" s="21" t="s">
        <v>17105</v>
      </c>
      <c r="C2207" s="22" t="s">
        <v>92</v>
      </c>
      <c r="D2207" s="37"/>
      <c r="E2207" s="24">
        <v>1900000</v>
      </c>
      <c r="F2207" s="25" t="s">
        <v>125</v>
      </c>
      <c r="G2207" s="26">
        <v>1200000</v>
      </c>
    </row>
    <row r="2208" spans="2:7">
      <c r="B2208" s="21" t="s">
        <v>17104</v>
      </c>
      <c r="C2208" s="22" t="s">
        <v>92</v>
      </c>
      <c r="D2208" s="37"/>
      <c r="E2208" s="24">
        <v>1900000</v>
      </c>
      <c r="F2208" s="25" t="s">
        <v>216</v>
      </c>
      <c r="G2208" s="26">
        <v>1200000</v>
      </c>
    </row>
    <row r="2209" spans="2:7">
      <c r="B2209" s="21" t="s">
        <v>17103</v>
      </c>
      <c r="C2209" s="22" t="s">
        <v>92</v>
      </c>
      <c r="D2209" s="37"/>
      <c r="E2209" s="24">
        <v>1900000</v>
      </c>
      <c r="F2209" s="25" t="s">
        <v>540</v>
      </c>
      <c r="G2209" s="26">
        <v>1200000</v>
      </c>
    </row>
    <row r="2210" spans="2:7">
      <c r="B2210" s="21" t="s">
        <v>17102</v>
      </c>
      <c r="C2210" s="22" t="s">
        <v>92</v>
      </c>
      <c r="D2210" s="37"/>
      <c r="E2210" s="24">
        <v>1900000</v>
      </c>
      <c r="F2210" s="25" t="s">
        <v>344</v>
      </c>
      <c r="G2210" s="26">
        <v>1200000</v>
      </c>
    </row>
    <row r="2211" spans="2:7">
      <c r="B2211" s="21" t="s">
        <v>17100</v>
      </c>
      <c r="C2211" s="22" t="s">
        <v>92</v>
      </c>
      <c r="D2211" s="37"/>
      <c r="E2211" s="24">
        <v>1900000</v>
      </c>
      <c r="F2211" s="25" t="s">
        <v>159</v>
      </c>
      <c r="G2211" s="26">
        <v>1200000</v>
      </c>
    </row>
    <row r="2212" spans="2:7">
      <c r="B2212" s="21" t="s">
        <v>17099</v>
      </c>
      <c r="C2212" s="22" t="s">
        <v>92</v>
      </c>
      <c r="D2212" s="37"/>
      <c r="E2212" s="24">
        <v>1900000</v>
      </c>
      <c r="F2212" s="25" t="s">
        <v>344</v>
      </c>
      <c r="G2212" s="26">
        <v>1200000</v>
      </c>
    </row>
    <row r="2213" spans="2:7">
      <c r="B2213" s="21" t="s">
        <v>17098</v>
      </c>
      <c r="C2213" s="22" t="s">
        <v>92</v>
      </c>
      <c r="D2213" s="37"/>
      <c r="E2213" s="24">
        <v>1900000</v>
      </c>
      <c r="F2213" s="25" t="s">
        <v>344</v>
      </c>
      <c r="G2213" s="26">
        <v>1200000</v>
      </c>
    </row>
    <row r="2214" spans="2:7">
      <c r="B2214" s="21" t="s">
        <v>17097</v>
      </c>
      <c r="C2214" s="22" t="s">
        <v>92</v>
      </c>
      <c r="D2214" s="37"/>
      <c r="E2214" s="24">
        <v>1900000</v>
      </c>
      <c r="F2214" s="25" t="s">
        <v>216</v>
      </c>
      <c r="G2214" s="26">
        <v>1200000</v>
      </c>
    </row>
    <row r="2215" spans="2:7">
      <c r="B2215" s="21" t="s">
        <v>17087</v>
      </c>
      <c r="C2215" s="22" t="s">
        <v>108</v>
      </c>
      <c r="D2215" s="37" t="s">
        <v>4258</v>
      </c>
      <c r="E2215" s="24">
        <v>1800000</v>
      </c>
      <c r="F2215" s="25" t="s">
        <v>708</v>
      </c>
      <c r="G2215" s="26">
        <v>1200000</v>
      </c>
    </row>
    <row r="2216" spans="2:7">
      <c r="B2216" s="21" t="s">
        <v>17096</v>
      </c>
      <c r="C2216" s="22" t="s">
        <v>92</v>
      </c>
      <c r="D2216" s="37" t="s">
        <v>12853</v>
      </c>
      <c r="E2216" s="24">
        <v>1800000</v>
      </c>
      <c r="F2216" s="25" t="s">
        <v>94</v>
      </c>
      <c r="G2216" s="26">
        <v>1200000</v>
      </c>
    </row>
    <row r="2217" spans="2:7">
      <c r="B2217" s="21" t="s">
        <v>17094</v>
      </c>
      <c r="C2217" s="22" t="s">
        <v>108</v>
      </c>
      <c r="D2217" s="37" t="s">
        <v>17093</v>
      </c>
      <c r="E2217" s="24">
        <v>1800000</v>
      </c>
      <c r="F2217" s="25" t="s">
        <v>708</v>
      </c>
      <c r="G2217" s="26">
        <v>1200000</v>
      </c>
    </row>
    <row r="2218" spans="2:7">
      <c r="B2218" s="21" t="s">
        <v>17090</v>
      </c>
      <c r="C2218" s="22" t="s">
        <v>108</v>
      </c>
      <c r="D2218" s="37" t="s">
        <v>5496</v>
      </c>
      <c r="E2218" s="24">
        <v>1800000</v>
      </c>
      <c r="F2218" s="25" t="s">
        <v>708</v>
      </c>
      <c r="G2218" s="26">
        <v>1200000</v>
      </c>
    </row>
    <row r="2219" spans="2:7">
      <c r="B2219" s="21" t="s">
        <v>17082</v>
      </c>
      <c r="C2219" s="22" t="s">
        <v>108</v>
      </c>
      <c r="D2219" s="37" t="s">
        <v>5057</v>
      </c>
      <c r="E2219" s="24">
        <v>1800000</v>
      </c>
      <c r="F2219" s="25" t="s">
        <v>422</v>
      </c>
      <c r="G2219" s="26">
        <v>1200000</v>
      </c>
    </row>
    <row r="2220" spans="2:7">
      <c r="B2220" s="21" t="s">
        <v>17092</v>
      </c>
      <c r="C2220" s="22" t="s">
        <v>108</v>
      </c>
      <c r="D2220" s="37" t="s">
        <v>17091</v>
      </c>
      <c r="E2220" s="24">
        <v>1800000</v>
      </c>
      <c r="F2220" s="25" t="s">
        <v>94</v>
      </c>
      <c r="G2220" s="26">
        <v>1200000</v>
      </c>
    </row>
    <row r="2221" spans="2:7">
      <c r="B2221" s="21" t="s">
        <v>17095</v>
      </c>
      <c r="C2221" s="22" t="s">
        <v>92</v>
      </c>
      <c r="D2221" s="37"/>
      <c r="E2221" s="24">
        <v>1800000</v>
      </c>
      <c r="F2221" s="25" t="s">
        <v>344</v>
      </c>
      <c r="G2221" s="26">
        <v>1200000</v>
      </c>
    </row>
    <row r="2222" spans="2:7">
      <c r="B2222" s="21" t="s">
        <v>17089</v>
      </c>
      <c r="C2222" s="22" t="s">
        <v>92</v>
      </c>
      <c r="D2222" s="37"/>
      <c r="E2222" s="24">
        <v>1800000</v>
      </c>
      <c r="F2222" s="25" t="s">
        <v>125</v>
      </c>
      <c r="G2222" s="26">
        <v>1200000</v>
      </c>
    </row>
    <row r="2223" spans="2:7">
      <c r="B2223" s="21" t="s">
        <v>17088</v>
      </c>
      <c r="C2223" s="22" t="s">
        <v>92</v>
      </c>
      <c r="D2223" s="37"/>
      <c r="E2223" s="24">
        <v>1800000</v>
      </c>
      <c r="F2223" s="25" t="s">
        <v>422</v>
      </c>
      <c r="G2223" s="26">
        <v>1200000</v>
      </c>
    </row>
    <row r="2224" spans="2:7">
      <c r="B2224" s="21" t="s">
        <v>17086</v>
      </c>
      <c r="C2224" s="22" t="s">
        <v>92</v>
      </c>
      <c r="D2224" s="37"/>
      <c r="E2224" s="24">
        <v>1800000</v>
      </c>
      <c r="F2224" s="25" t="s">
        <v>344</v>
      </c>
      <c r="G2224" s="26">
        <v>1200000</v>
      </c>
    </row>
    <row r="2225" spans="2:7">
      <c r="B2225" s="21" t="s">
        <v>17085</v>
      </c>
      <c r="C2225" s="22" t="s">
        <v>92</v>
      </c>
      <c r="D2225" s="37"/>
      <c r="E2225" s="24">
        <v>1800000</v>
      </c>
      <c r="F2225" s="25" t="s">
        <v>422</v>
      </c>
      <c r="G2225" s="26">
        <v>1200000</v>
      </c>
    </row>
    <row r="2226" spans="2:7">
      <c r="B2226" s="21" t="s">
        <v>17084</v>
      </c>
      <c r="C2226" s="22" t="s">
        <v>92</v>
      </c>
      <c r="D2226" s="37"/>
      <c r="E2226" s="24">
        <v>1800000</v>
      </c>
      <c r="F2226" s="25" t="s">
        <v>5016</v>
      </c>
      <c r="G2226" s="26">
        <v>1200000</v>
      </c>
    </row>
    <row r="2227" spans="2:7">
      <c r="B2227" s="21" t="s">
        <v>17083</v>
      </c>
      <c r="C2227" s="22" t="s">
        <v>92</v>
      </c>
      <c r="D2227" s="37"/>
      <c r="E2227" s="24">
        <v>1800000</v>
      </c>
      <c r="F2227" s="25" t="s">
        <v>5016</v>
      </c>
      <c r="G2227" s="26">
        <v>1200000</v>
      </c>
    </row>
    <row r="2228" spans="2:7">
      <c r="B2228" s="21" t="s">
        <v>17077</v>
      </c>
      <c r="C2228" s="22" t="s">
        <v>108</v>
      </c>
      <c r="D2228" s="37" t="s">
        <v>3338</v>
      </c>
      <c r="E2228" s="24">
        <v>1700000</v>
      </c>
      <c r="F2228" s="25" t="s">
        <v>408</v>
      </c>
      <c r="G2228" s="26">
        <v>1200000</v>
      </c>
    </row>
    <row r="2229" spans="2:7">
      <c r="B2229" s="21" t="s">
        <v>17079</v>
      </c>
      <c r="C2229" s="22" t="s">
        <v>108</v>
      </c>
      <c r="D2229" s="37" t="s">
        <v>1504</v>
      </c>
      <c r="E2229" s="24">
        <v>1700000</v>
      </c>
      <c r="F2229" s="25" t="s">
        <v>257</v>
      </c>
      <c r="G2229" s="26">
        <v>1200000</v>
      </c>
    </row>
    <row r="2230" spans="2:7">
      <c r="B2230" s="21" t="s">
        <v>17078</v>
      </c>
      <c r="C2230" s="22" t="s">
        <v>108</v>
      </c>
      <c r="D2230" s="37" t="s">
        <v>3497</v>
      </c>
      <c r="E2230" s="24">
        <v>1700000</v>
      </c>
      <c r="F2230" s="25" t="s">
        <v>257</v>
      </c>
      <c r="G2230" s="26">
        <v>1200000</v>
      </c>
    </row>
    <row r="2231" spans="2:7">
      <c r="B2231" s="21" t="s">
        <v>17081</v>
      </c>
      <c r="C2231" s="22" t="s">
        <v>92</v>
      </c>
      <c r="D2231" s="37"/>
      <c r="E2231" s="24">
        <v>1700000</v>
      </c>
      <c r="F2231" s="25" t="s">
        <v>668</v>
      </c>
      <c r="G2231" s="26">
        <v>1200000</v>
      </c>
    </row>
    <row r="2232" spans="2:7">
      <c r="B2232" s="21" t="s">
        <v>17080</v>
      </c>
      <c r="C2232" s="22" t="s">
        <v>92</v>
      </c>
      <c r="D2232" s="37"/>
      <c r="E2232" s="24">
        <v>1700000</v>
      </c>
      <c r="F2232" s="25" t="s">
        <v>408</v>
      </c>
      <c r="G2232" s="26">
        <v>1200000</v>
      </c>
    </row>
    <row r="2233" spans="2:7">
      <c r="B2233" s="21" t="s">
        <v>17076</v>
      </c>
      <c r="C2233" s="22" t="s">
        <v>92</v>
      </c>
      <c r="D2233" s="37"/>
      <c r="E2233" s="24">
        <v>1700000</v>
      </c>
      <c r="F2233" s="25" t="s">
        <v>668</v>
      </c>
      <c r="G2233" s="26">
        <v>1200000</v>
      </c>
    </row>
    <row r="2234" spans="2:7">
      <c r="B2234" s="21" t="s">
        <v>17075</v>
      </c>
      <c r="C2234" s="22" t="s">
        <v>108</v>
      </c>
      <c r="D2234" s="37" t="s">
        <v>4558</v>
      </c>
      <c r="E2234" s="24">
        <v>1600000</v>
      </c>
      <c r="F2234" s="25" t="s">
        <v>111</v>
      </c>
      <c r="G2234" s="26">
        <v>1200000</v>
      </c>
    </row>
    <row r="2235" spans="2:7">
      <c r="B2235" s="21" t="s">
        <v>17074</v>
      </c>
      <c r="C2235" s="22" t="s">
        <v>92</v>
      </c>
      <c r="D2235" s="37"/>
      <c r="E2235" s="24">
        <v>1600000</v>
      </c>
      <c r="F2235" s="25" t="s">
        <v>171</v>
      </c>
      <c r="G2235" s="26">
        <v>1200000</v>
      </c>
    </row>
    <row r="2236" spans="2:7">
      <c r="B2236" s="21" t="s">
        <v>17073</v>
      </c>
      <c r="C2236" s="22" t="s">
        <v>92</v>
      </c>
      <c r="D2236" s="37"/>
      <c r="E2236" s="24">
        <v>1200000</v>
      </c>
      <c r="F2236" s="25" t="s">
        <v>122</v>
      </c>
      <c r="G2236" s="26">
        <v>1200000</v>
      </c>
    </row>
    <row r="2237" spans="2:7">
      <c r="B2237" s="21" t="s">
        <v>17072</v>
      </c>
      <c r="C2237" s="22" t="s">
        <v>108</v>
      </c>
      <c r="D2237" s="37" t="s">
        <v>854</v>
      </c>
      <c r="E2237" s="24">
        <v>900000</v>
      </c>
      <c r="F2237" s="25" t="s">
        <v>350</v>
      </c>
      <c r="G2237" s="26">
        <v>1200000</v>
      </c>
    </row>
    <row r="2238" spans="2:7">
      <c r="B2238" s="21" t="s">
        <v>17071</v>
      </c>
      <c r="C2238" s="22" t="s">
        <v>92</v>
      </c>
      <c r="D2238" s="37"/>
      <c r="E2238" s="24">
        <v>900000</v>
      </c>
      <c r="F2238" s="25" t="s">
        <v>4986</v>
      </c>
      <c r="G2238" s="26">
        <v>1200000</v>
      </c>
    </row>
    <row r="2239" spans="2:7">
      <c r="B2239" s="21" t="s">
        <v>17070</v>
      </c>
      <c r="C2239" s="22" t="s">
        <v>108</v>
      </c>
      <c r="D2239" s="37" t="s">
        <v>17069</v>
      </c>
      <c r="E2239" s="24">
        <v>600000</v>
      </c>
      <c r="F2239" s="25" t="s">
        <v>6551</v>
      </c>
      <c r="G2239" s="26">
        <v>1200000</v>
      </c>
    </row>
    <row r="2240" spans="2:7">
      <c r="B2240" s="21" t="s">
        <v>17067</v>
      </c>
      <c r="C2240" s="22" t="s">
        <v>108</v>
      </c>
      <c r="D2240" s="37" t="s">
        <v>17066</v>
      </c>
      <c r="E2240" s="24">
        <v>500000</v>
      </c>
      <c r="F2240" s="25" t="s">
        <v>2956</v>
      </c>
      <c r="G2240" s="26">
        <v>1200000</v>
      </c>
    </row>
    <row r="2241" spans="2:7">
      <c r="B2241" s="21" t="s">
        <v>17068</v>
      </c>
      <c r="C2241" s="22" t="s">
        <v>92</v>
      </c>
      <c r="D2241" s="37"/>
      <c r="E2241" s="24">
        <v>500000</v>
      </c>
      <c r="F2241" s="25" t="s">
        <v>2956</v>
      </c>
      <c r="G2241" s="26">
        <v>1200000</v>
      </c>
    </row>
    <row r="2242" spans="2:7">
      <c r="B2242" s="21" t="s">
        <v>17065</v>
      </c>
      <c r="C2242" s="22" t="s">
        <v>92</v>
      </c>
      <c r="D2242" s="37"/>
      <c r="E2242" s="24">
        <v>3700000</v>
      </c>
      <c r="F2242" s="25" t="s">
        <v>641</v>
      </c>
      <c r="G2242" s="26">
        <v>1100000</v>
      </c>
    </row>
    <row r="2243" spans="2:7">
      <c r="B2243" s="21" t="s">
        <v>17064</v>
      </c>
      <c r="C2243" s="22" t="s">
        <v>92</v>
      </c>
      <c r="D2243" s="37"/>
      <c r="E2243" s="24">
        <v>3200000</v>
      </c>
      <c r="F2243" s="25" t="s">
        <v>656</v>
      </c>
      <c r="G2243" s="26">
        <v>1100000</v>
      </c>
    </row>
    <row r="2244" spans="2:7">
      <c r="B2244" s="21" t="s">
        <v>17063</v>
      </c>
      <c r="C2244" s="22" t="s">
        <v>92</v>
      </c>
      <c r="D2244" s="37"/>
      <c r="E2244" s="24">
        <v>3100000</v>
      </c>
      <c r="F2244" s="25" t="s">
        <v>3194</v>
      </c>
      <c r="G2244" s="26">
        <v>1100000</v>
      </c>
    </row>
    <row r="2245" spans="2:7">
      <c r="B2245" s="21" t="s">
        <v>17062</v>
      </c>
      <c r="C2245" s="22" t="s">
        <v>92</v>
      </c>
      <c r="D2245" s="37"/>
      <c r="E2245" s="24">
        <v>3000000</v>
      </c>
      <c r="F2245" s="25" t="s">
        <v>622</v>
      </c>
      <c r="G2245" s="26">
        <v>1100000</v>
      </c>
    </row>
    <row r="2246" spans="2:7">
      <c r="B2246" s="21" t="s">
        <v>17061</v>
      </c>
      <c r="C2246" s="22" t="s">
        <v>92</v>
      </c>
      <c r="D2246" s="37"/>
      <c r="E2246" s="24">
        <v>2900000</v>
      </c>
      <c r="F2246" s="25" t="s">
        <v>3194</v>
      </c>
      <c r="G2246" s="26">
        <v>1100000</v>
      </c>
    </row>
    <row r="2247" spans="2:7">
      <c r="B2247" s="21" t="s">
        <v>17060</v>
      </c>
      <c r="C2247" s="22" t="s">
        <v>108</v>
      </c>
      <c r="D2247" s="37" t="s">
        <v>1134</v>
      </c>
      <c r="E2247" s="24">
        <v>2800000</v>
      </c>
      <c r="F2247" s="25" t="s">
        <v>716</v>
      </c>
      <c r="G2247" s="26">
        <v>1100000</v>
      </c>
    </row>
    <row r="2248" spans="2:7">
      <c r="B2248" s="21" t="s">
        <v>17059</v>
      </c>
      <c r="C2248" s="22" t="s">
        <v>108</v>
      </c>
      <c r="D2248" s="37"/>
      <c r="E2248" s="24">
        <v>2800000</v>
      </c>
      <c r="F2248" s="25" t="s">
        <v>931</v>
      </c>
      <c r="G2248" s="26">
        <v>1100000</v>
      </c>
    </row>
    <row r="2249" spans="2:7">
      <c r="B2249" s="21" t="s">
        <v>17058</v>
      </c>
      <c r="C2249" s="22" t="s">
        <v>92</v>
      </c>
      <c r="D2249" s="37"/>
      <c r="E2249" s="24">
        <v>2700000</v>
      </c>
      <c r="F2249" s="25" t="s">
        <v>3299</v>
      </c>
      <c r="G2249" s="26">
        <v>1100000</v>
      </c>
    </row>
    <row r="2250" spans="2:7">
      <c r="B2250" s="21" t="s">
        <v>17057</v>
      </c>
      <c r="C2250" s="22" t="s">
        <v>92</v>
      </c>
      <c r="D2250" s="37"/>
      <c r="E2250" s="24">
        <v>2600000</v>
      </c>
      <c r="F2250" s="25" t="s">
        <v>3167</v>
      </c>
      <c r="G2250" s="26">
        <v>1100000</v>
      </c>
    </row>
    <row r="2251" spans="2:7">
      <c r="B2251" s="21" t="s">
        <v>17056</v>
      </c>
      <c r="C2251" s="22" t="s">
        <v>108</v>
      </c>
      <c r="D2251" s="37"/>
      <c r="E2251" s="24">
        <v>2600000</v>
      </c>
      <c r="F2251" s="25" t="s">
        <v>629</v>
      </c>
      <c r="G2251" s="26">
        <v>1100000</v>
      </c>
    </row>
    <row r="2252" spans="2:7">
      <c r="B2252" s="21" t="s">
        <v>17055</v>
      </c>
      <c r="C2252" s="22" t="s">
        <v>108</v>
      </c>
      <c r="D2252" s="37" t="s">
        <v>3734</v>
      </c>
      <c r="E2252" s="24">
        <v>2500000</v>
      </c>
      <c r="F2252" s="25" t="s">
        <v>601</v>
      </c>
      <c r="G2252" s="26">
        <v>1100000</v>
      </c>
    </row>
    <row r="2253" spans="2:7">
      <c r="B2253" s="21" t="s">
        <v>17054</v>
      </c>
      <c r="C2253" s="22" t="s">
        <v>92</v>
      </c>
      <c r="D2253" s="37"/>
      <c r="E2253" s="24">
        <v>2500000</v>
      </c>
      <c r="F2253" s="25" t="s">
        <v>780</v>
      </c>
      <c r="G2253" s="26">
        <v>1100000</v>
      </c>
    </row>
    <row r="2254" spans="2:7">
      <c r="B2254" s="21" t="s">
        <v>17047</v>
      </c>
      <c r="C2254" s="22" t="s">
        <v>108</v>
      </c>
      <c r="D2254" s="37" t="s">
        <v>13855</v>
      </c>
      <c r="E2254" s="24">
        <v>2400000</v>
      </c>
      <c r="F2254" s="25" t="s">
        <v>555</v>
      </c>
      <c r="G2254" s="26">
        <v>1100000</v>
      </c>
    </row>
    <row r="2255" spans="2:7">
      <c r="B2255" s="21" t="s">
        <v>17049</v>
      </c>
      <c r="C2255" s="22" t="s">
        <v>108</v>
      </c>
      <c r="D2255" s="37" t="s">
        <v>9657</v>
      </c>
      <c r="E2255" s="24">
        <v>2400000</v>
      </c>
      <c r="F2255" s="25" t="s">
        <v>672</v>
      </c>
      <c r="G2255" s="26">
        <v>1100000</v>
      </c>
    </row>
    <row r="2256" spans="2:7">
      <c r="B2256" s="21" t="s">
        <v>17053</v>
      </c>
      <c r="C2256" s="22" t="s">
        <v>92</v>
      </c>
      <c r="D2256" s="37"/>
      <c r="E2256" s="24">
        <v>2400000</v>
      </c>
      <c r="F2256" s="25" t="s">
        <v>864</v>
      </c>
      <c r="G2256" s="26">
        <v>1100000</v>
      </c>
    </row>
    <row r="2257" spans="2:7">
      <c r="B2257" s="21" t="s">
        <v>17052</v>
      </c>
      <c r="C2257" s="22" t="s">
        <v>92</v>
      </c>
      <c r="D2257" s="37"/>
      <c r="E2257" s="24">
        <v>2400000</v>
      </c>
      <c r="F2257" s="25" t="s">
        <v>580</v>
      </c>
      <c r="G2257" s="26">
        <v>1100000</v>
      </c>
    </row>
    <row r="2258" spans="2:7">
      <c r="B2258" s="21" t="s">
        <v>17051</v>
      </c>
      <c r="C2258" s="22" t="s">
        <v>92</v>
      </c>
      <c r="D2258" s="37"/>
      <c r="E2258" s="24">
        <v>2400000</v>
      </c>
      <c r="F2258" s="25" t="s">
        <v>672</v>
      </c>
      <c r="G2258" s="26">
        <v>1100000</v>
      </c>
    </row>
    <row r="2259" spans="2:7">
      <c r="B2259" s="21" t="s">
        <v>17050</v>
      </c>
      <c r="C2259" s="22" t="s">
        <v>92</v>
      </c>
      <c r="D2259" s="37"/>
      <c r="E2259" s="24">
        <v>2400000</v>
      </c>
      <c r="F2259" s="25" t="s">
        <v>864</v>
      </c>
      <c r="G2259" s="26">
        <v>1100000</v>
      </c>
    </row>
    <row r="2260" spans="2:7">
      <c r="B2260" s="21" t="s">
        <v>17048</v>
      </c>
      <c r="C2260" s="22" t="s">
        <v>108</v>
      </c>
      <c r="D2260" s="37"/>
      <c r="E2260" s="24">
        <v>2400000</v>
      </c>
      <c r="F2260" s="25" t="s">
        <v>601</v>
      </c>
      <c r="G2260" s="26">
        <v>1100000</v>
      </c>
    </row>
    <row r="2261" spans="2:7">
      <c r="B2261" s="21" t="s">
        <v>17046</v>
      </c>
      <c r="C2261" s="22" t="s">
        <v>92</v>
      </c>
      <c r="D2261" s="37"/>
      <c r="E2261" s="24">
        <v>2400000</v>
      </c>
      <c r="F2261" s="25" t="s">
        <v>864</v>
      </c>
      <c r="G2261" s="26">
        <v>1100000</v>
      </c>
    </row>
    <row r="2262" spans="2:7">
      <c r="B2262" s="21" t="s">
        <v>17045</v>
      </c>
      <c r="C2262" s="22" t="s">
        <v>108</v>
      </c>
      <c r="D2262" s="37" t="s">
        <v>750</v>
      </c>
      <c r="E2262" s="24">
        <v>2300000</v>
      </c>
      <c r="F2262" s="25" t="s">
        <v>864</v>
      </c>
      <c r="G2262" s="26">
        <v>1100000</v>
      </c>
    </row>
    <row r="2263" spans="2:7">
      <c r="B2263" s="21" t="s">
        <v>17043</v>
      </c>
      <c r="C2263" s="22" t="s">
        <v>108</v>
      </c>
      <c r="D2263" s="37" t="s">
        <v>4462</v>
      </c>
      <c r="E2263" s="24">
        <v>2300000</v>
      </c>
      <c r="F2263" s="25" t="s">
        <v>805</v>
      </c>
      <c r="G2263" s="26">
        <v>1100000</v>
      </c>
    </row>
    <row r="2264" spans="2:7">
      <c r="B2264" s="21" t="s">
        <v>17044</v>
      </c>
      <c r="C2264" s="22" t="s">
        <v>92</v>
      </c>
      <c r="D2264" s="37"/>
      <c r="E2264" s="24">
        <v>2300000</v>
      </c>
      <c r="F2264" s="25" t="s">
        <v>598</v>
      </c>
      <c r="G2264" s="26">
        <v>1100000</v>
      </c>
    </row>
    <row r="2265" spans="2:7">
      <c r="B2265" s="21" t="s">
        <v>17042</v>
      </c>
      <c r="C2265" s="22" t="s">
        <v>92</v>
      </c>
      <c r="D2265" s="37"/>
      <c r="E2265" s="24">
        <v>2300000</v>
      </c>
      <c r="F2265" s="25" t="s">
        <v>805</v>
      </c>
      <c r="G2265" s="26">
        <v>1100000</v>
      </c>
    </row>
    <row r="2266" spans="2:7">
      <c r="B2266" s="21" t="s">
        <v>17041</v>
      </c>
      <c r="C2266" s="22" t="s">
        <v>92</v>
      </c>
      <c r="D2266" s="37"/>
      <c r="E2266" s="24">
        <v>2300000</v>
      </c>
      <c r="F2266" s="25" t="s">
        <v>1070</v>
      </c>
      <c r="G2266" s="26">
        <v>1100000</v>
      </c>
    </row>
    <row r="2267" spans="2:7">
      <c r="B2267" s="21" t="s">
        <v>17040</v>
      </c>
      <c r="C2267" s="22" t="s">
        <v>92</v>
      </c>
      <c r="D2267" s="37"/>
      <c r="E2267" s="24">
        <v>2300000</v>
      </c>
      <c r="F2267" s="25" t="s">
        <v>672</v>
      </c>
      <c r="G2267" s="26">
        <v>1100000</v>
      </c>
    </row>
    <row r="2268" spans="2:7">
      <c r="B2268" s="21" t="s">
        <v>17039</v>
      </c>
      <c r="C2268" s="22" t="s">
        <v>92</v>
      </c>
      <c r="D2268" s="37"/>
      <c r="E2268" s="24">
        <v>2300000</v>
      </c>
      <c r="F2268" s="25" t="s">
        <v>598</v>
      </c>
      <c r="G2268" s="26">
        <v>1100000</v>
      </c>
    </row>
    <row r="2269" spans="2:7">
      <c r="B2269" s="21" t="s">
        <v>17038</v>
      </c>
      <c r="C2269" s="22" t="s">
        <v>92</v>
      </c>
      <c r="D2269" s="37"/>
      <c r="E2269" s="24">
        <v>2300000</v>
      </c>
      <c r="F2269" s="25" t="s">
        <v>5543</v>
      </c>
      <c r="G2269" s="26">
        <v>1100000</v>
      </c>
    </row>
    <row r="2270" spans="2:7">
      <c r="B2270" s="21" t="s">
        <v>17034</v>
      </c>
      <c r="C2270" s="22" t="s">
        <v>108</v>
      </c>
      <c r="D2270" s="37" t="s">
        <v>9726</v>
      </c>
      <c r="E2270" s="24">
        <v>2200000</v>
      </c>
      <c r="F2270" s="25" t="s">
        <v>5031</v>
      </c>
      <c r="G2270" s="26">
        <v>1100000</v>
      </c>
    </row>
    <row r="2271" spans="2:7">
      <c r="B2271" s="21" t="s">
        <v>17037</v>
      </c>
      <c r="C2271" s="22" t="s">
        <v>92</v>
      </c>
      <c r="D2271" s="37"/>
      <c r="E2271" s="24">
        <v>2200000</v>
      </c>
      <c r="F2271" s="25" t="s">
        <v>4311</v>
      </c>
      <c r="G2271" s="26">
        <v>1100000</v>
      </c>
    </row>
    <row r="2272" spans="2:7">
      <c r="B2272" s="21" t="s">
        <v>17036</v>
      </c>
      <c r="C2272" s="22" t="s">
        <v>92</v>
      </c>
      <c r="D2272" s="37"/>
      <c r="E2272" s="24">
        <v>2200000</v>
      </c>
      <c r="F2272" s="25" t="s">
        <v>4311</v>
      </c>
      <c r="G2272" s="26">
        <v>1100000</v>
      </c>
    </row>
    <row r="2273" spans="2:7">
      <c r="B2273" s="21" t="s">
        <v>17035</v>
      </c>
      <c r="C2273" s="22" t="s">
        <v>92</v>
      </c>
      <c r="D2273" s="37"/>
      <c r="E2273" s="24">
        <v>2200000</v>
      </c>
      <c r="F2273" s="25" t="s">
        <v>227</v>
      </c>
      <c r="G2273" s="26">
        <v>1100000</v>
      </c>
    </row>
    <row r="2274" spans="2:7">
      <c r="B2274" s="21" t="s">
        <v>17033</v>
      </c>
      <c r="C2274" s="22" t="s">
        <v>92</v>
      </c>
      <c r="D2274" s="37"/>
      <c r="E2274" s="24">
        <v>2200000</v>
      </c>
      <c r="F2274" s="25" t="s">
        <v>427</v>
      </c>
      <c r="G2274" s="26">
        <v>1100000</v>
      </c>
    </row>
    <row r="2275" spans="2:7">
      <c r="B2275" s="21" t="s">
        <v>17032</v>
      </c>
      <c r="C2275" s="22" t="s">
        <v>92</v>
      </c>
      <c r="D2275" s="37"/>
      <c r="E2275" s="24">
        <v>2200000</v>
      </c>
      <c r="F2275" s="25" t="s">
        <v>711</v>
      </c>
      <c r="G2275" s="26">
        <v>1100000</v>
      </c>
    </row>
    <row r="2276" spans="2:7">
      <c r="B2276" s="21" t="s">
        <v>17031</v>
      </c>
      <c r="C2276" s="22" t="s">
        <v>92</v>
      </c>
      <c r="D2276" s="37"/>
      <c r="E2276" s="24">
        <v>2200000</v>
      </c>
      <c r="F2276" s="25" t="s">
        <v>5543</v>
      </c>
      <c r="G2276" s="26">
        <v>1100000</v>
      </c>
    </row>
    <row r="2277" spans="2:7">
      <c r="B2277" s="21" t="s">
        <v>17030</v>
      </c>
      <c r="C2277" s="22" t="s">
        <v>92</v>
      </c>
      <c r="D2277" s="37"/>
      <c r="E2277" s="24">
        <v>2200000</v>
      </c>
      <c r="F2277" s="25" t="s">
        <v>227</v>
      </c>
      <c r="G2277" s="26">
        <v>1100000</v>
      </c>
    </row>
    <row r="2278" spans="2:7">
      <c r="B2278" s="21" t="s">
        <v>17029</v>
      </c>
      <c r="C2278" s="22" t="s">
        <v>92</v>
      </c>
      <c r="D2278" s="37"/>
      <c r="E2278" s="24">
        <v>2100000</v>
      </c>
      <c r="F2278" s="25" t="s">
        <v>703</v>
      </c>
      <c r="G2278" s="26">
        <v>1100000</v>
      </c>
    </row>
    <row r="2279" spans="2:7">
      <c r="B2279" s="21" t="s">
        <v>17028</v>
      </c>
      <c r="C2279" s="22" t="s">
        <v>92</v>
      </c>
      <c r="D2279" s="37"/>
      <c r="E2279" s="24">
        <v>2100000</v>
      </c>
      <c r="F2279" s="25" t="s">
        <v>131</v>
      </c>
      <c r="G2279" s="26">
        <v>1100000</v>
      </c>
    </row>
    <row r="2280" spans="2:7">
      <c r="B2280" s="21" t="s">
        <v>17027</v>
      </c>
      <c r="C2280" s="22" t="s">
        <v>92</v>
      </c>
      <c r="D2280" s="37"/>
      <c r="E2280" s="24">
        <v>2100000</v>
      </c>
      <c r="F2280" s="25" t="s">
        <v>413</v>
      </c>
      <c r="G2280" s="26">
        <v>1100000</v>
      </c>
    </row>
    <row r="2281" spans="2:7">
      <c r="B2281" s="21" t="s">
        <v>17026</v>
      </c>
      <c r="C2281" s="22" t="s">
        <v>92</v>
      </c>
      <c r="D2281" s="37"/>
      <c r="E2281" s="24">
        <v>2100000</v>
      </c>
      <c r="F2281" s="25" t="s">
        <v>3098</v>
      </c>
      <c r="G2281" s="26">
        <v>1100000</v>
      </c>
    </row>
    <row r="2282" spans="2:7">
      <c r="B2282" s="21" t="s">
        <v>17025</v>
      </c>
      <c r="C2282" s="22" t="s">
        <v>92</v>
      </c>
      <c r="D2282" s="37"/>
      <c r="E2282" s="24">
        <v>2100000</v>
      </c>
      <c r="F2282" s="25" t="s">
        <v>455</v>
      </c>
      <c r="G2282" s="26">
        <v>1100000</v>
      </c>
    </row>
    <row r="2283" spans="2:7">
      <c r="B2283" s="21" t="s">
        <v>17024</v>
      </c>
      <c r="C2283" s="22" t="s">
        <v>92</v>
      </c>
      <c r="D2283" s="37"/>
      <c r="E2283" s="24">
        <v>2100000</v>
      </c>
      <c r="F2283" s="25" t="s">
        <v>402</v>
      </c>
      <c r="G2283" s="26">
        <v>1100000</v>
      </c>
    </row>
    <row r="2284" spans="2:7">
      <c r="B2284" s="21" t="s">
        <v>17023</v>
      </c>
      <c r="C2284" s="22" t="s">
        <v>92</v>
      </c>
      <c r="D2284" s="37"/>
      <c r="E2284" s="24">
        <v>2100000</v>
      </c>
      <c r="F2284" s="25" t="s">
        <v>455</v>
      </c>
      <c r="G2284" s="26">
        <v>1100000</v>
      </c>
    </row>
    <row r="2285" spans="2:7">
      <c r="B2285" s="21" t="s">
        <v>17011</v>
      </c>
      <c r="C2285" s="22" t="s">
        <v>92</v>
      </c>
      <c r="D2285" s="37" t="s">
        <v>795</v>
      </c>
      <c r="E2285" s="24">
        <v>2000000</v>
      </c>
      <c r="F2285" s="25" t="s">
        <v>455</v>
      </c>
      <c r="G2285" s="26">
        <v>1100000</v>
      </c>
    </row>
    <row r="2286" spans="2:7">
      <c r="B2286" s="21" t="s">
        <v>17017</v>
      </c>
      <c r="C2286" s="22" t="s">
        <v>92</v>
      </c>
      <c r="D2286" s="37" t="s">
        <v>3453</v>
      </c>
      <c r="E2286" s="24">
        <v>2000000</v>
      </c>
      <c r="F2286" s="25" t="s">
        <v>413</v>
      </c>
      <c r="G2286" s="26">
        <v>1100000</v>
      </c>
    </row>
    <row r="2287" spans="2:7">
      <c r="B2287" s="21" t="s">
        <v>17015</v>
      </c>
      <c r="C2287" s="22" t="s">
        <v>92</v>
      </c>
      <c r="D2287" s="37" t="s">
        <v>1417</v>
      </c>
      <c r="E2287" s="24">
        <v>2000000</v>
      </c>
      <c r="F2287" s="25" t="s">
        <v>455</v>
      </c>
      <c r="G2287" s="26">
        <v>1100000</v>
      </c>
    </row>
    <row r="2288" spans="2:7">
      <c r="B2288" s="21" t="s">
        <v>17009</v>
      </c>
      <c r="C2288" s="22" t="s">
        <v>108</v>
      </c>
      <c r="D2288" s="37" t="s">
        <v>13422</v>
      </c>
      <c r="E2288" s="24">
        <v>2000000</v>
      </c>
      <c r="F2288" s="25" t="s">
        <v>455</v>
      </c>
      <c r="G2288" s="26">
        <v>1100000</v>
      </c>
    </row>
    <row r="2289" spans="2:7">
      <c r="B2289" s="21" t="s">
        <v>17022</v>
      </c>
      <c r="C2289" s="22" t="s">
        <v>92</v>
      </c>
      <c r="D2289" s="37"/>
      <c r="E2289" s="24">
        <v>2000000</v>
      </c>
      <c r="F2289" s="25" t="s">
        <v>402</v>
      </c>
      <c r="G2289" s="26">
        <v>1100000</v>
      </c>
    </row>
    <row r="2290" spans="2:7">
      <c r="B2290" s="21" t="s">
        <v>17021</v>
      </c>
      <c r="C2290" s="22" t="s">
        <v>92</v>
      </c>
      <c r="D2290" s="37"/>
      <c r="E2290" s="24">
        <v>2000000</v>
      </c>
      <c r="F2290" s="25" t="s">
        <v>354</v>
      </c>
      <c r="G2290" s="26">
        <v>1100000</v>
      </c>
    </row>
    <row r="2291" spans="2:7">
      <c r="B2291" s="21" t="s">
        <v>17020</v>
      </c>
      <c r="C2291" s="22" t="s">
        <v>92</v>
      </c>
      <c r="D2291" s="37"/>
      <c r="E2291" s="24">
        <v>2000000</v>
      </c>
      <c r="F2291" s="25" t="s">
        <v>3098</v>
      </c>
      <c r="G2291" s="26">
        <v>1100000</v>
      </c>
    </row>
    <row r="2292" spans="2:7">
      <c r="B2292" s="21" t="s">
        <v>17019</v>
      </c>
      <c r="C2292" s="22" t="s">
        <v>92</v>
      </c>
      <c r="D2292" s="37"/>
      <c r="E2292" s="24">
        <v>2000000</v>
      </c>
      <c r="F2292" s="25" t="s">
        <v>402</v>
      </c>
      <c r="G2292" s="26">
        <v>1100000</v>
      </c>
    </row>
    <row r="2293" spans="2:7">
      <c r="B2293" s="21" t="s">
        <v>17018</v>
      </c>
      <c r="C2293" s="22" t="s">
        <v>92</v>
      </c>
      <c r="D2293" s="37"/>
      <c r="E2293" s="24">
        <v>2000000</v>
      </c>
      <c r="F2293" s="25" t="s">
        <v>354</v>
      </c>
      <c r="G2293" s="26">
        <v>1100000</v>
      </c>
    </row>
    <row r="2294" spans="2:7">
      <c r="B2294" s="21" t="s">
        <v>17016</v>
      </c>
      <c r="C2294" s="22" t="s">
        <v>92</v>
      </c>
      <c r="D2294" s="37"/>
      <c r="E2294" s="24">
        <v>2000000</v>
      </c>
      <c r="F2294" s="25" t="s">
        <v>354</v>
      </c>
      <c r="G2294" s="26">
        <v>1100000</v>
      </c>
    </row>
    <row r="2295" spans="2:7">
      <c r="B2295" s="21" t="s">
        <v>17014</v>
      </c>
      <c r="C2295" s="22" t="s">
        <v>108</v>
      </c>
      <c r="D2295" s="37"/>
      <c r="E2295" s="24">
        <v>2000000</v>
      </c>
      <c r="F2295" s="25" t="s">
        <v>3094</v>
      </c>
      <c r="G2295" s="26">
        <v>1100000</v>
      </c>
    </row>
    <row r="2296" spans="2:7">
      <c r="B2296" s="21" t="s">
        <v>17013</v>
      </c>
      <c r="C2296" s="22" t="s">
        <v>92</v>
      </c>
      <c r="D2296" s="37"/>
      <c r="E2296" s="24">
        <v>2000000</v>
      </c>
      <c r="F2296" s="25" t="s">
        <v>3094</v>
      </c>
      <c r="G2296" s="26">
        <v>1100000</v>
      </c>
    </row>
    <row r="2297" spans="2:7">
      <c r="B2297" s="21" t="s">
        <v>17012</v>
      </c>
      <c r="C2297" s="22" t="s">
        <v>92</v>
      </c>
      <c r="D2297" s="37"/>
      <c r="E2297" s="24">
        <v>2000000</v>
      </c>
      <c r="F2297" s="25" t="s">
        <v>354</v>
      </c>
      <c r="G2297" s="26">
        <v>1100000</v>
      </c>
    </row>
    <row r="2298" spans="2:7">
      <c r="B2298" s="21" t="s">
        <v>17010</v>
      </c>
      <c r="C2298" s="22" t="s">
        <v>92</v>
      </c>
      <c r="D2298" s="37"/>
      <c r="E2298" s="24">
        <v>2000000</v>
      </c>
      <c r="F2298" s="25" t="s">
        <v>150</v>
      </c>
      <c r="G2298" s="26">
        <v>1100000</v>
      </c>
    </row>
    <row r="2299" spans="2:7">
      <c r="B2299" s="21" t="s">
        <v>17008</v>
      </c>
      <c r="C2299" s="22" t="s">
        <v>92</v>
      </c>
      <c r="D2299" s="37"/>
      <c r="E2299" s="24">
        <v>2000000</v>
      </c>
      <c r="F2299" s="25" t="s">
        <v>150</v>
      </c>
      <c r="G2299" s="26">
        <v>1100000</v>
      </c>
    </row>
    <row r="2300" spans="2:7">
      <c r="B2300" s="21" t="s">
        <v>17007</v>
      </c>
      <c r="C2300" s="22" t="s">
        <v>92</v>
      </c>
      <c r="D2300" s="37"/>
      <c r="E2300" s="24">
        <v>2000000</v>
      </c>
      <c r="F2300" s="25" t="s">
        <v>107</v>
      </c>
      <c r="G2300" s="26">
        <v>1100000</v>
      </c>
    </row>
    <row r="2301" spans="2:7">
      <c r="B2301" s="21" t="s">
        <v>17006</v>
      </c>
      <c r="C2301" s="22" t="s">
        <v>92</v>
      </c>
      <c r="D2301" s="37"/>
      <c r="E2301" s="24">
        <v>2000000</v>
      </c>
      <c r="F2301" s="25" t="s">
        <v>3098</v>
      </c>
      <c r="G2301" s="26">
        <v>1100000</v>
      </c>
    </row>
    <row r="2302" spans="2:7">
      <c r="B2302" s="21" t="s">
        <v>17005</v>
      </c>
      <c r="C2302" s="22" t="s">
        <v>92</v>
      </c>
      <c r="D2302" s="37"/>
      <c r="E2302" s="24">
        <v>2000000</v>
      </c>
      <c r="F2302" s="25" t="s">
        <v>3094</v>
      </c>
      <c r="G2302" s="26">
        <v>1100000</v>
      </c>
    </row>
    <row r="2303" spans="2:7">
      <c r="B2303" s="21" t="s">
        <v>17003</v>
      </c>
      <c r="C2303" s="22" t="s">
        <v>108</v>
      </c>
      <c r="D2303" s="37" t="s">
        <v>6740</v>
      </c>
      <c r="E2303" s="24">
        <v>1900000</v>
      </c>
      <c r="F2303" s="25" t="s">
        <v>107</v>
      </c>
      <c r="G2303" s="26">
        <v>1100000</v>
      </c>
    </row>
    <row r="2304" spans="2:7">
      <c r="B2304" s="21" t="s">
        <v>16997</v>
      </c>
      <c r="C2304" s="22" t="s">
        <v>108</v>
      </c>
      <c r="D2304" s="37" t="s">
        <v>5503</v>
      </c>
      <c r="E2304" s="24">
        <v>1900000</v>
      </c>
      <c r="F2304" s="25" t="s">
        <v>220</v>
      </c>
      <c r="G2304" s="26">
        <v>1100000</v>
      </c>
    </row>
    <row r="2305" spans="2:7">
      <c r="B2305" s="21" t="s">
        <v>17001</v>
      </c>
      <c r="C2305" s="22" t="s">
        <v>108</v>
      </c>
      <c r="D2305" s="37" t="s">
        <v>4495</v>
      </c>
      <c r="E2305" s="24">
        <v>1900000</v>
      </c>
      <c r="F2305" s="25" t="s">
        <v>315</v>
      </c>
      <c r="G2305" s="26">
        <v>1100000</v>
      </c>
    </row>
    <row r="2306" spans="2:7">
      <c r="B2306" s="21" t="s">
        <v>16996</v>
      </c>
      <c r="C2306" s="22" t="s">
        <v>108</v>
      </c>
      <c r="D2306" s="37" t="s">
        <v>5163</v>
      </c>
      <c r="E2306" s="24">
        <v>1900000</v>
      </c>
      <c r="F2306" s="25" t="s">
        <v>315</v>
      </c>
      <c r="G2306" s="26">
        <v>1100000</v>
      </c>
    </row>
    <row r="2307" spans="2:7">
      <c r="B2307" s="21" t="s">
        <v>17002</v>
      </c>
      <c r="C2307" s="22" t="s">
        <v>108</v>
      </c>
      <c r="D2307" s="37" t="s">
        <v>6305</v>
      </c>
      <c r="E2307" s="24">
        <v>1900000</v>
      </c>
      <c r="F2307" s="25" t="s">
        <v>102</v>
      </c>
      <c r="G2307" s="26">
        <v>1100000</v>
      </c>
    </row>
    <row r="2308" spans="2:7">
      <c r="B2308" s="21" t="s">
        <v>17004</v>
      </c>
      <c r="C2308" s="22" t="s">
        <v>92</v>
      </c>
      <c r="D2308" s="37"/>
      <c r="E2308" s="24">
        <v>1900000</v>
      </c>
      <c r="F2308" s="25" t="s">
        <v>315</v>
      </c>
      <c r="G2308" s="26">
        <v>1100000</v>
      </c>
    </row>
    <row r="2309" spans="2:7">
      <c r="B2309" s="21" t="s">
        <v>17000</v>
      </c>
      <c r="C2309" s="22" t="s">
        <v>92</v>
      </c>
      <c r="D2309" s="37"/>
      <c r="E2309" s="24">
        <v>1900000</v>
      </c>
      <c r="F2309" s="25" t="s">
        <v>220</v>
      </c>
      <c r="G2309" s="26">
        <v>1100000</v>
      </c>
    </row>
    <row r="2310" spans="2:7">
      <c r="B2310" s="21" t="s">
        <v>16999</v>
      </c>
      <c r="C2310" s="22" t="s">
        <v>92</v>
      </c>
      <c r="D2310" s="37"/>
      <c r="E2310" s="24">
        <v>1900000</v>
      </c>
      <c r="F2310" s="25" t="s">
        <v>464</v>
      </c>
      <c r="G2310" s="26">
        <v>1100000</v>
      </c>
    </row>
    <row r="2311" spans="2:7">
      <c r="B2311" s="21" t="s">
        <v>16998</v>
      </c>
      <c r="C2311" s="22" t="s">
        <v>92</v>
      </c>
      <c r="D2311" s="37"/>
      <c r="E2311" s="24">
        <v>1900000</v>
      </c>
      <c r="F2311" s="25" t="s">
        <v>315</v>
      </c>
      <c r="G2311" s="26">
        <v>1100000</v>
      </c>
    </row>
    <row r="2312" spans="2:7">
      <c r="B2312" s="21" t="s">
        <v>16995</v>
      </c>
      <c r="C2312" s="22" t="s">
        <v>92</v>
      </c>
      <c r="D2312" s="37"/>
      <c r="E2312" s="24">
        <v>1900000</v>
      </c>
      <c r="F2312" s="25" t="s">
        <v>464</v>
      </c>
      <c r="G2312" s="26">
        <v>1100000</v>
      </c>
    </row>
    <row r="2313" spans="2:7">
      <c r="B2313" s="21" t="s">
        <v>16994</v>
      </c>
      <c r="C2313" s="22" t="s">
        <v>92</v>
      </c>
      <c r="D2313" s="37"/>
      <c r="E2313" s="24">
        <v>1900000</v>
      </c>
      <c r="F2313" s="25" t="s">
        <v>220</v>
      </c>
      <c r="G2313" s="26">
        <v>1100000</v>
      </c>
    </row>
    <row r="2314" spans="2:7">
      <c r="B2314" s="21" t="s">
        <v>16993</v>
      </c>
      <c r="C2314" s="22" t="s">
        <v>92</v>
      </c>
      <c r="D2314" s="37"/>
      <c r="E2314" s="24">
        <v>1900000</v>
      </c>
      <c r="F2314" s="25" t="s">
        <v>220</v>
      </c>
      <c r="G2314" s="26">
        <v>1100000</v>
      </c>
    </row>
    <row r="2315" spans="2:7">
      <c r="B2315" s="21" t="s">
        <v>16992</v>
      </c>
      <c r="C2315" s="22" t="s">
        <v>108</v>
      </c>
      <c r="D2315" s="37" t="s">
        <v>747</v>
      </c>
      <c r="E2315" s="24">
        <v>1800000</v>
      </c>
      <c r="F2315" s="25" t="s">
        <v>5014</v>
      </c>
      <c r="G2315" s="26">
        <v>1100000</v>
      </c>
    </row>
    <row r="2316" spans="2:7">
      <c r="B2316" s="21" t="s">
        <v>16979</v>
      </c>
      <c r="C2316" s="22" t="s">
        <v>108</v>
      </c>
      <c r="D2316" s="37" t="s">
        <v>3783</v>
      </c>
      <c r="E2316" s="24">
        <v>1800000</v>
      </c>
      <c r="F2316" s="25" t="s">
        <v>164</v>
      </c>
      <c r="G2316" s="26">
        <v>1100000</v>
      </c>
    </row>
    <row r="2317" spans="2:7">
      <c r="B2317" s="21" t="s">
        <v>16981</v>
      </c>
      <c r="C2317" s="22" t="s">
        <v>92</v>
      </c>
      <c r="D2317" s="37" t="s">
        <v>2382</v>
      </c>
      <c r="E2317" s="24">
        <v>1800000</v>
      </c>
      <c r="F2317" s="25" t="s">
        <v>216</v>
      </c>
      <c r="G2317" s="26">
        <v>1100000</v>
      </c>
    </row>
    <row r="2318" spans="2:7">
      <c r="B2318" s="21" t="s">
        <v>16983</v>
      </c>
      <c r="C2318" s="22" t="s">
        <v>108</v>
      </c>
      <c r="D2318" s="37" t="s">
        <v>998</v>
      </c>
      <c r="E2318" s="24">
        <v>1800000</v>
      </c>
      <c r="F2318" s="25" t="s">
        <v>156</v>
      </c>
      <c r="G2318" s="26">
        <v>1100000</v>
      </c>
    </row>
    <row r="2319" spans="2:7">
      <c r="B2319" s="21" t="s">
        <v>16991</v>
      </c>
      <c r="C2319" s="22" t="s">
        <v>108</v>
      </c>
      <c r="D2319" s="37" t="s">
        <v>3695</v>
      </c>
      <c r="E2319" s="24">
        <v>1800000</v>
      </c>
      <c r="F2319" s="25" t="s">
        <v>201</v>
      </c>
      <c r="G2319" s="26">
        <v>1100000</v>
      </c>
    </row>
    <row r="2320" spans="2:7">
      <c r="B2320" s="21" t="s">
        <v>16978</v>
      </c>
      <c r="C2320" s="22" t="s">
        <v>92</v>
      </c>
      <c r="D2320" s="37" t="s">
        <v>7871</v>
      </c>
      <c r="E2320" s="24">
        <v>1800000</v>
      </c>
      <c r="F2320" s="25" t="s">
        <v>220</v>
      </c>
      <c r="G2320" s="26">
        <v>1100000</v>
      </c>
    </row>
    <row r="2321" spans="2:7">
      <c r="B2321" s="21" t="s">
        <v>16985</v>
      </c>
      <c r="C2321" s="22" t="s">
        <v>108</v>
      </c>
      <c r="D2321" s="37" t="s">
        <v>1735</v>
      </c>
      <c r="E2321" s="24">
        <v>1800000</v>
      </c>
      <c r="F2321" s="25" t="s">
        <v>5014</v>
      </c>
      <c r="G2321" s="26">
        <v>1100000</v>
      </c>
    </row>
    <row r="2322" spans="2:7">
      <c r="B2322" s="21" t="s">
        <v>16990</v>
      </c>
      <c r="C2322" s="22" t="s">
        <v>92</v>
      </c>
      <c r="D2322" s="37"/>
      <c r="E2322" s="24">
        <v>1800000</v>
      </c>
      <c r="F2322" s="25" t="s">
        <v>540</v>
      </c>
      <c r="G2322" s="26">
        <v>1100000</v>
      </c>
    </row>
    <row r="2323" spans="2:7">
      <c r="B2323" s="21" t="s">
        <v>16989</v>
      </c>
      <c r="C2323" s="22" t="s">
        <v>92</v>
      </c>
      <c r="D2323" s="37"/>
      <c r="E2323" s="24">
        <v>1800000</v>
      </c>
      <c r="F2323" s="25" t="s">
        <v>540</v>
      </c>
      <c r="G2323" s="26">
        <v>1100000</v>
      </c>
    </row>
    <row r="2324" spans="2:7">
      <c r="B2324" s="21" t="s">
        <v>16988</v>
      </c>
      <c r="C2324" s="22" t="s">
        <v>92</v>
      </c>
      <c r="D2324" s="37"/>
      <c r="E2324" s="24">
        <v>1800000</v>
      </c>
      <c r="F2324" s="25" t="s">
        <v>159</v>
      </c>
      <c r="G2324" s="26">
        <v>1100000</v>
      </c>
    </row>
    <row r="2325" spans="2:7">
      <c r="B2325" s="21" t="s">
        <v>16987</v>
      </c>
      <c r="C2325" s="22" t="s">
        <v>92</v>
      </c>
      <c r="D2325" s="37"/>
      <c r="E2325" s="24">
        <v>1800000</v>
      </c>
      <c r="F2325" s="25" t="s">
        <v>540</v>
      </c>
      <c r="G2325" s="26">
        <v>1100000</v>
      </c>
    </row>
    <row r="2326" spans="2:7">
      <c r="B2326" s="21" t="s">
        <v>16986</v>
      </c>
      <c r="C2326" s="22" t="s">
        <v>92</v>
      </c>
      <c r="D2326" s="37"/>
      <c r="E2326" s="24">
        <v>1800000</v>
      </c>
      <c r="F2326" s="25" t="s">
        <v>540</v>
      </c>
      <c r="G2326" s="26">
        <v>1100000</v>
      </c>
    </row>
    <row r="2327" spans="2:7">
      <c r="B2327" s="21" t="s">
        <v>16984</v>
      </c>
      <c r="C2327" s="22" t="s">
        <v>92</v>
      </c>
      <c r="D2327" s="37"/>
      <c r="E2327" s="24">
        <v>1800000</v>
      </c>
      <c r="F2327" s="25" t="s">
        <v>156</v>
      </c>
      <c r="G2327" s="26">
        <v>1100000</v>
      </c>
    </row>
    <row r="2328" spans="2:7">
      <c r="B2328" s="21" t="s">
        <v>16982</v>
      </c>
      <c r="C2328" s="22" t="s">
        <v>92</v>
      </c>
      <c r="D2328" s="37"/>
      <c r="E2328" s="24">
        <v>1800000</v>
      </c>
      <c r="F2328" s="25" t="s">
        <v>464</v>
      </c>
      <c r="G2328" s="26">
        <v>1100000</v>
      </c>
    </row>
    <row r="2329" spans="2:7">
      <c r="B2329" s="21" t="s">
        <v>16980</v>
      </c>
      <c r="C2329" s="22" t="s">
        <v>92</v>
      </c>
      <c r="D2329" s="37"/>
      <c r="E2329" s="24">
        <v>1800000</v>
      </c>
      <c r="F2329" s="25" t="s">
        <v>464</v>
      </c>
      <c r="G2329" s="26">
        <v>1100000</v>
      </c>
    </row>
    <row r="2330" spans="2:7">
      <c r="B2330" s="21" t="s">
        <v>16977</v>
      </c>
      <c r="C2330" s="22" t="s">
        <v>92</v>
      </c>
      <c r="D2330" s="37"/>
      <c r="E2330" s="24">
        <v>1800000</v>
      </c>
      <c r="F2330" s="25" t="s">
        <v>464</v>
      </c>
      <c r="G2330" s="26">
        <v>1100000</v>
      </c>
    </row>
    <row r="2331" spans="2:7">
      <c r="B2331" s="21" t="s">
        <v>16976</v>
      </c>
      <c r="C2331" s="22" t="s">
        <v>92</v>
      </c>
      <c r="D2331" s="37"/>
      <c r="E2331" s="24">
        <v>1800000</v>
      </c>
      <c r="F2331" s="25" t="s">
        <v>220</v>
      </c>
      <c r="G2331" s="26">
        <v>1100000</v>
      </c>
    </row>
    <row r="2332" spans="2:7">
      <c r="B2332" s="21" t="s">
        <v>16975</v>
      </c>
      <c r="C2332" s="22" t="s">
        <v>92</v>
      </c>
      <c r="D2332" s="37"/>
      <c r="E2332" s="24">
        <v>1800000</v>
      </c>
      <c r="F2332" s="25" t="s">
        <v>156</v>
      </c>
      <c r="G2332" s="26">
        <v>1100000</v>
      </c>
    </row>
    <row r="2333" spans="2:7">
      <c r="B2333" s="21" t="s">
        <v>16966</v>
      </c>
      <c r="C2333" s="22" t="s">
        <v>108</v>
      </c>
      <c r="D2333" s="37" t="s">
        <v>3181</v>
      </c>
      <c r="E2333" s="24">
        <v>1700000</v>
      </c>
      <c r="F2333" s="25" t="s">
        <v>201</v>
      </c>
      <c r="G2333" s="26">
        <v>1100000</v>
      </c>
    </row>
    <row r="2334" spans="2:7">
      <c r="B2334" s="21" t="s">
        <v>16968</v>
      </c>
      <c r="C2334" s="22" t="s">
        <v>108</v>
      </c>
      <c r="D2334" s="37" t="s">
        <v>5634</v>
      </c>
      <c r="E2334" s="24">
        <v>1700000</v>
      </c>
      <c r="F2334" s="25" t="s">
        <v>201</v>
      </c>
      <c r="G2334" s="26">
        <v>1100000</v>
      </c>
    </row>
    <row r="2335" spans="2:7">
      <c r="B2335" s="21" t="s">
        <v>16973</v>
      </c>
      <c r="C2335" s="22" t="s">
        <v>108</v>
      </c>
      <c r="D2335" s="37" t="s">
        <v>6925</v>
      </c>
      <c r="E2335" s="24">
        <v>1700000</v>
      </c>
      <c r="F2335" s="25" t="s">
        <v>201</v>
      </c>
      <c r="G2335" s="26">
        <v>1100000</v>
      </c>
    </row>
    <row r="2336" spans="2:7">
      <c r="B2336" s="21" t="s">
        <v>16962</v>
      </c>
      <c r="C2336" s="22" t="s">
        <v>108</v>
      </c>
      <c r="D2336" s="37" t="s">
        <v>1598</v>
      </c>
      <c r="E2336" s="24">
        <v>1700000</v>
      </c>
      <c r="F2336" s="25" t="s">
        <v>159</v>
      </c>
      <c r="G2336" s="26">
        <v>1100000</v>
      </c>
    </row>
    <row r="2337" spans="2:7">
      <c r="B2337" s="21" t="s">
        <v>16967</v>
      </c>
      <c r="C2337" s="22" t="s">
        <v>108</v>
      </c>
      <c r="D2337" s="37" t="s">
        <v>1902</v>
      </c>
      <c r="E2337" s="24">
        <v>1700000</v>
      </c>
      <c r="F2337" s="25" t="s">
        <v>344</v>
      </c>
      <c r="G2337" s="26">
        <v>1100000</v>
      </c>
    </row>
    <row r="2338" spans="2:7">
      <c r="B2338" s="21" t="s">
        <v>16974</v>
      </c>
      <c r="C2338" s="22" t="s">
        <v>92</v>
      </c>
      <c r="D2338" s="37"/>
      <c r="E2338" s="24">
        <v>1700000</v>
      </c>
      <c r="F2338" s="25" t="s">
        <v>159</v>
      </c>
      <c r="G2338" s="26">
        <v>1100000</v>
      </c>
    </row>
    <row r="2339" spans="2:7">
      <c r="B2339" s="21" t="s">
        <v>16972</v>
      </c>
      <c r="C2339" s="22" t="s">
        <v>92</v>
      </c>
      <c r="D2339" s="37"/>
      <c r="E2339" s="24">
        <v>1700000</v>
      </c>
      <c r="F2339" s="25" t="s">
        <v>422</v>
      </c>
      <c r="G2339" s="26">
        <v>1100000</v>
      </c>
    </row>
    <row r="2340" spans="2:7">
      <c r="B2340" s="21" t="s">
        <v>16971</v>
      </c>
      <c r="C2340" s="22" t="s">
        <v>92</v>
      </c>
      <c r="D2340" s="37"/>
      <c r="E2340" s="24">
        <v>1700000</v>
      </c>
      <c r="F2340" s="25" t="s">
        <v>216</v>
      </c>
      <c r="G2340" s="26">
        <v>1100000</v>
      </c>
    </row>
    <row r="2341" spans="2:7">
      <c r="B2341" s="21" t="s">
        <v>16970</v>
      </c>
      <c r="C2341" s="22" t="s">
        <v>92</v>
      </c>
      <c r="D2341" s="37"/>
      <c r="E2341" s="24">
        <v>1700000</v>
      </c>
      <c r="F2341" s="25" t="s">
        <v>344</v>
      </c>
      <c r="G2341" s="26">
        <v>1100000</v>
      </c>
    </row>
    <row r="2342" spans="2:7">
      <c r="B2342" s="21" t="s">
        <v>16969</v>
      </c>
      <c r="C2342" s="22" t="s">
        <v>92</v>
      </c>
      <c r="D2342" s="37"/>
      <c r="E2342" s="24">
        <v>1700000</v>
      </c>
      <c r="F2342" s="25" t="s">
        <v>156</v>
      </c>
      <c r="G2342" s="26">
        <v>1100000</v>
      </c>
    </row>
    <row r="2343" spans="2:7">
      <c r="B2343" s="21" t="s">
        <v>16965</v>
      </c>
      <c r="C2343" s="22" t="s">
        <v>92</v>
      </c>
      <c r="D2343" s="37"/>
      <c r="E2343" s="24">
        <v>1700000</v>
      </c>
      <c r="F2343" s="25" t="s">
        <v>201</v>
      </c>
      <c r="G2343" s="26">
        <v>1100000</v>
      </c>
    </row>
    <row r="2344" spans="2:7">
      <c r="B2344" s="21" t="s">
        <v>16964</v>
      </c>
      <c r="C2344" s="22" t="s">
        <v>92</v>
      </c>
      <c r="D2344" s="37"/>
      <c r="E2344" s="24">
        <v>1700000</v>
      </c>
      <c r="F2344" s="25" t="s">
        <v>159</v>
      </c>
      <c r="G2344" s="26">
        <v>1100000</v>
      </c>
    </row>
    <row r="2345" spans="2:7">
      <c r="B2345" s="21" t="s">
        <v>16963</v>
      </c>
      <c r="C2345" s="22" t="s">
        <v>92</v>
      </c>
      <c r="D2345" s="37"/>
      <c r="E2345" s="24">
        <v>1700000</v>
      </c>
      <c r="F2345" s="25" t="s">
        <v>159</v>
      </c>
      <c r="G2345" s="26">
        <v>1100000</v>
      </c>
    </row>
    <row r="2346" spans="2:7">
      <c r="B2346" s="21" t="s">
        <v>16953</v>
      </c>
      <c r="C2346" s="22" t="s">
        <v>108</v>
      </c>
      <c r="D2346" s="37" t="s">
        <v>7285</v>
      </c>
      <c r="E2346" s="24">
        <v>1600000</v>
      </c>
      <c r="F2346" s="25" t="s">
        <v>408</v>
      </c>
      <c r="G2346" s="26">
        <v>1100000</v>
      </c>
    </row>
    <row r="2347" spans="2:7">
      <c r="B2347" s="21" t="s">
        <v>16961</v>
      </c>
      <c r="C2347" s="22" t="s">
        <v>108</v>
      </c>
      <c r="D2347" s="37" t="s">
        <v>1010</v>
      </c>
      <c r="E2347" s="24">
        <v>1600000</v>
      </c>
      <c r="F2347" s="25" t="s">
        <v>223</v>
      </c>
      <c r="G2347" s="26">
        <v>1100000</v>
      </c>
    </row>
    <row r="2348" spans="2:7">
      <c r="B2348" s="21" t="s">
        <v>16960</v>
      </c>
      <c r="C2348" s="22" t="s">
        <v>92</v>
      </c>
      <c r="D2348" s="37" t="s">
        <v>4501</v>
      </c>
      <c r="E2348" s="24">
        <v>1600000</v>
      </c>
      <c r="F2348" s="25" t="s">
        <v>668</v>
      </c>
      <c r="G2348" s="26">
        <v>1100000</v>
      </c>
    </row>
    <row r="2349" spans="2:7">
      <c r="B2349" s="21" t="s">
        <v>16959</v>
      </c>
      <c r="C2349" s="22" t="s">
        <v>92</v>
      </c>
      <c r="D2349" s="37"/>
      <c r="E2349" s="24">
        <v>1600000</v>
      </c>
      <c r="F2349" s="25" t="s">
        <v>708</v>
      </c>
      <c r="G2349" s="26">
        <v>1100000</v>
      </c>
    </row>
    <row r="2350" spans="2:7">
      <c r="B2350" s="21" t="s">
        <v>16958</v>
      </c>
      <c r="C2350" s="22" t="s">
        <v>92</v>
      </c>
      <c r="D2350" s="37"/>
      <c r="E2350" s="24">
        <v>1600000</v>
      </c>
      <c r="F2350" s="25" t="s">
        <v>5016</v>
      </c>
      <c r="G2350" s="26">
        <v>1100000</v>
      </c>
    </row>
    <row r="2351" spans="2:7">
      <c r="B2351" s="21" t="s">
        <v>16957</v>
      </c>
      <c r="C2351" s="22" t="s">
        <v>92</v>
      </c>
      <c r="D2351" s="37"/>
      <c r="E2351" s="24">
        <v>1600000</v>
      </c>
      <c r="F2351" s="25" t="s">
        <v>94</v>
      </c>
      <c r="G2351" s="26">
        <v>1100000</v>
      </c>
    </row>
    <row r="2352" spans="2:7">
      <c r="B2352" s="21" t="s">
        <v>16956</v>
      </c>
      <c r="C2352" s="22" t="s">
        <v>92</v>
      </c>
      <c r="D2352" s="37"/>
      <c r="E2352" s="24">
        <v>1600000</v>
      </c>
      <c r="F2352" s="25" t="s">
        <v>223</v>
      </c>
      <c r="G2352" s="26">
        <v>1100000</v>
      </c>
    </row>
    <row r="2353" spans="2:7">
      <c r="B2353" s="21" t="s">
        <v>16955</v>
      </c>
      <c r="C2353" s="22" t="s">
        <v>92</v>
      </c>
      <c r="D2353" s="37"/>
      <c r="E2353" s="24">
        <v>1600000</v>
      </c>
      <c r="F2353" s="25" t="s">
        <v>422</v>
      </c>
      <c r="G2353" s="26">
        <v>1100000</v>
      </c>
    </row>
    <row r="2354" spans="2:7">
      <c r="B2354" s="21" t="s">
        <v>16954</v>
      </c>
      <c r="C2354" s="22" t="s">
        <v>92</v>
      </c>
      <c r="D2354" s="37"/>
      <c r="E2354" s="24">
        <v>1600000</v>
      </c>
      <c r="F2354" s="25" t="s">
        <v>668</v>
      </c>
      <c r="G2354" s="26">
        <v>1100000</v>
      </c>
    </row>
    <row r="2355" spans="2:7">
      <c r="B2355" s="21" t="s">
        <v>16952</v>
      </c>
      <c r="C2355" s="22" t="s">
        <v>92</v>
      </c>
      <c r="D2355" s="37"/>
      <c r="E2355" s="24">
        <v>1600000</v>
      </c>
      <c r="F2355" s="25" t="s">
        <v>94</v>
      </c>
      <c r="G2355" s="26">
        <v>1100000</v>
      </c>
    </row>
    <row r="2356" spans="2:7">
      <c r="B2356" s="21" t="s">
        <v>16951</v>
      </c>
      <c r="C2356" s="22" t="s">
        <v>92</v>
      </c>
      <c r="D2356" s="37"/>
      <c r="E2356" s="24">
        <v>1600000</v>
      </c>
      <c r="F2356" s="25" t="s">
        <v>408</v>
      </c>
      <c r="G2356" s="26">
        <v>1100000</v>
      </c>
    </row>
    <row r="2357" spans="2:7">
      <c r="B2357" s="21" t="s">
        <v>16950</v>
      </c>
      <c r="C2357" s="22" t="s">
        <v>92</v>
      </c>
      <c r="D2357" s="37"/>
      <c r="E2357" s="24">
        <v>1600000</v>
      </c>
      <c r="F2357" s="25" t="s">
        <v>708</v>
      </c>
      <c r="G2357" s="26">
        <v>1100000</v>
      </c>
    </row>
    <row r="2358" spans="2:7">
      <c r="B2358" s="21" t="s">
        <v>16949</v>
      </c>
      <c r="C2358" s="22" t="s">
        <v>92</v>
      </c>
      <c r="D2358" s="37"/>
      <c r="E2358" s="24">
        <v>1600000</v>
      </c>
      <c r="F2358" s="25" t="s">
        <v>422</v>
      </c>
      <c r="G2358" s="26">
        <v>1100000</v>
      </c>
    </row>
    <row r="2359" spans="2:7">
      <c r="B2359" s="21" t="s">
        <v>16948</v>
      </c>
      <c r="C2359" s="22" t="s">
        <v>92</v>
      </c>
      <c r="D2359" s="37"/>
      <c r="E2359" s="24">
        <v>1600000</v>
      </c>
      <c r="F2359" s="25" t="s">
        <v>422</v>
      </c>
      <c r="G2359" s="26">
        <v>1100000</v>
      </c>
    </row>
    <row r="2360" spans="2:7">
      <c r="B2360" s="21" t="s">
        <v>16947</v>
      </c>
      <c r="C2360" s="22" t="s">
        <v>92</v>
      </c>
      <c r="D2360" s="37"/>
      <c r="E2360" s="24">
        <v>1600000</v>
      </c>
      <c r="F2360" s="25" t="s">
        <v>223</v>
      </c>
      <c r="G2360" s="26">
        <v>1100000</v>
      </c>
    </row>
    <row r="2361" spans="2:7">
      <c r="B2361" s="21" t="s">
        <v>16946</v>
      </c>
      <c r="C2361" s="22" t="s">
        <v>92</v>
      </c>
      <c r="D2361" s="37"/>
      <c r="E2361" s="24">
        <v>1500000</v>
      </c>
      <c r="F2361" s="25" t="s">
        <v>198</v>
      </c>
      <c r="G2361" s="26">
        <v>1100000</v>
      </c>
    </row>
    <row r="2362" spans="2:7">
      <c r="B2362" s="21" t="s">
        <v>16945</v>
      </c>
      <c r="C2362" s="22" t="s">
        <v>108</v>
      </c>
      <c r="D2362" s="37" t="s">
        <v>8553</v>
      </c>
      <c r="E2362" s="24">
        <v>1400000</v>
      </c>
      <c r="F2362" s="25" t="s">
        <v>335</v>
      </c>
      <c r="G2362" s="26">
        <v>1100000</v>
      </c>
    </row>
    <row r="2363" spans="2:7">
      <c r="B2363" s="21" t="s">
        <v>16944</v>
      </c>
      <c r="C2363" s="22" t="s">
        <v>92</v>
      </c>
      <c r="D2363" s="37"/>
      <c r="E2363" s="24">
        <v>1400000</v>
      </c>
      <c r="F2363" s="25" t="s">
        <v>171</v>
      </c>
      <c r="G2363" s="26">
        <v>1100000</v>
      </c>
    </row>
    <row r="2364" spans="2:7">
      <c r="B2364" s="21" t="s">
        <v>16942</v>
      </c>
      <c r="C2364" s="22" t="s">
        <v>108</v>
      </c>
      <c r="D2364" s="37" t="s">
        <v>3207</v>
      </c>
      <c r="E2364" s="24">
        <v>1100000</v>
      </c>
      <c r="F2364" s="25" t="s">
        <v>193</v>
      </c>
      <c r="G2364" s="26">
        <v>1100000</v>
      </c>
    </row>
    <row r="2365" spans="2:7">
      <c r="B2365" s="21" t="s">
        <v>16943</v>
      </c>
      <c r="C2365" s="22" t="s">
        <v>108</v>
      </c>
      <c r="D2365" s="37"/>
      <c r="E2365" s="24">
        <v>1100000</v>
      </c>
      <c r="F2365" s="25" t="s">
        <v>116</v>
      </c>
      <c r="G2365" s="26">
        <v>1100000</v>
      </c>
    </row>
    <row r="2366" spans="2:7">
      <c r="B2366" s="21" t="s">
        <v>16941</v>
      </c>
      <c r="C2366" s="22" t="s">
        <v>108</v>
      </c>
      <c r="D2366" s="37" t="s">
        <v>14366</v>
      </c>
      <c r="E2366" s="24">
        <v>1000000</v>
      </c>
      <c r="F2366" s="25" t="s">
        <v>2995</v>
      </c>
      <c r="G2366" s="26">
        <v>1100000</v>
      </c>
    </row>
    <row r="2367" spans="2:7">
      <c r="B2367" s="21" t="s">
        <v>16940</v>
      </c>
      <c r="C2367" s="22" t="s">
        <v>92</v>
      </c>
      <c r="D2367" s="37" t="s">
        <v>599</v>
      </c>
      <c r="E2367" s="24">
        <v>900000</v>
      </c>
      <c r="F2367" s="25" t="s">
        <v>4984</v>
      </c>
      <c r="G2367" s="26">
        <v>1100000</v>
      </c>
    </row>
    <row r="2368" spans="2:7">
      <c r="B2368" s="21" t="s">
        <v>16939</v>
      </c>
      <c r="C2368" s="22" t="s">
        <v>108</v>
      </c>
      <c r="D2368" s="37" t="s">
        <v>13855</v>
      </c>
      <c r="E2368" s="24">
        <v>600000</v>
      </c>
      <c r="F2368" s="25" t="s">
        <v>8998</v>
      </c>
      <c r="G2368" s="26">
        <v>1100000</v>
      </c>
    </row>
    <row r="2369" spans="2:7">
      <c r="B2369" s="21" t="s">
        <v>16938</v>
      </c>
      <c r="C2369" s="22" t="s">
        <v>92</v>
      </c>
      <c r="D2369" s="37"/>
      <c r="E2369" s="24">
        <v>500000</v>
      </c>
      <c r="F2369" s="25" t="s">
        <v>13426</v>
      </c>
      <c r="G2369" s="26">
        <v>1100000</v>
      </c>
    </row>
    <row r="2370" spans="2:7">
      <c r="B2370" s="21" t="s">
        <v>16937</v>
      </c>
      <c r="C2370" s="22" t="s">
        <v>108</v>
      </c>
      <c r="D2370" s="37" t="s">
        <v>237</v>
      </c>
      <c r="E2370" s="24">
        <v>300000</v>
      </c>
      <c r="F2370" s="25" t="s">
        <v>15150</v>
      </c>
      <c r="G2370" s="26">
        <v>1100000</v>
      </c>
    </row>
    <row r="2371" spans="2:7">
      <c r="B2371" s="21" t="s">
        <v>16936</v>
      </c>
      <c r="C2371" s="22" t="s">
        <v>92</v>
      </c>
      <c r="D2371" s="37"/>
      <c r="E2371" s="24">
        <v>3000000</v>
      </c>
      <c r="F2371" s="25" t="s">
        <v>695</v>
      </c>
      <c r="G2371" s="26">
        <v>1000000</v>
      </c>
    </row>
    <row r="2372" spans="2:7">
      <c r="B2372" s="21" t="s">
        <v>16935</v>
      </c>
      <c r="C2372" s="22" t="s">
        <v>92</v>
      </c>
      <c r="D2372" s="37"/>
      <c r="E2372" s="24">
        <v>2900000</v>
      </c>
      <c r="F2372" s="25" t="s">
        <v>502</v>
      </c>
      <c r="G2372" s="26">
        <v>1000000</v>
      </c>
    </row>
    <row r="2373" spans="2:7">
      <c r="B2373" s="21" t="s">
        <v>16934</v>
      </c>
      <c r="C2373" s="22" t="s">
        <v>108</v>
      </c>
      <c r="D2373" s="37" t="s">
        <v>6901</v>
      </c>
      <c r="E2373" s="24">
        <v>2700000</v>
      </c>
      <c r="F2373" s="25" t="s">
        <v>1053</v>
      </c>
      <c r="G2373" s="26">
        <v>1000000</v>
      </c>
    </row>
    <row r="2374" spans="2:7">
      <c r="B2374" s="21" t="s">
        <v>16933</v>
      </c>
      <c r="C2374" s="22" t="s">
        <v>92</v>
      </c>
      <c r="D2374" s="37"/>
      <c r="E2374" s="24">
        <v>2500000</v>
      </c>
      <c r="F2374" s="25" t="s">
        <v>1186</v>
      </c>
      <c r="G2374" s="26">
        <v>1000000</v>
      </c>
    </row>
    <row r="2375" spans="2:7">
      <c r="B2375" s="21" t="s">
        <v>16932</v>
      </c>
      <c r="C2375" s="22" t="s">
        <v>92</v>
      </c>
      <c r="D2375" s="37"/>
      <c r="E2375" s="24">
        <v>2400000</v>
      </c>
      <c r="F2375" s="25" t="s">
        <v>483</v>
      </c>
      <c r="G2375" s="26">
        <v>1000000</v>
      </c>
    </row>
    <row r="2376" spans="2:7">
      <c r="B2376" s="21" t="s">
        <v>16931</v>
      </c>
      <c r="C2376" s="22" t="s">
        <v>92</v>
      </c>
      <c r="D2376" s="37"/>
      <c r="E2376" s="24">
        <v>2300000</v>
      </c>
      <c r="F2376" s="25" t="s">
        <v>560</v>
      </c>
      <c r="G2376" s="26">
        <v>1000000</v>
      </c>
    </row>
    <row r="2377" spans="2:7">
      <c r="B2377" s="21" t="s">
        <v>16930</v>
      </c>
      <c r="C2377" s="22" t="s">
        <v>92</v>
      </c>
      <c r="D2377" s="37"/>
      <c r="E2377" s="24">
        <v>2300000</v>
      </c>
      <c r="F2377" s="25" t="s">
        <v>629</v>
      </c>
      <c r="G2377" s="26">
        <v>1000000</v>
      </c>
    </row>
    <row r="2378" spans="2:7">
      <c r="B2378" s="21" t="s">
        <v>16929</v>
      </c>
      <c r="C2378" s="22" t="s">
        <v>92</v>
      </c>
      <c r="D2378" s="37"/>
      <c r="E2378" s="24">
        <v>2300000</v>
      </c>
      <c r="F2378" s="25" t="s">
        <v>555</v>
      </c>
      <c r="G2378" s="26">
        <v>1000000</v>
      </c>
    </row>
    <row r="2379" spans="2:7">
      <c r="B2379" s="21" t="s">
        <v>16928</v>
      </c>
      <c r="C2379" s="22" t="s">
        <v>92</v>
      </c>
      <c r="D2379" s="37"/>
      <c r="E2379" s="24">
        <v>2300000</v>
      </c>
      <c r="F2379" s="25" t="s">
        <v>1106</v>
      </c>
      <c r="G2379" s="26">
        <v>1000000</v>
      </c>
    </row>
    <row r="2380" spans="2:7">
      <c r="B2380" s="21" t="s">
        <v>16927</v>
      </c>
      <c r="C2380" s="22" t="s">
        <v>92</v>
      </c>
      <c r="D2380" s="37"/>
      <c r="E2380" s="24">
        <v>2200000</v>
      </c>
      <c r="F2380" s="25" t="s">
        <v>864</v>
      </c>
      <c r="G2380" s="26">
        <v>1000000</v>
      </c>
    </row>
    <row r="2381" spans="2:7">
      <c r="B2381" s="21" t="s">
        <v>16926</v>
      </c>
      <c r="C2381" s="22" t="s">
        <v>92</v>
      </c>
      <c r="D2381" s="37"/>
      <c r="E2381" s="24">
        <v>2200000</v>
      </c>
      <c r="F2381" s="25" t="s">
        <v>580</v>
      </c>
      <c r="G2381" s="26">
        <v>1000000</v>
      </c>
    </row>
    <row r="2382" spans="2:7">
      <c r="B2382" s="21" t="s">
        <v>16919</v>
      </c>
      <c r="C2382" s="22" t="s">
        <v>108</v>
      </c>
      <c r="D2382" s="37" t="s">
        <v>425</v>
      </c>
      <c r="E2382" s="24">
        <v>2100000</v>
      </c>
      <c r="F2382" s="25" t="s">
        <v>805</v>
      </c>
      <c r="G2382" s="26">
        <v>1000000</v>
      </c>
    </row>
    <row r="2383" spans="2:7">
      <c r="B2383" s="21" t="s">
        <v>16918</v>
      </c>
      <c r="C2383" s="22" t="s">
        <v>108</v>
      </c>
      <c r="D2383" s="37" t="s">
        <v>5009</v>
      </c>
      <c r="E2383" s="24">
        <v>2100000</v>
      </c>
      <c r="F2383" s="25" t="s">
        <v>598</v>
      </c>
      <c r="G2383" s="26">
        <v>1000000</v>
      </c>
    </row>
    <row r="2384" spans="2:7">
      <c r="B2384" s="21" t="s">
        <v>16921</v>
      </c>
      <c r="C2384" s="22" t="s">
        <v>108</v>
      </c>
      <c r="D2384" s="37" t="s">
        <v>16920</v>
      </c>
      <c r="E2384" s="24">
        <v>2100000</v>
      </c>
      <c r="F2384" s="25" t="s">
        <v>1103</v>
      </c>
      <c r="G2384" s="26">
        <v>1000000</v>
      </c>
    </row>
    <row r="2385" spans="2:7">
      <c r="B2385" s="21" t="s">
        <v>16925</v>
      </c>
      <c r="C2385" s="22" t="s">
        <v>92</v>
      </c>
      <c r="D2385" s="37"/>
      <c r="E2385" s="24">
        <v>2100000</v>
      </c>
      <c r="F2385" s="25" t="s">
        <v>805</v>
      </c>
      <c r="G2385" s="26">
        <v>1000000</v>
      </c>
    </row>
    <row r="2386" spans="2:7">
      <c r="B2386" s="21" t="s">
        <v>16924</v>
      </c>
      <c r="C2386" s="22" t="s">
        <v>92</v>
      </c>
      <c r="D2386" s="37"/>
      <c r="E2386" s="24">
        <v>2100000</v>
      </c>
      <c r="F2386" s="25" t="s">
        <v>805</v>
      </c>
      <c r="G2386" s="26">
        <v>1000000</v>
      </c>
    </row>
    <row r="2387" spans="2:7">
      <c r="B2387" s="21" t="s">
        <v>16923</v>
      </c>
      <c r="C2387" s="22" t="s">
        <v>92</v>
      </c>
      <c r="D2387" s="37"/>
      <c r="E2387" s="24">
        <v>2100000</v>
      </c>
      <c r="F2387" s="25" t="s">
        <v>5543</v>
      </c>
      <c r="G2387" s="26">
        <v>1000000</v>
      </c>
    </row>
    <row r="2388" spans="2:7">
      <c r="B2388" s="21" t="s">
        <v>16922</v>
      </c>
      <c r="C2388" s="22" t="s">
        <v>92</v>
      </c>
      <c r="D2388" s="37"/>
      <c r="E2388" s="24">
        <v>2100000</v>
      </c>
      <c r="F2388" s="25" t="s">
        <v>4306</v>
      </c>
      <c r="G2388" s="26">
        <v>1000000</v>
      </c>
    </row>
    <row r="2389" spans="2:7">
      <c r="B2389" s="21" t="s">
        <v>16917</v>
      </c>
      <c r="C2389" s="22" t="s">
        <v>92</v>
      </c>
      <c r="D2389" s="37"/>
      <c r="E2389" s="24">
        <v>2100000</v>
      </c>
      <c r="F2389" s="25" t="s">
        <v>555</v>
      </c>
      <c r="G2389" s="26">
        <v>1000000</v>
      </c>
    </row>
    <row r="2390" spans="2:7">
      <c r="B2390" s="21" t="s">
        <v>16908</v>
      </c>
      <c r="C2390" s="22" t="s">
        <v>108</v>
      </c>
      <c r="D2390" s="37" t="s">
        <v>989</v>
      </c>
      <c r="E2390" s="24">
        <v>2000000</v>
      </c>
      <c r="F2390" s="25" t="s">
        <v>227</v>
      </c>
      <c r="G2390" s="26">
        <v>1000000</v>
      </c>
    </row>
    <row r="2391" spans="2:7">
      <c r="B2391" s="21" t="s">
        <v>16905</v>
      </c>
      <c r="C2391" s="22" t="s">
        <v>92</v>
      </c>
      <c r="D2391" s="37" t="s">
        <v>2996</v>
      </c>
      <c r="E2391" s="24">
        <v>2000000</v>
      </c>
      <c r="F2391" s="25" t="s">
        <v>5031</v>
      </c>
      <c r="G2391" s="26">
        <v>1000000</v>
      </c>
    </row>
    <row r="2392" spans="2:7">
      <c r="B2392" s="21" t="s">
        <v>16911</v>
      </c>
      <c r="C2392" s="22" t="s">
        <v>92</v>
      </c>
      <c r="D2392" s="37" t="s">
        <v>4628</v>
      </c>
      <c r="E2392" s="24">
        <v>2000000</v>
      </c>
      <c r="F2392" s="25" t="s">
        <v>227</v>
      </c>
      <c r="G2392" s="26">
        <v>1000000</v>
      </c>
    </row>
    <row r="2393" spans="2:7">
      <c r="B2393" s="21" t="s">
        <v>16916</v>
      </c>
      <c r="C2393" s="22" t="s">
        <v>92</v>
      </c>
      <c r="D2393" s="37"/>
      <c r="E2393" s="24">
        <v>2000000</v>
      </c>
      <c r="F2393" s="25" t="s">
        <v>144</v>
      </c>
      <c r="G2393" s="26">
        <v>1000000</v>
      </c>
    </row>
    <row r="2394" spans="2:7">
      <c r="B2394" s="21" t="s">
        <v>16915</v>
      </c>
      <c r="C2394" s="22" t="s">
        <v>92</v>
      </c>
      <c r="D2394" s="37"/>
      <c r="E2394" s="24">
        <v>2000000</v>
      </c>
      <c r="F2394" s="25" t="s">
        <v>4311</v>
      </c>
      <c r="G2394" s="26">
        <v>1000000</v>
      </c>
    </row>
    <row r="2395" spans="2:7">
      <c r="B2395" s="21" t="s">
        <v>16914</v>
      </c>
      <c r="C2395" s="22" t="s">
        <v>92</v>
      </c>
      <c r="D2395" s="37"/>
      <c r="E2395" s="24">
        <v>2000000</v>
      </c>
      <c r="F2395" s="25" t="s">
        <v>598</v>
      </c>
      <c r="G2395" s="26">
        <v>1000000</v>
      </c>
    </row>
    <row r="2396" spans="2:7">
      <c r="B2396" s="21" t="s">
        <v>16913</v>
      </c>
      <c r="C2396" s="22" t="s">
        <v>92</v>
      </c>
      <c r="D2396" s="37"/>
      <c r="E2396" s="24">
        <v>2000000</v>
      </c>
      <c r="F2396" s="25" t="s">
        <v>5031</v>
      </c>
      <c r="G2396" s="26">
        <v>1000000</v>
      </c>
    </row>
    <row r="2397" spans="2:7">
      <c r="B2397" s="21" t="s">
        <v>16912</v>
      </c>
      <c r="C2397" s="22" t="s">
        <v>92</v>
      </c>
      <c r="D2397" s="37"/>
      <c r="E2397" s="24">
        <v>2000000</v>
      </c>
      <c r="F2397" s="25" t="s">
        <v>227</v>
      </c>
      <c r="G2397" s="26">
        <v>1000000</v>
      </c>
    </row>
    <row r="2398" spans="2:7">
      <c r="B2398" s="21" t="s">
        <v>16910</v>
      </c>
      <c r="C2398" s="22" t="s">
        <v>92</v>
      </c>
      <c r="D2398" s="37"/>
      <c r="E2398" s="24">
        <v>2000000</v>
      </c>
      <c r="F2398" s="25" t="s">
        <v>5543</v>
      </c>
      <c r="G2398" s="26">
        <v>1000000</v>
      </c>
    </row>
    <row r="2399" spans="2:7">
      <c r="B2399" s="21" t="s">
        <v>16909</v>
      </c>
      <c r="C2399" s="22" t="s">
        <v>92</v>
      </c>
      <c r="D2399" s="37"/>
      <c r="E2399" s="24">
        <v>2000000</v>
      </c>
      <c r="F2399" s="25" t="s">
        <v>227</v>
      </c>
      <c r="G2399" s="26">
        <v>1000000</v>
      </c>
    </row>
    <row r="2400" spans="2:7">
      <c r="B2400" s="21" t="s">
        <v>16907</v>
      </c>
      <c r="C2400" s="22" t="s">
        <v>92</v>
      </c>
      <c r="D2400" s="37"/>
      <c r="E2400" s="24">
        <v>2000000</v>
      </c>
      <c r="F2400" s="25" t="s">
        <v>598</v>
      </c>
      <c r="G2400" s="26">
        <v>1000000</v>
      </c>
    </row>
    <row r="2401" spans="2:7">
      <c r="B2401" s="21" t="s">
        <v>16906</v>
      </c>
      <c r="C2401" s="22" t="s">
        <v>92</v>
      </c>
      <c r="D2401" s="37"/>
      <c r="E2401" s="24">
        <v>2000000</v>
      </c>
      <c r="F2401" s="25" t="s">
        <v>703</v>
      </c>
      <c r="G2401" s="26">
        <v>1000000</v>
      </c>
    </row>
    <row r="2402" spans="2:7">
      <c r="B2402" s="21" t="s">
        <v>16889</v>
      </c>
      <c r="C2402" s="22" t="s">
        <v>92</v>
      </c>
      <c r="D2402" s="37" t="s">
        <v>16888</v>
      </c>
      <c r="E2402" s="24">
        <v>1900000</v>
      </c>
      <c r="F2402" s="25" t="s">
        <v>227</v>
      </c>
      <c r="G2402" s="26">
        <v>1000000</v>
      </c>
    </row>
    <row r="2403" spans="2:7">
      <c r="B2403" s="21" t="s">
        <v>16898</v>
      </c>
      <c r="C2403" s="22" t="s">
        <v>108</v>
      </c>
      <c r="D2403" s="37" t="s">
        <v>4404</v>
      </c>
      <c r="E2403" s="24">
        <v>1900000</v>
      </c>
      <c r="F2403" s="25" t="s">
        <v>3098</v>
      </c>
      <c r="G2403" s="26">
        <v>1000000</v>
      </c>
    </row>
    <row r="2404" spans="2:7">
      <c r="B2404" s="21" t="s">
        <v>16900</v>
      </c>
      <c r="C2404" s="22" t="s">
        <v>108</v>
      </c>
      <c r="D2404" s="37" t="s">
        <v>3688</v>
      </c>
      <c r="E2404" s="24">
        <v>1900000</v>
      </c>
      <c r="F2404" s="25" t="s">
        <v>455</v>
      </c>
      <c r="G2404" s="26">
        <v>1000000</v>
      </c>
    </row>
    <row r="2405" spans="2:7">
      <c r="B2405" s="21" t="s">
        <v>16892</v>
      </c>
      <c r="C2405" s="22" t="s">
        <v>92</v>
      </c>
      <c r="D2405" s="37" t="s">
        <v>251</v>
      </c>
      <c r="E2405" s="24">
        <v>1900000</v>
      </c>
      <c r="F2405" s="25" t="s">
        <v>455</v>
      </c>
      <c r="G2405" s="26">
        <v>1000000</v>
      </c>
    </row>
    <row r="2406" spans="2:7">
      <c r="B2406" s="21" t="s">
        <v>16904</v>
      </c>
      <c r="C2406" s="22" t="s">
        <v>108</v>
      </c>
      <c r="D2406" s="37" t="s">
        <v>14327</v>
      </c>
      <c r="E2406" s="24">
        <v>1900000</v>
      </c>
      <c r="F2406" s="25" t="s">
        <v>5031</v>
      </c>
      <c r="G2406" s="26">
        <v>1000000</v>
      </c>
    </row>
    <row r="2407" spans="2:7">
      <c r="B2407" s="21" t="s">
        <v>16897</v>
      </c>
      <c r="C2407" s="22" t="s">
        <v>108</v>
      </c>
      <c r="D2407" s="37" t="s">
        <v>5627</v>
      </c>
      <c r="E2407" s="24">
        <v>1900000</v>
      </c>
      <c r="F2407" s="25" t="s">
        <v>455</v>
      </c>
      <c r="G2407" s="26">
        <v>1000000</v>
      </c>
    </row>
    <row r="2408" spans="2:7">
      <c r="B2408" s="21" t="s">
        <v>16903</v>
      </c>
      <c r="C2408" s="22" t="s">
        <v>92</v>
      </c>
      <c r="D2408" s="37"/>
      <c r="E2408" s="24">
        <v>1900000</v>
      </c>
      <c r="F2408" s="25" t="s">
        <v>227</v>
      </c>
      <c r="G2408" s="26">
        <v>1000000</v>
      </c>
    </row>
    <row r="2409" spans="2:7">
      <c r="B2409" s="21" t="s">
        <v>16902</v>
      </c>
      <c r="C2409" s="22" t="s">
        <v>92</v>
      </c>
      <c r="D2409" s="37"/>
      <c r="E2409" s="24">
        <v>1900000</v>
      </c>
      <c r="F2409" s="25" t="s">
        <v>402</v>
      </c>
      <c r="G2409" s="26">
        <v>1000000</v>
      </c>
    </row>
    <row r="2410" spans="2:7">
      <c r="B2410" s="21" t="s">
        <v>16901</v>
      </c>
      <c r="C2410" s="22" t="s">
        <v>92</v>
      </c>
      <c r="D2410" s="37"/>
      <c r="E2410" s="24">
        <v>1900000</v>
      </c>
      <c r="F2410" s="25" t="s">
        <v>402</v>
      </c>
      <c r="G2410" s="26">
        <v>1000000</v>
      </c>
    </row>
    <row r="2411" spans="2:7">
      <c r="B2411" s="21" t="s">
        <v>16899</v>
      </c>
      <c r="C2411" s="22" t="s">
        <v>92</v>
      </c>
      <c r="D2411" s="37"/>
      <c r="E2411" s="24">
        <v>1900000</v>
      </c>
      <c r="F2411" s="25" t="s">
        <v>413</v>
      </c>
      <c r="G2411" s="26">
        <v>1000000</v>
      </c>
    </row>
    <row r="2412" spans="2:7">
      <c r="B2412" s="21" t="s">
        <v>16896</v>
      </c>
      <c r="C2412" s="22" t="s">
        <v>92</v>
      </c>
      <c r="D2412" s="37"/>
      <c r="E2412" s="24">
        <v>1900000</v>
      </c>
      <c r="F2412" s="25" t="s">
        <v>131</v>
      </c>
      <c r="G2412" s="26">
        <v>1000000</v>
      </c>
    </row>
    <row r="2413" spans="2:7">
      <c r="B2413" s="21" t="s">
        <v>16895</v>
      </c>
      <c r="C2413" s="22" t="s">
        <v>92</v>
      </c>
      <c r="D2413" s="37"/>
      <c r="E2413" s="24">
        <v>1900000</v>
      </c>
      <c r="F2413" s="25" t="s">
        <v>227</v>
      </c>
      <c r="G2413" s="26">
        <v>1000000</v>
      </c>
    </row>
    <row r="2414" spans="2:7">
      <c r="B2414" s="21" t="s">
        <v>16894</v>
      </c>
      <c r="C2414" s="22" t="s">
        <v>92</v>
      </c>
      <c r="D2414" s="37"/>
      <c r="E2414" s="24">
        <v>1900000</v>
      </c>
      <c r="F2414" s="25" t="s">
        <v>427</v>
      </c>
      <c r="G2414" s="26">
        <v>1000000</v>
      </c>
    </row>
    <row r="2415" spans="2:7">
      <c r="B2415" s="21" t="s">
        <v>16893</v>
      </c>
      <c r="C2415" s="22" t="s">
        <v>92</v>
      </c>
      <c r="D2415" s="37"/>
      <c r="E2415" s="24">
        <v>1900000</v>
      </c>
      <c r="F2415" s="25" t="s">
        <v>402</v>
      </c>
      <c r="G2415" s="26">
        <v>1000000</v>
      </c>
    </row>
    <row r="2416" spans="2:7">
      <c r="B2416" s="21" t="s">
        <v>16891</v>
      </c>
      <c r="C2416" s="22" t="s">
        <v>92</v>
      </c>
      <c r="D2416" s="37"/>
      <c r="E2416" s="24">
        <v>1900000</v>
      </c>
      <c r="F2416" s="25" t="s">
        <v>402</v>
      </c>
      <c r="G2416" s="26">
        <v>1000000</v>
      </c>
    </row>
    <row r="2417" spans="2:7">
      <c r="B2417" s="21" t="s">
        <v>16890</v>
      </c>
      <c r="C2417" s="22" t="s">
        <v>108</v>
      </c>
      <c r="D2417" s="37"/>
      <c r="E2417" s="24">
        <v>1900000</v>
      </c>
      <c r="F2417" s="25" t="s">
        <v>5031</v>
      </c>
      <c r="G2417" s="26">
        <v>1000000</v>
      </c>
    </row>
    <row r="2418" spans="2:7">
      <c r="B2418" s="21" t="s">
        <v>16887</v>
      </c>
      <c r="C2418" s="22" t="s">
        <v>108</v>
      </c>
      <c r="D2418" s="37" t="s">
        <v>9349</v>
      </c>
      <c r="E2418" s="24">
        <v>1800000</v>
      </c>
      <c r="F2418" s="25" t="s">
        <v>631</v>
      </c>
      <c r="G2418" s="26">
        <v>1000000</v>
      </c>
    </row>
    <row r="2419" spans="2:7">
      <c r="B2419" s="21" t="s">
        <v>16886</v>
      </c>
      <c r="C2419" s="22" t="s">
        <v>92</v>
      </c>
      <c r="D2419" s="37"/>
      <c r="E2419" s="24">
        <v>1800000</v>
      </c>
      <c r="F2419" s="25" t="s">
        <v>631</v>
      </c>
      <c r="G2419" s="26">
        <v>1000000</v>
      </c>
    </row>
    <row r="2420" spans="2:7">
      <c r="B2420" s="21" t="s">
        <v>16885</v>
      </c>
      <c r="C2420" s="22" t="s">
        <v>92</v>
      </c>
      <c r="D2420" s="37"/>
      <c r="E2420" s="24">
        <v>1800000</v>
      </c>
      <c r="F2420" s="25" t="s">
        <v>3094</v>
      </c>
      <c r="G2420" s="26">
        <v>1000000</v>
      </c>
    </row>
    <row r="2421" spans="2:7">
      <c r="B2421" s="21" t="s">
        <v>16884</v>
      </c>
      <c r="C2421" s="22" t="s">
        <v>92</v>
      </c>
      <c r="D2421" s="37"/>
      <c r="E2421" s="24">
        <v>1800000</v>
      </c>
      <c r="F2421" s="25" t="s">
        <v>107</v>
      </c>
      <c r="G2421" s="26">
        <v>1000000</v>
      </c>
    </row>
    <row r="2422" spans="2:7">
      <c r="B2422" s="21" t="s">
        <v>16883</v>
      </c>
      <c r="C2422" s="22" t="s">
        <v>92</v>
      </c>
      <c r="D2422" s="37"/>
      <c r="E2422" s="24">
        <v>1800000</v>
      </c>
      <c r="F2422" s="25" t="s">
        <v>107</v>
      </c>
      <c r="G2422" s="26">
        <v>1000000</v>
      </c>
    </row>
    <row r="2423" spans="2:7">
      <c r="B2423" s="21" t="s">
        <v>16882</v>
      </c>
      <c r="C2423" s="22" t="s">
        <v>92</v>
      </c>
      <c r="D2423" s="37"/>
      <c r="E2423" s="24">
        <v>1800000</v>
      </c>
      <c r="F2423" s="25" t="s">
        <v>102</v>
      </c>
      <c r="G2423" s="26">
        <v>1000000</v>
      </c>
    </row>
    <row r="2424" spans="2:7">
      <c r="B2424" s="21" t="s">
        <v>16881</v>
      </c>
      <c r="C2424" s="22" t="s">
        <v>92</v>
      </c>
      <c r="D2424" s="37"/>
      <c r="E2424" s="24">
        <v>1800000</v>
      </c>
      <c r="F2424" s="25" t="s">
        <v>455</v>
      </c>
      <c r="G2424" s="26">
        <v>1000000</v>
      </c>
    </row>
    <row r="2425" spans="2:7">
      <c r="B2425" s="21" t="s">
        <v>16880</v>
      </c>
      <c r="C2425" s="22" t="s">
        <v>108</v>
      </c>
      <c r="D2425" s="37"/>
      <c r="E2425" s="24">
        <v>1800000</v>
      </c>
      <c r="F2425" s="25" t="s">
        <v>402</v>
      </c>
      <c r="G2425" s="26">
        <v>1000000</v>
      </c>
    </row>
    <row r="2426" spans="2:7">
      <c r="B2426" s="21" t="s">
        <v>16879</v>
      </c>
      <c r="C2426" s="22" t="s">
        <v>92</v>
      </c>
      <c r="D2426" s="37"/>
      <c r="E2426" s="24">
        <v>1800000</v>
      </c>
      <c r="F2426" s="25" t="s">
        <v>413</v>
      </c>
      <c r="G2426" s="26">
        <v>1000000</v>
      </c>
    </row>
    <row r="2427" spans="2:7">
      <c r="B2427" s="21" t="s">
        <v>16878</v>
      </c>
      <c r="C2427" s="22" t="s">
        <v>92</v>
      </c>
      <c r="D2427" s="37"/>
      <c r="E2427" s="24">
        <v>1800000</v>
      </c>
      <c r="F2427" s="25" t="s">
        <v>107</v>
      </c>
      <c r="G2427" s="26">
        <v>1000000</v>
      </c>
    </row>
    <row r="2428" spans="2:7">
      <c r="B2428" s="21" t="s">
        <v>16877</v>
      </c>
      <c r="C2428" s="22" t="s">
        <v>92</v>
      </c>
      <c r="D2428" s="37"/>
      <c r="E2428" s="24">
        <v>1800000</v>
      </c>
      <c r="F2428" s="25" t="s">
        <v>3098</v>
      </c>
      <c r="G2428" s="26">
        <v>1000000</v>
      </c>
    </row>
    <row r="2429" spans="2:7">
      <c r="B2429" s="21" t="s">
        <v>16876</v>
      </c>
      <c r="C2429" s="22" t="s">
        <v>92</v>
      </c>
      <c r="D2429" s="37"/>
      <c r="E2429" s="24">
        <v>1800000</v>
      </c>
      <c r="F2429" s="25" t="s">
        <v>315</v>
      </c>
      <c r="G2429" s="26">
        <v>1000000</v>
      </c>
    </row>
    <row r="2430" spans="2:7">
      <c r="B2430" s="21" t="s">
        <v>16875</v>
      </c>
      <c r="C2430" s="22" t="s">
        <v>92</v>
      </c>
      <c r="D2430" s="37"/>
      <c r="E2430" s="24">
        <v>1800000</v>
      </c>
      <c r="F2430" s="25" t="s">
        <v>315</v>
      </c>
      <c r="G2430" s="26">
        <v>1000000</v>
      </c>
    </row>
    <row r="2431" spans="2:7">
      <c r="B2431" s="21" t="s">
        <v>16864</v>
      </c>
      <c r="C2431" s="22" t="s">
        <v>108</v>
      </c>
      <c r="D2431" s="37" t="s">
        <v>1167</v>
      </c>
      <c r="E2431" s="24">
        <v>1700000</v>
      </c>
      <c r="F2431" s="25" t="s">
        <v>3089</v>
      </c>
      <c r="G2431" s="26">
        <v>1000000</v>
      </c>
    </row>
    <row r="2432" spans="2:7">
      <c r="B2432" s="21" t="s">
        <v>16874</v>
      </c>
      <c r="C2432" s="22" t="s">
        <v>108</v>
      </c>
      <c r="D2432" s="37" t="s">
        <v>16873</v>
      </c>
      <c r="E2432" s="24">
        <v>1700000</v>
      </c>
      <c r="F2432" s="25" t="s">
        <v>464</v>
      </c>
      <c r="G2432" s="26">
        <v>1000000</v>
      </c>
    </row>
    <row r="2433" spans="2:7">
      <c r="B2433" s="21" t="s">
        <v>16858</v>
      </c>
      <c r="C2433" s="22" t="s">
        <v>108</v>
      </c>
      <c r="D2433" s="37" t="s">
        <v>1896</v>
      </c>
      <c r="E2433" s="24">
        <v>1700000</v>
      </c>
      <c r="F2433" s="25" t="s">
        <v>540</v>
      </c>
      <c r="G2433" s="26">
        <v>1000000</v>
      </c>
    </row>
    <row r="2434" spans="2:7">
      <c r="B2434" s="21" t="s">
        <v>16869</v>
      </c>
      <c r="C2434" s="22" t="s">
        <v>108</v>
      </c>
      <c r="D2434" s="37" t="s">
        <v>1598</v>
      </c>
      <c r="E2434" s="24">
        <v>1700000</v>
      </c>
      <c r="F2434" s="25" t="s">
        <v>631</v>
      </c>
      <c r="G2434" s="26">
        <v>1000000</v>
      </c>
    </row>
    <row r="2435" spans="2:7">
      <c r="B2435" s="21" t="s">
        <v>16872</v>
      </c>
      <c r="C2435" s="22" t="s">
        <v>92</v>
      </c>
      <c r="D2435" s="37"/>
      <c r="E2435" s="24">
        <v>1700000</v>
      </c>
      <c r="F2435" s="25" t="s">
        <v>315</v>
      </c>
      <c r="G2435" s="26">
        <v>1000000</v>
      </c>
    </row>
    <row r="2436" spans="2:7">
      <c r="B2436" s="21" t="s">
        <v>16871</v>
      </c>
      <c r="C2436" s="22" t="s">
        <v>92</v>
      </c>
      <c r="D2436" s="37"/>
      <c r="E2436" s="24">
        <v>1700000</v>
      </c>
      <c r="F2436" s="25" t="s">
        <v>164</v>
      </c>
      <c r="G2436" s="26">
        <v>1000000</v>
      </c>
    </row>
    <row r="2437" spans="2:7">
      <c r="B2437" s="21" t="s">
        <v>16870</v>
      </c>
      <c r="C2437" s="22" t="s">
        <v>92</v>
      </c>
      <c r="D2437" s="37"/>
      <c r="E2437" s="24">
        <v>1700000</v>
      </c>
      <c r="F2437" s="25" t="s">
        <v>315</v>
      </c>
      <c r="G2437" s="26">
        <v>1000000</v>
      </c>
    </row>
    <row r="2438" spans="2:7">
      <c r="B2438" s="21" t="s">
        <v>16868</v>
      </c>
      <c r="C2438" s="22" t="s">
        <v>92</v>
      </c>
      <c r="D2438" s="37"/>
      <c r="E2438" s="24">
        <v>1700000</v>
      </c>
      <c r="F2438" s="25" t="s">
        <v>5014</v>
      </c>
      <c r="G2438" s="26">
        <v>1000000</v>
      </c>
    </row>
    <row r="2439" spans="2:7">
      <c r="B2439" s="21" t="s">
        <v>16867</v>
      </c>
      <c r="C2439" s="22" t="s">
        <v>92</v>
      </c>
      <c r="D2439" s="37"/>
      <c r="E2439" s="24">
        <v>1700000</v>
      </c>
      <c r="F2439" s="25" t="s">
        <v>164</v>
      </c>
      <c r="G2439" s="26">
        <v>1000000</v>
      </c>
    </row>
    <row r="2440" spans="2:7">
      <c r="B2440" s="21" t="s">
        <v>16866</v>
      </c>
      <c r="C2440" s="22" t="s">
        <v>92</v>
      </c>
      <c r="D2440" s="37"/>
      <c r="E2440" s="24">
        <v>1700000</v>
      </c>
      <c r="F2440" s="25" t="s">
        <v>464</v>
      </c>
      <c r="G2440" s="26">
        <v>1000000</v>
      </c>
    </row>
    <row r="2441" spans="2:7">
      <c r="B2441" s="21" t="s">
        <v>16865</v>
      </c>
      <c r="C2441" s="22" t="s">
        <v>92</v>
      </c>
      <c r="D2441" s="37"/>
      <c r="E2441" s="24">
        <v>1700000</v>
      </c>
      <c r="F2441" s="25" t="s">
        <v>315</v>
      </c>
      <c r="G2441" s="26">
        <v>1000000</v>
      </c>
    </row>
    <row r="2442" spans="2:7">
      <c r="B2442" s="21" t="s">
        <v>16863</v>
      </c>
      <c r="C2442" s="22" t="s">
        <v>108</v>
      </c>
      <c r="D2442" s="37"/>
      <c r="E2442" s="24">
        <v>1700000</v>
      </c>
      <c r="F2442" s="25" t="s">
        <v>3089</v>
      </c>
      <c r="G2442" s="26">
        <v>1000000</v>
      </c>
    </row>
    <row r="2443" spans="2:7">
      <c r="B2443" s="21" t="s">
        <v>16862</v>
      </c>
      <c r="C2443" s="22" t="s">
        <v>92</v>
      </c>
      <c r="D2443" s="37"/>
      <c r="E2443" s="24">
        <v>1700000</v>
      </c>
      <c r="F2443" s="25" t="s">
        <v>5014</v>
      </c>
      <c r="G2443" s="26">
        <v>1000000</v>
      </c>
    </row>
    <row r="2444" spans="2:7">
      <c r="B2444" s="21" t="s">
        <v>16861</v>
      </c>
      <c r="C2444" s="22" t="s">
        <v>92</v>
      </c>
      <c r="D2444" s="37"/>
      <c r="E2444" s="24">
        <v>1700000</v>
      </c>
      <c r="F2444" s="25" t="s">
        <v>102</v>
      </c>
      <c r="G2444" s="26">
        <v>1000000</v>
      </c>
    </row>
    <row r="2445" spans="2:7">
      <c r="B2445" s="21" t="s">
        <v>16860</v>
      </c>
      <c r="C2445" s="22" t="s">
        <v>92</v>
      </c>
      <c r="D2445" s="37"/>
      <c r="E2445" s="24">
        <v>1700000</v>
      </c>
      <c r="F2445" s="25" t="s">
        <v>631</v>
      </c>
      <c r="G2445" s="26">
        <v>1000000</v>
      </c>
    </row>
    <row r="2446" spans="2:7">
      <c r="B2446" s="21" t="s">
        <v>16859</v>
      </c>
      <c r="C2446" s="22" t="s">
        <v>92</v>
      </c>
      <c r="D2446" s="37"/>
      <c r="E2446" s="24">
        <v>1700000</v>
      </c>
      <c r="F2446" s="25" t="s">
        <v>220</v>
      </c>
      <c r="G2446" s="26">
        <v>1000000</v>
      </c>
    </row>
    <row r="2447" spans="2:7">
      <c r="B2447" s="21" t="s">
        <v>16838</v>
      </c>
      <c r="C2447" s="22" t="s">
        <v>108</v>
      </c>
      <c r="D2447" s="37" t="s">
        <v>1938</v>
      </c>
      <c r="E2447" s="24">
        <v>1600000</v>
      </c>
      <c r="F2447" s="25" t="s">
        <v>464</v>
      </c>
      <c r="G2447" s="26">
        <v>1000000</v>
      </c>
    </row>
    <row r="2448" spans="2:7">
      <c r="B2448" s="21" t="s">
        <v>16854</v>
      </c>
      <c r="C2448" s="22" t="s">
        <v>108</v>
      </c>
      <c r="D2448" s="37" t="s">
        <v>7225</v>
      </c>
      <c r="E2448" s="24">
        <v>1600000</v>
      </c>
      <c r="F2448" s="25" t="s">
        <v>540</v>
      </c>
      <c r="G2448" s="26">
        <v>1000000</v>
      </c>
    </row>
    <row r="2449" spans="2:7">
      <c r="B2449" s="21" t="s">
        <v>16856</v>
      </c>
      <c r="C2449" s="22" t="s">
        <v>108</v>
      </c>
      <c r="D2449" s="37" t="s">
        <v>1010</v>
      </c>
      <c r="E2449" s="24">
        <v>1600000</v>
      </c>
      <c r="F2449" s="25" t="s">
        <v>540</v>
      </c>
      <c r="G2449" s="26">
        <v>1000000</v>
      </c>
    </row>
    <row r="2450" spans="2:7">
      <c r="B2450" s="21" t="s">
        <v>16841</v>
      </c>
      <c r="C2450" s="22" t="s">
        <v>108</v>
      </c>
      <c r="D2450" s="37" t="s">
        <v>5143</v>
      </c>
      <c r="E2450" s="24">
        <v>1600000</v>
      </c>
      <c r="F2450" s="25" t="s">
        <v>156</v>
      </c>
      <c r="G2450" s="26">
        <v>1000000</v>
      </c>
    </row>
    <row r="2451" spans="2:7">
      <c r="B2451" s="21" t="s">
        <v>16853</v>
      </c>
      <c r="C2451" s="22" t="s">
        <v>108</v>
      </c>
      <c r="D2451" s="37" t="s">
        <v>16852</v>
      </c>
      <c r="E2451" s="24">
        <v>1600000</v>
      </c>
      <c r="F2451" s="25" t="s">
        <v>156</v>
      </c>
      <c r="G2451" s="26">
        <v>1000000</v>
      </c>
    </row>
    <row r="2452" spans="2:7">
      <c r="B2452" s="21" t="s">
        <v>16857</v>
      </c>
      <c r="C2452" s="22" t="s">
        <v>108</v>
      </c>
      <c r="D2452" s="37" t="s">
        <v>5303</v>
      </c>
      <c r="E2452" s="24">
        <v>1600000</v>
      </c>
      <c r="F2452" s="25" t="s">
        <v>201</v>
      </c>
      <c r="G2452" s="26">
        <v>1000000</v>
      </c>
    </row>
    <row r="2453" spans="2:7">
      <c r="B2453" s="21" t="s">
        <v>16840</v>
      </c>
      <c r="C2453" s="22" t="s">
        <v>108</v>
      </c>
      <c r="D2453" s="37" t="s">
        <v>2292</v>
      </c>
      <c r="E2453" s="24">
        <v>1600000</v>
      </c>
      <c r="F2453" s="25" t="s">
        <v>464</v>
      </c>
      <c r="G2453" s="26">
        <v>1000000</v>
      </c>
    </row>
    <row r="2454" spans="2:7">
      <c r="B2454" s="21" t="s">
        <v>16855</v>
      </c>
      <c r="C2454" s="22" t="s">
        <v>92</v>
      </c>
      <c r="D2454" s="37"/>
      <c r="E2454" s="24">
        <v>1600000</v>
      </c>
      <c r="F2454" s="25" t="s">
        <v>159</v>
      </c>
      <c r="G2454" s="26">
        <v>1000000</v>
      </c>
    </row>
    <row r="2455" spans="2:7">
      <c r="B2455" s="21" t="s">
        <v>16851</v>
      </c>
      <c r="C2455" s="22" t="s">
        <v>92</v>
      </c>
      <c r="D2455" s="37"/>
      <c r="E2455" s="24">
        <v>1600000</v>
      </c>
      <c r="F2455" s="25" t="s">
        <v>540</v>
      </c>
      <c r="G2455" s="26">
        <v>1000000</v>
      </c>
    </row>
    <row r="2456" spans="2:7">
      <c r="B2456" s="21" t="s">
        <v>16850</v>
      </c>
      <c r="C2456" s="22" t="s">
        <v>92</v>
      </c>
      <c r="D2456" s="37"/>
      <c r="E2456" s="24">
        <v>1600000</v>
      </c>
      <c r="F2456" s="25" t="s">
        <v>216</v>
      </c>
      <c r="G2456" s="26">
        <v>1000000</v>
      </c>
    </row>
    <row r="2457" spans="2:7">
      <c r="B2457" s="21" t="s">
        <v>16849</v>
      </c>
      <c r="C2457" s="22" t="s">
        <v>92</v>
      </c>
      <c r="D2457" s="37"/>
      <c r="E2457" s="24">
        <v>1600000</v>
      </c>
      <c r="F2457" s="25" t="s">
        <v>5014</v>
      </c>
      <c r="G2457" s="26">
        <v>1000000</v>
      </c>
    </row>
    <row r="2458" spans="2:7">
      <c r="B2458" s="21" t="s">
        <v>16848</v>
      </c>
      <c r="C2458" s="22" t="s">
        <v>92</v>
      </c>
      <c r="D2458" s="37"/>
      <c r="E2458" s="24">
        <v>1600000</v>
      </c>
      <c r="F2458" s="25" t="s">
        <v>464</v>
      </c>
      <c r="G2458" s="26">
        <v>1000000</v>
      </c>
    </row>
    <row r="2459" spans="2:7">
      <c r="B2459" s="21" t="s">
        <v>16847</v>
      </c>
      <c r="C2459" s="22" t="s">
        <v>92</v>
      </c>
      <c r="D2459" s="37"/>
      <c r="E2459" s="24">
        <v>1600000</v>
      </c>
      <c r="F2459" s="25" t="s">
        <v>125</v>
      </c>
      <c r="G2459" s="26">
        <v>1000000</v>
      </c>
    </row>
    <row r="2460" spans="2:7">
      <c r="B2460" s="21" t="s">
        <v>16846</v>
      </c>
      <c r="C2460" s="22" t="s">
        <v>92</v>
      </c>
      <c r="D2460" s="37"/>
      <c r="E2460" s="24">
        <v>1600000</v>
      </c>
      <c r="F2460" s="25" t="s">
        <v>216</v>
      </c>
      <c r="G2460" s="26">
        <v>1000000</v>
      </c>
    </row>
    <row r="2461" spans="2:7">
      <c r="B2461" s="21" t="s">
        <v>16845</v>
      </c>
      <c r="C2461" s="22" t="s">
        <v>108</v>
      </c>
      <c r="D2461" s="37"/>
      <c r="E2461" s="24">
        <v>1600000</v>
      </c>
      <c r="F2461" s="25" t="s">
        <v>125</v>
      </c>
      <c r="G2461" s="26">
        <v>1000000</v>
      </c>
    </row>
    <row r="2462" spans="2:7">
      <c r="B2462" s="21" t="s">
        <v>16844</v>
      </c>
      <c r="C2462" s="22" t="s">
        <v>92</v>
      </c>
      <c r="D2462" s="37"/>
      <c r="E2462" s="24">
        <v>1600000</v>
      </c>
      <c r="F2462" s="25" t="s">
        <v>216</v>
      </c>
      <c r="G2462" s="26">
        <v>1000000</v>
      </c>
    </row>
    <row r="2463" spans="2:7">
      <c r="B2463" s="21" t="s">
        <v>16843</v>
      </c>
      <c r="C2463" s="22" t="s">
        <v>92</v>
      </c>
      <c r="D2463" s="37"/>
      <c r="E2463" s="24">
        <v>1600000</v>
      </c>
      <c r="F2463" s="25" t="s">
        <v>464</v>
      </c>
      <c r="G2463" s="26">
        <v>1000000</v>
      </c>
    </row>
    <row r="2464" spans="2:7">
      <c r="B2464" s="21" t="s">
        <v>16842</v>
      </c>
      <c r="C2464" s="22" t="s">
        <v>92</v>
      </c>
      <c r="D2464" s="37"/>
      <c r="E2464" s="24">
        <v>1600000</v>
      </c>
      <c r="F2464" s="25" t="s">
        <v>540</v>
      </c>
      <c r="G2464" s="26">
        <v>1000000</v>
      </c>
    </row>
    <row r="2465" spans="2:7">
      <c r="B2465" s="21" t="s">
        <v>16839</v>
      </c>
      <c r="C2465" s="22" t="s">
        <v>92</v>
      </c>
      <c r="D2465" s="37"/>
      <c r="E2465" s="24">
        <v>1600000</v>
      </c>
      <c r="F2465" s="25" t="s">
        <v>201</v>
      </c>
      <c r="G2465" s="26">
        <v>1000000</v>
      </c>
    </row>
    <row r="2466" spans="2:7">
      <c r="B2466" s="21" t="s">
        <v>16837</v>
      </c>
      <c r="C2466" s="22" t="s">
        <v>92</v>
      </c>
      <c r="D2466" s="37"/>
      <c r="E2466" s="24">
        <v>1600000</v>
      </c>
      <c r="F2466" s="25" t="s">
        <v>164</v>
      </c>
      <c r="G2466" s="26">
        <v>1000000</v>
      </c>
    </row>
    <row r="2467" spans="2:7">
      <c r="B2467" s="21" t="s">
        <v>16836</v>
      </c>
      <c r="C2467" s="22" t="s">
        <v>92</v>
      </c>
      <c r="D2467" s="37"/>
      <c r="E2467" s="24">
        <v>1600000</v>
      </c>
      <c r="F2467" s="25" t="s">
        <v>201</v>
      </c>
      <c r="G2467" s="26">
        <v>1000000</v>
      </c>
    </row>
    <row r="2468" spans="2:7">
      <c r="B2468" s="21" t="s">
        <v>16835</v>
      </c>
      <c r="C2468" s="22" t="s">
        <v>92</v>
      </c>
      <c r="D2468" s="37"/>
      <c r="E2468" s="24">
        <v>1600000</v>
      </c>
      <c r="F2468" s="25" t="s">
        <v>164</v>
      </c>
      <c r="G2468" s="26">
        <v>1000000</v>
      </c>
    </row>
    <row r="2469" spans="2:7">
      <c r="B2469" s="21" t="s">
        <v>16834</v>
      </c>
      <c r="C2469" s="22" t="s">
        <v>92</v>
      </c>
      <c r="D2469" s="37"/>
      <c r="E2469" s="24">
        <v>1600000</v>
      </c>
      <c r="F2469" s="25" t="s">
        <v>344</v>
      </c>
      <c r="G2469" s="26">
        <v>1000000</v>
      </c>
    </row>
    <row r="2470" spans="2:7">
      <c r="B2470" s="21" t="s">
        <v>16833</v>
      </c>
      <c r="C2470" s="22" t="s">
        <v>92</v>
      </c>
      <c r="D2470" s="37"/>
      <c r="E2470" s="24">
        <v>1600000</v>
      </c>
      <c r="F2470" s="25" t="s">
        <v>5014</v>
      </c>
      <c r="G2470" s="26">
        <v>1000000</v>
      </c>
    </row>
    <row r="2471" spans="2:7">
      <c r="B2471" s="21" t="s">
        <v>16827</v>
      </c>
      <c r="C2471" s="22" t="s">
        <v>92</v>
      </c>
      <c r="D2471" s="37" t="s">
        <v>712</v>
      </c>
      <c r="E2471" s="24">
        <v>1500000</v>
      </c>
      <c r="F2471" s="25" t="s">
        <v>708</v>
      </c>
      <c r="G2471" s="26">
        <v>1000000</v>
      </c>
    </row>
    <row r="2472" spans="2:7">
      <c r="B2472" s="21" t="s">
        <v>16824</v>
      </c>
      <c r="C2472" s="22" t="s">
        <v>108</v>
      </c>
      <c r="D2472" s="37" t="s">
        <v>645</v>
      </c>
      <c r="E2472" s="24">
        <v>1500000</v>
      </c>
      <c r="F2472" s="25" t="s">
        <v>408</v>
      </c>
      <c r="G2472" s="26">
        <v>1000000</v>
      </c>
    </row>
    <row r="2473" spans="2:7">
      <c r="B2473" s="21" t="s">
        <v>16829</v>
      </c>
      <c r="C2473" s="22" t="s">
        <v>108</v>
      </c>
      <c r="D2473" s="37" t="s">
        <v>5386</v>
      </c>
      <c r="E2473" s="24">
        <v>1500000</v>
      </c>
      <c r="F2473" s="25" t="s">
        <v>422</v>
      </c>
      <c r="G2473" s="26">
        <v>1000000</v>
      </c>
    </row>
    <row r="2474" spans="2:7">
      <c r="B2474" s="21" t="s">
        <v>16832</v>
      </c>
      <c r="C2474" s="22" t="s">
        <v>92</v>
      </c>
      <c r="D2474" s="37"/>
      <c r="E2474" s="24">
        <v>1500000</v>
      </c>
      <c r="F2474" s="25" t="s">
        <v>94</v>
      </c>
      <c r="G2474" s="26">
        <v>1000000</v>
      </c>
    </row>
    <row r="2475" spans="2:7">
      <c r="B2475" s="21" t="s">
        <v>16831</v>
      </c>
      <c r="C2475" s="22" t="s">
        <v>92</v>
      </c>
      <c r="D2475" s="37"/>
      <c r="E2475" s="24">
        <v>1500000</v>
      </c>
      <c r="F2475" s="25" t="s">
        <v>5016</v>
      </c>
      <c r="G2475" s="26">
        <v>1000000</v>
      </c>
    </row>
    <row r="2476" spans="2:7">
      <c r="B2476" s="21" t="s">
        <v>16830</v>
      </c>
      <c r="C2476" s="22" t="s">
        <v>92</v>
      </c>
      <c r="D2476" s="37"/>
      <c r="E2476" s="24">
        <v>1500000</v>
      </c>
      <c r="F2476" s="25" t="s">
        <v>223</v>
      </c>
      <c r="G2476" s="26">
        <v>1000000</v>
      </c>
    </row>
    <row r="2477" spans="2:7">
      <c r="B2477" s="21" t="s">
        <v>16828</v>
      </c>
      <c r="C2477" s="22" t="s">
        <v>92</v>
      </c>
      <c r="D2477" s="37"/>
      <c r="E2477" s="24">
        <v>1500000</v>
      </c>
      <c r="F2477" s="25" t="s">
        <v>708</v>
      </c>
      <c r="G2477" s="26">
        <v>1000000</v>
      </c>
    </row>
    <row r="2478" spans="2:7">
      <c r="B2478" s="21" t="s">
        <v>16826</v>
      </c>
      <c r="C2478" s="22" t="s">
        <v>92</v>
      </c>
      <c r="D2478" s="37"/>
      <c r="E2478" s="24">
        <v>1500000</v>
      </c>
      <c r="F2478" s="25" t="s">
        <v>344</v>
      </c>
      <c r="G2478" s="26">
        <v>1000000</v>
      </c>
    </row>
    <row r="2479" spans="2:7">
      <c r="B2479" s="21" t="s">
        <v>16825</v>
      </c>
      <c r="C2479" s="22" t="s">
        <v>92</v>
      </c>
      <c r="D2479" s="37"/>
      <c r="E2479" s="24">
        <v>1500000</v>
      </c>
      <c r="F2479" s="25" t="s">
        <v>125</v>
      </c>
      <c r="G2479" s="26">
        <v>1000000</v>
      </c>
    </row>
    <row r="2480" spans="2:7">
      <c r="B2480" s="21" t="s">
        <v>16823</v>
      </c>
      <c r="C2480" s="22" t="s">
        <v>92</v>
      </c>
      <c r="D2480" s="37"/>
      <c r="E2480" s="24">
        <v>1500000</v>
      </c>
      <c r="F2480" s="25" t="s">
        <v>5016</v>
      </c>
      <c r="G2480" s="26">
        <v>1000000</v>
      </c>
    </row>
    <row r="2481" spans="2:7">
      <c r="B2481" s="21" t="s">
        <v>16822</v>
      </c>
      <c r="C2481" s="22" t="s">
        <v>92</v>
      </c>
      <c r="D2481" s="37"/>
      <c r="E2481" s="24">
        <v>1500000</v>
      </c>
      <c r="F2481" s="25" t="s">
        <v>125</v>
      </c>
      <c r="G2481" s="26">
        <v>1000000</v>
      </c>
    </row>
    <row r="2482" spans="2:7">
      <c r="B2482" s="21" t="s">
        <v>16821</v>
      </c>
      <c r="C2482" s="22" t="s">
        <v>92</v>
      </c>
      <c r="D2482" s="37"/>
      <c r="E2482" s="24">
        <v>1500000</v>
      </c>
      <c r="F2482" s="25" t="s">
        <v>408</v>
      </c>
      <c r="G2482" s="26">
        <v>1000000</v>
      </c>
    </row>
    <row r="2483" spans="2:7">
      <c r="B2483" s="21" t="s">
        <v>16820</v>
      </c>
      <c r="C2483" s="22" t="s">
        <v>92</v>
      </c>
      <c r="D2483" s="37"/>
      <c r="E2483" s="24">
        <v>1500000</v>
      </c>
      <c r="F2483" s="25" t="s">
        <v>5016</v>
      </c>
      <c r="G2483" s="26">
        <v>1000000</v>
      </c>
    </row>
    <row r="2484" spans="2:7">
      <c r="B2484" s="21" t="s">
        <v>16815</v>
      </c>
      <c r="C2484" s="22" t="s">
        <v>108</v>
      </c>
      <c r="D2484" s="37" t="s">
        <v>6650</v>
      </c>
      <c r="E2484" s="24">
        <v>1400000</v>
      </c>
      <c r="F2484" s="25" t="s">
        <v>198</v>
      </c>
      <c r="G2484" s="26">
        <v>1000000</v>
      </c>
    </row>
    <row r="2485" spans="2:7">
      <c r="B2485" s="21" t="s">
        <v>16814</v>
      </c>
      <c r="C2485" s="22" t="s">
        <v>108</v>
      </c>
      <c r="D2485" s="37" t="s">
        <v>9035</v>
      </c>
      <c r="E2485" s="24">
        <v>1400000</v>
      </c>
      <c r="F2485" s="25" t="s">
        <v>5016</v>
      </c>
      <c r="G2485" s="26">
        <v>1000000</v>
      </c>
    </row>
    <row r="2486" spans="2:7">
      <c r="B2486" s="21" t="s">
        <v>16819</v>
      </c>
      <c r="C2486" s="22" t="s">
        <v>92</v>
      </c>
      <c r="D2486" s="37"/>
      <c r="E2486" s="24">
        <v>1400000</v>
      </c>
      <c r="F2486" s="25" t="s">
        <v>111</v>
      </c>
      <c r="G2486" s="26">
        <v>1000000</v>
      </c>
    </row>
    <row r="2487" spans="2:7">
      <c r="B2487" s="21" t="s">
        <v>16818</v>
      </c>
      <c r="C2487" s="22" t="s">
        <v>92</v>
      </c>
      <c r="D2487" s="37"/>
      <c r="E2487" s="24">
        <v>1400000</v>
      </c>
      <c r="F2487" s="25" t="s">
        <v>408</v>
      </c>
      <c r="G2487" s="26">
        <v>1000000</v>
      </c>
    </row>
    <row r="2488" spans="2:7">
      <c r="B2488" s="21" t="s">
        <v>16817</v>
      </c>
      <c r="C2488" s="22" t="s">
        <v>92</v>
      </c>
      <c r="D2488" s="37"/>
      <c r="E2488" s="24">
        <v>1400000</v>
      </c>
      <c r="F2488" s="25" t="s">
        <v>5016</v>
      </c>
      <c r="G2488" s="26">
        <v>1000000</v>
      </c>
    </row>
    <row r="2489" spans="2:7">
      <c r="B2489" s="21" t="s">
        <v>16816</v>
      </c>
      <c r="C2489" s="22" t="s">
        <v>92</v>
      </c>
      <c r="D2489" s="37"/>
      <c r="E2489" s="24">
        <v>1400000</v>
      </c>
      <c r="F2489" s="25" t="s">
        <v>223</v>
      </c>
      <c r="G2489" s="26">
        <v>1000000</v>
      </c>
    </row>
    <row r="2490" spans="2:7">
      <c r="B2490" s="21" t="s">
        <v>16813</v>
      </c>
      <c r="C2490" s="22" t="s">
        <v>108</v>
      </c>
      <c r="D2490" s="37" t="s">
        <v>1717</v>
      </c>
      <c r="E2490" s="24">
        <v>1300000</v>
      </c>
      <c r="F2490" s="25" t="s">
        <v>335</v>
      </c>
      <c r="G2490" s="26">
        <v>1000000</v>
      </c>
    </row>
    <row r="2491" spans="2:7">
      <c r="B2491" s="21" t="s">
        <v>16812</v>
      </c>
      <c r="C2491" s="22" t="s">
        <v>108</v>
      </c>
      <c r="D2491" s="37" t="s">
        <v>1959</v>
      </c>
      <c r="E2491" s="24">
        <v>1300000</v>
      </c>
      <c r="F2491" s="25" t="s">
        <v>111</v>
      </c>
      <c r="G2491" s="26">
        <v>1000000</v>
      </c>
    </row>
    <row r="2492" spans="2:7">
      <c r="B2492" s="21" t="s">
        <v>16811</v>
      </c>
      <c r="C2492" s="22" t="s">
        <v>108</v>
      </c>
      <c r="D2492" s="37" t="s">
        <v>4558</v>
      </c>
      <c r="E2492" s="24">
        <v>1300000</v>
      </c>
      <c r="F2492" s="25" t="s">
        <v>171</v>
      </c>
      <c r="G2492" s="26">
        <v>1000000</v>
      </c>
    </row>
    <row r="2493" spans="2:7">
      <c r="B2493" s="21" t="s">
        <v>16810</v>
      </c>
      <c r="C2493" s="22" t="s">
        <v>108</v>
      </c>
      <c r="D2493" s="37" t="s">
        <v>5213</v>
      </c>
      <c r="E2493" s="24">
        <v>1200000</v>
      </c>
      <c r="F2493" s="25" t="s">
        <v>263</v>
      </c>
      <c r="G2493" s="26">
        <v>1000000</v>
      </c>
    </row>
    <row r="2494" spans="2:7">
      <c r="B2494" s="21" t="s">
        <v>16809</v>
      </c>
      <c r="C2494" s="22" t="s">
        <v>92</v>
      </c>
      <c r="D2494" s="37"/>
      <c r="E2494" s="24">
        <v>1000000</v>
      </c>
      <c r="F2494" s="25" t="s">
        <v>116</v>
      </c>
      <c r="G2494" s="26">
        <v>1000000</v>
      </c>
    </row>
    <row r="2495" spans="2:7">
      <c r="B2495" s="21" t="s">
        <v>16808</v>
      </c>
      <c r="C2495" s="22" t="s">
        <v>108</v>
      </c>
      <c r="D2495" s="37" t="s">
        <v>797</v>
      </c>
      <c r="E2495" s="24">
        <v>900000</v>
      </c>
      <c r="F2495" s="25" t="s">
        <v>205</v>
      </c>
      <c r="G2495" s="26">
        <v>1000000</v>
      </c>
    </row>
    <row r="2496" spans="2:7">
      <c r="B2496" s="21" t="s">
        <v>16807</v>
      </c>
      <c r="C2496" s="22" t="s">
        <v>108</v>
      </c>
      <c r="D2496" s="37" t="s">
        <v>5069</v>
      </c>
      <c r="E2496" s="24">
        <v>900000</v>
      </c>
      <c r="F2496" s="25" t="s">
        <v>234</v>
      </c>
      <c r="G2496" s="26">
        <v>1000000</v>
      </c>
    </row>
    <row r="2497" spans="2:7">
      <c r="B2497" s="21" t="s">
        <v>16806</v>
      </c>
      <c r="C2497" s="22" t="s">
        <v>92</v>
      </c>
      <c r="D2497" s="37"/>
      <c r="E2497" s="24">
        <v>800000</v>
      </c>
      <c r="F2497" s="25" t="s">
        <v>133</v>
      </c>
      <c r="G2497" s="26">
        <v>1000000</v>
      </c>
    </row>
    <row r="2498" spans="2:7">
      <c r="B2498" s="21" t="s">
        <v>16805</v>
      </c>
      <c r="C2498" s="22" t="s">
        <v>92</v>
      </c>
      <c r="D2498" s="37"/>
      <c r="E2498" s="24">
        <v>800000</v>
      </c>
      <c r="F2498" s="25" t="s">
        <v>350</v>
      </c>
      <c r="G2498" s="26">
        <v>1000000</v>
      </c>
    </row>
    <row r="2499" spans="2:7">
      <c r="B2499" s="21" t="s">
        <v>16804</v>
      </c>
      <c r="C2499" s="22" t="s">
        <v>108</v>
      </c>
      <c r="D2499" s="37" t="s">
        <v>839</v>
      </c>
      <c r="E2499" s="24">
        <v>700000</v>
      </c>
      <c r="F2499" s="25" t="s">
        <v>4235</v>
      </c>
      <c r="G2499" s="26">
        <v>1000000</v>
      </c>
    </row>
    <row r="2500" spans="2:7">
      <c r="B2500" s="21" t="s">
        <v>16803</v>
      </c>
      <c r="C2500" s="22" t="s">
        <v>92</v>
      </c>
      <c r="D2500" s="37"/>
      <c r="E2500" s="24">
        <v>700000</v>
      </c>
      <c r="F2500" s="25" t="s">
        <v>214</v>
      </c>
      <c r="G2500" s="26">
        <v>1000000</v>
      </c>
    </row>
    <row r="2501" spans="2:7">
      <c r="B2501" s="21" t="s">
        <v>16799</v>
      </c>
      <c r="C2501" s="22" t="s">
        <v>108</v>
      </c>
      <c r="D2501" s="37" t="s">
        <v>7932</v>
      </c>
      <c r="E2501" s="24">
        <v>300000</v>
      </c>
      <c r="F2501" s="25" t="s">
        <v>14496</v>
      </c>
      <c r="G2501" s="26">
        <v>1000000</v>
      </c>
    </row>
    <row r="2502" spans="2:7">
      <c r="B2502" s="21" t="s">
        <v>16800</v>
      </c>
      <c r="C2502" s="22" t="s">
        <v>108</v>
      </c>
      <c r="D2502" s="37" t="s">
        <v>6059</v>
      </c>
      <c r="E2502" s="24">
        <v>300000</v>
      </c>
      <c r="F2502" s="25" t="s">
        <v>14496</v>
      </c>
      <c r="G2502" s="26">
        <v>1000000</v>
      </c>
    </row>
    <row r="2503" spans="2:7">
      <c r="B2503" s="21" t="s">
        <v>16802</v>
      </c>
      <c r="C2503" s="22" t="s">
        <v>108</v>
      </c>
      <c r="D2503" s="37" t="s">
        <v>16801</v>
      </c>
      <c r="E2503" s="24">
        <v>300000</v>
      </c>
      <c r="F2503" s="25" t="s">
        <v>14496</v>
      </c>
      <c r="G2503" s="26">
        <v>1000000</v>
      </c>
    </row>
    <row r="2504" spans="2:7">
      <c r="B2504" s="21" t="s">
        <v>16798</v>
      </c>
      <c r="C2504" s="22" t="s">
        <v>92</v>
      </c>
      <c r="D2504" s="37" t="s">
        <v>16797</v>
      </c>
      <c r="E2504" s="24">
        <v>200000</v>
      </c>
      <c r="F2504" s="25" t="s">
        <v>15619</v>
      </c>
      <c r="G2504" s="26">
        <v>1000000</v>
      </c>
    </row>
    <row r="2505" spans="2:7">
      <c r="B2505" s="21" t="s">
        <v>16796</v>
      </c>
      <c r="C2505" s="22" t="s">
        <v>92</v>
      </c>
      <c r="D2505" s="37"/>
      <c r="E2505" s="24">
        <v>2800000</v>
      </c>
      <c r="F2505" s="25" t="s">
        <v>1058</v>
      </c>
      <c r="G2505" s="26">
        <v>900000</v>
      </c>
    </row>
    <row r="2506" spans="2:7">
      <c r="B2506" s="21" t="s">
        <v>16795</v>
      </c>
      <c r="C2506" s="22" t="s">
        <v>92</v>
      </c>
      <c r="D2506" s="37"/>
      <c r="E2506" s="24">
        <v>2700000</v>
      </c>
      <c r="F2506" s="25" t="s">
        <v>733</v>
      </c>
      <c r="G2506" s="26">
        <v>900000</v>
      </c>
    </row>
    <row r="2507" spans="2:7">
      <c r="B2507" s="21" t="s">
        <v>16794</v>
      </c>
      <c r="C2507" s="22" t="s">
        <v>92</v>
      </c>
      <c r="D2507" s="37"/>
      <c r="E2507" s="24">
        <v>2700000</v>
      </c>
      <c r="F2507" s="25" t="s">
        <v>530</v>
      </c>
      <c r="G2507" s="26">
        <v>900000</v>
      </c>
    </row>
    <row r="2508" spans="2:7">
      <c r="B2508" s="21" t="s">
        <v>16793</v>
      </c>
      <c r="C2508" s="22" t="s">
        <v>92</v>
      </c>
      <c r="D2508" s="37"/>
      <c r="E2508" s="24">
        <v>2500000</v>
      </c>
      <c r="F2508" s="25" t="s">
        <v>569</v>
      </c>
      <c r="G2508" s="26">
        <v>900000</v>
      </c>
    </row>
    <row r="2509" spans="2:7">
      <c r="B2509" s="21" t="s">
        <v>16792</v>
      </c>
      <c r="C2509" s="22" t="s">
        <v>92</v>
      </c>
      <c r="D2509" s="37"/>
      <c r="E2509" s="24">
        <v>2500000</v>
      </c>
      <c r="F2509" s="25" t="s">
        <v>654</v>
      </c>
      <c r="G2509" s="26">
        <v>900000</v>
      </c>
    </row>
    <row r="2510" spans="2:7">
      <c r="B2510" s="21" t="s">
        <v>16791</v>
      </c>
      <c r="C2510" s="22" t="s">
        <v>92</v>
      </c>
      <c r="D2510" s="37"/>
      <c r="E2510" s="24">
        <v>2400000</v>
      </c>
      <c r="F2510" s="25" t="s">
        <v>662</v>
      </c>
      <c r="G2510" s="26">
        <v>900000</v>
      </c>
    </row>
    <row r="2511" spans="2:7">
      <c r="B2511" s="21" t="s">
        <v>16790</v>
      </c>
      <c r="C2511" s="22" t="s">
        <v>92</v>
      </c>
      <c r="D2511" s="37"/>
      <c r="E2511" s="24">
        <v>2300000</v>
      </c>
      <c r="F2511" s="25" t="s">
        <v>509</v>
      </c>
      <c r="G2511" s="26">
        <v>900000</v>
      </c>
    </row>
    <row r="2512" spans="2:7">
      <c r="B2512" s="21" t="s">
        <v>16789</v>
      </c>
      <c r="C2512" s="22" t="s">
        <v>92</v>
      </c>
      <c r="D2512" s="37"/>
      <c r="E2512" s="24">
        <v>2200000</v>
      </c>
      <c r="F2512" s="25" t="s">
        <v>629</v>
      </c>
      <c r="G2512" s="26">
        <v>900000</v>
      </c>
    </row>
    <row r="2513" spans="2:7">
      <c r="B2513" s="21" t="s">
        <v>16785</v>
      </c>
      <c r="C2513" s="22" t="s">
        <v>92</v>
      </c>
      <c r="D2513" s="37" t="s">
        <v>6839</v>
      </c>
      <c r="E2513" s="24">
        <v>2100000</v>
      </c>
      <c r="F2513" s="25" t="s">
        <v>483</v>
      </c>
      <c r="G2513" s="26">
        <v>900000</v>
      </c>
    </row>
    <row r="2514" spans="2:7">
      <c r="B2514" s="21" t="s">
        <v>16788</v>
      </c>
      <c r="C2514" s="22" t="s">
        <v>92</v>
      </c>
      <c r="D2514" s="37"/>
      <c r="E2514" s="24">
        <v>2100000</v>
      </c>
      <c r="F2514" s="25" t="s">
        <v>629</v>
      </c>
      <c r="G2514" s="26">
        <v>900000</v>
      </c>
    </row>
    <row r="2515" spans="2:7">
      <c r="B2515" s="21" t="s">
        <v>16787</v>
      </c>
      <c r="C2515" s="22" t="s">
        <v>92</v>
      </c>
      <c r="D2515" s="37"/>
      <c r="E2515" s="24">
        <v>2100000</v>
      </c>
      <c r="F2515" s="25" t="s">
        <v>1106</v>
      </c>
      <c r="G2515" s="26">
        <v>900000</v>
      </c>
    </row>
    <row r="2516" spans="2:7">
      <c r="B2516" s="21" t="s">
        <v>16786</v>
      </c>
      <c r="C2516" s="22" t="s">
        <v>92</v>
      </c>
      <c r="D2516" s="37"/>
      <c r="E2516" s="24">
        <v>2100000</v>
      </c>
      <c r="F2516" s="25" t="s">
        <v>629</v>
      </c>
      <c r="G2516" s="26">
        <v>900000</v>
      </c>
    </row>
    <row r="2517" spans="2:7">
      <c r="B2517" s="21" t="s">
        <v>16784</v>
      </c>
      <c r="C2517" s="22" t="s">
        <v>92</v>
      </c>
      <c r="D2517" s="37"/>
      <c r="E2517" s="24">
        <v>2100000</v>
      </c>
      <c r="F2517" s="25" t="s">
        <v>3167</v>
      </c>
      <c r="G2517" s="26">
        <v>900000</v>
      </c>
    </row>
    <row r="2518" spans="2:7">
      <c r="B2518" s="21" t="s">
        <v>16783</v>
      </c>
      <c r="C2518" s="22" t="s">
        <v>92</v>
      </c>
      <c r="D2518" s="37"/>
      <c r="E2518" s="24">
        <v>2100000</v>
      </c>
      <c r="F2518" s="25" t="s">
        <v>509</v>
      </c>
      <c r="G2518" s="26">
        <v>900000</v>
      </c>
    </row>
    <row r="2519" spans="2:7">
      <c r="B2519" s="21" t="s">
        <v>16782</v>
      </c>
      <c r="C2519" s="22" t="s">
        <v>92</v>
      </c>
      <c r="D2519" s="37"/>
      <c r="E2519" s="24">
        <v>2100000</v>
      </c>
      <c r="F2519" s="25" t="s">
        <v>682</v>
      </c>
      <c r="G2519" s="26">
        <v>900000</v>
      </c>
    </row>
    <row r="2520" spans="2:7">
      <c r="B2520" s="21" t="s">
        <v>16778</v>
      </c>
      <c r="C2520" s="22" t="s">
        <v>108</v>
      </c>
      <c r="D2520" s="37" t="s">
        <v>1512</v>
      </c>
      <c r="E2520" s="24">
        <v>2000000</v>
      </c>
      <c r="F2520" s="25" t="s">
        <v>580</v>
      </c>
      <c r="G2520" s="26">
        <v>900000</v>
      </c>
    </row>
    <row r="2521" spans="2:7">
      <c r="B2521" s="21" t="s">
        <v>16774</v>
      </c>
      <c r="C2521" s="22" t="s">
        <v>92</v>
      </c>
      <c r="D2521" s="37" t="s">
        <v>1014</v>
      </c>
      <c r="E2521" s="24">
        <v>2000000</v>
      </c>
      <c r="F2521" s="25" t="s">
        <v>780</v>
      </c>
      <c r="G2521" s="26">
        <v>900000</v>
      </c>
    </row>
    <row r="2522" spans="2:7">
      <c r="B2522" s="21" t="s">
        <v>16781</v>
      </c>
      <c r="C2522" s="22" t="s">
        <v>92</v>
      </c>
      <c r="D2522" s="37"/>
      <c r="E2522" s="24">
        <v>2000000</v>
      </c>
      <c r="F2522" s="25" t="s">
        <v>714</v>
      </c>
      <c r="G2522" s="26">
        <v>900000</v>
      </c>
    </row>
    <row r="2523" spans="2:7">
      <c r="B2523" s="21" t="s">
        <v>16780</v>
      </c>
      <c r="C2523" s="22" t="s">
        <v>92</v>
      </c>
      <c r="D2523" s="37"/>
      <c r="E2523" s="24">
        <v>2000000</v>
      </c>
      <c r="F2523" s="25" t="s">
        <v>1106</v>
      </c>
      <c r="G2523" s="26">
        <v>900000</v>
      </c>
    </row>
    <row r="2524" spans="2:7">
      <c r="B2524" s="21" t="s">
        <v>16779</v>
      </c>
      <c r="C2524" s="22" t="s">
        <v>108</v>
      </c>
      <c r="D2524" s="37"/>
      <c r="E2524" s="24">
        <v>2000000</v>
      </c>
      <c r="F2524" s="25" t="s">
        <v>560</v>
      </c>
      <c r="G2524" s="26">
        <v>900000</v>
      </c>
    </row>
    <row r="2525" spans="2:7">
      <c r="B2525" s="21" t="s">
        <v>16777</v>
      </c>
      <c r="C2525" s="22" t="s">
        <v>108</v>
      </c>
      <c r="D2525" s="37"/>
      <c r="E2525" s="24">
        <v>2000000</v>
      </c>
      <c r="F2525" s="25" t="s">
        <v>780</v>
      </c>
      <c r="G2525" s="26">
        <v>900000</v>
      </c>
    </row>
    <row r="2526" spans="2:7">
      <c r="B2526" s="21" t="s">
        <v>16776</v>
      </c>
      <c r="C2526" s="22" t="s">
        <v>92</v>
      </c>
      <c r="D2526" s="37"/>
      <c r="E2526" s="24">
        <v>2000000</v>
      </c>
      <c r="F2526" s="25" t="s">
        <v>672</v>
      </c>
      <c r="G2526" s="26">
        <v>900000</v>
      </c>
    </row>
    <row r="2527" spans="2:7">
      <c r="B2527" s="21" t="s">
        <v>16775</v>
      </c>
      <c r="C2527" s="22" t="s">
        <v>92</v>
      </c>
      <c r="D2527" s="37"/>
      <c r="E2527" s="24">
        <v>2000000</v>
      </c>
      <c r="F2527" s="25" t="s">
        <v>555</v>
      </c>
      <c r="G2527" s="26">
        <v>900000</v>
      </c>
    </row>
    <row r="2528" spans="2:7">
      <c r="B2528" s="21" t="s">
        <v>16773</v>
      </c>
      <c r="C2528" s="22" t="s">
        <v>92</v>
      </c>
      <c r="D2528" s="37"/>
      <c r="E2528" s="24">
        <v>2000000</v>
      </c>
      <c r="F2528" s="25" t="s">
        <v>4306</v>
      </c>
      <c r="G2528" s="26">
        <v>900000</v>
      </c>
    </row>
    <row r="2529" spans="2:7">
      <c r="B2529" s="21" t="s">
        <v>16772</v>
      </c>
      <c r="C2529" s="22" t="s">
        <v>92</v>
      </c>
      <c r="D2529" s="37"/>
      <c r="E2529" s="24">
        <v>1900000</v>
      </c>
      <c r="F2529" s="25" t="s">
        <v>544</v>
      </c>
      <c r="G2529" s="26">
        <v>900000</v>
      </c>
    </row>
    <row r="2530" spans="2:7">
      <c r="B2530" s="21" t="s">
        <v>16771</v>
      </c>
      <c r="C2530" s="22" t="s">
        <v>92</v>
      </c>
      <c r="D2530" s="37"/>
      <c r="E2530" s="24">
        <v>1900000</v>
      </c>
      <c r="F2530" s="25" t="s">
        <v>601</v>
      </c>
      <c r="G2530" s="26">
        <v>900000</v>
      </c>
    </row>
    <row r="2531" spans="2:7">
      <c r="B2531" s="21" t="s">
        <v>16756</v>
      </c>
      <c r="C2531" s="22" t="s">
        <v>108</v>
      </c>
      <c r="D2531" s="37" t="s">
        <v>15536</v>
      </c>
      <c r="E2531" s="24">
        <v>1800000</v>
      </c>
      <c r="F2531" s="25" t="s">
        <v>131</v>
      </c>
      <c r="G2531" s="26">
        <v>900000</v>
      </c>
    </row>
    <row r="2532" spans="2:7">
      <c r="B2532" s="21" t="s">
        <v>16754</v>
      </c>
      <c r="C2532" s="22" t="s">
        <v>108</v>
      </c>
      <c r="D2532" s="37" t="s">
        <v>7308</v>
      </c>
      <c r="E2532" s="24">
        <v>1800000</v>
      </c>
      <c r="F2532" s="25" t="s">
        <v>131</v>
      </c>
      <c r="G2532" s="26">
        <v>900000</v>
      </c>
    </row>
    <row r="2533" spans="2:7">
      <c r="B2533" s="21" t="s">
        <v>16766</v>
      </c>
      <c r="C2533" s="22" t="s">
        <v>108</v>
      </c>
      <c r="D2533" s="37" t="s">
        <v>16765</v>
      </c>
      <c r="E2533" s="24">
        <v>1800000</v>
      </c>
      <c r="F2533" s="25" t="s">
        <v>144</v>
      </c>
      <c r="G2533" s="26">
        <v>900000</v>
      </c>
    </row>
    <row r="2534" spans="2:7">
      <c r="B2534" s="21" t="s">
        <v>16763</v>
      </c>
      <c r="C2534" s="22" t="s">
        <v>108</v>
      </c>
      <c r="D2534" s="37" t="s">
        <v>7228</v>
      </c>
      <c r="E2534" s="24">
        <v>1800000</v>
      </c>
      <c r="F2534" s="25" t="s">
        <v>354</v>
      </c>
      <c r="G2534" s="26">
        <v>900000</v>
      </c>
    </row>
    <row r="2535" spans="2:7">
      <c r="B2535" s="21" t="s">
        <v>16767</v>
      </c>
      <c r="C2535" s="22" t="s">
        <v>108</v>
      </c>
      <c r="D2535" s="37" t="s">
        <v>7608</v>
      </c>
      <c r="E2535" s="24">
        <v>1800000</v>
      </c>
      <c r="F2535" s="25" t="s">
        <v>354</v>
      </c>
      <c r="G2535" s="26">
        <v>900000</v>
      </c>
    </row>
    <row r="2536" spans="2:7">
      <c r="B2536" s="21" t="s">
        <v>16770</v>
      </c>
      <c r="C2536" s="22" t="s">
        <v>92</v>
      </c>
      <c r="D2536" s="37"/>
      <c r="E2536" s="24">
        <v>1800000</v>
      </c>
      <c r="F2536" s="25" t="s">
        <v>131</v>
      </c>
      <c r="G2536" s="26">
        <v>900000</v>
      </c>
    </row>
    <row r="2537" spans="2:7">
      <c r="B2537" s="21" t="s">
        <v>16769</v>
      </c>
      <c r="C2537" s="22" t="s">
        <v>92</v>
      </c>
      <c r="D2537" s="37"/>
      <c r="E2537" s="24">
        <v>1800000</v>
      </c>
      <c r="F2537" s="25" t="s">
        <v>354</v>
      </c>
      <c r="G2537" s="26">
        <v>900000</v>
      </c>
    </row>
    <row r="2538" spans="2:7">
      <c r="B2538" s="21" t="s">
        <v>16768</v>
      </c>
      <c r="C2538" s="22" t="s">
        <v>92</v>
      </c>
      <c r="D2538" s="37"/>
      <c r="E2538" s="24">
        <v>1800000</v>
      </c>
      <c r="F2538" s="25" t="s">
        <v>805</v>
      </c>
      <c r="G2538" s="26">
        <v>900000</v>
      </c>
    </row>
    <row r="2539" spans="2:7">
      <c r="B2539" s="21" t="s">
        <v>16764</v>
      </c>
      <c r="C2539" s="22" t="s">
        <v>92</v>
      </c>
      <c r="D2539" s="37"/>
      <c r="E2539" s="24">
        <v>1800000</v>
      </c>
      <c r="F2539" s="25" t="s">
        <v>703</v>
      </c>
      <c r="G2539" s="26">
        <v>900000</v>
      </c>
    </row>
    <row r="2540" spans="2:7">
      <c r="B2540" s="21" t="s">
        <v>16762</v>
      </c>
      <c r="C2540" s="22" t="s">
        <v>92</v>
      </c>
      <c r="D2540" s="37"/>
      <c r="E2540" s="24">
        <v>1800000</v>
      </c>
      <c r="F2540" s="25" t="s">
        <v>672</v>
      </c>
      <c r="G2540" s="26">
        <v>900000</v>
      </c>
    </row>
    <row r="2541" spans="2:7">
      <c r="B2541" s="21" t="s">
        <v>16761</v>
      </c>
      <c r="C2541" s="22" t="s">
        <v>92</v>
      </c>
      <c r="D2541" s="37"/>
      <c r="E2541" s="24">
        <v>1800000</v>
      </c>
      <c r="F2541" s="25" t="s">
        <v>598</v>
      </c>
      <c r="G2541" s="26">
        <v>900000</v>
      </c>
    </row>
    <row r="2542" spans="2:7">
      <c r="B2542" s="21" t="s">
        <v>16760</v>
      </c>
      <c r="C2542" s="22" t="s">
        <v>108</v>
      </c>
      <c r="D2542" s="37"/>
      <c r="E2542" s="24">
        <v>1800000</v>
      </c>
      <c r="F2542" s="25" t="s">
        <v>144</v>
      </c>
      <c r="G2542" s="26">
        <v>900000</v>
      </c>
    </row>
    <row r="2543" spans="2:7">
      <c r="B2543" s="21" t="s">
        <v>16759</v>
      </c>
      <c r="C2543" s="22" t="s">
        <v>92</v>
      </c>
      <c r="D2543" s="37"/>
      <c r="E2543" s="24">
        <v>1800000</v>
      </c>
      <c r="F2543" s="25" t="s">
        <v>227</v>
      </c>
      <c r="G2543" s="26">
        <v>900000</v>
      </c>
    </row>
    <row r="2544" spans="2:7">
      <c r="B2544" s="21" t="s">
        <v>16758</v>
      </c>
      <c r="C2544" s="22" t="s">
        <v>92</v>
      </c>
      <c r="D2544" s="37"/>
      <c r="E2544" s="24">
        <v>1800000</v>
      </c>
      <c r="F2544" s="25" t="s">
        <v>703</v>
      </c>
      <c r="G2544" s="26">
        <v>900000</v>
      </c>
    </row>
    <row r="2545" spans="2:7">
      <c r="B2545" s="21" t="s">
        <v>16757</v>
      </c>
      <c r="C2545" s="22" t="s">
        <v>92</v>
      </c>
      <c r="D2545" s="37"/>
      <c r="E2545" s="24">
        <v>1800000</v>
      </c>
      <c r="F2545" s="25" t="s">
        <v>703</v>
      </c>
      <c r="G2545" s="26">
        <v>900000</v>
      </c>
    </row>
    <row r="2546" spans="2:7">
      <c r="B2546" s="21" t="s">
        <v>16755</v>
      </c>
      <c r="C2546" s="22" t="s">
        <v>92</v>
      </c>
      <c r="D2546" s="37"/>
      <c r="E2546" s="24">
        <v>1800000</v>
      </c>
      <c r="F2546" s="25" t="s">
        <v>227</v>
      </c>
      <c r="G2546" s="26">
        <v>900000</v>
      </c>
    </row>
    <row r="2547" spans="2:7">
      <c r="B2547" s="21" t="s">
        <v>16753</v>
      </c>
      <c r="C2547" s="22" t="s">
        <v>92</v>
      </c>
      <c r="D2547" s="37"/>
      <c r="E2547" s="24">
        <v>1800000</v>
      </c>
      <c r="F2547" s="25" t="s">
        <v>5031</v>
      </c>
      <c r="G2547" s="26">
        <v>900000</v>
      </c>
    </row>
    <row r="2548" spans="2:7">
      <c r="B2548" s="21" t="s">
        <v>16752</v>
      </c>
      <c r="C2548" s="22" t="s">
        <v>108</v>
      </c>
      <c r="D2548" s="37" t="s">
        <v>16751</v>
      </c>
      <c r="E2548" s="24">
        <v>1700000</v>
      </c>
      <c r="F2548" s="25" t="s">
        <v>402</v>
      </c>
      <c r="G2548" s="26">
        <v>900000</v>
      </c>
    </row>
    <row r="2549" spans="2:7">
      <c r="B2549" s="21" t="s">
        <v>16735</v>
      </c>
      <c r="C2549" s="22" t="s">
        <v>108</v>
      </c>
      <c r="D2549" s="37" t="s">
        <v>1193</v>
      </c>
      <c r="E2549" s="24">
        <v>1700000</v>
      </c>
      <c r="F2549" s="25" t="s">
        <v>227</v>
      </c>
      <c r="G2549" s="26">
        <v>900000</v>
      </c>
    </row>
    <row r="2550" spans="2:7">
      <c r="B2550" s="21" t="s">
        <v>16745</v>
      </c>
      <c r="C2550" s="22" t="s">
        <v>92</v>
      </c>
      <c r="D2550" s="37" t="s">
        <v>16744</v>
      </c>
      <c r="E2550" s="24">
        <v>1700000</v>
      </c>
      <c r="F2550" s="25" t="s">
        <v>227</v>
      </c>
      <c r="G2550" s="26">
        <v>900000</v>
      </c>
    </row>
    <row r="2551" spans="2:7">
      <c r="B2551" s="21" t="s">
        <v>16737</v>
      </c>
      <c r="C2551" s="22" t="s">
        <v>92</v>
      </c>
      <c r="D2551" s="37" t="s">
        <v>3181</v>
      </c>
      <c r="E2551" s="24">
        <v>1700000</v>
      </c>
      <c r="F2551" s="25" t="s">
        <v>107</v>
      </c>
      <c r="G2551" s="26">
        <v>900000</v>
      </c>
    </row>
    <row r="2552" spans="2:7">
      <c r="B2552" s="21" t="s">
        <v>16747</v>
      </c>
      <c r="C2552" s="22" t="s">
        <v>92</v>
      </c>
      <c r="D2552" s="37" t="s">
        <v>3695</v>
      </c>
      <c r="E2552" s="24">
        <v>1700000</v>
      </c>
      <c r="F2552" s="25" t="s">
        <v>427</v>
      </c>
      <c r="G2552" s="26">
        <v>900000</v>
      </c>
    </row>
    <row r="2553" spans="2:7">
      <c r="B2553" s="21" t="s">
        <v>16734</v>
      </c>
      <c r="C2553" s="22" t="s">
        <v>92</v>
      </c>
      <c r="D2553" s="37" t="s">
        <v>1021</v>
      </c>
      <c r="E2553" s="24">
        <v>1700000</v>
      </c>
      <c r="F2553" s="25" t="s">
        <v>413</v>
      </c>
      <c r="G2553" s="26">
        <v>900000</v>
      </c>
    </row>
    <row r="2554" spans="2:7">
      <c r="B2554" s="21" t="s">
        <v>16736</v>
      </c>
      <c r="C2554" s="22" t="s">
        <v>108</v>
      </c>
      <c r="D2554" s="37" t="s">
        <v>8976</v>
      </c>
      <c r="E2554" s="24">
        <v>1700000</v>
      </c>
      <c r="F2554" s="25" t="s">
        <v>402</v>
      </c>
      <c r="G2554" s="26">
        <v>900000</v>
      </c>
    </row>
    <row r="2555" spans="2:7">
      <c r="B2555" s="21" t="s">
        <v>16746</v>
      </c>
      <c r="C2555" s="22" t="s">
        <v>108</v>
      </c>
      <c r="D2555" s="37" t="s">
        <v>9690</v>
      </c>
      <c r="E2555" s="24">
        <v>1700000</v>
      </c>
      <c r="F2555" s="25" t="s">
        <v>144</v>
      </c>
      <c r="G2555" s="26">
        <v>900000</v>
      </c>
    </row>
    <row r="2556" spans="2:7">
      <c r="B2556" s="21" t="s">
        <v>16750</v>
      </c>
      <c r="C2556" s="22" t="s">
        <v>92</v>
      </c>
      <c r="D2556" s="37"/>
      <c r="E2556" s="24">
        <v>1700000</v>
      </c>
      <c r="F2556" s="25" t="s">
        <v>402</v>
      </c>
      <c r="G2556" s="26">
        <v>900000</v>
      </c>
    </row>
    <row r="2557" spans="2:7">
      <c r="B2557" s="21" t="s">
        <v>16749</v>
      </c>
      <c r="C2557" s="22" t="s">
        <v>92</v>
      </c>
      <c r="D2557" s="37"/>
      <c r="E2557" s="24">
        <v>1700000</v>
      </c>
      <c r="F2557" s="25" t="s">
        <v>144</v>
      </c>
      <c r="G2557" s="26">
        <v>900000</v>
      </c>
    </row>
    <row r="2558" spans="2:7">
      <c r="B2558" s="21" t="s">
        <v>16748</v>
      </c>
      <c r="C2558" s="22" t="s">
        <v>92</v>
      </c>
      <c r="D2558" s="37"/>
      <c r="E2558" s="24">
        <v>1700000</v>
      </c>
      <c r="F2558" s="25" t="s">
        <v>107</v>
      </c>
      <c r="G2558" s="26">
        <v>900000</v>
      </c>
    </row>
    <row r="2559" spans="2:7">
      <c r="B2559" s="21" t="s">
        <v>16743</v>
      </c>
      <c r="C2559" s="22" t="s">
        <v>92</v>
      </c>
      <c r="D2559" s="37"/>
      <c r="E2559" s="24">
        <v>1700000</v>
      </c>
      <c r="F2559" s="25" t="s">
        <v>3098</v>
      </c>
      <c r="G2559" s="26">
        <v>900000</v>
      </c>
    </row>
    <row r="2560" spans="2:7">
      <c r="B2560" s="21" t="s">
        <v>16742</v>
      </c>
      <c r="C2560" s="22" t="s">
        <v>92</v>
      </c>
      <c r="D2560" s="37"/>
      <c r="E2560" s="24">
        <v>1700000</v>
      </c>
      <c r="F2560" s="25" t="s">
        <v>5031</v>
      </c>
      <c r="G2560" s="26">
        <v>900000</v>
      </c>
    </row>
    <row r="2561" spans="2:7">
      <c r="B2561" s="21" t="s">
        <v>16741</v>
      </c>
      <c r="C2561" s="22" t="s">
        <v>92</v>
      </c>
      <c r="D2561" s="37"/>
      <c r="E2561" s="24">
        <v>1700000</v>
      </c>
      <c r="F2561" s="25" t="s">
        <v>354</v>
      </c>
      <c r="G2561" s="26">
        <v>900000</v>
      </c>
    </row>
    <row r="2562" spans="2:7">
      <c r="B2562" s="21" t="s">
        <v>16740</v>
      </c>
      <c r="C2562" s="22" t="s">
        <v>92</v>
      </c>
      <c r="D2562" s="37"/>
      <c r="E2562" s="24">
        <v>1700000</v>
      </c>
      <c r="F2562" s="25" t="s">
        <v>427</v>
      </c>
      <c r="G2562" s="26">
        <v>900000</v>
      </c>
    </row>
    <row r="2563" spans="2:7">
      <c r="B2563" s="21" t="s">
        <v>16739</v>
      </c>
      <c r="C2563" s="22" t="s">
        <v>92</v>
      </c>
      <c r="D2563" s="37"/>
      <c r="E2563" s="24">
        <v>1700000</v>
      </c>
      <c r="F2563" s="25" t="s">
        <v>413</v>
      </c>
      <c r="G2563" s="26">
        <v>900000</v>
      </c>
    </row>
    <row r="2564" spans="2:7">
      <c r="B2564" s="21" t="s">
        <v>16738</v>
      </c>
      <c r="C2564" s="22" t="s">
        <v>92</v>
      </c>
      <c r="D2564" s="37"/>
      <c r="E2564" s="24">
        <v>1700000</v>
      </c>
      <c r="F2564" s="25" t="s">
        <v>107</v>
      </c>
      <c r="G2564" s="26">
        <v>900000</v>
      </c>
    </row>
    <row r="2565" spans="2:7">
      <c r="B2565" s="21" t="s">
        <v>16732</v>
      </c>
      <c r="C2565" s="22" t="s">
        <v>108</v>
      </c>
      <c r="D2565" s="37" t="s">
        <v>823</v>
      </c>
      <c r="E2565" s="24">
        <v>1600000</v>
      </c>
      <c r="F2565" s="25" t="s">
        <v>150</v>
      </c>
      <c r="G2565" s="26">
        <v>900000</v>
      </c>
    </row>
    <row r="2566" spans="2:7">
      <c r="B2566" s="21" t="s">
        <v>16707</v>
      </c>
      <c r="C2566" s="22" t="s">
        <v>108</v>
      </c>
      <c r="D2566" s="37" t="s">
        <v>8385</v>
      </c>
      <c r="E2566" s="24">
        <v>1600000</v>
      </c>
      <c r="F2566" s="25" t="s">
        <v>3089</v>
      </c>
      <c r="G2566" s="26">
        <v>900000</v>
      </c>
    </row>
    <row r="2567" spans="2:7">
      <c r="B2567" s="21" t="s">
        <v>16717</v>
      </c>
      <c r="C2567" s="22" t="s">
        <v>108</v>
      </c>
      <c r="D2567" s="37" t="s">
        <v>3775</v>
      </c>
      <c r="E2567" s="24">
        <v>1600000</v>
      </c>
      <c r="F2567" s="25" t="s">
        <v>315</v>
      </c>
      <c r="G2567" s="26">
        <v>900000</v>
      </c>
    </row>
    <row r="2568" spans="2:7">
      <c r="B2568" s="21" t="s">
        <v>16714</v>
      </c>
      <c r="C2568" s="22" t="s">
        <v>108</v>
      </c>
      <c r="D2568" s="37" t="s">
        <v>7285</v>
      </c>
      <c r="E2568" s="24">
        <v>1600000</v>
      </c>
      <c r="F2568" s="25" t="s">
        <v>3089</v>
      </c>
      <c r="G2568" s="26">
        <v>900000</v>
      </c>
    </row>
    <row r="2569" spans="2:7">
      <c r="B2569" s="21" t="s">
        <v>16731</v>
      </c>
      <c r="C2569" s="22" t="s">
        <v>108</v>
      </c>
      <c r="D2569" s="37" t="s">
        <v>3831</v>
      </c>
      <c r="E2569" s="24">
        <v>1600000</v>
      </c>
      <c r="F2569" s="25" t="s">
        <v>3098</v>
      </c>
      <c r="G2569" s="26">
        <v>900000</v>
      </c>
    </row>
    <row r="2570" spans="2:7">
      <c r="B2570" s="21" t="s">
        <v>16719</v>
      </c>
      <c r="C2570" s="22" t="s">
        <v>108</v>
      </c>
      <c r="D2570" s="37" t="s">
        <v>16718</v>
      </c>
      <c r="E2570" s="24">
        <v>1600000</v>
      </c>
      <c r="F2570" s="25" t="s">
        <v>3094</v>
      </c>
      <c r="G2570" s="26">
        <v>900000</v>
      </c>
    </row>
    <row r="2571" spans="2:7">
      <c r="B2571" s="21" t="s">
        <v>16733</v>
      </c>
      <c r="C2571" s="22" t="s">
        <v>108</v>
      </c>
      <c r="D2571" s="37" t="s">
        <v>5477</v>
      </c>
      <c r="E2571" s="24">
        <v>1600000</v>
      </c>
      <c r="F2571" s="25" t="s">
        <v>220</v>
      </c>
      <c r="G2571" s="26">
        <v>900000</v>
      </c>
    </row>
    <row r="2572" spans="2:7">
      <c r="B2572" s="21" t="s">
        <v>16730</v>
      </c>
      <c r="C2572" s="22" t="s">
        <v>92</v>
      </c>
      <c r="D2572" s="37"/>
      <c r="E2572" s="24">
        <v>1600000</v>
      </c>
      <c r="F2572" s="25" t="s">
        <v>150</v>
      </c>
      <c r="G2572" s="26">
        <v>900000</v>
      </c>
    </row>
    <row r="2573" spans="2:7">
      <c r="B2573" s="21" t="s">
        <v>16729</v>
      </c>
      <c r="C2573" s="22" t="s">
        <v>92</v>
      </c>
      <c r="D2573" s="37"/>
      <c r="E2573" s="24">
        <v>1600000</v>
      </c>
      <c r="F2573" s="25" t="s">
        <v>107</v>
      </c>
      <c r="G2573" s="26">
        <v>900000</v>
      </c>
    </row>
    <row r="2574" spans="2:7">
      <c r="B2574" s="21" t="s">
        <v>16728</v>
      </c>
      <c r="C2574" s="22" t="s">
        <v>92</v>
      </c>
      <c r="D2574" s="37"/>
      <c r="E2574" s="24">
        <v>1600000</v>
      </c>
      <c r="F2574" s="25" t="s">
        <v>402</v>
      </c>
      <c r="G2574" s="26">
        <v>900000</v>
      </c>
    </row>
    <row r="2575" spans="2:7">
      <c r="B2575" s="21" t="s">
        <v>16727</v>
      </c>
      <c r="C2575" s="22" t="s">
        <v>92</v>
      </c>
      <c r="D2575" s="37"/>
      <c r="E2575" s="24">
        <v>1600000</v>
      </c>
      <c r="F2575" s="25" t="s">
        <v>3094</v>
      </c>
      <c r="G2575" s="26">
        <v>900000</v>
      </c>
    </row>
    <row r="2576" spans="2:7">
      <c r="B2576" s="21" t="s">
        <v>16726</v>
      </c>
      <c r="C2576" s="22" t="s">
        <v>92</v>
      </c>
      <c r="D2576" s="37"/>
      <c r="E2576" s="24">
        <v>1600000</v>
      </c>
      <c r="F2576" s="25" t="s">
        <v>402</v>
      </c>
      <c r="G2576" s="26">
        <v>900000</v>
      </c>
    </row>
    <row r="2577" spans="2:7">
      <c r="B2577" s="21" t="s">
        <v>16725</v>
      </c>
      <c r="C2577" s="22" t="s">
        <v>92</v>
      </c>
      <c r="D2577" s="37"/>
      <c r="E2577" s="24">
        <v>1600000</v>
      </c>
      <c r="F2577" s="25" t="s">
        <v>150</v>
      </c>
      <c r="G2577" s="26">
        <v>900000</v>
      </c>
    </row>
    <row r="2578" spans="2:7">
      <c r="B2578" s="21" t="s">
        <v>16724</v>
      </c>
      <c r="C2578" s="22" t="s">
        <v>92</v>
      </c>
      <c r="D2578" s="37"/>
      <c r="E2578" s="24">
        <v>1600000</v>
      </c>
      <c r="F2578" s="25" t="s">
        <v>220</v>
      </c>
      <c r="G2578" s="26">
        <v>900000</v>
      </c>
    </row>
    <row r="2579" spans="2:7">
      <c r="B2579" s="21" t="s">
        <v>16723</v>
      </c>
      <c r="C2579" s="22" t="s">
        <v>92</v>
      </c>
      <c r="D2579" s="37"/>
      <c r="E2579" s="24">
        <v>1600000</v>
      </c>
      <c r="F2579" s="25" t="s">
        <v>455</v>
      </c>
      <c r="G2579" s="26">
        <v>900000</v>
      </c>
    </row>
    <row r="2580" spans="2:7">
      <c r="B2580" s="21" t="s">
        <v>16722</v>
      </c>
      <c r="C2580" s="22" t="s">
        <v>92</v>
      </c>
      <c r="D2580" s="37"/>
      <c r="E2580" s="24">
        <v>1600000</v>
      </c>
      <c r="F2580" s="25" t="s">
        <v>631</v>
      </c>
      <c r="G2580" s="26">
        <v>900000</v>
      </c>
    </row>
    <row r="2581" spans="2:7">
      <c r="B2581" s="21" t="s">
        <v>16721</v>
      </c>
      <c r="C2581" s="22" t="s">
        <v>92</v>
      </c>
      <c r="D2581" s="37"/>
      <c r="E2581" s="24">
        <v>1600000</v>
      </c>
      <c r="F2581" s="25" t="s">
        <v>402</v>
      </c>
      <c r="G2581" s="26">
        <v>900000</v>
      </c>
    </row>
    <row r="2582" spans="2:7">
      <c r="B2582" s="21" t="s">
        <v>16720</v>
      </c>
      <c r="C2582" s="22" t="s">
        <v>92</v>
      </c>
      <c r="D2582" s="37"/>
      <c r="E2582" s="24">
        <v>1600000</v>
      </c>
      <c r="F2582" s="25" t="s">
        <v>3098</v>
      </c>
      <c r="G2582" s="26">
        <v>900000</v>
      </c>
    </row>
    <row r="2583" spans="2:7">
      <c r="B2583" s="21" t="s">
        <v>16716</v>
      </c>
      <c r="C2583" s="22" t="s">
        <v>92</v>
      </c>
      <c r="D2583" s="37"/>
      <c r="E2583" s="24">
        <v>1600000</v>
      </c>
      <c r="F2583" s="25" t="s">
        <v>631</v>
      </c>
      <c r="G2583" s="26">
        <v>900000</v>
      </c>
    </row>
    <row r="2584" spans="2:7">
      <c r="B2584" s="21" t="s">
        <v>16715</v>
      </c>
      <c r="C2584" s="22" t="s">
        <v>92</v>
      </c>
      <c r="D2584" s="37"/>
      <c r="E2584" s="24">
        <v>1600000</v>
      </c>
      <c r="F2584" s="25" t="s">
        <v>220</v>
      </c>
      <c r="G2584" s="26">
        <v>900000</v>
      </c>
    </row>
    <row r="2585" spans="2:7">
      <c r="B2585" s="21" t="s">
        <v>16713</v>
      </c>
      <c r="C2585" s="22" t="s">
        <v>92</v>
      </c>
      <c r="D2585" s="37"/>
      <c r="E2585" s="24">
        <v>1600000</v>
      </c>
      <c r="F2585" s="25" t="s">
        <v>315</v>
      </c>
      <c r="G2585" s="26">
        <v>900000</v>
      </c>
    </row>
    <row r="2586" spans="2:7">
      <c r="B2586" s="21" t="s">
        <v>16712</v>
      </c>
      <c r="C2586" s="22" t="s">
        <v>92</v>
      </c>
      <c r="D2586" s="37"/>
      <c r="E2586" s="24">
        <v>1600000</v>
      </c>
      <c r="F2586" s="25" t="s">
        <v>455</v>
      </c>
      <c r="G2586" s="26">
        <v>900000</v>
      </c>
    </row>
    <row r="2587" spans="2:7">
      <c r="B2587" s="21" t="s">
        <v>16711</v>
      </c>
      <c r="C2587" s="22" t="s">
        <v>92</v>
      </c>
      <c r="D2587" s="37"/>
      <c r="E2587" s="24">
        <v>1600000</v>
      </c>
      <c r="F2587" s="25" t="s">
        <v>315</v>
      </c>
      <c r="G2587" s="26">
        <v>900000</v>
      </c>
    </row>
    <row r="2588" spans="2:7">
      <c r="B2588" s="21" t="s">
        <v>16710</v>
      </c>
      <c r="C2588" s="22" t="s">
        <v>92</v>
      </c>
      <c r="D2588" s="37"/>
      <c r="E2588" s="24">
        <v>1600000</v>
      </c>
      <c r="F2588" s="25" t="s">
        <v>150</v>
      </c>
      <c r="G2588" s="26">
        <v>900000</v>
      </c>
    </row>
    <row r="2589" spans="2:7">
      <c r="B2589" s="21" t="s">
        <v>16709</v>
      </c>
      <c r="C2589" s="22" t="s">
        <v>92</v>
      </c>
      <c r="D2589" s="37"/>
      <c r="E2589" s="24">
        <v>1600000</v>
      </c>
      <c r="F2589" s="25" t="s">
        <v>3089</v>
      </c>
      <c r="G2589" s="26">
        <v>900000</v>
      </c>
    </row>
    <row r="2590" spans="2:7">
      <c r="B2590" s="21" t="s">
        <v>16708</v>
      </c>
      <c r="C2590" s="22" t="s">
        <v>92</v>
      </c>
      <c r="D2590" s="37"/>
      <c r="E2590" s="24">
        <v>1600000</v>
      </c>
      <c r="F2590" s="25" t="s">
        <v>150</v>
      </c>
      <c r="G2590" s="26">
        <v>900000</v>
      </c>
    </row>
    <row r="2591" spans="2:7">
      <c r="B2591" s="21" t="s">
        <v>16706</v>
      </c>
      <c r="C2591" s="22" t="s">
        <v>92</v>
      </c>
      <c r="D2591" s="37" t="s">
        <v>3801</v>
      </c>
      <c r="E2591" s="24">
        <v>1500000</v>
      </c>
      <c r="F2591" s="25" t="s">
        <v>5014</v>
      </c>
      <c r="G2591" s="26">
        <v>900000</v>
      </c>
    </row>
    <row r="2592" spans="2:7">
      <c r="B2592" s="21" t="s">
        <v>16702</v>
      </c>
      <c r="C2592" s="22" t="s">
        <v>108</v>
      </c>
      <c r="D2592" s="37" t="s">
        <v>3135</v>
      </c>
      <c r="E2592" s="24">
        <v>1500000</v>
      </c>
      <c r="F2592" s="25" t="s">
        <v>540</v>
      </c>
      <c r="G2592" s="26">
        <v>900000</v>
      </c>
    </row>
    <row r="2593" spans="2:7">
      <c r="B2593" s="21" t="s">
        <v>16700</v>
      </c>
      <c r="C2593" s="22" t="s">
        <v>108</v>
      </c>
      <c r="D2593" s="37" t="s">
        <v>3831</v>
      </c>
      <c r="E2593" s="24">
        <v>1500000</v>
      </c>
      <c r="F2593" s="25" t="s">
        <v>540</v>
      </c>
      <c r="G2593" s="26">
        <v>900000</v>
      </c>
    </row>
    <row r="2594" spans="2:7">
      <c r="B2594" s="21" t="s">
        <v>16685</v>
      </c>
      <c r="C2594" s="22" t="s">
        <v>108</v>
      </c>
      <c r="D2594" s="37" t="s">
        <v>3195</v>
      </c>
      <c r="E2594" s="24">
        <v>1500000</v>
      </c>
      <c r="F2594" s="25" t="s">
        <v>3089</v>
      </c>
      <c r="G2594" s="26">
        <v>900000</v>
      </c>
    </row>
    <row r="2595" spans="2:7">
      <c r="B2595" s="21" t="s">
        <v>16691</v>
      </c>
      <c r="C2595" s="22" t="s">
        <v>108</v>
      </c>
      <c r="D2595" s="37" t="s">
        <v>6773</v>
      </c>
      <c r="E2595" s="24">
        <v>1500000</v>
      </c>
      <c r="F2595" s="25" t="s">
        <v>201</v>
      </c>
      <c r="G2595" s="26">
        <v>900000</v>
      </c>
    </row>
    <row r="2596" spans="2:7">
      <c r="B2596" s="21" t="s">
        <v>16687</v>
      </c>
      <c r="C2596" s="22" t="s">
        <v>108</v>
      </c>
      <c r="D2596" s="37" t="s">
        <v>8291</v>
      </c>
      <c r="E2596" s="24">
        <v>1500000</v>
      </c>
      <c r="F2596" s="25" t="s">
        <v>220</v>
      </c>
      <c r="G2596" s="26">
        <v>900000</v>
      </c>
    </row>
    <row r="2597" spans="2:7">
      <c r="B2597" s="21" t="s">
        <v>16705</v>
      </c>
      <c r="C2597" s="22" t="s">
        <v>92</v>
      </c>
      <c r="D2597" s="37"/>
      <c r="E2597" s="24">
        <v>1500000</v>
      </c>
      <c r="F2597" s="25" t="s">
        <v>540</v>
      </c>
      <c r="G2597" s="26">
        <v>900000</v>
      </c>
    </row>
    <row r="2598" spans="2:7">
      <c r="B2598" s="21" t="s">
        <v>16704</v>
      </c>
      <c r="C2598" s="22" t="s">
        <v>92</v>
      </c>
      <c r="D2598" s="37"/>
      <c r="E2598" s="24">
        <v>1500000</v>
      </c>
      <c r="F2598" s="25" t="s">
        <v>150</v>
      </c>
      <c r="G2598" s="26">
        <v>900000</v>
      </c>
    </row>
    <row r="2599" spans="2:7">
      <c r="B2599" s="21" t="s">
        <v>16703</v>
      </c>
      <c r="C2599" s="22" t="s">
        <v>92</v>
      </c>
      <c r="D2599" s="37"/>
      <c r="E2599" s="24">
        <v>1500000</v>
      </c>
      <c r="F2599" s="25" t="s">
        <v>150</v>
      </c>
      <c r="G2599" s="26">
        <v>900000</v>
      </c>
    </row>
    <row r="2600" spans="2:7">
      <c r="B2600" s="21" t="s">
        <v>16701</v>
      </c>
      <c r="C2600" s="22" t="s">
        <v>92</v>
      </c>
      <c r="D2600" s="37"/>
      <c r="E2600" s="24">
        <v>1500000</v>
      </c>
      <c r="F2600" s="25" t="s">
        <v>3089</v>
      </c>
      <c r="G2600" s="26">
        <v>900000</v>
      </c>
    </row>
    <row r="2601" spans="2:7">
      <c r="B2601" s="21" t="s">
        <v>16699</v>
      </c>
      <c r="C2601" s="22" t="s">
        <v>92</v>
      </c>
      <c r="D2601" s="37"/>
      <c r="E2601" s="24">
        <v>1500000</v>
      </c>
      <c r="F2601" s="25" t="s">
        <v>464</v>
      </c>
      <c r="G2601" s="26">
        <v>900000</v>
      </c>
    </row>
    <row r="2602" spans="2:7">
      <c r="B2602" s="21" t="s">
        <v>16698</v>
      </c>
      <c r="C2602" s="22" t="s">
        <v>92</v>
      </c>
      <c r="D2602" s="37"/>
      <c r="E2602" s="24">
        <v>1500000</v>
      </c>
      <c r="F2602" s="25" t="s">
        <v>5014</v>
      </c>
      <c r="G2602" s="26">
        <v>900000</v>
      </c>
    </row>
    <row r="2603" spans="2:7">
      <c r="B2603" s="21" t="s">
        <v>16697</v>
      </c>
      <c r="C2603" s="22" t="s">
        <v>92</v>
      </c>
      <c r="D2603" s="37"/>
      <c r="E2603" s="24">
        <v>1500000</v>
      </c>
      <c r="F2603" s="25" t="s">
        <v>220</v>
      </c>
      <c r="G2603" s="26">
        <v>900000</v>
      </c>
    </row>
    <row r="2604" spans="2:7">
      <c r="B2604" s="21" t="s">
        <v>16696</v>
      </c>
      <c r="C2604" s="22" t="s">
        <v>92</v>
      </c>
      <c r="D2604" s="37"/>
      <c r="E2604" s="24">
        <v>1500000</v>
      </c>
      <c r="F2604" s="25" t="s">
        <v>631</v>
      </c>
      <c r="G2604" s="26">
        <v>900000</v>
      </c>
    </row>
    <row r="2605" spans="2:7">
      <c r="B2605" s="21" t="s">
        <v>16695</v>
      </c>
      <c r="C2605" s="22" t="s">
        <v>92</v>
      </c>
      <c r="D2605" s="37"/>
      <c r="E2605" s="24">
        <v>1500000</v>
      </c>
      <c r="F2605" s="25" t="s">
        <v>159</v>
      </c>
      <c r="G2605" s="26">
        <v>900000</v>
      </c>
    </row>
    <row r="2606" spans="2:7">
      <c r="B2606" s="21" t="s">
        <v>16694</v>
      </c>
      <c r="C2606" s="22" t="s">
        <v>92</v>
      </c>
      <c r="D2606" s="37"/>
      <c r="E2606" s="24">
        <v>1500000</v>
      </c>
      <c r="F2606" s="25" t="s">
        <v>164</v>
      </c>
      <c r="G2606" s="26">
        <v>900000</v>
      </c>
    </row>
    <row r="2607" spans="2:7">
      <c r="B2607" s="21" t="s">
        <v>16693</v>
      </c>
      <c r="C2607" s="22" t="s">
        <v>92</v>
      </c>
      <c r="D2607" s="37"/>
      <c r="E2607" s="24">
        <v>1500000</v>
      </c>
      <c r="F2607" s="25" t="s">
        <v>164</v>
      </c>
      <c r="G2607" s="26">
        <v>900000</v>
      </c>
    </row>
    <row r="2608" spans="2:7">
      <c r="B2608" s="21" t="s">
        <v>16692</v>
      </c>
      <c r="C2608" s="22" t="s">
        <v>92</v>
      </c>
      <c r="D2608" s="37"/>
      <c r="E2608" s="24">
        <v>1500000</v>
      </c>
      <c r="F2608" s="25" t="s">
        <v>5014</v>
      </c>
      <c r="G2608" s="26">
        <v>900000</v>
      </c>
    </row>
    <row r="2609" spans="2:7">
      <c r="B2609" s="21" t="s">
        <v>16690</v>
      </c>
      <c r="C2609" s="22" t="s">
        <v>92</v>
      </c>
      <c r="D2609" s="37"/>
      <c r="E2609" s="24">
        <v>1500000</v>
      </c>
      <c r="F2609" s="25" t="s">
        <v>3089</v>
      </c>
      <c r="G2609" s="26">
        <v>900000</v>
      </c>
    </row>
    <row r="2610" spans="2:7">
      <c r="B2610" s="21" t="s">
        <v>16689</v>
      </c>
      <c r="C2610" s="22" t="s">
        <v>92</v>
      </c>
      <c r="D2610" s="37"/>
      <c r="E2610" s="24">
        <v>1500000</v>
      </c>
      <c r="F2610" s="25" t="s">
        <v>156</v>
      </c>
      <c r="G2610" s="26">
        <v>900000</v>
      </c>
    </row>
    <row r="2611" spans="2:7">
      <c r="B2611" s="21" t="s">
        <v>16688</v>
      </c>
      <c r="C2611" s="22" t="s">
        <v>92</v>
      </c>
      <c r="D2611" s="37"/>
      <c r="E2611" s="24">
        <v>1500000</v>
      </c>
      <c r="F2611" s="25" t="s">
        <v>156</v>
      </c>
      <c r="G2611" s="26">
        <v>900000</v>
      </c>
    </row>
    <row r="2612" spans="2:7">
      <c r="B2612" s="21" t="s">
        <v>16686</v>
      </c>
      <c r="C2612" s="22" t="s">
        <v>92</v>
      </c>
      <c r="D2612" s="37"/>
      <c r="E2612" s="24">
        <v>1500000</v>
      </c>
      <c r="F2612" s="25" t="s">
        <v>159</v>
      </c>
      <c r="G2612" s="26">
        <v>900000</v>
      </c>
    </row>
    <row r="2613" spans="2:7">
      <c r="B2613" s="21" t="s">
        <v>16684</v>
      </c>
      <c r="C2613" s="22" t="s">
        <v>92</v>
      </c>
      <c r="D2613" s="37"/>
      <c r="E2613" s="24">
        <v>1500000</v>
      </c>
      <c r="F2613" s="25" t="s">
        <v>631</v>
      </c>
      <c r="G2613" s="26">
        <v>900000</v>
      </c>
    </row>
    <row r="2614" spans="2:7">
      <c r="B2614" s="21" t="s">
        <v>16683</v>
      </c>
      <c r="C2614" s="22" t="s">
        <v>92</v>
      </c>
      <c r="D2614" s="37"/>
      <c r="E2614" s="24">
        <v>1500000</v>
      </c>
      <c r="F2614" s="25" t="s">
        <v>464</v>
      </c>
      <c r="G2614" s="26">
        <v>900000</v>
      </c>
    </row>
    <row r="2615" spans="2:7">
      <c r="B2615" s="21" t="s">
        <v>16682</v>
      </c>
      <c r="C2615" s="22" t="s">
        <v>92</v>
      </c>
      <c r="D2615" s="37"/>
      <c r="E2615" s="24">
        <v>1500000</v>
      </c>
      <c r="F2615" s="25" t="s">
        <v>159</v>
      </c>
      <c r="G2615" s="26">
        <v>900000</v>
      </c>
    </row>
    <row r="2616" spans="2:7">
      <c r="B2616" s="21" t="s">
        <v>16681</v>
      </c>
      <c r="C2616" s="22" t="s">
        <v>92</v>
      </c>
      <c r="D2616" s="37"/>
      <c r="E2616" s="24">
        <v>1500000</v>
      </c>
      <c r="F2616" s="25" t="s">
        <v>464</v>
      </c>
      <c r="G2616" s="26">
        <v>900000</v>
      </c>
    </row>
    <row r="2617" spans="2:7">
      <c r="B2617" s="21" t="s">
        <v>16680</v>
      </c>
      <c r="C2617" s="22" t="s">
        <v>92</v>
      </c>
      <c r="D2617" s="37"/>
      <c r="E2617" s="24">
        <v>1500000</v>
      </c>
      <c r="F2617" s="25" t="s">
        <v>631</v>
      </c>
      <c r="G2617" s="26">
        <v>900000</v>
      </c>
    </row>
    <row r="2618" spans="2:7">
      <c r="B2618" s="21" t="s">
        <v>16679</v>
      </c>
      <c r="C2618" s="22" t="s">
        <v>92</v>
      </c>
      <c r="D2618" s="37"/>
      <c r="E2618" s="24">
        <v>1500000</v>
      </c>
      <c r="F2618" s="25" t="s">
        <v>540</v>
      </c>
      <c r="G2618" s="26">
        <v>900000</v>
      </c>
    </row>
    <row r="2619" spans="2:7">
      <c r="B2619" s="21" t="s">
        <v>16670</v>
      </c>
      <c r="C2619" s="22" t="s">
        <v>108</v>
      </c>
      <c r="D2619" s="37" t="s">
        <v>4617</v>
      </c>
      <c r="E2619" s="24">
        <v>1400000</v>
      </c>
      <c r="F2619" s="25" t="s">
        <v>125</v>
      </c>
      <c r="G2619" s="26">
        <v>900000</v>
      </c>
    </row>
    <row r="2620" spans="2:7">
      <c r="B2620" s="21" t="s">
        <v>16669</v>
      </c>
      <c r="C2620" s="22" t="s">
        <v>108</v>
      </c>
      <c r="D2620" s="37" t="s">
        <v>4339</v>
      </c>
      <c r="E2620" s="24">
        <v>1400000</v>
      </c>
      <c r="F2620" s="25" t="s">
        <v>94</v>
      </c>
      <c r="G2620" s="26">
        <v>900000</v>
      </c>
    </row>
    <row r="2621" spans="2:7">
      <c r="B2621" s="21" t="s">
        <v>16660</v>
      </c>
      <c r="C2621" s="22" t="s">
        <v>108</v>
      </c>
      <c r="D2621" s="37" t="s">
        <v>14327</v>
      </c>
      <c r="E2621" s="24">
        <v>1400000</v>
      </c>
      <c r="F2621" s="25" t="s">
        <v>422</v>
      </c>
      <c r="G2621" s="26">
        <v>900000</v>
      </c>
    </row>
    <row r="2622" spans="2:7">
      <c r="B2622" s="21" t="s">
        <v>16675</v>
      </c>
      <c r="C2622" s="22" t="s">
        <v>108</v>
      </c>
      <c r="D2622" s="37" t="s">
        <v>1569</v>
      </c>
      <c r="E2622" s="24">
        <v>1400000</v>
      </c>
      <c r="F2622" s="25" t="s">
        <v>156</v>
      </c>
      <c r="G2622" s="26">
        <v>900000</v>
      </c>
    </row>
    <row r="2623" spans="2:7">
      <c r="B2623" s="21" t="s">
        <v>16672</v>
      </c>
      <c r="C2623" s="22" t="s">
        <v>108</v>
      </c>
      <c r="D2623" s="37" t="s">
        <v>8871</v>
      </c>
      <c r="E2623" s="24">
        <v>1400000</v>
      </c>
      <c r="F2623" s="25" t="s">
        <v>201</v>
      </c>
      <c r="G2623" s="26">
        <v>900000</v>
      </c>
    </row>
    <row r="2624" spans="2:7">
      <c r="B2624" s="21" t="s">
        <v>16678</v>
      </c>
      <c r="C2624" s="22" t="s">
        <v>92</v>
      </c>
      <c r="D2624" s="37"/>
      <c r="E2624" s="24">
        <v>1400000</v>
      </c>
      <c r="F2624" s="25" t="s">
        <v>159</v>
      </c>
      <c r="G2624" s="26">
        <v>900000</v>
      </c>
    </row>
    <row r="2625" spans="2:7">
      <c r="B2625" s="21" t="s">
        <v>16677</v>
      </c>
      <c r="C2625" s="22" t="s">
        <v>92</v>
      </c>
      <c r="D2625" s="37"/>
      <c r="E2625" s="24">
        <v>1400000</v>
      </c>
      <c r="F2625" s="25" t="s">
        <v>422</v>
      </c>
      <c r="G2625" s="26">
        <v>900000</v>
      </c>
    </row>
    <row r="2626" spans="2:7">
      <c r="B2626" s="21" t="s">
        <v>16676</v>
      </c>
      <c r="C2626" s="22" t="s">
        <v>92</v>
      </c>
      <c r="D2626" s="37"/>
      <c r="E2626" s="24">
        <v>1400000</v>
      </c>
      <c r="F2626" s="25" t="s">
        <v>156</v>
      </c>
      <c r="G2626" s="26">
        <v>900000</v>
      </c>
    </row>
    <row r="2627" spans="2:7">
      <c r="B2627" s="21" t="s">
        <v>16674</v>
      </c>
      <c r="C2627" s="22" t="s">
        <v>92</v>
      </c>
      <c r="D2627" s="37"/>
      <c r="E2627" s="24">
        <v>1400000</v>
      </c>
      <c r="F2627" s="25" t="s">
        <v>201</v>
      </c>
      <c r="G2627" s="26">
        <v>900000</v>
      </c>
    </row>
    <row r="2628" spans="2:7">
      <c r="B2628" s="21" t="s">
        <v>16673</v>
      </c>
      <c r="C2628" s="22" t="s">
        <v>92</v>
      </c>
      <c r="D2628" s="37"/>
      <c r="E2628" s="24">
        <v>1400000</v>
      </c>
      <c r="F2628" s="25" t="s">
        <v>125</v>
      </c>
      <c r="G2628" s="26">
        <v>900000</v>
      </c>
    </row>
    <row r="2629" spans="2:7">
      <c r="B2629" s="21" t="s">
        <v>16671</v>
      </c>
      <c r="C2629" s="22" t="s">
        <v>92</v>
      </c>
      <c r="D2629" s="37"/>
      <c r="E2629" s="24">
        <v>1400000</v>
      </c>
      <c r="F2629" s="25" t="s">
        <v>159</v>
      </c>
      <c r="G2629" s="26">
        <v>900000</v>
      </c>
    </row>
    <row r="2630" spans="2:7">
      <c r="B2630" s="21" t="s">
        <v>16668</v>
      </c>
      <c r="C2630" s="22" t="s">
        <v>92</v>
      </c>
      <c r="D2630" s="37"/>
      <c r="E2630" s="24">
        <v>1400000</v>
      </c>
      <c r="F2630" s="25" t="s">
        <v>422</v>
      </c>
      <c r="G2630" s="26">
        <v>900000</v>
      </c>
    </row>
    <row r="2631" spans="2:7">
      <c r="B2631" s="21" t="s">
        <v>16667</v>
      </c>
      <c r="C2631" s="22" t="s">
        <v>92</v>
      </c>
      <c r="D2631" s="37"/>
      <c r="E2631" s="24">
        <v>1400000</v>
      </c>
      <c r="F2631" s="25" t="s">
        <v>94</v>
      </c>
      <c r="G2631" s="26">
        <v>900000</v>
      </c>
    </row>
    <row r="2632" spans="2:7">
      <c r="B2632" s="21" t="s">
        <v>16666</v>
      </c>
      <c r="C2632" s="22" t="s">
        <v>92</v>
      </c>
      <c r="D2632" s="37"/>
      <c r="E2632" s="24">
        <v>1400000</v>
      </c>
      <c r="F2632" s="25" t="s">
        <v>201</v>
      </c>
      <c r="G2632" s="26">
        <v>900000</v>
      </c>
    </row>
    <row r="2633" spans="2:7">
      <c r="B2633" s="21" t="s">
        <v>16665</v>
      </c>
      <c r="C2633" s="22" t="s">
        <v>92</v>
      </c>
      <c r="D2633" s="37"/>
      <c r="E2633" s="24">
        <v>1400000</v>
      </c>
      <c r="F2633" s="25" t="s">
        <v>125</v>
      </c>
      <c r="G2633" s="26">
        <v>900000</v>
      </c>
    </row>
    <row r="2634" spans="2:7">
      <c r="B2634" s="21" t="s">
        <v>16664</v>
      </c>
      <c r="C2634" s="22" t="s">
        <v>92</v>
      </c>
      <c r="D2634" s="37"/>
      <c r="E2634" s="24">
        <v>1400000</v>
      </c>
      <c r="F2634" s="25" t="s">
        <v>156</v>
      </c>
      <c r="G2634" s="26">
        <v>900000</v>
      </c>
    </row>
    <row r="2635" spans="2:7">
      <c r="B2635" s="21" t="s">
        <v>16663</v>
      </c>
      <c r="C2635" s="22" t="s">
        <v>92</v>
      </c>
      <c r="D2635" s="37"/>
      <c r="E2635" s="24">
        <v>1400000</v>
      </c>
      <c r="F2635" s="25" t="s">
        <v>94</v>
      </c>
      <c r="G2635" s="26">
        <v>900000</v>
      </c>
    </row>
    <row r="2636" spans="2:7">
      <c r="B2636" s="21" t="s">
        <v>16662</v>
      </c>
      <c r="C2636" s="22" t="s">
        <v>92</v>
      </c>
      <c r="D2636" s="37"/>
      <c r="E2636" s="24">
        <v>1400000</v>
      </c>
      <c r="F2636" s="25" t="s">
        <v>125</v>
      </c>
      <c r="G2636" s="26">
        <v>900000</v>
      </c>
    </row>
    <row r="2637" spans="2:7">
      <c r="B2637" s="21" t="s">
        <v>16661</v>
      </c>
      <c r="C2637" s="22" t="s">
        <v>108</v>
      </c>
      <c r="D2637" s="37"/>
      <c r="E2637" s="24">
        <v>1400000</v>
      </c>
      <c r="F2637" s="25" t="s">
        <v>156</v>
      </c>
      <c r="G2637" s="26">
        <v>900000</v>
      </c>
    </row>
    <row r="2638" spans="2:7">
      <c r="B2638" s="21" t="s">
        <v>16659</v>
      </c>
      <c r="C2638" s="22" t="s">
        <v>92</v>
      </c>
      <c r="D2638" s="37"/>
      <c r="E2638" s="24">
        <v>1400000</v>
      </c>
      <c r="F2638" s="25" t="s">
        <v>125</v>
      </c>
      <c r="G2638" s="26">
        <v>900000</v>
      </c>
    </row>
    <row r="2639" spans="2:7">
      <c r="B2639" s="21" t="s">
        <v>16653</v>
      </c>
      <c r="C2639" s="22" t="s">
        <v>92</v>
      </c>
      <c r="D2639" s="37" t="s">
        <v>1383</v>
      </c>
      <c r="E2639" s="24">
        <v>1300000</v>
      </c>
      <c r="F2639" s="25" t="s">
        <v>94</v>
      </c>
      <c r="G2639" s="26">
        <v>900000</v>
      </c>
    </row>
    <row r="2640" spans="2:7">
      <c r="B2640" s="21" t="s">
        <v>16649</v>
      </c>
      <c r="C2640" s="22" t="s">
        <v>92</v>
      </c>
      <c r="D2640" s="37" t="s">
        <v>16648</v>
      </c>
      <c r="E2640" s="24">
        <v>1300000</v>
      </c>
      <c r="F2640" s="25" t="s">
        <v>708</v>
      </c>
      <c r="G2640" s="26">
        <v>900000</v>
      </c>
    </row>
    <row r="2641" spans="2:7">
      <c r="B2641" s="21" t="s">
        <v>16657</v>
      </c>
      <c r="C2641" s="22" t="s">
        <v>108</v>
      </c>
      <c r="D2641" s="37" t="s">
        <v>2014</v>
      </c>
      <c r="E2641" s="24">
        <v>1300000</v>
      </c>
      <c r="F2641" s="25" t="s">
        <v>708</v>
      </c>
      <c r="G2641" s="26">
        <v>900000</v>
      </c>
    </row>
    <row r="2642" spans="2:7">
      <c r="B2642" s="21" t="s">
        <v>16650</v>
      </c>
      <c r="C2642" s="22" t="s">
        <v>108</v>
      </c>
      <c r="D2642" s="37" t="s">
        <v>6845</v>
      </c>
      <c r="E2642" s="24">
        <v>1300000</v>
      </c>
      <c r="F2642" s="25" t="s">
        <v>708</v>
      </c>
      <c r="G2642" s="26">
        <v>900000</v>
      </c>
    </row>
    <row r="2643" spans="2:7">
      <c r="B2643" s="21" t="s">
        <v>16646</v>
      </c>
      <c r="C2643" s="22" t="s">
        <v>108</v>
      </c>
      <c r="D2643" s="37" t="s">
        <v>6088</v>
      </c>
      <c r="E2643" s="24">
        <v>1300000</v>
      </c>
      <c r="F2643" s="25" t="s">
        <v>408</v>
      </c>
      <c r="G2643" s="26">
        <v>900000</v>
      </c>
    </row>
    <row r="2644" spans="2:7">
      <c r="B2644" s="21" t="s">
        <v>16658</v>
      </c>
      <c r="C2644" s="22" t="s">
        <v>92</v>
      </c>
      <c r="D2644" s="37"/>
      <c r="E2644" s="24">
        <v>1300000</v>
      </c>
      <c r="F2644" s="25" t="s">
        <v>223</v>
      </c>
      <c r="G2644" s="26">
        <v>900000</v>
      </c>
    </row>
    <row r="2645" spans="2:7">
      <c r="B2645" s="21" t="s">
        <v>16656</v>
      </c>
      <c r="C2645" s="22" t="s">
        <v>92</v>
      </c>
      <c r="D2645" s="37"/>
      <c r="E2645" s="24">
        <v>1300000</v>
      </c>
      <c r="F2645" s="25" t="s">
        <v>5016</v>
      </c>
      <c r="G2645" s="26">
        <v>900000</v>
      </c>
    </row>
    <row r="2646" spans="2:7">
      <c r="B2646" s="21" t="s">
        <v>16655</v>
      </c>
      <c r="C2646" s="22" t="s">
        <v>92</v>
      </c>
      <c r="D2646" s="37"/>
      <c r="E2646" s="24">
        <v>1300000</v>
      </c>
      <c r="F2646" s="25" t="s">
        <v>198</v>
      </c>
      <c r="G2646" s="26">
        <v>900000</v>
      </c>
    </row>
    <row r="2647" spans="2:7">
      <c r="B2647" s="21" t="s">
        <v>16654</v>
      </c>
      <c r="C2647" s="22" t="s">
        <v>92</v>
      </c>
      <c r="D2647" s="37"/>
      <c r="E2647" s="24">
        <v>1300000</v>
      </c>
      <c r="F2647" s="25" t="s">
        <v>223</v>
      </c>
      <c r="G2647" s="26">
        <v>900000</v>
      </c>
    </row>
    <row r="2648" spans="2:7">
      <c r="B2648" s="21" t="s">
        <v>16652</v>
      </c>
      <c r="C2648" s="22" t="s">
        <v>92</v>
      </c>
      <c r="D2648" s="37"/>
      <c r="E2648" s="24">
        <v>1300000</v>
      </c>
      <c r="F2648" s="25" t="s">
        <v>5016</v>
      </c>
      <c r="G2648" s="26">
        <v>900000</v>
      </c>
    </row>
    <row r="2649" spans="2:7">
      <c r="B2649" s="21" t="s">
        <v>16651</v>
      </c>
      <c r="C2649" s="22" t="s">
        <v>92</v>
      </c>
      <c r="D2649" s="37"/>
      <c r="E2649" s="24">
        <v>1300000</v>
      </c>
      <c r="F2649" s="25" t="s">
        <v>668</v>
      </c>
      <c r="G2649" s="26">
        <v>900000</v>
      </c>
    </row>
    <row r="2650" spans="2:7">
      <c r="B2650" s="21" t="s">
        <v>16647</v>
      </c>
      <c r="C2650" s="22" t="s">
        <v>92</v>
      </c>
      <c r="D2650" s="37"/>
      <c r="E2650" s="24">
        <v>1300000</v>
      </c>
      <c r="F2650" s="25" t="s">
        <v>257</v>
      </c>
      <c r="G2650" s="26">
        <v>900000</v>
      </c>
    </row>
    <row r="2651" spans="2:7">
      <c r="B2651" s="21" t="s">
        <v>16642</v>
      </c>
      <c r="C2651" s="22" t="s">
        <v>108</v>
      </c>
      <c r="D2651" s="37" t="s">
        <v>6000</v>
      </c>
      <c r="E2651" s="24">
        <v>1200000</v>
      </c>
      <c r="F2651" s="25" t="s">
        <v>257</v>
      </c>
      <c r="G2651" s="26">
        <v>900000</v>
      </c>
    </row>
    <row r="2652" spans="2:7">
      <c r="B2652" s="21" t="s">
        <v>16639</v>
      </c>
      <c r="C2652" s="22" t="s">
        <v>108</v>
      </c>
      <c r="D2652" s="37" t="s">
        <v>320</v>
      </c>
      <c r="E2652" s="24">
        <v>1200000</v>
      </c>
      <c r="F2652" s="25" t="s">
        <v>326</v>
      </c>
      <c r="G2652" s="26">
        <v>900000</v>
      </c>
    </row>
    <row r="2653" spans="2:7">
      <c r="B2653" s="21" t="s">
        <v>16645</v>
      </c>
      <c r="C2653" s="22" t="s">
        <v>108</v>
      </c>
      <c r="D2653" s="37" t="s">
        <v>8430</v>
      </c>
      <c r="E2653" s="24">
        <v>1200000</v>
      </c>
      <c r="F2653" s="25" t="s">
        <v>2989</v>
      </c>
      <c r="G2653" s="26">
        <v>900000</v>
      </c>
    </row>
    <row r="2654" spans="2:7">
      <c r="B2654" s="21" t="s">
        <v>16644</v>
      </c>
      <c r="C2654" s="22" t="s">
        <v>92</v>
      </c>
      <c r="D2654" s="37"/>
      <c r="E2654" s="24">
        <v>1200000</v>
      </c>
      <c r="F2654" s="25" t="s">
        <v>257</v>
      </c>
      <c r="G2654" s="26">
        <v>900000</v>
      </c>
    </row>
    <row r="2655" spans="2:7">
      <c r="B2655" s="21" t="s">
        <v>16643</v>
      </c>
      <c r="C2655" s="22" t="s">
        <v>92</v>
      </c>
      <c r="D2655" s="37"/>
      <c r="E2655" s="24">
        <v>1200000</v>
      </c>
      <c r="F2655" s="25" t="s">
        <v>111</v>
      </c>
      <c r="G2655" s="26">
        <v>900000</v>
      </c>
    </row>
    <row r="2656" spans="2:7">
      <c r="B2656" s="21" t="s">
        <v>16641</v>
      </c>
      <c r="C2656" s="22" t="s">
        <v>92</v>
      </c>
      <c r="D2656" s="37"/>
      <c r="E2656" s="24">
        <v>1200000</v>
      </c>
      <c r="F2656" s="25" t="s">
        <v>326</v>
      </c>
      <c r="G2656" s="26">
        <v>900000</v>
      </c>
    </row>
    <row r="2657" spans="2:7">
      <c r="B2657" s="21" t="s">
        <v>16640</v>
      </c>
      <c r="C2657" s="22" t="s">
        <v>92</v>
      </c>
      <c r="D2657" s="37"/>
      <c r="E2657" s="24">
        <v>1200000</v>
      </c>
      <c r="F2657" s="25" t="s">
        <v>198</v>
      </c>
      <c r="G2657" s="26">
        <v>900000</v>
      </c>
    </row>
    <row r="2658" spans="2:7">
      <c r="B2658" s="21" t="s">
        <v>16638</v>
      </c>
      <c r="C2658" s="22" t="s">
        <v>92</v>
      </c>
      <c r="D2658" s="37"/>
      <c r="E2658" s="24">
        <v>1000000</v>
      </c>
      <c r="F2658" s="25" t="s">
        <v>96</v>
      </c>
      <c r="G2658" s="26">
        <v>900000</v>
      </c>
    </row>
    <row r="2659" spans="2:7">
      <c r="B2659" s="21" t="s">
        <v>16637</v>
      </c>
      <c r="C2659" s="22" t="s">
        <v>108</v>
      </c>
      <c r="D2659" s="37"/>
      <c r="E2659" s="24">
        <v>900000</v>
      </c>
      <c r="F2659" s="25" t="s">
        <v>116</v>
      </c>
      <c r="G2659" s="26">
        <v>900000</v>
      </c>
    </row>
    <row r="2660" spans="2:7">
      <c r="B2660" s="21" t="s">
        <v>16636</v>
      </c>
      <c r="C2660" s="22" t="s">
        <v>108</v>
      </c>
      <c r="D2660" s="37"/>
      <c r="E2660" s="24">
        <v>900000</v>
      </c>
      <c r="F2660" s="25" t="s">
        <v>185</v>
      </c>
      <c r="G2660" s="26">
        <v>900000</v>
      </c>
    </row>
    <row r="2661" spans="2:7">
      <c r="B2661" s="21" t="s">
        <v>16634</v>
      </c>
      <c r="C2661" s="22" t="s">
        <v>108</v>
      </c>
      <c r="D2661" s="37" t="s">
        <v>627</v>
      </c>
      <c r="E2661" s="24">
        <v>600000</v>
      </c>
      <c r="F2661" s="25" t="s">
        <v>4235</v>
      </c>
      <c r="G2661" s="26">
        <v>900000</v>
      </c>
    </row>
    <row r="2662" spans="2:7">
      <c r="B2662" s="21" t="s">
        <v>16635</v>
      </c>
      <c r="C2662" s="22" t="s">
        <v>108</v>
      </c>
      <c r="D2662" s="37" t="s">
        <v>3220</v>
      </c>
      <c r="E2662" s="24">
        <v>600000</v>
      </c>
      <c r="F2662" s="25" t="s">
        <v>153</v>
      </c>
      <c r="G2662" s="26">
        <v>900000</v>
      </c>
    </row>
    <row r="2663" spans="2:7">
      <c r="B2663" s="21" t="s">
        <v>16633</v>
      </c>
      <c r="C2663" s="22" t="s">
        <v>108</v>
      </c>
      <c r="D2663" s="37" t="s">
        <v>3263</v>
      </c>
      <c r="E2663" s="24">
        <v>200000</v>
      </c>
      <c r="F2663" s="25" t="s">
        <v>15622</v>
      </c>
      <c r="G2663" s="26">
        <v>900000</v>
      </c>
    </row>
    <row r="2664" spans="2:7">
      <c r="B2664" s="21" t="s">
        <v>16632</v>
      </c>
      <c r="C2664" s="22" t="s">
        <v>92</v>
      </c>
      <c r="D2664" s="37"/>
      <c r="E2664" s="24">
        <v>2400000</v>
      </c>
      <c r="F2664" s="25" t="s">
        <v>654</v>
      </c>
      <c r="G2664" s="26">
        <v>800000</v>
      </c>
    </row>
    <row r="2665" spans="2:7">
      <c r="B2665" s="21" t="s">
        <v>16631</v>
      </c>
      <c r="C2665" s="22" t="s">
        <v>108</v>
      </c>
      <c r="D2665" s="37" t="s">
        <v>932</v>
      </c>
      <c r="E2665" s="24">
        <v>2300000</v>
      </c>
      <c r="F2665" s="25" t="s">
        <v>500</v>
      </c>
      <c r="G2665" s="26">
        <v>800000</v>
      </c>
    </row>
    <row r="2666" spans="2:7">
      <c r="B2666" s="21" t="s">
        <v>16630</v>
      </c>
      <c r="C2666" s="22" t="s">
        <v>92</v>
      </c>
      <c r="D2666" s="37"/>
      <c r="E2666" s="24">
        <v>2300000</v>
      </c>
      <c r="F2666" s="25" t="s">
        <v>522</v>
      </c>
      <c r="G2666" s="26">
        <v>800000</v>
      </c>
    </row>
    <row r="2667" spans="2:7">
      <c r="B2667" s="21" t="s">
        <v>16629</v>
      </c>
      <c r="C2667" s="22" t="s">
        <v>92</v>
      </c>
      <c r="D2667" s="37"/>
      <c r="E2667" s="24">
        <v>2200000</v>
      </c>
      <c r="F2667" s="25" t="s">
        <v>1053</v>
      </c>
      <c r="G2667" s="26">
        <v>800000</v>
      </c>
    </row>
    <row r="2668" spans="2:7">
      <c r="B2668" s="21" t="s">
        <v>16628</v>
      </c>
      <c r="C2668" s="22" t="s">
        <v>92</v>
      </c>
      <c r="D2668" s="37"/>
      <c r="E2668" s="24">
        <v>2200000</v>
      </c>
      <c r="F2668" s="25" t="s">
        <v>931</v>
      </c>
      <c r="G2668" s="26">
        <v>800000</v>
      </c>
    </row>
    <row r="2669" spans="2:7">
      <c r="B2669" s="21" t="s">
        <v>16627</v>
      </c>
      <c r="C2669" s="22" t="s">
        <v>92</v>
      </c>
      <c r="D2669" s="37"/>
      <c r="E2669" s="24">
        <v>2200000</v>
      </c>
      <c r="F2669" s="25" t="s">
        <v>656</v>
      </c>
      <c r="G2669" s="26">
        <v>800000</v>
      </c>
    </row>
    <row r="2670" spans="2:7">
      <c r="B2670" s="21" t="s">
        <v>16626</v>
      </c>
      <c r="C2670" s="22" t="s">
        <v>92</v>
      </c>
      <c r="D2670" s="37"/>
      <c r="E2670" s="24">
        <v>2200000</v>
      </c>
      <c r="F2670" s="25" t="s">
        <v>606</v>
      </c>
      <c r="G2670" s="26">
        <v>800000</v>
      </c>
    </row>
    <row r="2671" spans="2:7">
      <c r="B2671" s="21" t="s">
        <v>16624</v>
      </c>
      <c r="C2671" s="22" t="s">
        <v>108</v>
      </c>
      <c r="D2671" s="37" t="s">
        <v>2335</v>
      </c>
      <c r="E2671" s="24">
        <v>2100000</v>
      </c>
      <c r="F2671" s="25" t="s">
        <v>500</v>
      </c>
      <c r="G2671" s="26">
        <v>800000</v>
      </c>
    </row>
    <row r="2672" spans="2:7">
      <c r="B2672" s="21" t="s">
        <v>16625</v>
      </c>
      <c r="C2672" s="22" t="s">
        <v>92</v>
      </c>
      <c r="D2672" s="37"/>
      <c r="E2672" s="24">
        <v>2100000</v>
      </c>
      <c r="F2672" s="25" t="s">
        <v>969</v>
      </c>
      <c r="G2672" s="26">
        <v>800000</v>
      </c>
    </row>
    <row r="2673" spans="2:7">
      <c r="B2673" s="21" t="s">
        <v>16623</v>
      </c>
      <c r="C2673" s="22" t="s">
        <v>92</v>
      </c>
      <c r="D2673" s="37"/>
      <c r="E2673" s="24">
        <v>2100000</v>
      </c>
      <c r="F2673" s="25" t="s">
        <v>651</v>
      </c>
      <c r="G2673" s="26">
        <v>800000</v>
      </c>
    </row>
    <row r="2674" spans="2:7">
      <c r="B2674" s="21" t="s">
        <v>16622</v>
      </c>
      <c r="C2674" s="22" t="s">
        <v>92</v>
      </c>
      <c r="D2674" s="37"/>
      <c r="E2674" s="24">
        <v>2100000</v>
      </c>
      <c r="F2674" s="25" t="s">
        <v>662</v>
      </c>
      <c r="G2674" s="26">
        <v>800000</v>
      </c>
    </row>
    <row r="2675" spans="2:7">
      <c r="B2675" s="21" t="s">
        <v>16621</v>
      </c>
      <c r="C2675" s="22" t="s">
        <v>92</v>
      </c>
      <c r="D2675" s="37"/>
      <c r="E2675" s="24">
        <v>2100000</v>
      </c>
      <c r="F2675" s="25" t="s">
        <v>624</v>
      </c>
      <c r="G2675" s="26">
        <v>800000</v>
      </c>
    </row>
    <row r="2676" spans="2:7">
      <c r="B2676" s="21" t="s">
        <v>16620</v>
      </c>
      <c r="C2676" s="22" t="s">
        <v>92</v>
      </c>
      <c r="D2676" s="37"/>
      <c r="E2676" s="24">
        <v>2000000</v>
      </c>
      <c r="F2676" s="25" t="s">
        <v>1053</v>
      </c>
      <c r="G2676" s="26">
        <v>800000</v>
      </c>
    </row>
    <row r="2677" spans="2:7">
      <c r="B2677" s="21" t="s">
        <v>16619</v>
      </c>
      <c r="C2677" s="22" t="s">
        <v>108</v>
      </c>
      <c r="D2677" s="37"/>
      <c r="E2677" s="24">
        <v>2000000</v>
      </c>
      <c r="F2677" s="25" t="s">
        <v>509</v>
      </c>
      <c r="G2677" s="26">
        <v>800000</v>
      </c>
    </row>
    <row r="2678" spans="2:7">
      <c r="B2678" s="21" t="s">
        <v>16618</v>
      </c>
      <c r="C2678" s="22" t="s">
        <v>92</v>
      </c>
      <c r="D2678" s="37"/>
      <c r="E2678" s="24">
        <v>2000000</v>
      </c>
      <c r="F2678" s="25" t="s">
        <v>682</v>
      </c>
      <c r="G2678" s="26">
        <v>800000</v>
      </c>
    </row>
    <row r="2679" spans="2:7">
      <c r="B2679" s="21" t="s">
        <v>16617</v>
      </c>
      <c r="C2679" s="22" t="s">
        <v>92</v>
      </c>
      <c r="D2679" s="37"/>
      <c r="E2679" s="24">
        <v>2000000</v>
      </c>
      <c r="F2679" s="25" t="s">
        <v>969</v>
      </c>
      <c r="G2679" s="26">
        <v>800000</v>
      </c>
    </row>
    <row r="2680" spans="2:7">
      <c r="B2680" s="21" t="s">
        <v>16616</v>
      </c>
      <c r="C2680" s="22" t="s">
        <v>92</v>
      </c>
      <c r="D2680" s="37"/>
      <c r="E2680" s="24">
        <v>1900000</v>
      </c>
      <c r="F2680" s="25" t="s">
        <v>629</v>
      </c>
      <c r="G2680" s="26">
        <v>800000</v>
      </c>
    </row>
    <row r="2681" spans="2:7">
      <c r="B2681" s="21" t="s">
        <v>16615</v>
      </c>
      <c r="C2681" s="22" t="s">
        <v>92</v>
      </c>
      <c r="D2681" s="37"/>
      <c r="E2681" s="24">
        <v>1900000</v>
      </c>
      <c r="F2681" s="25" t="s">
        <v>509</v>
      </c>
      <c r="G2681" s="26">
        <v>800000</v>
      </c>
    </row>
    <row r="2682" spans="2:7">
      <c r="B2682" s="21" t="s">
        <v>16614</v>
      </c>
      <c r="C2682" s="22" t="s">
        <v>92</v>
      </c>
      <c r="D2682" s="37"/>
      <c r="E2682" s="24">
        <v>1900000</v>
      </c>
      <c r="F2682" s="25" t="s">
        <v>629</v>
      </c>
      <c r="G2682" s="26">
        <v>800000</v>
      </c>
    </row>
    <row r="2683" spans="2:7">
      <c r="B2683" s="21" t="s">
        <v>16613</v>
      </c>
      <c r="C2683" s="22" t="s">
        <v>92</v>
      </c>
      <c r="D2683" s="37"/>
      <c r="E2683" s="24">
        <v>1900000</v>
      </c>
      <c r="F2683" s="25" t="s">
        <v>1164</v>
      </c>
      <c r="G2683" s="26">
        <v>800000</v>
      </c>
    </row>
    <row r="2684" spans="2:7">
      <c r="B2684" s="21" t="s">
        <v>16607</v>
      </c>
      <c r="C2684" s="22" t="s">
        <v>92</v>
      </c>
      <c r="D2684" s="37" t="s">
        <v>11662</v>
      </c>
      <c r="E2684" s="24">
        <v>1800000</v>
      </c>
      <c r="F2684" s="25" t="s">
        <v>580</v>
      </c>
      <c r="G2684" s="26">
        <v>800000</v>
      </c>
    </row>
    <row r="2685" spans="2:7">
      <c r="B2685" s="21" t="s">
        <v>16602</v>
      </c>
      <c r="C2685" s="22" t="s">
        <v>108</v>
      </c>
      <c r="D2685" s="37" t="s">
        <v>3161</v>
      </c>
      <c r="E2685" s="24">
        <v>1800000</v>
      </c>
      <c r="F2685" s="25" t="s">
        <v>864</v>
      </c>
      <c r="G2685" s="26">
        <v>800000</v>
      </c>
    </row>
    <row r="2686" spans="2:7">
      <c r="B2686" s="21" t="s">
        <v>16604</v>
      </c>
      <c r="C2686" s="22" t="s">
        <v>108</v>
      </c>
      <c r="D2686" s="37" t="s">
        <v>3578</v>
      </c>
      <c r="E2686" s="24">
        <v>1800000</v>
      </c>
      <c r="F2686" s="25" t="s">
        <v>560</v>
      </c>
      <c r="G2686" s="26">
        <v>800000</v>
      </c>
    </row>
    <row r="2687" spans="2:7">
      <c r="B2687" s="21" t="s">
        <v>16610</v>
      </c>
      <c r="C2687" s="22" t="s">
        <v>108</v>
      </c>
      <c r="D2687" s="37" t="s">
        <v>1527</v>
      </c>
      <c r="E2687" s="24">
        <v>1800000</v>
      </c>
      <c r="F2687" s="25" t="s">
        <v>580</v>
      </c>
      <c r="G2687" s="26">
        <v>800000</v>
      </c>
    </row>
    <row r="2688" spans="2:7">
      <c r="B2688" s="21" t="s">
        <v>16612</v>
      </c>
      <c r="C2688" s="22" t="s">
        <v>92</v>
      </c>
      <c r="D2688" s="37"/>
      <c r="E2688" s="24">
        <v>1800000</v>
      </c>
      <c r="F2688" s="25" t="s">
        <v>1106</v>
      </c>
      <c r="G2688" s="26">
        <v>800000</v>
      </c>
    </row>
    <row r="2689" spans="2:7">
      <c r="B2689" s="21" t="s">
        <v>16611</v>
      </c>
      <c r="C2689" s="22" t="s">
        <v>92</v>
      </c>
      <c r="D2689" s="37"/>
      <c r="E2689" s="24">
        <v>1800000</v>
      </c>
      <c r="F2689" s="25" t="s">
        <v>1106</v>
      </c>
      <c r="G2689" s="26">
        <v>800000</v>
      </c>
    </row>
    <row r="2690" spans="2:7">
      <c r="B2690" s="21" t="s">
        <v>16609</v>
      </c>
      <c r="C2690" s="22" t="s">
        <v>92</v>
      </c>
      <c r="D2690" s="37"/>
      <c r="E2690" s="24">
        <v>1800000</v>
      </c>
      <c r="F2690" s="25" t="s">
        <v>1106</v>
      </c>
      <c r="G2690" s="26">
        <v>800000</v>
      </c>
    </row>
    <row r="2691" spans="2:7">
      <c r="B2691" s="21" t="s">
        <v>16608</v>
      </c>
      <c r="C2691" s="22" t="s">
        <v>92</v>
      </c>
      <c r="D2691" s="37"/>
      <c r="E2691" s="24">
        <v>1800000</v>
      </c>
      <c r="F2691" s="25" t="s">
        <v>544</v>
      </c>
      <c r="G2691" s="26">
        <v>800000</v>
      </c>
    </row>
    <row r="2692" spans="2:7">
      <c r="B2692" s="21" t="s">
        <v>16606</v>
      </c>
      <c r="C2692" s="22" t="s">
        <v>92</v>
      </c>
      <c r="D2692" s="37"/>
      <c r="E2692" s="24">
        <v>1800000</v>
      </c>
      <c r="F2692" s="25" t="s">
        <v>682</v>
      </c>
      <c r="G2692" s="26">
        <v>800000</v>
      </c>
    </row>
    <row r="2693" spans="2:7">
      <c r="B2693" s="21" t="s">
        <v>16605</v>
      </c>
      <c r="C2693" s="22" t="s">
        <v>92</v>
      </c>
      <c r="D2693" s="37"/>
      <c r="E2693" s="24">
        <v>1800000</v>
      </c>
      <c r="F2693" s="25" t="s">
        <v>3167</v>
      </c>
      <c r="G2693" s="26">
        <v>800000</v>
      </c>
    </row>
    <row r="2694" spans="2:7">
      <c r="B2694" s="21" t="s">
        <v>16603</v>
      </c>
      <c r="C2694" s="22" t="s">
        <v>92</v>
      </c>
      <c r="D2694" s="37"/>
      <c r="E2694" s="24">
        <v>1800000</v>
      </c>
      <c r="F2694" s="25" t="s">
        <v>601</v>
      </c>
      <c r="G2694" s="26">
        <v>800000</v>
      </c>
    </row>
    <row r="2695" spans="2:7">
      <c r="B2695" s="21" t="s">
        <v>16601</v>
      </c>
      <c r="C2695" s="22" t="s">
        <v>108</v>
      </c>
      <c r="D2695" s="37"/>
      <c r="E2695" s="24">
        <v>1700000</v>
      </c>
      <c r="F2695" s="25" t="s">
        <v>1070</v>
      </c>
      <c r="G2695" s="26">
        <v>800000</v>
      </c>
    </row>
    <row r="2696" spans="2:7">
      <c r="B2696" s="21" t="s">
        <v>16600</v>
      </c>
      <c r="C2696" s="22" t="s">
        <v>92</v>
      </c>
      <c r="D2696" s="37"/>
      <c r="E2696" s="24">
        <v>1700000</v>
      </c>
      <c r="F2696" s="25" t="s">
        <v>555</v>
      </c>
      <c r="G2696" s="26">
        <v>800000</v>
      </c>
    </row>
    <row r="2697" spans="2:7">
      <c r="B2697" s="21" t="s">
        <v>16599</v>
      </c>
      <c r="C2697" s="22" t="s">
        <v>92</v>
      </c>
      <c r="D2697" s="37"/>
      <c r="E2697" s="24">
        <v>1700000</v>
      </c>
      <c r="F2697" s="25" t="s">
        <v>601</v>
      </c>
      <c r="G2697" s="26">
        <v>800000</v>
      </c>
    </row>
    <row r="2698" spans="2:7">
      <c r="B2698" s="21" t="s">
        <v>16598</v>
      </c>
      <c r="C2698" s="22" t="s">
        <v>92</v>
      </c>
      <c r="D2698" s="37"/>
      <c r="E2698" s="24">
        <v>1700000</v>
      </c>
      <c r="F2698" s="25" t="s">
        <v>1070</v>
      </c>
      <c r="G2698" s="26">
        <v>800000</v>
      </c>
    </row>
    <row r="2699" spans="2:7">
      <c r="B2699" s="21" t="s">
        <v>16597</v>
      </c>
      <c r="C2699" s="22" t="s">
        <v>92</v>
      </c>
      <c r="D2699" s="37"/>
      <c r="E2699" s="24">
        <v>1700000</v>
      </c>
      <c r="F2699" s="25" t="s">
        <v>5543</v>
      </c>
      <c r="G2699" s="26">
        <v>800000</v>
      </c>
    </row>
    <row r="2700" spans="2:7">
      <c r="B2700" s="21" t="s">
        <v>16596</v>
      </c>
      <c r="C2700" s="22" t="s">
        <v>92</v>
      </c>
      <c r="D2700" s="37"/>
      <c r="E2700" s="24">
        <v>1700000</v>
      </c>
      <c r="F2700" s="25" t="s">
        <v>1070</v>
      </c>
      <c r="G2700" s="26">
        <v>800000</v>
      </c>
    </row>
    <row r="2701" spans="2:7">
      <c r="B2701" s="21" t="s">
        <v>16595</v>
      </c>
      <c r="C2701" s="22" t="s">
        <v>92</v>
      </c>
      <c r="D2701" s="37"/>
      <c r="E2701" s="24">
        <v>1700000</v>
      </c>
      <c r="F2701" s="25" t="s">
        <v>4311</v>
      </c>
      <c r="G2701" s="26">
        <v>800000</v>
      </c>
    </row>
    <row r="2702" spans="2:7">
      <c r="B2702" s="21" t="s">
        <v>16594</v>
      </c>
      <c r="C2702" s="22" t="s">
        <v>92</v>
      </c>
      <c r="D2702" s="37"/>
      <c r="E2702" s="24">
        <v>1700000</v>
      </c>
      <c r="F2702" s="25" t="s">
        <v>598</v>
      </c>
      <c r="G2702" s="26">
        <v>800000</v>
      </c>
    </row>
    <row r="2703" spans="2:7">
      <c r="B2703" s="21" t="s">
        <v>16584</v>
      </c>
      <c r="C2703" s="22" t="s">
        <v>108</v>
      </c>
      <c r="D2703" s="37" t="s">
        <v>16583</v>
      </c>
      <c r="E2703" s="24">
        <v>1600000</v>
      </c>
      <c r="F2703" s="25" t="s">
        <v>354</v>
      </c>
      <c r="G2703" s="26">
        <v>800000</v>
      </c>
    </row>
    <row r="2704" spans="2:7">
      <c r="B2704" s="21" t="s">
        <v>16589</v>
      </c>
      <c r="C2704" s="22" t="s">
        <v>108</v>
      </c>
      <c r="D2704" s="37" t="s">
        <v>16588</v>
      </c>
      <c r="E2704" s="24">
        <v>1600000</v>
      </c>
      <c r="F2704" s="25" t="s">
        <v>1070</v>
      </c>
      <c r="G2704" s="26">
        <v>800000</v>
      </c>
    </row>
    <row r="2705" spans="2:7">
      <c r="B2705" s="21" t="s">
        <v>16576</v>
      </c>
      <c r="C2705" s="22" t="s">
        <v>92</v>
      </c>
      <c r="D2705" s="37" t="s">
        <v>1818</v>
      </c>
      <c r="E2705" s="24">
        <v>1600000</v>
      </c>
      <c r="F2705" s="25" t="s">
        <v>144</v>
      </c>
      <c r="G2705" s="26">
        <v>800000</v>
      </c>
    </row>
    <row r="2706" spans="2:7">
      <c r="B2706" s="21" t="s">
        <v>16582</v>
      </c>
      <c r="C2706" s="22" t="s">
        <v>92</v>
      </c>
      <c r="D2706" s="37" t="s">
        <v>16581</v>
      </c>
      <c r="E2706" s="24">
        <v>1600000</v>
      </c>
      <c r="F2706" s="25" t="s">
        <v>711</v>
      </c>
      <c r="G2706" s="26">
        <v>800000</v>
      </c>
    </row>
    <row r="2707" spans="2:7">
      <c r="B2707" s="21" t="s">
        <v>16593</v>
      </c>
      <c r="C2707" s="22" t="s">
        <v>92</v>
      </c>
      <c r="D2707" s="37"/>
      <c r="E2707" s="24">
        <v>1600000</v>
      </c>
      <c r="F2707" s="25" t="s">
        <v>427</v>
      </c>
      <c r="G2707" s="26">
        <v>800000</v>
      </c>
    </row>
    <row r="2708" spans="2:7">
      <c r="B2708" s="21" t="s">
        <v>16592</v>
      </c>
      <c r="C2708" s="22" t="s">
        <v>92</v>
      </c>
      <c r="D2708" s="37"/>
      <c r="E2708" s="24">
        <v>1600000</v>
      </c>
      <c r="F2708" s="25" t="s">
        <v>131</v>
      </c>
      <c r="G2708" s="26">
        <v>800000</v>
      </c>
    </row>
    <row r="2709" spans="2:7">
      <c r="B2709" s="21" t="s">
        <v>16591</v>
      </c>
      <c r="C2709" s="22" t="s">
        <v>92</v>
      </c>
      <c r="D2709" s="37"/>
      <c r="E2709" s="24">
        <v>1600000</v>
      </c>
      <c r="F2709" s="25" t="s">
        <v>5543</v>
      </c>
      <c r="G2709" s="26">
        <v>800000</v>
      </c>
    </row>
    <row r="2710" spans="2:7">
      <c r="B2710" s="21" t="s">
        <v>16590</v>
      </c>
      <c r="C2710" s="22" t="s">
        <v>92</v>
      </c>
      <c r="D2710" s="37"/>
      <c r="E2710" s="24">
        <v>1600000</v>
      </c>
      <c r="F2710" s="25" t="s">
        <v>144</v>
      </c>
      <c r="G2710" s="26">
        <v>800000</v>
      </c>
    </row>
    <row r="2711" spans="2:7">
      <c r="B2711" s="21" t="s">
        <v>16587</v>
      </c>
      <c r="C2711" s="22" t="s">
        <v>92</v>
      </c>
      <c r="D2711" s="37"/>
      <c r="E2711" s="24">
        <v>1600000</v>
      </c>
      <c r="F2711" s="25" t="s">
        <v>5543</v>
      </c>
      <c r="G2711" s="26">
        <v>800000</v>
      </c>
    </row>
    <row r="2712" spans="2:7">
      <c r="B2712" s="21" t="s">
        <v>16586</v>
      </c>
      <c r="C2712" s="22" t="s">
        <v>108</v>
      </c>
      <c r="D2712" s="37"/>
      <c r="E2712" s="24">
        <v>1600000</v>
      </c>
      <c r="F2712" s="25" t="s">
        <v>1103</v>
      </c>
      <c r="G2712" s="26">
        <v>800000</v>
      </c>
    </row>
    <row r="2713" spans="2:7">
      <c r="B2713" s="21" t="s">
        <v>16585</v>
      </c>
      <c r="C2713" s="22" t="s">
        <v>92</v>
      </c>
      <c r="D2713" s="37"/>
      <c r="E2713" s="24">
        <v>1600000</v>
      </c>
      <c r="F2713" s="25" t="s">
        <v>1103</v>
      </c>
      <c r="G2713" s="26">
        <v>800000</v>
      </c>
    </row>
    <row r="2714" spans="2:7">
      <c r="B2714" s="21" t="s">
        <v>16580</v>
      </c>
      <c r="C2714" s="22" t="s">
        <v>92</v>
      </c>
      <c r="D2714" s="37"/>
      <c r="E2714" s="24">
        <v>1600000</v>
      </c>
      <c r="F2714" s="25" t="s">
        <v>1070</v>
      </c>
      <c r="G2714" s="26">
        <v>800000</v>
      </c>
    </row>
    <row r="2715" spans="2:7">
      <c r="B2715" s="21" t="s">
        <v>16579</v>
      </c>
      <c r="C2715" s="22" t="s">
        <v>92</v>
      </c>
      <c r="D2715" s="37"/>
      <c r="E2715" s="24">
        <v>1600000</v>
      </c>
      <c r="F2715" s="25" t="s">
        <v>1103</v>
      </c>
      <c r="G2715" s="26">
        <v>800000</v>
      </c>
    </row>
    <row r="2716" spans="2:7">
      <c r="B2716" s="21" t="s">
        <v>16578</v>
      </c>
      <c r="C2716" s="22" t="s">
        <v>92</v>
      </c>
      <c r="D2716" s="37"/>
      <c r="E2716" s="24">
        <v>1600000</v>
      </c>
      <c r="F2716" s="25" t="s">
        <v>711</v>
      </c>
      <c r="G2716" s="26">
        <v>800000</v>
      </c>
    </row>
    <row r="2717" spans="2:7">
      <c r="B2717" s="21" t="s">
        <v>16577</v>
      </c>
      <c r="C2717" s="22" t="s">
        <v>92</v>
      </c>
      <c r="D2717" s="37"/>
      <c r="E2717" s="24">
        <v>1600000</v>
      </c>
      <c r="F2717" s="25" t="s">
        <v>5543</v>
      </c>
      <c r="G2717" s="26">
        <v>800000</v>
      </c>
    </row>
    <row r="2718" spans="2:7">
      <c r="B2718" s="21" t="s">
        <v>16575</v>
      </c>
      <c r="C2718" s="22" t="s">
        <v>92</v>
      </c>
      <c r="D2718" s="37"/>
      <c r="E2718" s="24">
        <v>1600000</v>
      </c>
      <c r="F2718" s="25" t="s">
        <v>672</v>
      </c>
      <c r="G2718" s="26">
        <v>800000</v>
      </c>
    </row>
    <row r="2719" spans="2:7">
      <c r="B2719" s="21" t="s">
        <v>16574</v>
      </c>
      <c r="C2719" s="22" t="s">
        <v>92</v>
      </c>
      <c r="D2719" s="37"/>
      <c r="E2719" s="24">
        <v>1600000</v>
      </c>
      <c r="F2719" s="25" t="s">
        <v>413</v>
      </c>
      <c r="G2719" s="26">
        <v>800000</v>
      </c>
    </row>
    <row r="2720" spans="2:7">
      <c r="B2720" s="21" t="s">
        <v>16555</v>
      </c>
      <c r="C2720" s="22" t="s">
        <v>108</v>
      </c>
      <c r="D2720" s="37" t="s">
        <v>5107</v>
      </c>
      <c r="E2720" s="24">
        <v>1500000</v>
      </c>
      <c r="F2720" s="25" t="s">
        <v>107</v>
      </c>
      <c r="G2720" s="26">
        <v>800000</v>
      </c>
    </row>
    <row r="2721" spans="2:7">
      <c r="B2721" s="21" t="s">
        <v>16567</v>
      </c>
      <c r="C2721" s="22" t="s">
        <v>108</v>
      </c>
      <c r="D2721" s="37" t="s">
        <v>839</v>
      </c>
      <c r="E2721" s="24">
        <v>1500000</v>
      </c>
      <c r="F2721" s="25" t="s">
        <v>5031</v>
      </c>
      <c r="G2721" s="26">
        <v>800000</v>
      </c>
    </row>
    <row r="2722" spans="2:7">
      <c r="B2722" s="21" t="s">
        <v>16562</v>
      </c>
      <c r="C2722" s="22" t="s">
        <v>108</v>
      </c>
      <c r="D2722" s="37" t="s">
        <v>9575</v>
      </c>
      <c r="E2722" s="24">
        <v>1500000</v>
      </c>
      <c r="F2722" s="25" t="s">
        <v>3098</v>
      </c>
      <c r="G2722" s="26">
        <v>800000</v>
      </c>
    </row>
    <row r="2723" spans="2:7">
      <c r="B2723" s="21" t="s">
        <v>16572</v>
      </c>
      <c r="C2723" s="22" t="s">
        <v>108</v>
      </c>
      <c r="D2723" s="37" t="s">
        <v>6683</v>
      </c>
      <c r="E2723" s="24">
        <v>1500000</v>
      </c>
      <c r="F2723" s="25" t="s">
        <v>315</v>
      </c>
      <c r="G2723" s="26">
        <v>800000</v>
      </c>
    </row>
    <row r="2724" spans="2:7">
      <c r="B2724" s="21" t="s">
        <v>16559</v>
      </c>
      <c r="C2724" s="22" t="s">
        <v>108</v>
      </c>
      <c r="D2724" s="37" t="s">
        <v>3831</v>
      </c>
      <c r="E2724" s="24">
        <v>1500000</v>
      </c>
      <c r="F2724" s="25" t="s">
        <v>413</v>
      </c>
      <c r="G2724" s="26">
        <v>800000</v>
      </c>
    </row>
    <row r="2725" spans="2:7">
      <c r="B2725" s="21" t="s">
        <v>16566</v>
      </c>
      <c r="C2725" s="22" t="s">
        <v>92</v>
      </c>
      <c r="D2725" s="37" t="s">
        <v>1442</v>
      </c>
      <c r="E2725" s="24">
        <v>1500000</v>
      </c>
      <c r="F2725" s="25" t="s">
        <v>144</v>
      </c>
      <c r="G2725" s="26">
        <v>800000</v>
      </c>
    </row>
    <row r="2726" spans="2:7">
      <c r="B2726" s="21" t="s">
        <v>16560</v>
      </c>
      <c r="C2726" s="22" t="s">
        <v>108</v>
      </c>
      <c r="D2726" s="37" t="s">
        <v>6111</v>
      </c>
      <c r="E2726" s="24">
        <v>1500000</v>
      </c>
      <c r="F2726" s="25" t="s">
        <v>5031</v>
      </c>
      <c r="G2726" s="26">
        <v>800000</v>
      </c>
    </row>
    <row r="2727" spans="2:7">
      <c r="B2727" s="21" t="s">
        <v>16551</v>
      </c>
      <c r="C2727" s="22" t="s">
        <v>108</v>
      </c>
      <c r="D2727" s="37" t="s">
        <v>4717</v>
      </c>
      <c r="E2727" s="24">
        <v>1500000</v>
      </c>
      <c r="F2727" s="25" t="s">
        <v>402</v>
      </c>
      <c r="G2727" s="26">
        <v>800000</v>
      </c>
    </row>
    <row r="2728" spans="2:7">
      <c r="B2728" s="21" t="s">
        <v>16557</v>
      </c>
      <c r="C2728" s="22" t="s">
        <v>108</v>
      </c>
      <c r="D2728" s="37" t="s">
        <v>4530</v>
      </c>
      <c r="E2728" s="24">
        <v>1500000</v>
      </c>
      <c r="F2728" s="25" t="s">
        <v>102</v>
      </c>
      <c r="G2728" s="26">
        <v>800000</v>
      </c>
    </row>
    <row r="2729" spans="2:7">
      <c r="B2729" s="21" t="s">
        <v>16550</v>
      </c>
      <c r="C2729" s="22" t="s">
        <v>108</v>
      </c>
      <c r="D2729" s="37" t="s">
        <v>1305</v>
      </c>
      <c r="E2729" s="24">
        <v>1500000</v>
      </c>
      <c r="F2729" s="25" t="s">
        <v>102</v>
      </c>
      <c r="G2729" s="26">
        <v>800000</v>
      </c>
    </row>
    <row r="2730" spans="2:7">
      <c r="B2730" s="21" t="s">
        <v>16558</v>
      </c>
      <c r="C2730" s="22" t="s">
        <v>108</v>
      </c>
      <c r="D2730" s="37" t="s">
        <v>9403</v>
      </c>
      <c r="E2730" s="24">
        <v>1500000</v>
      </c>
      <c r="F2730" s="25" t="s">
        <v>3098</v>
      </c>
      <c r="G2730" s="26">
        <v>800000</v>
      </c>
    </row>
    <row r="2731" spans="2:7">
      <c r="B2731" s="21" t="s">
        <v>16573</v>
      </c>
      <c r="C2731" s="22" t="s">
        <v>92</v>
      </c>
      <c r="D2731" s="37"/>
      <c r="E2731" s="24">
        <v>1500000</v>
      </c>
      <c r="F2731" s="25" t="s">
        <v>455</v>
      </c>
      <c r="G2731" s="26">
        <v>800000</v>
      </c>
    </row>
    <row r="2732" spans="2:7">
      <c r="B2732" s="21" t="s">
        <v>16571</v>
      </c>
      <c r="C2732" s="22" t="s">
        <v>92</v>
      </c>
      <c r="D2732" s="37"/>
      <c r="E2732" s="24">
        <v>1500000</v>
      </c>
      <c r="F2732" s="25" t="s">
        <v>703</v>
      </c>
      <c r="G2732" s="26">
        <v>800000</v>
      </c>
    </row>
    <row r="2733" spans="2:7">
      <c r="B2733" s="21" t="s">
        <v>16570</v>
      </c>
      <c r="C2733" s="22" t="s">
        <v>92</v>
      </c>
      <c r="D2733" s="37"/>
      <c r="E2733" s="24">
        <v>1500000</v>
      </c>
      <c r="F2733" s="25" t="s">
        <v>455</v>
      </c>
      <c r="G2733" s="26">
        <v>800000</v>
      </c>
    </row>
    <row r="2734" spans="2:7">
      <c r="B2734" s="21" t="s">
        <v>16569</v>
      </c>
      <c r="C2734" s="22" t="s">
        <v>92</v>
      </c>
      <c r="D2734" s="37"/>
      <c r="E2734" s="24">
        <v>1500000</v>
      </c>
      <c r="F2734" s="25" t="s">
        <v>3094</v>
      </c>
      <c r="G2734" s="26">
        <v>800000</v>
      </c>
    </row>
    <row r="2735" spans="2:7">
      <c r="B2735" s="21" t="s">
        <v>16568</v>
      </c>
      <c r="C2735" s="22" t="s">
        <v>92</v>
      </c>
      <c r="D2735" s="37"/>
      <c r="E2735" s="24">
        <v>1500000</v>
      </c>
      <c r="F2735" s="25" t="s">
        <v>402</v>
      </c>
      <c r="G2735" s="26">
        <v>800000</v>
      </c>
    </row>
    <row r="2736" spans="2:7">
      <c r="B2736" s="21" t="s">
        <v>16565</v>
      </c>
      <c r="C2736" s="22" t="s">
        <v>92</v>
      </c>
      <c r="D2736" s="37"/>
      <c r="E2736" s="24">
        <v>1500000</v>
      </c>
      <c r="F2736" s="25" t="s">
        <v>455</v>
      </c>
      <c r="G2736" s="26">
        <v>800000</v>
      </c>
    </row>
    <row r="2737" spans="2:7">
      <c r="B2737" s="21" t="s">
        <v>16564</v>
      </c>
      <c r="C2737" s="22" t="s">
        <v>92</v>
      </c>
      <c r="D2737" s="37"/>
      <c r="E2737" s="24">
        <v>1500000</v>
      </c>
      <c r="F2737" s="25" t="s">
        <v>455</v>
      </c>
      <c r="G2737" s="26">
        <v>800000</v>
      </c>
    </row>
    <row r="2738" spans="2:7">
      <c r="B2738" s="21" t="s">
        <v>16563</v>
      </c>
      <c r="C2738" s="22" t="s">
        <v>92</v>
      </c>
      <c r="D2738" s="37"/>
      <c r="E2738" s="24">
        <v>1500000</v>
      </c>
      <c r="F2738" s="25" t="s">
        <v>5031</v>
      </c>
      <c r="G2738" s="26">
        <v>800000</v>
      </c>
    </row>
    <row r="2739" spans="2:7">
      <c r="B2739" s="21" t="s">
        <v>16561</v>
      </c>
      <c r="C2739" s="22" t="s">
        <v>92</v>
      </c>
      <c r="D2739" s="37"/>
      <c r="E2739" s="24">
        <v>1500000</v>
      </c>
      <c r="F2739" s="25" t="s">
        <v>427</v>
      </c>
      <c r="G2739" s="26">
        <v>800000</v>
      </c>
    </row>
    <row r="2740" spans="2:7">
      <c r="B2740" s="21" t="s">
        <v>16556</v>
      </c>
      <c r="C2740" s="22" t="s">
        <v>92</v>
      </c>
      <c r="D2740" s="37"/>
      <c r="E2740" s="24">
        <v>1500000</v>
      </c>
      <c r="F2740" s="25" t="s">
        <v>402</v>
      </c>
      <c r="G2740" s="26">
        <v>800000</v>
      </c>
    </row>
    <row r="2741" spans="2:7">
      <c r="B2741" s="21" t="s">
        <v>16554</v>
      </c>
      <c r="C2741" s="22" t="s">
        <v>92</v>
      </c>
      <c r="D2741" s="37"/>
      <c r="E2741" s="24">
        <v>1500000</v>
      </c>
      <c r="F2741" s="25" t="s">
        <v>102</v>
      </c>
      <c r="G2741" s="26">
        <v>800000</v>
      </c>
    </row>
    <row r="2742" spans="2:7">
      <c r="B2742" s="21" t="s">
        <v>16553</v>
      </c>
      <c r="C2742" s="22" t="s">
        <v>92</v>
      </c>
      <c r="D2742" s="37"/>
      <c r="E2742" s="24">
        <v>1500000</v>
      </c>
      <c r="F2742" s="25" t="s">
        <v>455</v>
      </c>
      <c r="G2742" s="26">
        <v>800000</v>
      </c>
    </row>
    <row r="2743" spans="2:7">
      <c r="B2743" s="21" t="s">
        <v>16552</v>
      </c>
      <c r="C2743" s="22" t="s">
        <v>92</v>
      </c>
      <c r="D2743" s="37"/>
      <c r="E2743" s="24">
        <v>1500000</v>
      </c>
      <c r="F2743" s="25" t="s">
        <v>315</v>
      </c>
      <c r="G2743" s="26">
        <v>800000</v>
      </c>
    </row>
    <row r="2744" spans="2:7">
      <c r="B2744" s="21" t="s">
        <v>16538</v>
      </c>
      <c r="C2744" s="22" t="s">
        <v>92</v>
      </c>
      <c r="D2744" s="37" t="s">
        <v>750</v>
      </c>
      <c r="E2744" s="24">
        <v>1400000</v>
      </c>
      <c r="F2744" s="25" t="s">
        <v>5014</v>
      </c>
      <c r="G2744" s="26">
        <v>800000</v>
      </c>
    </row>
    <row r="2745" spans="2:7">
      <c r="B2745" s="21" t="s">
        <v>16547</v>
      </c>
      <c r="C2745" s="22" t="s">
        <v>92</v>
      </c>
      <c r="D2745" s="37" t="s">
        <v>561</v>
      </c>
      <c r="E2745" s="24">
        <v>1400000</v>
      </c>
      <c r="F2745" s="25" t="s">
        <v>150</v>
      </c>
      <c r="G2745" s="26">
        <v>800000</v>
      </c>
    </row>
    <row r="2746" spans="2:7">
      <c r="B2746" s="21" t="s">
        <v>16524</v>
      </c>
      <c r="C2746" s="22" t="s">
        <v>92</v>
      </c>
      <c r="D2746" s="37" t="s">
        <v>1753</v>
      </c>
      <c r="E2746" s="24">
        <v>1400000</v>
      </c>
      <c r="F2746" s="25" t="s">
        <v>631</v>
      </c>
      <c r="G2746" s="26">
        <v>800000</v>
      </c>
    </row>
    <row r="2747" spans="2:7">
      <c r="B2747" s="21" t="s">
        <v>16519</v>
      </c>
      <c r="C2747" s="22" t="s">
        <v>108</v>
      </c>
      <c r="D2747" s="37" t="s">
        <v>1717</v>
      </c>
      <c r="E2747" s="24">
        <v>1400000</v>
      </c>
      <c r="F2747" s="25" t="s">
        <v>402</v>
      </c>
      <c r="G2747" s="26">
        <v>800000</v>
      </c>
    </row>
    <row r="2748" spans="2:7">
      <c r="B2748" s="21" t="s">
        <v>16520</v>
      </c>
      <c r="C2748" s="22" t="s">
        <v>108</v>
      </c>
      <c r="D2748" s="37" t="s">
        <v>3775</v>
      </c>
      <c r="E2748" s="24">
        <v>1400000</v>
      </c>
      <c r="F2748" s="25" t="s">
        <v>150</v>
      </c>
      <c r="G2748" s="26">
        <v>800000</v>
      </c>
    </row>
    <row r="2749" spans="2:7">
      <c r="B2749" s="21" t="s">
        <v>16518</v>
      </c>
      <c r="C2749" s="22" t="s">
        <v>108</v>
      </c>
      <c r="D2749" s="37" t="s">
        <v>4687</v>
      </c>
      <c r="E2749" s="24">
        <v>1400000</v>
      </c>
      <c r="F2749" s="25" t="s">
        <v>220</v>
      </c>
      <c r="G2749" s="26">
        <v>800000</v>
      </c>
    </row>
    <row r="2750" spans="2:7">
      <c r="B2750" s="21" t="s">
        <v>16545</v>
      </c>
      <c r="C2750" s="22" t="s">
        <v>108</v>
      </c>
      <c r="D2750" s="37" t="s">
        <v>5629</v>
      </c>
      <c r="E2750" s="24">
        <v>1400000</v>
      </c>
      <c r="F2750" s="25" t="s">
        <v>464</v>
      </c>
      <c r="G2750" s="26">
        <v>800000</v>
      </c>
    </row>
    <row r="2751" spans="2:7">
      <c r="B2751" s="21" t="s">
        <v>16521</v>
      </c>
      <c r="C2751" s="22" t="s">
        <v>108</v>
      </c>
      <c r="D2751" s="37" t="s">
        <v>1001</v>
      </c>
      <c r="E2751" s="24">
        <v>1400000</v>
      </c>
      <c r="F2751" s="25" t="s">
        <v>5014</v>
      </c>
      <c r="G2751" s="26">
        <v>800000</v>
      </c>
    </row>
    <row r="2752" spans="2:7">
      <c r="B2752" s="21" t="s">
        <v>16525</v>
      </c>
      <c r="C2752" s="22" t="s">
        <v>108</v>
      </c>
      <c r="D2752" s="37" t="s">
        <v>8116</v>
      </c>
      <c r="E2752" s="24">
        <v>1400000</v>
      </c>
      <c r="F2752" s="25" t="s">
        <v>3094</v>
      </c>
      <c r="G2752" s="26">
        <v>800000</v>
      </c>
    </row>
    <row r="2753" spans="2:7">
      <c r="B2753" s="21" t="s">
        <v>16528</v>
      </c>
      <c r="C2753" s="22" t="s">
        <v>108</v>
      </c>
      <c r="D2753" s="37" t="s">
        <v>7445</v>
      </c>
      <c r="E2753" s="24">
        <v>1400000</v>
      </c>
      <c r="F2753" s="25" t="s">
        <v>164</v>
      </c>
      <c r="G2753" s="26">
        <v>800000</v>
      </c>
    </row>
    <row r="2754" spans="2:7">
      <c r="B2754" s="21" t="s">
        <v>16549</v>
      </c>
      <c r="C2754" s="22" t="s">
        <v>92</v>
      </c>
      <c r="D2754" s="37"/>
      <c r="E2754" s="24">
        <v>1400000</v>
      </c>
      <c r="F2754" s="25" t="s">
        <v>5014</v>
      </c>
      <c r="G2754" s="26">
        <v>800000</v>
      </c>
    </row>
    <row r="2755" spans="2:7">
      <c r="B2755" s="21" t="s">
        <v>16548</v>
      </c>
      <c r="C2755" s="22" t="s">
        <v>108</v>
      </c>
      <c r="D2755" s="37"/>
      <c r="E2755" s="24">
        <v>1400000</v>
      </c>
      <c r="F2755" s="25" t="s">
        <v>455</v>
      </c>
      <c r="G2755" s="26">
        <v>800000</v>
      </c>
    </row>
    <row r="2756" spans="2:7">
      <c r="B2756" s="21" t="s">
        <v>16546</v>
      </c>
      <c r="C2756" s="22" t="s">
        <v>92</v>
      </c>
      <c r="D2756" s="37"/>
      <c r="E2756" s="24">
        <v>1400000</v>
      </c>
      <c r="F2756" s="25" t="s">
        <v>150</v>
      </c>
      <c r="G2756" s="26">
        <v>800000</v>
      </c>
    </row>
    <row r="2757" spans="2:7">
      <c r="B2757" s="21" t="s">
        <v>16544</v>
      </c>
      <c r="C2757" s="22" t="s">
        <v>92</v>
      </c>
      <c r="D2757" s="37"/>
      <c r="E2757" s="24">
        <v>1400000</v>
      </c>
      <c r="F2757" s="25" t="s">
        <v>455</v>
      </c>
      <c r="G2757" s="26">
        <v>800000</v>
      </c>
    </row>
    <row r="2758" spans="2:7">
      <c r="B2758" s="21" t="s">
        <v>16543</v>
      </c>
      <c r="C2758" s="22" t="s">
        <v>92</v>
      </c>
      <c r="D2758" s="37"/>
      <c r="E2758" s="24">
        <v>1400000</v>
      </c>
      <c r="F2758" s="25" t="s">
        <v>107</v>
      </c>
      <c r="G2758" s="26">
        <v>800000</v>
      </c>
    </row>
    <row r="2759" spans="2:7">
      <c r="B2759" s="21" t="s">
        <v>16542</v>
      </c>
      <c r="C2759" s="22" t="s">
        <v>92</v>
      </c>
      <c r="D2759" s="37"/>
      <c r="E2759" s="24">
        <v>1400000</v>
      </c>
      <c r="F2759" s="25" t="s">
        <v>107</v>
      </c>
      <c r="G2759" s="26">
        <v>800000</v>
      </c>
    </row>
    <row r="2760" spans="2:7">
      <c r="B2760" s="21" t="s">
        <v>16541</v>
      </c>
      <c r="C2760" s="22" t="s">
        <v>92</v>
      </c>
      <c r="D2760" s="37"/>
      <c r="E2760" s="24">
        <v>1400000</v>
      </c>
      <c r="F2760" s="25" t="s">
        <v>402</v>
      </c>
      <c r="G2760" s="26">
        <v>800000</v>
      </c>
    </row>
    <row r="2761" spans="2:7">
      <c r="B2761" s="21" t="s">
        <v>16540</v>
      </c>
      <c r="C2761" s="22" t="s">
        <v>92</v>
      </c>
      <c r="D2761" s="37"/>
      <c r="E2761" s="24">
        <v>1400000</v>
      </c>
      <c r="F2761" s="25" t="s">
        <v>455</v>
      </c>
      <c r="G2761" s="26">
        <v>800000</v>
      </c>
    </row>
    <row r="2762" spans="2:7">
      <c r="B2762" s="21" t="s">
        <v>16539</v>
      </c>
      <c r="C2762" s="22" t="s">
        <v>92</v>
      </c>
      <c r="D2762" s="37"/>
      <c r="E2762" s="24">
        <v>1400000</v>
      </c>
      <c r="F2762" s="25" t="s">
        <v>315</v>
      </c>
      <c r="G2762" s="26">
        <v>800000</v>
      </c>
    </row>
    <row r="2763" spans="2:7">
      <c r="B2763" s="21" t="s">
        <v>16537</v>
      </c>
      <c r="C2763" s="22" t="s">
        <v>92</v>
      </c>
      <c r="D2763" s="37"/>
      <c r="E2763" s="24">
        <v>1400000</v>
      </c>
      <c r="F2763" s="25" t="s">
        <v>164</v>
      </c>
      <c r="G2763" s="26">
        <v>800000</v>
      </c>
    </row>
    <row r="2764" spans="2:7">
      <c r="B2764" s="21" t="s">
        <v>16536</v>
      </c>
      <c r="C2764" s="22" t="s">
        <v>108</v>
      </c>
      <c r="D2764" s="37"/>
      <c r="E2764" s="24">
        <v>1400000</v>
      </c>
      <c r="F2764" s="25" t="s">
        <v>220</v>
      </c>
      <c r="G2764" s="26">
        <v>800000</v>
      </c>
    </row>
    <row r="2765" spans="2:7">
      <c r="B2765" s="21" t="s">
        <v>16535</v>
      </c>
      <c r="C2765" s="22" t="s">
        <v>92</v>
      </c>
      <c r="D2765" s="37"/>
      <c r="E2765" s="24">
        <v>1400000</v>
      </c>
      <c r="F2765" s="25" t="s">
        <v>164</v>
      </c>
      <c r="G2765" s="26">
        <v>800000</v>
      </c>
    </row>
    <row r="2766" spans="2:7">
      <c r="B2766" s="21" t="s">
        <v>16534</v>
      </c>
      <c r="C2766" s="22" t="s">
        <v>92</v>
      </c>
      <c r="D2766" s="37"/>
      <c r="E2766" s="24">
        <v>1400000</v>
      </c>
      <c r="F2766" s="25" t="s">
        <v>220</v>
      </c>
      <c r="G2766" s="26">
        <v>800000</v>
      </c>
    </row>
    <row r="2767" spans="2:7">
      <c r="B2767" s="21" t="s">
        <v>16533</v>
      </c>
      <c r="C2767" s="22" t="s">
        <v>92</v>
      </c>
      <c r="D2767" s="37"/>
      <c r="E2767" s="24">
        <v>1400000</v>
      </c>
      <c r="F2767" s="25" t="s">
        <v>3089</v>
      </c>
      <c r="G2767" s="26">
        <v>800000</v>
      </c>
    </row>
    <row r="2768" spans="2:7">
      <c r="B2768" s="21" t="s">
        <v>16532</v>
      </c>
      <c r="C2768" s="22" t="s">
        <v>92</v>
      </c>
      <c r="D2768" s="37"/>
      <c r="E2768" s="24">
        <v>1400000</v>
      </c>
      <c r="F2768" s="25" t="s">
        <v>3094</v>
      </c>
      <c r="G2768" s="26">
        <v>800000</v>
      </c>
    </row>
    <row r="2769" spans="2:7">
      <c r="B2769" s="21" t="s">
        <v>16531</v>
      </c>
      <c r="C2769" s="22" t="s">
        <v>92</v>
      </c>
      <c r="D2769" s="37"/>
      <c r="E2769" s="24">
        <v>1400000</v>
      </c>
      <c r="F2769" s="25" t="s">
        <v>631</v>
      </c>
      <c r="G2769" s="26">
        <v>800000</v>
      </c>
    </row>
    <row r="2770" spans="2:7">
      <c r="B2770" s="21" t="s">
        <v>16530</v>
      </c>
      <c r="C2770" s="22" t="s">
        <v>92</v>
      </c>
      <c r="D2770" s="37"/>
      <c r="E2770" s="24">
        <v>1400000</v>
      </c>
      <c r="F2770" s="25" t="s">
        <v>150</v>
      </c>
      <c r="G2770" s="26">
        <v>800000</v>
      </c>
    </row>
    <row r="2771" spans="2:7">
      <c r="B2771" s="21" t="s">
        <v>16529</v>
      </c>
      <c r="C2771" s="22" t="s">
        <v>92</v>
      </c>
      <c r="D2771" s="37"/>
      <c r="E2771" s="24">
        <v>1400000</v>
      </c>
      <c r="F2771" s="25" t="s">
        <v>455</v>
      </c>
      <c r="G2771" s="26">
        <v>800000</v>
      </c>
    </row>
    <row r="2772" spans="2:7">
      <c r="B2772" s="21" t="s">
        <v>16527</v>
      </c>
      <c r="C2772" s="22" t="s">
        <v>92</v>
      </c>
      <c r="D2772" s="37"/>
      <c r="E2772" s="24">
        <v>1400000</v>
      </c>
      <c r="F2772" s="25" t="s">
        <v>315</v>
      </c>
      <c r="G2772" s="26">
        <v>800000</v>
      </c>
    </row>
    <row r="2773" spans="2:7">
      <c r="B2773" s="21" t="s">
        <v>16526</v>
      </c>
      <c r="C2773" s="22" t="s">
        <v>92</v>
      </c>
      <c r="D2773" s="37"/>
      <c r="E2773" s="24">
        <v>1400000</v>
      </c>
      <c r="F2773" s="25" t="s">
        <v>464</v>
      </c>
      <c r="G2773" s="26">
        <v>800000</v>
      </c>
    </row>
    <row r="2774" spans="2:7">
      <c r="B2774" s="21" t="s">
        <v>16523</v>
      </c>
      <c r="C2774" s="22" t="s">
        <v>92</v>
      </c>
      <c r="D2774" s="37"/>
      <c r="E2774" s="24">
        <v>1400000</v>
      </c>
      <c r="F2774" s="25" t="s">
        <v>315</v>
      </c>
      <c r="G2774" s="26">
        <v>800000</v>
      </c>
    </row>
    <row r="2775" spans="2:7">
      <c r="B2775" s="21" t="s">
        <v>16522</v>
      </c>
      <c r="C2775" s="22" t="s">
        <v>92</v>
      </c>
      <c r="D2775" s="37"/>
      <c r="E2775" s="24">
        <v>1400000</v>
      </c>
      <c r="F2775" s="25" t="s">
        <v>3094</v>
      </c>
      <c r="G2775" s="26">
        <v>800000</v>
      </c>
    </row>
    <row r="2776" spans="2:7">
      <c r="B2776" s="21" t="s">
        <v>16517</v>
      </c>
      <c r="C2776" s="22" t="s">
        <v>92</v>
      </c>
      <c r="D2776" s="37"/>
      <c r="E2776" s="24">
        <v>1400000</v>
      </c>
      <c r="F2776" s="25" t="s">
        <v>3089</v>
      </c>
      <c r="G2776" s="26">
        <v>800000</v>
      </c>
    </row>
    <row r="2777" spans="2:7">
      <c r="B2777" s="21" t="s">
        <v>16516</v>
      </c>
      <c r="C2777" s="22" t="s">
        <v>92</v>
      </c>
      <c r="D2777" s="37"/>
      <c r="E2777" s="24">
        <v>1400000</v>
      </c>
      <c r="F2777" s="25" t="s">
        <v>631</v>
      </c>
      <c r="G2777" s="26">
        <v>800000</v>
      </c>
    </row>
    <row r="2778" spans="2:7">
      <c r="B2778" s="21" t="s">
        <v>16515</v>
      </c>
      <c r="C2778" s="22" t="s">
        <v>92</v>
      </c>
      <c r="D2778" s="37"/>
      <c r="E2778" s="24">
        <v>1400000</v>
      </c>
      <c r="F2778" s="25" t="s">
        <v>3089</v>
      </c>
      <c r="G2778" s="26">
        <v>800000</v>
      </c>
    </row>
    <row r="2779" spans="2:7">
      <c r="B2779" s="21" t="s">
        <v>16514</v>
      </c>
      <c r="C2779" s="22" t="s">
        <v>92</v>
      </c>
      <c r="D2779" s="37"/>
      <c r="E2779" s="24">
        <v>1400000</v>
      </c>
      <c r="F2779" s="25" t="s">
        <v>5014</v>
      </c>
      <c r="G2779" s="26">
        <v>800000</v>
      </c>
    </row>
    <row r="2780" spans="2:7">
      <c r="B2780" s="21" t="s">
        <v>16513</v>
      </c>
      <c r="C2780" s="22" t="s">
        <v>92</v>
      </c>
      <c r="D2780" s="37"/>
      <c r="E2780" s="24">
        <v>1400000</v>
      </c>
      <c r="F2780" s="25" t="s">
        <v>164</v>
      </c>
      <c r="G2780" s="26">
        <v>800000</v>
      </c>
    </row>
    <row r="2781" spans="2:7">
      <c r="B2781" s="21" t="s">
        <v>16512</v>
      </c>
      <c r="C2781" s="22" t="s">
        <v>92</v>
      </c>
      <c r="D2781" s="37"/>
      <c r="E2781" s="24">
        <v>1400000</v>
      </c>
      <c r="F2781" s="25" t="s">
        <v>220</v>
      </c>
      <c r="G2781" s="26">
        <v>800000</v>
      </c>
    </row>
    <row r="2782" spans="2:7">
      <c r="B2782" s="21" t="s">
        <v>16493</v>
      </c>
      <c r="C2782" s="22" t="s">
        <v>108</v>
      </c>
      <c r="D2782" s="37" t="s">
        <v>5084</v>
      </c>
      <c r="E2782" s="24">
        <v>1300000</v>
      </c>
      <c r="F2782" s="25" t="s">
        <v>201</v>
      </c>
      <c r="G2782" s="26">
        <v>800000</v>
      </c>
    </row>
    <row r="2783" spans="2:7">
      <c r="B2783" s="21" t="s">
        <v>16498</v>
      </c>
      <c r="C2783" s="22" t="s">
        <v>92</v>
      </c>
      <c r="D2783" s="37" t="s">
        <v>1887</v>
      </c>
      <c r="E2783" s="24">
        <v>1300000</v>
      </c>
      <c r="F2783" s="25" t="s">
        <v>156</v>
      </c>
      <c r="G2783" s="26">
        <v>800000</v>
      </c>
    </row>
    <row r="2784" spans="2:7">
      <c r="B2784" s="21" t="s">
        <v>16505</v>
      </c>
      <c r="C2784" s="22" t="s">
        <v>108</v>
      </c>
      <c r="D2784" s="37" t="s">
        <v>1148</v>
      </c>
      <c r="E2784" s="24">
        <v>1300000</v>
      </c>
      <c r="F2784" s="25" t="s">
        <v>220</v>
      </c>
      <c r="G2784" s="26">
        <v>800000</v>
      </c>
    </row>
    <row r="2785" spans="2:7">
      <c r="B2785" s="21" t="s">
        <v>16469</v>
      </c>
      <c r="C2785" s="22" t="s">
        <v>108</v>
      </c>
      <c r="D2785" s="37" t="s">
        <v>3338</v>
      </c>
      <c r="E2785" s="24">
        <v>1300000</v>
      </c>
      <c r="F2785" s="25" t="s">
        <v>159</v>
      </c>
      <c r="G2785" s="26">
        <v>800000</v>
      </c>
    </row>
    <row r="2786" spans="2:7">
      <c r="B2786" s="21" t="s">
        <v>16467</v>
      </c>
      <c r="C2786" s="22" t="s">
        <v>92</v>
      </c>
      <c r="D2786" s="37" t="s">
        <v>4545</v>
      </c>
      <c r="E2786" s="24">
        <v>1300000</v>
      </c>
      <c r="F2786" s="25" t="s">
        <v>125</v>
      </c>
      <c r="G2786" s="26">
        <v>800000</v>
      </c>
    </row>
    <row r="2787" spans="2:7">
      <c r="B2787" s="21" t="s">
        <v>16508</v>
      </c>
      <c r="C2787" s="22" t="s">
        <v>108</v>
      </c>
      <c r="D2787" s="37" t="s">
        <v>3608</v>
      </c>
      <c r="E2787" s="24">
        <v>1300000</v>
      </c>
      <c r="F2787" s="25" t="s">
        <v>631</v>
      </c>
      <c r="G2787" s="26">
        <v>800000</v>
      </c>
    </row>
    <row r="2788" spans="2:7">
      <c r="B2788" s="21" t="s">
        <v>16506</v>
      </c>
      <c r="C2788" s="22" t="s">
        <v>108</v>
      </c>
      <c r="D2788" s="37" t="s">
        <v>3608</v>
      </c>
      <c r="E2788" s="24">
        <v>1300000</v>
      </c>
      <c r="F2788" s="25" t="s">
        <v>216</v>
      </c>
      <c r="G2788" s="26">
        <v>800000</v>
      </c>
    </row>
    <row r="2789" spans="2:7">
      <c r="B2789" s="21" t="s">
        <v>16473</v>
      </c>
      <c r="C2789" s="22" t="s">
        <v>108</v>
      </c>
      <c r="D2789" s="37" t="s">
        <v>6868</v>
      </c>
      <c r="E2789" s="24">
        <v>1300000</v>
      </c>
      <c r="F2789" s="25" t="s">
        <v>164</v>
      </c>
      <c r="G2789" s="26">
        <v>800000</v>
      </c>
    </row>
    <row r="2790" spans="2:7">
      <c r="B2790" s="21" t="s">
        <v>16510</v>
      </c>
      <c r="C2790" s="22" t="s">
        <v>108</v>
      </c>
      <c r="D2790" s="37" t="s">
        <v>1003</v>
      </c>
      <c r="E2790" s="24">
        <v>1300000</v>
      </c>
      <c r="F2790" s="25" t="s">
        <v>216</v>
      </c>
      <c r="G2790" s="26">
        <v>800000</v>
      </c>
    </row>
    <row r="2791" spans="2:7">
      <c r="B2791" s="21" t="s">
        <v>16482</v>
      </c>
      <c r="C2791" s="22" t="s">
        <v>92</v>
      </c>
      <c r="D2791" s="37" t="s">
        <v>3291</v>
      </c>
      <c r="E2791" s="24">
        <v>1300000</v>
      </c>
      <c r="F2791" s="25" t="s">
        <v>201</v>
      </c>
      <c r="G2791" s="26">
        <v>800000</v>
      </c>
    </row>
    <row r="2792" spans="2:7">
      <c r="B2792" s="21" t="s">
        <v>16487</v>
      </c>
      <c r="C2792" s="22" t="s">
        <v>108</v>
      </c>
      <c r="D2792" s="37" t="s">
        <v>5695</v>
      </c>
      <c r="E2792" s="24">
        <v>1300000</v>
      </c>
      <c r="F2792" s="25" t="s">
        <v>5014</v>
      </c>
      <c r="G2792" s="26">
        <v>800000</v>
      </c>
    </row>
    <row r="2793" spans="2:7">
      <c r="B2793" s="21" t="s">
        <v>16476</v>
      </c>
      <c r="C2793" s="22" t="s">
        <v>92</v>
      </c>
      <c r="D2793" s="37" t="s">
        <v>6795</v>
      </c>
      <c r="E2793" s="24">
        <v>1300000</v>
      </c>
      <c r="F2793" s="25" t="s">
        <v>631</v>
      </c>
      <c r="G2793" s="26">
        <v>800000</v>
      </c>
    </row>
    <row r="2794" spans="2:7">
      <c r="B2794" s="21" t="s">
        <v>16480</v>
      </c>
      <c r="C2794" s="22" t="s">
        <v>108</v>
      </c>
      <c r="D2794" s="37" t="s">
        <v>3542</v>
      </c>
      <c r="E2794" s="24">
        <v>1300000</v>
      </c>
      <c r="F2794" s="25" t="s">
        <v>5014</v>
      </c>
      <c r="G2794" s="26">
        <v>800000</v>
      </c>
    </row>
    <row r="2795" spans="2:7">
      <c r="B2795" s="21" t="s">
        <v>16511</v>
      </c>
      <c r="C2795" s="22" t="s">
        <v>92</v>
      </c>
      <c r="D2795" s="37"/>
      <c r="E2795" s="24">
        <v>1300000</v>
      </c>
      <c r="F2795" s="25" t="s">
        <v>164</v>
      </c>
      <c r="G2795" s="26">
        <v>800000</v>
      </c>
    </row>
    <row r="2796" spans="2:7">
      <c r="B2796" s="21" t="s">
        <v>16509</v>
      </c>
      <c r="C2796" s="22" t="s">
        <v>92</v>
      </c>
      <c r="D2796" s="37"/>
      <c r="E2796" s="24">
        <v>1300000</v>
      </c>
      <c r="F2796" s="25" t="s">
        <v>220</v>
      </c>
      <c r="G2796" s="26">
        <v>800000</v>
      </c>
    </row>
    <row r="2797" spans="2:7">
      <c r="B2797" s="21" t="s">
        <v>16507</v>
      </c>
      <c r="C2797" s="22" t="s">
        <v>92</v>
      </c>
      <c r="D2797" s="37"/>
      <c r="E2797" s="24">
        <v>1300000</v>
      </c>
      <c r="F2797" s="25" t="s">
        <v>464</v>
      </c>
      <c r="G2797" s="26">
        <v>800000</v>
      </c>
    </row>
    <row r="2798" spans="2:7">
      <c r="B2798" s="21" t="s">
        <v>16504</v>
      </c>
      <c r="C2798" s="22" t="s">
        <v>92</v>
      </c>
      <c r="D2798" s="37"/>
      <c r="E2798" s="24">
        <v>1300000</v>
      </c>
      <c r="F2798" s="25" t="s">
        <v>201</v>
      </c>
      <c r="G2798" s="26">
        <v>800000</v>
      </c>
    </row>
    <row r="2799" spans="2:7">
      <c r="B2799" s="21" t="s">
        <v>16503</v>
      </c>
      <c r="C2799" s="22" t="s">
        <v>92</v>
      </c>
      <c r="D2799" s="37"/>
      <c r="E2799" s="24">
        <v>1300000</v>
      </c>
      <c r="F2799" s="25" t="s">
        <v>464</v>
      </c>
      <c r="G2799" s="26">
        <v>800000</v>
      </c>
    </row>
    <row r="2800" spans="2:7">
      <c r="B2800" s="21" t="s">
        <v>16502</v>
      </c>
      <c r="C2800" s="22" t="s">
        <v>92</v>
      </c>
      <c r="D2800" s="37"/>
      <c r="E2800" s="24">
        <v>1300000</v>
      </c>
      <c r="F2800" s="25" t="s">
        <v>631</v>
      </c>
      <c r="G2800" s="26">
        <v>800000</v>
      </c>
    </row>
    <row r="2801" spans="2:7">
      <c r="B2801" s="21" t="s">
        <v>16501</v>
      </c>
      <c r="C2801" s="22" t="s">
        <v>92</v>
      </c>
      <c r="D2801" s="37"/>
      <c r="E2801" s="24">
        <v>1300000</v>
      </c>
      <c r="F2801" s="25" t="s">
        <v>220</v>
      </c>
      <c r="G2801" s="26">
        <v>800000</v>
      </c>
    </row>
    <row r="2802" spans="2:7">
      <c r="B2802" s="21" t="s">
        <v>16500</v>
      </c>
      <c r="C2802" s="22" t="s">
        <v>92</v>
      </c>
      <c r="D2802" s="37"/>
      <c r="E2802" s="24">
        <v>1300000</v>
      </c>
      <c r="F2802" s="25" t="s">
        <v>220</v>
      </c>
      <c r="G2802" s="26">
        <v>800000</v>
      </c>
    </row>
    <row r="2803" spans="2:7">
      <c r="B2803" s="21" t="s">
        <v>16499</v>
      </c>
      <c r="C2803" s="22" t="s">
        <v>92</v>
      </c>
      <c r="D2803" s="37"/>
      <c r="E2803" s="24">
        <v>1300000</v>
      </c>
      <c r="F2803" s="25" t="s">
        <v>220</v>
      </c>
      <c r="G2803" s="26">
        <v>800000</v>
      </c>
    </row>
    <row r="2804" spans="2:7">
      <c r="B2804" s="21" t="s">
        <v>16497</v>
      </c>
      <c r="C2804" s="22" t="s">
        <v>92</v>
      </c>
      <c r="D2804" s="37"/>
      <c r="E2804" s="24">
        <v>1300000</v>
      </c>
      <c r="F2804" s="25" t="s">
        <v>159</v>
      </c>
      <c r="G2804" s="26">
        <v>800000</v>
      </c>
    </row>
    <row r="2805" spans="2:7">
      <c r="B2805" s="21" t="s">
        <v>16496</v>
      </c>
      <c r="C2805" s="22" t="s">
        <v>92</v>
      </c>
      <c r="D2805" s="37"/>
      <c r="E2805" s="24">
        <v>1300000</v>
      </c>
      <c r="F2805" s="25" t="s">
        <v>344</v>
      </c>
      <c r="G2805" s="26">
        <v>800000</v>
      </c>
    </row>
    <row r="2806" spans="2:7">
      <c r="B2806" s="21" t="s">
        <v>16495</v>
      </c>
      <c r="C2806" s="22" t="s">
        <v>92</v>
      </c>
      <c r="D2806" s="37"/>
      <c r="E2806" s="24">
        <v>1300000</v>
      </c>
      <c r="F2806" s="25" t="s">
        <v>220</v>
      </c>
      <c r="G2806" s="26">
        <v>800000</v>
      </c>
    </row>
    <row r="2807" spans="2:7">
      <c r="B2807" s="21" t="s">
        <v>16494</v>
      </c>
      <c r="C2807" s="22" t="s">
        <v>92</v>
      </c>
      <c r="D2807" s="37"/>
      <c r="E2807" s="24">
        <v>1300000</v>
      </c>
      <c r="F2807" s="25" t="s">
        <v>540</v>
      </c>
      <c r="G2807" s="26">
        <v>800000</v>
      </c>
    </row>
    <row r="2808" spans="2:7">
      <c r="B2808" s="21" t="s">
        <v>16492</v>
      </c>
      <c r="C2808" s="22" t="s">
        <v>92</v>
      </c>
      <c r="D2808" s="37"/>
      <c r="E2808" s="24">
        <v>1300000</v>
      </c>
      <c r="F2808" s="25" t="s">
        <v>156</v>
      </c>
      <c r="G2808" s="26">
        <v>800000</v>
      </c>
    </row>
    <row r="2809" spans="2:7">
      <c r="B2809" s="21" t="s">
        <v>16491</v>
      </c>
      <c r="C2809" s="22" t="s">
        <v>92</v>
      </c>
      <c r="D2809" s="37"/>
      <c r="E2809" s="24">
        <v>1300000</v>
      </c>
      <c r="F2809" s="25" t="s">
        <v>220</v>
      </c>
      <c r="G2809" s="26">
        <v>800000</v>
      </c>
    </row>
    <row r="2810" spans="2:7">
      <c r="B2810" s="21" t="s">
        <v>16490</v>
      </c>
      <c r="C2810" s="22" t="s">
        <v>108</v>
      </c>
      <c r="D2810" s="37"/>
      <c r="E2810" s="24">
        <v>1300000</v>
      </c>
      <c r="F2810" s="25" t="s">
        <v>540</v>
      </c>
      <c r="G2810" s="26">
        <v>800000</v>
      </c>
    </row>
    <row r="2811" spans="2:7">
      <c r="B2811" s="21" t="s">
        <v>16489</v>
      </c>
      <c r="C2811" s="22" t="s">
        <v>108</v>
      </c>
      <c r="D2811" s="37"/>
      <c r="E2811" s="24">
        <v>1300000</v>
      </c>
      <c r="F2811" s="25" t="s">
        <v>220</v>
      </c>
      <c r="G2811" s="26">
        <v>800000</v>
      </c>
    </row>
    <row r="2812" spans="2:7">
      <c r="B2812" s="21" t="s">
        <v>16488</v>
      </c>
      <c r="C2812" s="22" t="s">
        <v>92</v>
      </c>
      <c r="D2812" s="37"/>
      <c r="E2812" s="24">
        <v>1300000</v>
      </c>
      <c r="F2812" s="25" t="s">
        <v>159</v>
      </c>
      <c r="G2812" s="26">
        <v>800000</v>
      </c>
    </row>
    <row r="2813" spans="2:7">
      <c r="B2813" s="21" t="s">
        <v>16486</v>
      </c>
      <c r="C2813" s="22" t="s">
        <v>92</v>
      </c>
      <c r="D2813" s="37"/>
      <c r="E2813" s="24">
        <v>1300000</v>
      </c>
      <c r="F2813" s="25" t="s">
        <v>159</v>
      </c>
      <c r="G2813" s="26">
        <v>800000</v>
      </c>
    </row>
    <row r="2814" spans="2:7">
      <c r="B2814" s="21" t="s">
        <v>16485</v>
      </c>
      <c r="C2814" s="22" t="s">
        <v>92</v>
      </c>
      <c r="D2814" s="37"/>
      <c r="E2814" s="24">
        <v>1300000</v>
      </c>
      <c r="F2814" s="25" t="s">
        <v>159</v>
      </c>
      <c r="G2814" s="26">
        <v>800000</v>
      </c>
    </row>
    <row r="2815" spans="2:7">
      <c r="B2815" s="21" t="s">
        <v>16484</v>
      </c>
      <c r="C2815" s="22" t="s">
        <v>92</v>
      </c>
      <c r="D2815" s="37"/>
      <c r="E2815" s="24">
        <v>1300000</v>
      </c>
      <c r="F2815" s="25" t="s">
        <v>344</v>
      </c>
      <c r="G2815" s="26">
        <v>800000</v>
      </c>
    </row>
    <row r="2816" spans="2:7">
      <c r="B2816" s="21" t="s">
        <v>16483</v>
      </c>
      <c r="C2816" s="22" t="s">
        <v>92</v>
      </c>
      <c r="D2816" s="37"/>
      <c r="E2816" s="24">
        <v>1300000</v>
      </c>
      <c r="F2816" s="25" t="s">
        <v>464</v>
      </c>
      <c r="G2816" s="26">
        <v>800000</v>
      </c>
    </row>
    <row r="2817" spans="2:7">
      <c r="B2817" s="21" t="s">
        <v>16481</v>
      </c>
      <c r="C2817" s="22" t="s">
        <v>92</v>
      </c>
      <c r="D2817" s="37"/>
      <c r="E2817" s="24">
        <v>1300000</v>
      </c>
      <c r="F2817" s="25" t="s">
        <v>540</v>
      </c>
      <c r="G2817" s="26">
        <v>800000</v>
      </c>
    </row>
    <row r="2818" spans="2:7">
      <c r="B2818" s="21" t="s">
        <v>16479</v>
      </c>
      <c r="C2818" s="22" t="s">
        <v>92</v>
      </c>
      <c r="D2818" s="37"/>
      <c r="E2818" s="24">
        <v>1300000</v>
      </c>
      <c r="F2818" s="25" t="s">
        <v>344</v>
      </c>
      <c r="G2818" s="26">
        <v>800000</v>
      </c>
    </row>
    <row r="2819" spans="2:7">
      <c r="B2819" s="21" t="s">
        <v>16478</v>
      </c>
      <c r="C2819" s="22" t="s">
        <v>92</v>
      </c>
      <c r="D2819" s="37"/>
      <c r="E2819" s="24">
        <v>1300000</v>
      </c>
      <c r="F2819" s="25" t="s">
        <v>344</v>
      </c>
      <c r="G2819" s="26">
        <v>800000</v>
      </c>
    </row>
    <row r="2820" spans="2:7">
      <c r="B2820" s="21" t="s">
        <v>16477</v>
      </c>
      <c r="C2820" s="22" t="s">
        <v>108</v>
      </c>
      <c r="D2820" s="37"/>
      <c r="E2820" s="24">
        <v>1300000</v>
      </c>
      <c r="F2820" s="25" t="s">
        <v>164</v>
      </c>
      <c r="G2820" s="26">
        <v>800000</v>
      </c>
    </row>
    <row r="2821" spans="2:7">
      <c r="B2821" s="21" t="s">
        <v>16475</v>
      </c>
      <c r="C2821" s="22" t="s">
        <v>92</v>
      </c>
      <c r="D2821" s="37"/>
      <c r="E2821" s="24">
        <v>1300000</v>
      </c>
      <c r="F2821" s="25" t="s">
        <v>159</v>
      </c>
      <c r="G2821" s="26">
        <v>800000</v>
      </c>
    </row>
    <row r="2822" spans="2:7">
      <c r="B2822" s="21" t="s">
        <v>16474</v>
      </c>
      <c r="C2822" s="22" t="s">
        <v>92</v>
      </c>
      <c r="D2822" s="37"/>
      <c r="E2822" s="24">
        <v>1300000</v>
      </c>
      <c r="F2822" s="25" t="s">
        <v>159</v>
      </c>
      <c r="G2822" s="26">
        <v>800000</v>
      </c>
    </row>
    <row r="2823" spans="2:7">
      <c r="B2823" s="21" t="s">
        <v>16472</v>
      </c>
      <c r="C2823" s="22" t="s">
        <v>92</v>
      </c>
      <c r="D2823" s="37"/>
      <c r="E2823" s="24">
        <v>1300000</v>
      </c>
      <c r="F2823" s="25" t="s">
        <v>164</v>
      </c>
      <c r="G2823" s="26">
        <v>800000</v>
      </c>
    </row>
    <row r="2824" spans="2:7">
      <c r="B2824" s="21" t="s">
        <v>16471</v>
      </c>
      <c r="C2824" s="22" t="s">
        <v>92</v>
      </c>
      <c r="D2824" s="37"/>
      <c r="E2824" s="24">
        <v>1300000</v>
      </c>
      <c r="F2824" s="25" t="s">
        <v>3089</v>
      </c>
      <c r="G2824" s="26">
        <v>800000</v>
      </c>
    </row>
    <row r="2825" spans="2:7">
      <c r="B2825" s="21" t="s">
        <v>16470</v>
      </c>
      <c r="C2825" s="22" t="s">
        <v>92</v>
      </c>
      <c r="D2825" s="37"/>
      <c r="E2825" s="24">
        <v>1300000</v>
      </c>
      <c r="F2825" s="25" t="s">
        <v>156</v>
      </c>
      <c r="G2825" s="26">
        <v>800000</v>
      </c>
    </row>
    <row r="2826" spans="2:7">
      <c r="B2826" s="21" t="s">
        <v>16468</v>
      </c>
      <c r="C2826" s="22" t="s">
        <v>92</v>
      </c>
      <c r="D2826" s="37"/>
      <c r="E2826" s="24">
        <v>1300000</v>
      </c>
      <c r="F2826" s="25" t="s">
        <v>3089</v>
      </c>
      <c r="G2826" s="26">
        <v>800000</v>
      </c>
    </row>
    <row r="2827" spans="2:7">
      <c r="B2827" s="21" t="s">
        <v>16466</v>
      </c>
      <c r="C2827" s="22" t="s">
        <v>92</v>
      </c>
      <c r="D2827" s="37"/>
      <c r="E2827" s="24">
        <v>1300000</v>
      </c>
      <c r="F2827" s="25" t="s">
        <v>159</v>
      </c>
      <c r="G2827" s="26">
        <v>800000</v>
      </c>
    </row>
    <row r="2828" spans="2:7">
      <c r="B2828" s="21" t="s">
        <v>16465</v>
      </c>
      <c r="C2828" s="22" t="s">
        <v>92</v>
      </c>
      <c r="D2828" s="37"/>
      <c r="E2828" s="24">
        <v>1300000</v>
      </c>
      <c r="F2828" s="25" t="s">
        <v>5014</v>
      </c>
      <c r="G2828" s="26">
        <v>800000</v>
      </c>
    </row>
    <row r="2829" spans="2:7">
      <c r="B2829" s="21" t="s">
        <v>16464</v>
      </c>
      <c r="C2829" s="22" t="s">
        <v>92</v>
      </c>
      <c r="D2829" s="37"/>
      <c r="E2829" s="24">
        <v>1300000</v>
      </c>
      <c r="F2829" s="25" t="s">
        <v>5014</v>
      </c>
      <c r="G2829" s="26">
        <v>800000</v>
      </c>
    </row>
    <row r="2830" spans="2:7">
      <c r="B2830" s="21" t="s">
        <v>16463</v>
      </c>
      <c r="C2830" s="22" t="s">
        <v>92</v>
      </c>
      <c r="D2830" s="37"/>
      <c r="E2830" s="24">
        <v>1300000</v>
      </c>
      <c r="F2830" s="25" t="s">
        <v>540</v>
      </c>
      <c r="G2830" s="26">
        <v>800000</v>
      </c>
    </row>
    <row r="2831" spans="2:7">
      <c r="B2831" s="21" t="s">
        <v>16451</v>
      </c>
      <c r="C2831" s="22" t="s">
        <v>108</v>
      </c>
      <c r="D2831" s="37" t="s">
        <v>7225</v>
      </c>
      <c r="E2831" s="24">
        <v>1200000</v>
      </c>
      <c r="F2831" s="25" t="s">
        <v>159</v>
      </c>
      <c r="G2831" s="26">
        <v>800000</v>
      </c>
    </row>
    <row r="2832" spans="2:7">
      <c r="B2832" s="21" t="s">
        <v>16441</v>
      </c>
      <c r="C2832" s="22" t="s">
        <v>108</v>
      </c>
      <c r="D2832" s="37" t="s">
        <v>1654</v>
      </c>
      <c r="E2832" s="24">
        <v>1200000</v>
      </c>
      <c r="F2832" s="25" t="s">
        <v>344</v>
      </c>
      <c r="G2832" s="26">
        <v>800000</v>
      </c>
    </row>
    <row r="2833" spans="2:7">
      <c r="B2833" s="21" t="s">
        <v>16440</v>
      </c>
      <c r="C2833" s="22" t="s">
        <v>108</v>
      </c>
      <c r="D2833" s="37" t="s">
        <v>9616</v>
      </c>
      <c r="E2833" s="24">
        <v>1200000</v>
      </c>
      <c r="F2833" s="25" t="s">
        <v>344</v>
      </c>
      <c r="G2833" s="26">
        <v>800000</v>
      </c>
    </row>
    <row r="2834" spans="2:7">
      <c r="B2834" s="21" t="s">
        <v>16459</v>
      </c>
      <c r="C2834" s="22" t="s">
        <v>92</v>
      </c>
      <c r="D2834" s="37" t="s">
        <v>8642</v>
      </c>
      <c r="E2834" s="24">
        <v>1200000</v>
      </c>
      <c r="F2834" s="25" t="s">
        <v>223</v>
      </c>
      <c r="G2834" s="26">
        <v>800000</v>
      </c>
    </row>
    <row r="2835" spans="2:7">
      <c r="B2835" s="21" t="s">
        <v>16452</v>
      </c>
      <c r="C2835" s="22" t="s">
        <v>108</v>
      </c>
      <c r="D2835" s="37" t="s">
        <v>1388</v>
      </c>
      <c r="E2835" s="24">
        <v>1200000</v>
      </c>
      <c r="F2835" s="25" t="s">
        <v>668</v>
      </c>
      <c r="G2835" s="26">
        <v>800000</v>
      </c>
    </row>
    <row r="2836" spans="2:7">
      <c r="B2836" s="21" t="s">
        <v>16454</v>
      </c>
      <c r="C2836" s="22" t="s">
        <v>108</v>
      </c>
      <c r="D2836" s="37" t="s">
        <v>4522</v>
      </c>
      <c r="E2836" s="24">
        <v>1200000</v>
      </c>
      <c r="F2836" s="25" t="s">
        <v>344</v>
      </c>
      <c r="G2836" s="26">
        <v>800000</v>
      </c>
    </row>
    <row r="2837" spans="2:7">
      <c r="B2837" s="21" t="s">
        <v>16439</v>
      </c>
      <c r="C2837" s="22" t="s">
        <v>108</v>
      </c>
      <c r="D2837" s="37" t="s">
        <v>6318</v>
      </c>
      <c r="E2837" s="24">
        <v>1200000</v>
      </c>
      <c r="F2837" s="25" t="s">
        <v>125</v>
      </c>
      <c r="G2837" s="26">
        <v>800000</v>
      </c>
    </row>
    <row r="2838" spans="2:7">
      <c r="B2838" s="21" t="s">
        <v>16462</v>
      </c>
      <c r="C2838" s="22" t="s">
        <v>92</v>
      </c>
      <c r="D2838" s="37"/>
      <c r="E2838" s="24">
        <v>1200000</v>
      </c>
      <c r="F2838" s="25" t="s">
        <v>201</v>
      </c>
      <c r="G2838" s="26">
        <v>800000</v>
      </c>
    </row>
    <row r="2839" spans="2:7">
      <c r="B2839" s="21" t="s">
        <v>16461</v>
      </c>
      <c r="C2839" s="22" t="s">
        <v>92</v>
      </c>
      <c r="D2839" s="37"/>
      <c r="E2839" s="24">
        <v>1200000</v>
      </c>
      <c r="F2839" s="25" t="s">
        <v>94</v>
      </c>
      <c r="G2839" s="26">
        <v>800000</v>
      </c>
    </row>
    <row r="2840" spans="2:7">
      <c r="B2840" s="21" t="s">
        <v>16460</v>
      </c>
      <c r="C2840" s="22" t="s">
        <v>92</v>
      </c>
      <c r="D2840" s="37"/>
      <c r="E2840" s="24">
        <v>1200000</v>
      </c>
      <c r="F2840" s="25" t="s">
        <v>201</v>
      </c>
      <c r="G2840" s="26">
        <v>800000</v>
      </c>
    </row>
    <row r="2841" spans="2:7">
      <c r="B2841" s="21" t="s">
        <v>16458</v>
      </c>
      <c r="C2841" s="22" t="s">
        <v>92</v>
      </c>
      <c r="D2841" s="37"/>
      <c r="E2841" s="24">
        <v>1200000</v>
      </c>
      <c r="F2841" s="25" t="s">
        <v>5016</v>
      </c>
      <c r="G2841" s="26">
        <v>800000</v>
      </c>
    </row>
    <row r="2842" spans="2:7">
      <c r="B2842" s="21" t="s">
        <v>16457</v>
      </c>
      <c r="C2842" s="22" t="s">
        <v>92</v>
      </c>
      <c r="D2842" s="37"/>
      <c r="E2842" s="24">
        <v>1200000</v>
      </c>
      <c r="F2842" s="25" t="s">
        <v>159</v>
      </c>
      <c r="G2842" s="26">
        <v>800000</v>
      </c>
    </row>
    <row r="2843" spans="2:7">
      <c r="B2843" s="21" t="s">
        <v>16456</v>
      </c>
      <c r="C2843" s="22" t="s">
        <v>92</v>
      </c>
      <c r="D2843" s="37"/>
      <c r="E2843" s="24">
        <v>1200000</v>
      </c>
      <c r="F2843" s="25" t="s">
        <v>94</v>
      </c>
      <c r="G2843" s="26">
        <v>800000</v>
      </c>
    </row>
    <row r="2844" spans="2:7">
      <c r="B2844" s="21" t="s">
        <v>16455</v>
      </c>
      <c r="C2844" s="22" t="s">
        <v>92</v>
      </c>
      <c r="D2844" s="37"/>
      <c r="E2844" s="24">
        <v>1200000</v>
      </c>
      <c r="F2844" s="25" t="s">
        <v>216</v>
      </c>
      <c r="G2844" s="26">
        <v>800000</v>
      </c>
    </row>
    <row r="2845" spans="2:7">
      <c r="B2845" s="21" t="s">
        <v>16453</v>
      </c>
      <c r="C2845" s="22" t="s">
        <v>92</v>
      </c>
      <c r="D2845" s="37"/>
      <c r="E2845" s="24">
        <v>1200000</v>
      </c>
      <c r="F2845" s="25" t="s">
        <v>223</v>
      </c>
      <c r="G2845" s="26">
        <v>800000</v>
      </c>
    </row>
    <row r="2846" spans="2:7">
      <c r="B2846" s="21" t="s">
        <v>16450</v>
      </c>
      <c r="C2846" s="22" t="s">
        <v>92</v>
      </c>
      <c r="D2846" s="37"/>
      <c r="E2846" s="24">
        <v>1200000</v>
      </c>
      <c r="F2846" s="25" t="s">
        <v>201</v>
      </c>
      <c r="G2846" s="26">
        <v>800000</v>
      </c>
    </row>
    <row r="2847" spans="2:7">
      <c r="B2847" s="21" t="s">
        <v>16449</v>
      </c>
      <c r="C2847" s="22" t="s">
        <v>92</v>
      </c>
      <c r="D2847" s="37"/>
      <c r="E2847" s="24">
        <v>1200000</v>
      </c>
      <c r="F2847" s="25" t="s">
        <v>344</v>
      </c>
      <c r="G2847" s="26">
        <v>800000</v>
      </c>
    </row>
    <row r="2848" spans="2:7">
      <c r="B2848" s="21" t="s">
        <v>16448</v>
      </c>
      <c r="C2848" s="22" t="s">
        <v>92</v>
      </c>
      <c r="D2848" s="37"/>
      <c r="E2848" s="24">
        <v>1200000</v>
      </c>
      <c r="F2848" s="25" t="s">
        <v>216</v>
      </c>
      <c r="G2848" s="26">
        <v>800000</v>
      </c>
    </row>
    <row r="2849" spans="2:7">
      <c r="B2849" s="21" t="s">
        <v>16447</v>
      </c>
      <c r="C2849" s="22" t="s">
        <v>92</v>
      </c>
      <c r="D2849" s="37"/>
      <c r="E2849" s="24">
        <v>1200000</v>
      </c>
      <c r="F2849" s="25" t="s">
        <v>94</v>
      </c>
      <c r="G2849" s="26">
        <v>800000</v>
      </c>
    </row>
    <row r="2850" spans="2:7">
      <c r="B2850" s="21" t="s">
        <v>16446</v>
      </c>
      <c r="C2850" s="22" t="s">
        <v>92</v>
      </c>
      <c r="D2850" s="37"/>
      <c r="E2850" s="24">
        <v>1200000</v>
      </c>
      <c r="F2850" s="25" t="s">
        <v>344</v>
      </c>
      <c r="G2850" s="26">
        <v>800000</v>
      </c>
    </row>
    <row r="2851" spans="2:7">
      <c r="B2851" s="21" t="s">
        <v>16445</v>
      </c>
      <c r="C2851" s="22" t="s">
        <v>92</v>
      </c>
      <c r="D2851" s="37"/>
      <c r="E2851" s="24">
        <v>1200000</v>
      </c>
      <c r="F2851" s="25" t="s">
        <v>216</v>
      </c>
      <c r="G2851" s="26">
        <v>800000</v>
      </c>
    </row>
    <row r="2852" spans="2:7">
      <c r="B2852" s="21" t="s">
        <v>16444</v>
      </c>
      <c r="C2852" s="22" t="s">
        <v>92</v>
      </c>
      <c r="D2852" s="37"/>
      <c r="E2852" s="24">
        <v>1200000</v>
      </c>
      <c r="F2852" s="25" t="s">
        <v>216</v>
      </c>
      <c r="G2852" s="26">
        <v>800000</v>
      </c>
    </row>
    <row r="2853" spans="2:7">
      <c r="B2853" s="21" t="s">
        <v>16443</v>
      </c>
      <c r="C2853" s="22" t="s">
        <v>92</v>
      </c>
      <c r="D2853" s="37"/>
      <c r="E2853" s="24">
        <v>1200000</v>
      </c>
      <c r="F2853" s="25" t="s">
        <v>344</v>
      </c>
      <c r="G2853" s="26">
        <v>800000</v>
      </c>
    </row>
    <row r="2854" spans="2:7">
      <c r="B2854" s="21" t="s">
        <v>16442</v>
      </c>
      <c r="C2854" s="22" t="s">
        <v>92</v>
      </c>
      <c r="D2854" s="37"/>
      <c r="E2854" s="24">
        <v>1200000</v>
      </c>
      <c r="F2854" s="25" t="s">
        <v>223</v>
      </c>
      <c r="G2854" s="26">
        <v>800000</v>
      </c>
    </row>
    <row r="2855" spans="2:7">
      <c r="B2855" s="21" t="s">
        <v>16438</v>
      </c>
      <c r="C2855" s="22" t="s">
        <v>92</v>
      </c>
      <c r="D2855" s="37" t="s">
        <v>16437</v>
      </c>
      <c r="E2855" s="24">
        <v>1100000</v>
      </c>
      <c r="F2855" s="25" t="s">
        <v>668</v>
      </c>
      <c r="G2855" s="26">
        <v>800000</v>
      </c>
    </row>
    <row r="2856" spans="2:7">
      <c r="B2856" s="21" t="s">
        <v>16431</v>
      </c>
      <c r="C2856" s="22" t="s">
        <v>108</v>
      </c>
      <c r="D2856" s="37" t="s">
        <v>16430</v>
      </c>
      <c r="E2856" s="24">
        <v>1100000</v>
      </c>
      <c r="F2856" s="25" t="s">
        <v>223</v>
      </c>
      <c r="G2856" s="26">
        <v>800000</v>
      </c>
    </row>
    <row r="2857" spans="2:7">
      <c r="B2857" s="21" t="s">
        <v>16436</v>
      </c>
      <c r="C2857" s="22" t="s">
        <v>108</v>
      </c>
      <c r="D2857" s="37"/>
      <c r="E2857" s="24">
        <v>1100000</v>
      </c>
      <c r="F2857" s="25" t="s">
        <v>408</v>
      </c>
      <c r="G2857" s="26">
        <v>800000</v>
      </c>
    </row>
    <row r="2858" spans="2:7">
      <c r="B2858" s="21" t="s">
        <v>16435</v>
      </c>
      <c r="C2858" s="22" t="s">
        <v>92</v>
      </c>
      <c r="D2858" s="37"/>
      <c r="E2858" s="24">
        <v>1100000</v>
      </c>
      <c r="F2858" s="25" t="s">
        <v>257</v>
      </c>
      <c r="G2858" s="26">
        <v>800000</v>
      </c>
    </row>
    <row r="2859" spans="2:7">
      <c r="B2859" s="21" t="s">
        <v>16434</v>
      </c>
      <c r="C2859" s="22" t="s">
        <v>92</v>
      </c>
      <c r="D2859" s="37"/>
      <c r="E2859" s="24">
        <v>1100000</v>
      </c>
      <c r="F2859" s="25" t="s">
        <v>111</v>
      </c>
      <c r="G2859" s="26">
        <v>800000</v>
      </c>
    </row>
    <row r="2860" spans="2:7">
      <c r="B2860" s="21" t="s">
        <v>16433</v>
      </c>
      <c r="C2860" s="22" t="s">
        <v>92</v>
      </c>
      <c r="D2860" s="37"/>
      <c r="E2860" s="24">
        <v>1100000</v>
      </c>
      <c r="F2860" s="25" t="s">
        <v>223</v>
      </c>
      <c r="G2860" s="26">
        <v>800000</v>
      </c>
    </row>
    <row r="2861" spans="2:7">
      <c r="B2861" s="21" t="s">
        <v>16432</v>
      </c>
      <c r="C2861" s="22" t="s">
        <v>92</v>
      </c>
      <c r="D2861" s="37"/>
      <c r="E2861" s="24">
        <v>1100000</v>
      </c>
      <c r="F2861" s="25" t="s">
        <v>111</v>
      </c>
      <c r="G2861" s="26">
        <v>800000</v>
      </c>
    </row>
    <row r="2862" spans="2:7">
      <c r="B2862" s="21" t="s">
        <v>16429</v>
      </c>
      <c r="C2862" s="22" t="s">
        <v>108</v>
      </c>
      <c r="D2862" s="37" t="s">
        <v>3505</v>
      </c>
      <c r="E2862" s="24">
        <v>1000000</v>
      </c>
      <c r="F2862" s="25" t="s">
        <v>329</v>
      </c>
      <c r="G2862" s="26">
        <v>800000</v>
      </c>
    </row>
    <row r="2863" spans="2:7">
      <c r="B2863" s="21" t="s">
        <v>16428</v>
      </c>
      <c r="C2863" s="22" t="s">
        <v>92</v>
      </c>
      <c r="D2863" s="37"/>
      <c r="E2863" s="24">
        <v>1000000</v>
      </c>
      <c r="F2863" s="25" t="s">
        <v>171</v>
      </c>
      <c r="G2863" s="26">
        <v>800000</v>
      </c>
    </row>
    <row r="2864" spans="2:7">
      <c r="B2864" s="21" t="s">
        <v>16427</v>
      </c>
      <c r="C2864" s="22" t="s">
        <v>92</v>
      </c>
      <c r="D2864" s="37"/>
      <c r="E2864" s="24">
        <v>900000</v>
      </c>
      <c r="F2864" s="25" t="s">
        <v>260</v>
      </c>
      <c r="G2864" s="26">
        <v>800000</v>
      </c>
    </row>
    <row r="2865" spans="2:7">
      <c r="B2865" s="21" t="s">
        <v>16426</v>
      </c>
      <c r="C2865" s="22" t="s">
        <v>92</v>
      </c>
      <c r="D2865" s="37"/>
      <c r="E2865" s="24">
        <v>800000</v>
      </c>
      <c r="F2865" s="25" t="s">
        <v>193</v>
      </c>
      <c r="G2865" s="26">
        <v>800000</v>
      </c>
    </row>
    <row r="2866" spans="2:7">
      <c r="B2866" s="21" t="s">
        <v>16425</v>
      </c>
      <c r="C2866" s="22" t="s">
        <v>92</v>
      </c>
      <c r="D2866" s="37"/>
      <c r="E2866" s="24">
        <v>600000</v>
      </c>
      <c r="F2866" s="25" t="s">
        <v>214</v>
      </c>
      <c r="G2866" s="26">
        <v>800000</v>
      </c>
    </row>
    <row r="2867" spans="2:7">
      <c r="B2867" s="21" t="s">
        <v>16424</v>
      </c>
      <c r="C2867" s="22" t="s">
        <v>92</v>
      </c>
      <c r="D2867" s="37"/>
      <c r="E2867" s="24">
        <v>600000</v>
      </c>
      <c r="F2867" s="25" t="s">
        <v>214</v>
      </c>
      <c r="G2867" s="26">
        <v>800000</v>
      </c>
    </row>
    <row r="2868" spans="2:7">
      <c r="B2868" s="21" t="s">
        <v>16423</v>
      </c>
      <c r="C2868" s="22" t="s">
        <v>92</v>
      </c>
      <c r="D2868" s="37"/>
      <c r="E2868" s="24">
        <v>600000</v>
      </c>
      <c r="F2868" s="25" t="s">
        <v>214</v>
      </c>
      <c r="G2868" s="26">
        <v>800000</v>
      </c>
    </row>
    <row r="2869" spans="2:7">
      <c r="B2869" s="21" t="s">
        <v>16422</v>
      </c>
      <c r="C2869" s="22" t="s">
        <v>108</v>
      </c>
      <c r="D2869" s="37" t="s">
        <v>1458</v>
      </c>
      <c r="E2869" s="24">
        <v>400000</v>
      </c>
      <c r="F2869" s="25" t="s">
        <v>2959</v>
      </c>
      <c r="G2869" s="26">
        <v>800000</v>
      </c>
    </row>
    <row r="2870" spans="2:7">
      <c r="B2870" s="21" t="s">
        <v>16420</v>
      </c>
      <c r="C2870" s="22" t="s">
        <v>108</v>
      </c>
      <c r="D2870" s="37" t="s">
        <v>3505</v>
      </c>
      <c r="E2870" s="24">
        <v>300000</v>
      </c>
      <c r="F2870" s="25" t="s">
        <v>7550</v>
      </c>
      <c r="G2870" s="26">
        <v>800000</v>
      </c>
    </row>
    <row r="2871" spans="2:7">
      <c r="B2871" s="21" t="s">
        <v>16421</v>
      </c>
      <c r="C2871" s="22" t="s">
        <v>108</v>
      </c>
      <c r="D2871" s="37" t="s">
        <v>1922</v>
      </c>
      <c r="E2871" s="24">
        <v>300000</v>
      </c>
      <c r="F2871" s="25" t="s">
        <v>7550</v>
      </c>
      <c r="G2871" s="26">
        <v>800000</v>
      </c>
    </row>
    <row r="2872" spans="2:7">
      <c r="B2872" s="21" t="s">
        <v>16419</v>
      </c>
      <c r="C2872" s="22" t="s">
        <v>92</v>
      </c>
      <c r="D2872" s="37"/>
      <c r="E2872" s="24">
        <v>300000</v>
      </c>
      <c r="F2872" s="25" t="s">
        <v>4230</v>
      </c>
      <c r="G2872" s="26">
        <v>800000</v>
      </c>
    </row>
    <row r="2873" spans="2:7">
      <c r="B2873" s="21" t="s">
        <v>16418</v>
      </c>
      <c r="C2873" s="22" t="s">
        <v>92</v>
      </c>
      <c r="D2873" s="37"/>
      <c r="E2873" s="24">
        <v>2100000</v>
      </c>
      <c r="F2873" s="25" t="s">
        <v>725</v>
      </c>
      <c r="G2873" s="26">
        <v>700000</v>
      </c>
    </row>
    <row r="2874" spans="2:7">
      <c r="B2874" s="21" t="s">
        <v>16417</v>
      </c>
      <c r="C2874" s="22" t="s">
        <v>108</v>
      </c>
      <c r="D2874" s="37" t="s">
        <v>1657</v>
      </c>
      <c r="E2874" s="24">
        <v>1900000</v>
      </c>
      <c r="F2874" s="25" t="s">
        <v>500</v>
      </c>
      <c r="G2874" s="26">
        <v>700000</v>
      </c>
    </row>
    <row r="2875" spans="2:7">
      <c r="B2875" s="21" t="s">
        <v>16416</v>
      </c>
      <c r="C2875" s="22" t="s">
        <v>92</v>
      </c>
      <c r="D2875" s="37"/>
      <c r="E2875" s="24">
        <v>1900000</v>
      </c>
      <c r="F2875" s="25" t="s">
        <v>745</v>
      </c>
      <c r="G2875" s="26">
        <v>700000</v>
      </c>
    </row>
    <row r="2876" spans="2:7">
      <c r="B2876" s="21" t="s">
        <v>16411</v>
      </c>
      <c r="C2876" s="22" t="s">
        <v>108</v>
      </c>
      <c r="D2876" s="37" t="s">
        <v>5262</v>
      </c>
      <c r="E2876" s="24">
        <v>1800000</v>
      </c>
      <c r="F2876" s="25" t="s">
        <v>651</v>
      </c>
      <c r="G2876" s="26">
        <v>700000</v>
      </c>
    </row>
    <row r="2877" spans="2:7">
      <c r="B2877" s="21" t="s">
        <v>16415</v>
      </c>
      <c r="C2877" s="22" t="s">
        <v>108</v>
      </c>
      <c r="D2877" s="37"/>
      <c r="E2877" s="24">
        <v>1800000</v>
      </c>
      <c r="F2877" s="25" t="s">
        <v>1164</v>
      </c>
      <c r="G2877" s="26">
        <v>700000</v>
      </c>
    </row>
    <row r="2878" spans="2:7">
      <c r="B2878" s="21" t="s">
        <v>16414</v>
      </c>
      <c r="C2878" s="22" t="s">
        <v>92</v>
      </c>
      <c r="D2878" s="37"/>
      <c r="E2878" s="24">
        <v>1800000</v>
      </c>
      <c r="F2878" s="25" t="s">
        <v>745</v>
      </c>
      <c r="G2878" s="26">
        <v>700000</v>
      </c>
    </row>
    <row r="2879" spans="2:7">
      <c r="B2879" s="21" t="s">
        <v>16413</v>
      </c>
      <c r="C2879" s="22" t="s">
        <v>108</v>
      </c>
      <c r="D2879" s="37"/>
      <c r="E2879" s="24">
        <v>1800000</v>
      </c>
      <c r="F2879" s="25" t="s">
        <v>742</v>
      </c>
      <c r="G2879" s="26">
        <v>700000</v>
      </c>
    </row>
    <row r="2880" spans="2:7">
      <c r="B2880" s="21" t="s">
        <v>16412</v>
      </c>
      <c r="C2880" s="22" t="s">
        <v>92</v>
      </c>
      <c r="D2880" s="37"/>
      <c r="E2880" s="24">
        <v>1800000</v>
      </c>
      <c r="F2880" s="25" t="s">
        <v>3211</v>
      </c>
      <c r="G2880" s="26">
        <v>700000</v>
      </c>
    </row>
    <row r="2881" spans="2:7">
      <c r="B2881" s="21" t="s">
        <v>16410</v>
      </c>
      <c r="C2881" s="22" t="s">
        <v>92</v>
      </c>
      <c r="D2881" s="37"/>
      <c r="E2881" s="24">
        <v>1800000</v>
      </c>
      <c r="F2881" s="25" t="s">
        <v>622</v>
      </c>
      <c r="G2881" s="26">
        <v>700000</v>
      </c>
    </row>
    <row r="2882" spans="2:7">
      <c r="B2882" s="21" t="s">
        <v>16406</v>
      </c>
      <c r="C2882" s="22" t="s">
        <v>92</v>
      </c>
      <c r="D2882" s="37" t="s">
        <v>6839</v>
      </c>
      <c r="E2882" s="24">
        <v>1700000</v>
      </c>
      <c r="F2882" s="25" t="s">
        <v>483</v>
      </c>
      <c r="G2882" s="26">
        <v>700000</v>
      </c>
    </row>
    <row r="2883" spans="2:7">
      <c r="B2883" s="21" t="s">
        <v>16409</v>
      </c>
      <c r="C2883" s="22" t="s">
        <v>92</v>
      </c>
      <c r="D2883" s="37"/>
      <c r="E2883" s="24">
        <v>1700000</v>
      </c>
      <c r="F2883" s="25" t="s">
        <v>617</v>
      </c>
      <c r="G2883" s="26">
        <v>700000</v>
      </c>
    </row>
    <row r="2884" spans="2:7">
      <c r="B2884" s="21" t="s">
        <v>16408</v>
      </c>
      <c r="C2884" s="22" t="s">
        <v>108</v>
      </c>
      <c r="D2884" s="37"/>
      <c r="E2884" s="24">
        <v>1700000</v>
      </c>
      <c r="F2884" s="25" t="s">
        <v>3167</v>
      </c>
      <c r="G2884" s="26">
        <v>700000</v>
      </c>
    </row>
    <row r="2885" spans="2:7">
      <c r="B2885" s="21" t="s">
        <v>16407</v>
      </c>
      <c r="C2885" s="22" t="s">
        <v>108</v>
      </c>
      <c r="D2885" s="37"/>
      <c r="E2885" s="24">
        <v>1700000</v>
      </c>
      <c r="F2885" s="25" t="s">
        <v>651</v>
      </c>
      <c r="G2885" s="26">
        <v>700000</v>
      </c>
    </row>
    <row r="2886" spans="2:7">
      <c r="B2886" s="21" t="s">
        <v>16405</v>
      </c>
      <c r="C2886" s="22" t="s">
        <v>92</v>
      </c>
      <c r="D2886" s="37"/>
      <c r="E2886" s="24">
        <v>1700000</v>
      </c>
      <c r="F2886" s="25" t="s">
        <v>629</v>
      </c>
      <c r="G2886" s="26">
        <v>700000</v>
      </c>
    </row>
    <row r="2887" spans="2:7">
      <c r="B2887" s="21" t="s">
        <v>16404</v>
      </c>
      <c r="C2887" s="22" t="s">
        <v>92</v>
      </c>
      <c r="D2887" s="37"/>
      <c r="E2887" s="24">
        <v>1700000</v>
      </c>
      <c r="F2887" s="25" t="s">
        <v>3167</v>
      </c>
      <c r="G2887" s="26">
        <v>700000</v>
      </c>
    </row>
    <row r="2888" spans="2:7">
      <c r="B2888" s="21" t="s">
        <v>16396</v>
      </c>
      <c r="C2888" s="22" t="s">
        <v>108</v>
      </c>
      <c r="D2888" s="37" t="s">
        <v>16395</v>
      </c>
      <c r="E2888" s="24">
        <v>1600000</v>
      </c>
      <c r="F2888" s="25" t="s">
        <v>544</v>
      </c>
      <c r="G2888" s="26">
        <v>700000</v>
      </c>
    </row>
    <row r="2889" spans="2:7">
      <c r="B2889" s="21" t="s">
        <v>16400</v>
      </c>
      <c r="C2889" s="22" t="s">
        <v>108</v>
      </c>
      <c r="D2889" s="37" t="s">
        <v>3226</v>
      </c>
      <c r="E2889" s="24">
        <v>1600000</v>
      </c>
      <c r="F2889" s="25" t="s">
        <v>590</v>
      </c>
      <c r="G2889" s="26">
        <v>700000</v>
      </c>
    </row>
    <row r="2890" spans="2:7">
      <c r="B2890" s="21" t="s">
        <v>16403</v>
      </c>
      <c r="C2890" s="22" t="s">
        <v>92</v>
      </c>
      <c r="D2890" s="37"/>
      <c r="E2890" s="24">
        <v>1600000</v>
      </c>
      <c r="F2890" s="25" t="s">
        <v>864</v>
      </c>
      <c r="G2890" s="26">
        <v>700000</v>
      </c>
    </row>
    <row r="2891" spans="2:7">
      <c r="B2891" s="21" t="s">
        <v>16402</v>
      </c>
      <c r="C2891" s="22" t="s">
        <v>92</v>
      </c>
      <c r="D2891" s="37"/>
      <c r="E2891" s="24">
        <v>1600000</v>
      </c>
      <c r="F2891" s="25" t="s">
        <v>4306</v>
      </c>
      <c r="G2891" s="26">
        <v>700000</v>
      </c>
    </row>
    <row r="2892" spans="2:7">
      <c r="B2892" s="21" t="s">
        <v>16401</v>
      </c>
      <c r="C2892" s="22" t="s">
        <v>92</v>
      </c>
      <c r="D2892" s="37"/>
      <c r="E2892" s="24">
        <v>1600000</v>
      </c>
      <c r="F2892" s="25" t="s">
        <v>580</v>
      </c>
      <c r="G2892" s="26">
        <v>700000</v>
      </c>
    </row>
    <row r="2893" spans="2:7">
      <c r="B2893" s="21" t="s">
        <v>16399</v>
      </c>
      <c r="C2893" s="22" t="s">
        <v>92</v>
      </c>
      <c r="D2893" s="37"/>
      <c r="E2893" s="24">
        <v>1600000</v>
      </c>
      <c r="F2893" s="25" t="s">
        <v>1106</v>
      </c>
      <c r="G2893" s="26">
        <v>700000</v>
      </c>
    </row>
    <row r="2894" spans="2:7">
      <c r="B2894" s="21" t="s">
        <v>16398</v>
      </c>
      <c r="C2894" s="22" t="s">
        <v>92</v>
      </c>
      <c r="D2894" s="37"/>
      <c r="E2894" s="24">
        <v>1600000</v>
      </c>
      <c r="F2894" s="25" t="s">
        <v>483</v>
      </c>
      <c r="G2894" s="26">
        <v>700000</v>
      </c>
    </row>
    <row r="2895" spans="2:7">
      <c r="B2895" s="21" t="s">
        <v>16397</v>
      </c>
      <c r="C2895" s="22" t="s">
        <v>92</v>
      </c>
      <c r="D2895" s="37"/>
      <c r="E2895" s="24">
        <v>1600000</v>
      </c>
      <c r="F2895" s="25" t="s">
        <v>483</v>
      </c>
      <c r="G2895" s="26">
        <v>700000</v>
      </c>
    </row>
    <row r="2896" spans="2:7">
      <c r="B2896" s="21" t="s">
        <v>16388</v>
      </c>
      <c r="C2896" s="22" t="s">
        <v>108</v>
      </c>
      <c r="D2896" s="37" t="s">
        <v>4720</v>
      </c>
      <c r="E2896" s="24">
        <v>1500000</v>
      </c>
      <c r="F2896" s="25" t="s">
        <v>1070</v>
      </c>
      <c r="G2896" s="26">
        <v>700000</v>
      </c>
    </row>
    <row r="2897" spans="2:7">
      <c r="B2897" s="21" t="s">
        <v>16394</v>
      </c>
      <c r="C2897" s="22" t="s">
        <v>92</v>
      </c>
      <c r="D2897" s="37"/>
      <c r="E2897" s="24">
        <v>1500000</v>
      </c>
      <c r="F2897" s="25" t="s">
        <v>711</v>
      </c>
      <c r="G2897" s="26">
        <v>700000</v>
      </c>
    </row>
    <row r="2898" spans="2:7">
      <c r="B2898" s="21" t="s">
        <v>16393</v>
      </c>
      <c r="C2898" s="22" t="s">
        <v>92</v>
      </c>
      <c r="D2898" s="37"/>
      <c r="E2898" s="24">
        <v>1500000</v>
      </c>
      <c r="F2898" s="25" t="s">
        <v>5543</v>
      </c>
      <c r="G2898" s="26">
        <v>700000</v>
      </c>
    </row>
    <row r="2899" spans="2:7">
      <c r="B2899" s="21" t="s">
        <v>16392</v>
      </c>
      <c r="C2899" s="22" t="s">
        <v>92</v>
      </c>
      <c r="D2899" s="37"/>
      <c r="E2899" s="24">
        <v>1500000</v>
      </c>
      <c r="F2899" s="25" t="s">
        <v>598</v>
      </c>
      <c r="G2899" s="26">
        <v>700000</v>
      </c>
    </row>
    <row r="2900" spans="2:7">
      <c r="B2900" s="21" t="s">
        <v>16391</v>
      </c>
      <c r="C2900" s="22" t="s">
        <v>92</v>
      </c>
      <c r="D2900" s="37"/>
      <c r="E2900" s="24">
        <v>1500000</v>
      </c>
      <c r="F2900" s="25" t="s">
        <v>4306</v>
      </c>
      <c r="G2900" s="26">
        <v>700000</v>
      </c>
    </row>
    <row r="2901" spans="2:7">
      <c r="B2901" s="21" t="s">
        <v>16390</v>
      </c>
      <c r="C2901" s="22" t="s">
        <v>92</v>
      </c>
      <c r="D2901" s="37"/>
      <c r="E2901" s="24">
        <v>1500000</v>
      </c>
      <c r="F2901" s="25" t="s">
        <v>598</v>
      </c>
      <c r="G2901" s="26">
        <v>700000</v>
      </c>
    </row>
    <row r="2902" spans="2:7">
      <c r="B2902" s="21" t="s">
        <v>16389</v>
      </c>
      <c r="C2902" s="22" t="s">
        <v>92</v>
      </c>
      <c r="D2902" s="37"/>
      <c r="E2902" s="24">
        <v>1500000</v>
      </c>
      <c r="F2902" s="25" t="s">
        <v>555</v>
      </c>
      <c r="G2902" s="26">
        <v>700000</v>
      </c>
    </row>
    <row r="2903" spans="2:7">
      <c r="B2903" s="21" t="s">
        <v>16387</v>
      </c>
      <c r="C2903" s="22" t="s">
        <v>92</v>
      </c>
      <c r="D2903" s="37"/>
      <c r="E2903" s="24">
        <v>1500000</v>
      </c>
      <c r="F2903" s="25" t="s">
        <v>598</v>
      </c>
      <c r="G2903" s="26">
        <v>700000</v>
      </c>
    </row>
    <row r="2904" spans="2:7">
      <c r="B2904" s="21" t="s">
        <v>16386</v>
      </c>
      <c r="C2904" s="22" t="s">
        <v>92</v>
      </c>
      <c r="D2904" s="37"/>
      <c r="E2904" s="24">
        <v>1500000</v>
      </c>
      <c r="F2904" s="25" t="s">
        <v>1070</v>
      </c>
      <c r="G2904" s="26">
        <v>700000</v>
      </c>
    </row>
    <row r="2905" spans="2:7">
      <c r="B2905" s="21" t="s">
        <v>16385</v>
      </c>
      <c r="C2905" s="22" t="s">
        <v>92</v>
      </c>
      <c r="D2905" s="37"/>
      <c r="E2905" s="24">
        <v>1500000</v>
      </c>
      <c r="F2905" s="25" t="s">
        <v>4306</v>
      </c>
      <c r="G2905" s="26">
        <v>700000</v>
      </c>
    </row>
    <row r="2906" spans="2:7">
      <c r="B2906" s="21" t="s">
        <v>16384</v>
      </c>
      <c r="C2906" s="22" t="s">
        <v>92</v>
      </c>
      <c r="D2906" s="37"/>
      <c r="E2906" s="24">
        <v>1500000</v>
      </c>
      <c r="F2906" s="25" t="s">
        <v>1103</v>
      </c>
      <c r="G2906" s="26">
        <v>700000</v>
      </c>
    </row>
    <row r="2907" spans="2:7">
      <c r="B2907" s="21" t="s">
        <v>16383</v>
      </c>
      <c r="C2907" s="22" t="s">
        <v>92</v>
      </c>
      <c r="D2907" s="37"/>
      <c r="E2907" s="24">
        <v>1500000</v>
      </c>
      <c r="F2907" s="25" t="s">
        <v>4306</v>
      </c>
      <c r="G2907" s="26">
        <v>700000</v>
      </c>
    </row>
    <row r="2908" spans="2:7">
      <c r="B2908" s="21" t="s">
        <v>16382</v>
      </c>
      <c r="C2908" s="22" t="s">
        <v>92</v>
      </c>
      <c r="D2908" s="37"/>
      <c r="E2908" s="24">
        <v>1500000</v>
      </c>
      <c r="F2908" s="25" t="s">
        <v>4306</v>
      </c>
      <c r="G2908" s="26">
        <v>700000</v>
      </c>
    </row>
    <row r="2909" spans="2:7">
      <c r="B2909" s="21" t="s">
        <v>16381</v>
      </c>
      <c r="C2909" s="22" t="s">
        <v>92</v>
      </c>
      <c r="D2909" s="37"/>
      <c r="E2909" s="24">
        <v>1500000</v>
      </c>
      <c r="F2909" s="25" t="s">
        <v>555</v>
      </c>
      <c r="G2909" s="26">
        <v>700000</v>
      </c>
    </row>
    <row r="2910" spans="2:7">
      <c r="B2910" s="21" t="s">
        <v>16363</v>
      </c>
      <c r="C2910" s="22" t="s">
        <v>92</v>
      </c>
      <c r="D2910" s="37" t="s">
        <v>4381</v>
      </c>
      <c r="E2910" s="24">
        <v>1400000</v>
      </c>
      <c r="F2910" s="25" t="s">
        <v>5031</v>
      </c>
      <c r="G2910" s="26">
        <v>700000</v>
      </c>
    </row>
    <row r="2911" spans="2:7">
      <c r="B2911" s="21" t="s">
        <v>16369</v>
      </c>
      <c r="C2911" s="22" t="s">
        <v>108</v>
      </c>
      <c r="D2911" s="37" t="s">
        <v>1238</v>
      </c>
      <c r="E2911" s="24">
        <v>1400000</v>
      </c>
      <c r="F2911" s="25" t="s">
        <v>672</v>
      </c>
      <c r="G2911" s="26">
        <v>700000</v>
      </c>
    </row>
    <row r="2912" spans="2:7">
      <c r="B2912" s="21" t="s">
        <v>16364</v>
      </c>
      <c r="C2912" s="22" t="s">
        <v>108</v>
      </c>
      <c r="D2912" s="37" t="s">
        <v>6740</v>
      </c>
      <c r="E2912" s="24">
        <v>1400000</v>
      </c>
      <c r="F2912" s="25" t="s">
        <v>354</v>
      </c>
      <c r="G2912" s="26">
        <v>700000</v>
      </c>
    </row>
    <row r="2913" spans="2:7">
      <c r="B2913" s="21" t="s">
        <v>16359</v>
      </c>
      <c r="C2913" s="22" t="s">
        <v>92</v>
      </c>
      <c r="D2913" s="37" t="s">
        <v>1256</v>
      </c>
      <c r="E2913" s="24">
        <v>1400000</v>
      </c>
      <c r="F2913" s="25" t="s">
        <v>672</v>
      </c>
      <c r="G2913" s="26">
        <v>700000</v>
      </c>
    </row>
    <row r="2914" spans="2:7">
      <c r="B2914" s="21" t="s">
        <v>16379</v>
      </c>
      <c r="C2914" s="22" t="s">
        <v>92</v>
      </c>
      <c r="D2914" s="37" t="s">
        <v>377</v>
      </c>
      <c r="E2914" s="24">
        <v>1400000</v>
      </c>
      <c r="F2914" s="25" t="s">
        <v>5031</v>
      </c>
      <c r="G2914" s="26">
        <v>700000</v>
      </c>
    </row>
    <row r="2915" spans="2:7">
      <c r="B2915" s="21" t="s">
        <v>16380</v>
      </c>
      <c r="C2915" s="22" t="s">
        <v>108</v>
      </c>
      <c r="D2915" s="37" t="s">
        <v>9251</v>
      </c>
      <c r="E2915" s="24">
        <v>1400000</v>
      </c>
      <c r="F2915" s="25" t="s">
        <v>413</v>
      </c>
      <c r="G2915" s="26">
        <v>700000</v>
      </c>
    </row>
    <row r="2916" spans="2:7">
      <c r="B2916" s="21" t="s">
        <v>16378</v>
      </c>
      <c r="C2916" s="22" t="s">
        <v>92</v>
      </c>
      <c r="D2916" s="37"/>
      <c r="E2916" s="24">
        <v>1400000</v>
      </c>
      <c r="F2916" s="25" t="s">
        <v>1103</v>
      </c>
      <c r="G2916" s="26">
        <v>700000</v>
      </c>
    </row>
    <row r="2917" spans="2:7">
      <c r="B2917" s="21" t="s">
        <v>16377</v>
      </c>
      <c r="C2917" s="22" t="s">
        <v>92</v>
      </c>
      <c r="D2917" s="37"/>
      <c r="E2917" s="24">
        <v>1400000</v>
      </c>
      <c r="F2917" s="25" t="s">
        <v>227</v>
      </c>
      <c r="G2917" s="26">
        <v>700000</v>
      </c>
    </row>
    <row r="2918" spans="2:7">
      <c r="B2918" s="21" t="s">
        <v>16376</v>
      </c>
      <c r="C2918" s="22" t="s">
        <v>92</v>
      </c>
      <c r="D2918" s="37"/>
      <c r="E2918" s="24">
        <v>1400000</v>
      </c>
      <c r="F2918" s="25" t="s">
        <v>5543</v>
      </c>
      <c r="G2918" s="26">
        <v>700000</v>
      </c>
    </row>
    <row r="2919" spans="2:7">
      <c r="B2919" s="21" t="s">
        <v>16375</v>
      </c>
      <c r="C2919" s="22" t="s">
        <v>92</v>
      </c>
      <c r="D2919" s="37"/>
      <c r="E2919" s="24">
        <v>1400000</v>
      </c>
      <c r="F2919" s="25" t="s">
        <v>5543</v>
      </c>
      <c r="G2919" s="26">
        <v>700000</v>
      </c>
    </row>
    <row r="2920" spans="2:7">
      <c r="B2920" s="21" t="s">
        <v>16374</v>
      </c>
      <c r="C2920" s="22" t="s">
        <v>92</v>
      </c>
      <c r="D2920" s="37"/>
      <c r="E2920" s="24">
        <v>1400000</v>
      </c>
      <c r="F2920" s="25" t="s">
        <v>427</v>
      </c>
      <c r="G2920" s="26">
        <v>700000</v>
      </c>
    </row>
    <row r="2921" spans="2:7">
      <c r="B2921" s="21" t="s">
        <v>16373</v>
      </c>
      <c r="C2921" s="22" t="s">
        <v>108</v>
      </c>
      <c r="D2921" s="37"/>
      <c r="E2921" s="24">
        <v>1400000</v>
      </c>
      <c r="F2921" s="25" t="s">
        <v>703</v>
      </c>
      <c r="G2921" s="26">
        <v>700000</v>
      </c>
    </row>
    <row r="2922" spans="2:7">
      <c r="B2922" s="21" t="s">
        <v>16372</v>
      </c>
      <c r="C2922" s="22" t="s">
        <v>92</v>
      </c>
      <c r="D2922" s="37"/>
      <c r="E2922" s="24">
        <v>1400000</v>
      </c>
      <c r="F2922" s="25" t="s">
        <v>703</v>
      </c>
      <c r="G2922" s="26">
        <v>700000</v>
      </c>
    </row>
    <row r="2923" spans="2:7">
      <c r="B2923" s="21" t="s">
        <v>16371</v>
      </c>
      <c r="C2923" s="22" t="s">
        <v>92</v>
      </c>
      <c r="D2923" s="37"/>
      <c r="E2923" s="24">
        <v>1400000</v>
      </c>
      <c r="F2923" s="25" t="s">
        <v>3098</v>
      </c>
      <c r="G2923" s="26">
        <v>700000</v>
      </c>
    </row>
    <row r="2924" spans="2:7">
      <c r="B2924" s="21" t="s">
        <v>16370</v>
      </c>
      <c r="C2924" s="22" t="s">
        <v>108</v>
      </c>
      <c r="D2924" s="37"/>
      <c r="E2924" s="24">
        <v>1400000</v>
      </c>
      <c r="F2924" s="25" t="s">
        <v>354</v>
      </c>
      <c r="G2924" s="26">
        <v>700000</v>
      </c>
    </row>
    <row r="2925" spans="2:7">
      <c r="B2925" s="21" t="s">
        <v>16368</v>
      </c>
      <c r="C2925" s="22" t="s">
        <v>92</v>
      </c>
      <c r="D2925" s="37"/>
      <c r="E2925" s="24">
        <v>1400000</v>
      </c>
      <c r="F2925" s="25" t="s">
        <v>703</v>
      </c>
      <c r="G2925" s="26">
        <v>700000</v>
      </c>
    </row>
    <row r="2926" spans="2:7">
      <c r="B2926" s="21" t="s">
        <v>16367</v>
      </c>
      <c r="C2926" s="22" t="s">
        <v>92</v>
      </c>
      <c r="D2926" s="37"/>
      <c r="E2926" s="24">
        <v>1400000</v>
      </c>
      <c r="F2926" s="25" t="s">
        <v>4311</v>
      </c>
      <c r="G2926" s="26">
        <v>700000</v>
      </c>
    </row>
    <row r="2927" spans="2:7">
      <c r="B2927" s="21" t="s">
        <v>16366</v>
      </c>
      <c r="C2927" s="22" t="s">
        <v>92</v>
      </c>
      <c r="D2927" s="37"/>
      <c r="E2927" s="24">
        <v>1400000</v>
      </c>
      <c r="F2927" s="25" t="s">
        <v>427</v>
      </c>
      <c r="G2927" s="26">
        <v>700000</v>
      </c>
    </row>
    <row r="2928" spans="2:7">
      <c r="B2928" s="21" t="s">
        <v>16365</v>
      </c>
      <c r="C2928" s="22" t="s">
        <v>92</v>
      </c>
      <c r="D2928" s="37"/>
      <c r="E2928" s="24">
        <v>1400000</v>
      </c>
      <c r="F2928" s="25" t="s">
        <v>805</v>
      </c>
      <c r="G2928" s="26">
        <v>700000</v>
      </c>
    </row>
    <row r="2929" spans="2:7">
      <c r="B2929" s="21" t="s">
        <v>16362</v>
      </c>
      <c r="C2929" s="22" t="s">
        <v>92</v>
      </c>
      <c r="D2929" s="37"/>
      <c r="E2929" s="24">
        <v>1400000</v>
      </c>
      <c r="F2929" s="25" t="s">
        <v>3098</v>
      </c>
      <c r="G2929" s="26">
        <v>700000</v>
      </c>
    </row>
    <row r="2930" spans="2:7">
      <c r="B2930" s="21" t="s">
        <v>16361</v>
      </c>
      <c r="C2930" s="22" t="s">
        <v>92</v>
      </c>
      <c r="D2930" s="37"/>
      <c r="E2930" s="24">
        <v>1400000</v>
      </c>
      <c r="F2930" s="25" t="s">
        <v>1070</v>
      </c>
      <c r="G2930" s="26">
        <v>700000</v>
      </c>
    </row>
    <row r="2931" spans="2:7">
      <c r="B2931" s="21" t="s">
        <v>16360</v>
      </c>
      <c r="C2931" s="22" t="s">
        <v>92</v>
      </c>
      <c r="D2931" s="37"/>
      <c r="E2931" s="24">
        <v>1400000</v>
      </c>
      <c r="F2931" s="25" t="s">
        <v>3098</v>
      </c>
      <c r="G2931" s="26">
        <v>700000</v>
      </c>
    </row>
    <row r="2932" spans="2:7">
      <c r="B2932" s="21" t="s">
        <v>16333</v>
      </c>
      <c r="C2932" s="22" t="s">
        <v>108</v>
      </c>
      <c r="D2932" s="37" t="s">
        <v>574</v>
      </c>
      <c r="E2932" s="24">
        <v>1300000</v>
      </c>
      <c r="F2932" s="25" t="s">
        <v>102</v>
      </c>
      <c r="G2932" s="26">
        <v>700000</v>
      </c>
    </row>
    <row r="2933" spans="2:7">
      <c r="B2933" s="21" t="s">
        <v>16329</v>
      </c>
      <c r="C2933" s="22" t="s">
        <v>92</v>
      </c>
      <c r="D2933" s="37" t="s">
        <v>932</v>
      </c>
      <c r="E2933" s="24">
        <v>1300000</v>
      </c>
      <c r="F2933" s="25" t="s">
        <v>455</v>
      </c>
      <c r="G2933" s="26">
        <v>700000</v>
      </c>
    </row>
    <row r="2934" spans="2:7">
      <c r="B2934" s="21" t="s">
        <v>16348</v>
      </c>
      <c r="C2934" s="22" t="s">
        <v>108</v>
      </c>
      <c r="D2934" s="37" t="s">
        <v>645</v>
      </c>
      <c r="E2934" s="24">
        <v>1300000</v>
      </c>
      <c r="F2934" s="25" t="s">
        <v>144</v>
      </c>
      <c r="G2934" s="26">
        <v>700000</v>
      </c>
    </row>
    <row r="2935" spans="2:7">
      <c r="B2935" s="21" t="s">
        <v>16334</v>
      </c>
      <c r="C2935" s="22" t="s">
        <v>108</v>
      </c>
      <c r="D2935" s="37" t="s">
        <v>1003</v>
      </c>
      <c r="E2935" s="24">
        <v>1300000</v>
      </c>
      <c r="F2935" s="25" t="s">
        <v>315</v>
      </c>
      <c r="G2935" s="26">
        <v>700000</v>
      </c>
    </row>
    <row r="2936" spans="2:7">
      <c r="B2936" s="21" t="s">
        <v>16335</v>
      </c>
      <c r="C2936" s="22" t="s">
        <v>108</v>
      </c>
      <c r="D2936" s="37" t="s">
        <v>1565</v>
      </c>
      <c r="E2936" s="24">
        <v>1300000</v>
      </c>
      <c r="F2936" s="25" t="s">
        <v>5031</v>
      </c>
      <c r="G2936" s="26">
        <v>700000</v>
      </c>
    </row>
    <row r="2937" spans="2:7">
      <c r="B2937" s="21" t="s">
        <v>16347</v>
      </c>
      <c r="C2937" s="22" t="s">
        <v>108</v>
      </c>
      <c r="D2937" s="37" t="s">
        <v>5050</v>
      </c>
      <c r="E2937" s="24">
        <v>1300000</v>
      </c>
      <c r="F2937" s="25" t="s">
        <v>315</v>
      </c>
      <c r="G2937" s="26">
        <v>700000</v>
      </c>
    </row>
    <row r="2938" spans="2:7">
      <c r="B2938" s="21" t="s">
        <v>16345</v>
      </c>
      <c r="C2938" s="22" t="s">
        <v>92</v>
      </c>
      <c r="D2938" s="37" t="s">
        <v>243</v>
      </c>
      <c r="E2938" s="24">
        <v>1300000</v>
      </c>
      <c r="F2938" s="25" t="s">
        <v>455</v>
      </c>
      <c r="G2938" s="26">
        <v>700000</v>
      </c>
    </row>
    <row r="2939" spans="2:7">
      <c r="B2939" s="21" t="s">
        <v>16325</v>
      </c>
      <c r="C2939" s="22" t="s">
        <v>92</v>
      </c>
      <c r="D2939" s="37" t="s">
        <v>4488</v>
      </c>
      <c r="E2939" s="24">
        <v>1300000</v>
      </c>
      <c r="F2939" s="25" t="s">
        <v>3098</v>
      </c>
      <c r="G2939" s="26">
        <v>700000</v>
      </c>
    </row>
    <row r="2940" spans="2:7">
      <c r="B2940" s="21" t="s">
        <v>16346</v>
      </c>
      <c r="C2940" s="22" t="s">
        <v>108</v>
      </c>
      <c r="D2940" s="37" t="s">
        <v>2039</v>
      </c>
      <c r="E2940" s="24">
        <v>1300000</v>
      </c>
      <c r="F2940" s="25" t="s">
        <v>107</v>
      </c>
      <c r="G2940" s="26">
        <v>700000</v>
      </c>
    </row>
    <row r="2941" spans="2:7">
      <c r="B2941" s="21" t="s">
        <v>16330</v>
      </c>
      <c r="C2941" s="22" t="s">
        <v>108</v>
      </c>
      <c r="D2941" s="37" t="s">
        <v>7932</v>
      </c>
      <c r="E2941" s="24">
        <v>1300000</v>
      </c>
      <c r="F2941" s="25" t="s">
        <v>354</v>
      </c>
      <c r="G2941" s="26">
        <v>700000</v>
      </c>
    </row>
    <row r="2942" spans="2:7">
      <c r="B2942" s="21" t="s">
        <v>16341</v>
      </c>
      <c r="C2942" s="22" t="s">
        <v>108</v>
      </c>
      <c r="D2942" s="37" t="s">
        <v>8103</v>
      </c>
      <c r="E2942" s="24">
        <v>1300000</v>
      </c>
      <c r="F2942" s="25" t="s">
        <v>413</v>
      </c>
      <c r="G2942" s="26">
        <v>700000</v>
      </c>
    </row>
    <row r="2943" spans="2:7">
      <c r="B2943" s="21" t="s">
        <v>16358</v>
      </c>
      <c r="C2943" s="22" t="s">
        <v>92</v>
      </c>
      <c r="D2943" s="37"/>
      <c r="E2943" s="24">
        <v>1300000</v>
      </c>
      <c r="F2943" s="25" t="s">
        <v>227</v>
      </c>
      <c r="G2943" s="26">
        <v>700000</v>
      </c>
    </row>
    <row r="2944" spans="2:7">
      <c r="B2944" s="21" t="s">
        <v>16357</v>
      </c>
      <c r="C2944" s="22" t="s">
        <v>92</v>
      </c>
      <c r="D2944" s="37"/>
      <c r="E2944" s="24">
        <v>1300000</v>
      </c>
      <c r="F2944" s="25" t="s">
        <v>150</v>
      </c>
      <c r="G2944" s="26">
        <v>700000</v>
      </c>
    </row>
    <row r="2945" spans="2:7">
      <c r="B2945" s="21" t="s">
        <v>16356</v>
      </c>
      <c r="C2945" s="22" t="s">
        <v>92</v>
      </c>
      <c r="D2945" s="37"/>
      <c r="E2945" s="24">
        <v>1300000</v>
      </c>
      <c r="F2945" s="25" t="s">
        <v>131</v>
      </c>
      <c r="G2945" s="26">
        <v>700000</v>
      </c>
    </row>
    <row r="2946" spans="2:7">
      <c r="B2946" s="21" t="s">
        <v>16355</v>
      </c>
      <c r="C2946" s="22" t="s">
        <v>92</v>
      </c>
      <c r="D2946" s="37"/>
      <c r="E2946" s="24">
        <v>1300000</v>
      </c>
      <c r="F2946" s="25" t="s">
        <v>315</v>
      </c>
      <c r="G2946" s="26">
        <v>700000</v>
      </c>
    </row>
    <row r="2947" spans="2:7">
      <c r="B2947" s="21" t="s">
        <v>16354</v>
      </c>
      <c r="C2947" s="22" t="s">
        <v>108</v>
      </c>
      <c r="D2947" s="37"/>
      <c r="E2947" s="24">
        <v>1300000</v>
      </c>
      <c r="F2947" s="25" t="s">
        <v>3098</v>
      </c>
      <c r="G2947" s="26">
        <v>700000</v>
      </c>
    </row>
    <row r="2948" spans="2:7">
      <c r="B2948" s="21" t="s">
        <v>16353</v>
      </c>
      <c r="C2948" s="22" t="s">
        <v>92</v>
      </c>
      <c r="D2948" s="37"/>
      <c r="E2948" s="24">
        <v>1300000</v>
      </c>
      <c r="F2948" s="25" t="s">
        <v>107</v>
      </c>
      <c r="G2948" s="26">
        <v>700000</v>
      </c>
    </row>
    <row r="2949" spans="2:7">
      <c r="B2949" s="21" t="s">
        <v>16352</v>
      </c>
      <c r="C2949" s="22" t="s">
        <v>92</v>
      </c>
      <c r="D2949" s="37"/>
      <c r="E2949" s="24">
        <v>1300000</v>
      </c>
      <c r="F2949" s="25" t="s">
        <v>102</v>
      </c>
      <c r="G2949" s="26">
        <v>700000</v>
      </c>
    </row>
    <row r="2950" spans="2:7">
      <c r="B2950" s="21" t="s">
        <v>16351</v>
      </c>
      <c r="C2950" s="22" t="s">
        <v>92</v>
      </c>
      <c r="D2950" s="37"/>
      <c r="E2950" s="24">
        <v>1300000</v>
      </c>
      <c r="F2950" s="25" t="s">
        <v>3094</v>
      </c>
      <c r="G2950" s="26">
        <v>700000</v>
      </c>
    </row>
    <row r="2951" spans="2:7">
      <c r="B2951" s="21" t="s">
        <v>16350</v>
      </c>
      <c r="C2951" s="22" t="s">
        <v>92</v>
      </c>
      <c r="D2951" s="37"/>
      <c r="E2951" s="24">
        <v>1300000</v>
      </c>
      <c r="F2951" s="25" t="s">
        <v>315</v>
      </c>
      <c r="G2951" s="26">
        <v>700000</v>
      </c>
    </row>
    <row r="2952" spans="2:7">
      <c r="B2952" s="21" t="s">
        <v>16349</v>
      </c>
      <c r="C2952" s="22" t="s">
        <v>92</v>
      </c>
      <c r="D2952" s="37"/>
      <c r="E2952" s="24">
        <v>1300000</v>
      </c>
      <c r="F2952" s="25" t="s">
        <v>455</v>
      </c>
      <c r="G2952" s="26">
        <v>700000</v>
      </c>
    </row>
    <row r="2953" spans="2:7">
      <c r="B2953" s="21" t="s">
        <v>16344</v>
      </c>
      <c r="C2953" s="22" t="s">
        <v>108</v>
      </c>
      <c r="D2953" s="37"/>
      <c r="E2953" s="24">
        <v>1300000</v>
      </c>
      <c r="F2953" s="25" t="s">
        <v>315</v>
      </c>
      <c r="G2953" s="26">
        <v>700000</v>
      </c>
    </row>
    <row r="2954" spans="2:7">
      <c r="B2954" s="21" t="s">
        <v>16343</v>
      </c>
      <c r="C2954" s="22" t="s">
        <v>92</v>
      </c>
      <c r="D2954" s="37"/>
      <c r="E2954" s="24">
        <v>1300000</v>
      </c>
      <c r="F2954" s="25" t="s">
        <v>354</v>
      </c>
      <c r="G2954" s="26">
        <v>700000</v>
      </c>
    </row>
    <row r="2955" spans="2:7">
      <c r="B2955" s="21" t="s">
        <v>16342</v>
      </c>
      <c r="C2955" s="22" t="s">
        <v>92</v>
      </c>
      <c r="D2955" s="37"/>
      <c r="E2955" s="24">
        <v>1300000</v>
      </c>
      <c r="F2955" s="25" t="s">
        <v>3094</v>
      </c>
      <c r="G2955" s="26">
        <v>700000</v>
      </c>
    </row>
    <row r="2956" spans="2:7">
      <c r="B2956" s="21" t="s">
        <v>16340</v>
      </c>
      <c r="C2956" s="22" t="s">
        <v>92</v>
      </c>
      <c r="D2956" s="37"/>
      <c r="E2956" s="24">
        <v>1300000</v>
      </c>
      <c r="F2956" s="25" t="s">
        <v>402</v>
      </c>
      <c r="G2956" s="26">
        <v>700000</v>
      </c>
    </row>
    <row r="2957" spans="2:7">
      <c r="B2957" s="21" t="s">
        <v>16339</v>
      </c>
      <c r="C2957" s="22" t="s">
        <v>92</v>
      </c>
      <c r="D2957" s="37"/>
      <c r="E2957" s="24">
        <v>1300000</v>
      </c>
      <c r="F2957" s="25" t="s">
        <v>5031</v>
      </c>
      <c r="G2957" s="26">
        <v>700000</v>
      </c>
    </row>
    <row r="2958" spans="2:7">
      <c r="B2958" s="21" t="s">
        <v>16338</v>
      </c>
      <c r="C2958" s="22" t="s">
        <v>92</v>
      </c>
      <c r="D2958" s="37"/>
      <c r="E2958" s="24">
        <v>1300000</v>
      </c>
      <c r="F2958" s="25" t="s">
        <v>3094</v>
      </c>
      <c r="G2958" s="26">
        <v>700000</v>
      </c>
    </row>
    <row r="2959" spans="2:7">
      <c r="B2959" s="21" t="s">
        <v>16337</v>
      </c>
      <c r="C2959" s="22" t="s">
        <v>108</v>
      </c>
      <c r="D2959" s="37"/>
      <c r="E2959" s="24">
        <v>1300000</v>
      </c>
      <c r="F2959" s="25" t="s">
        <v>3094</v>
      </c>
      <c r="G2959" s="26">
        <v>700000</v>
      </c>
    </row>
    <row r="2960" spans="2:7">
      <c r="B2960" s="21" t="s">
        <v>16336</v>
      </c>
      <c r="C2960" s="22" t="s">
        <v>92</v>
      </c>
      <c r="D2960" s="37"/>
      <c r="E2960" s="24">
        <v>1300000</v>
      </c>
      <c r="F2960" s="25" t="s">
        <v>455</v>
      </c>
      <c r="G2960" s="26">
        <v>700000</v>
      </c>
    </row>
    <row r="2961" spans="2:7">
      <c r="B2961" s="21" t="s">
        <v>16332</v>
      </c>
      <c r="C2961" s="22" t="s">
        <v>92</v>
      </c>
      <c r="D2961" s="37"/>
      <c r="E2961" s="24">
        <v>1300000</v>
      </c>
      <c r="F2961" s="25" t="s">
        <v>354</v>
      </c>
      <c r="G2961" s="26">
        <v>700000</v>
      </c>
    </row>
    <row r="2962" spans="2:7">
      <c r="B2962" s="21" t="s">
        <v>16331</v>
      </c>
      <c r="C2962" s="22" t="s">
        <v>92</v>
      </c>
      <c r="D2962" s="37"/>
      <c r="E2962" s="24">
        <v>1300000</v>
      </c>
      <c r="F2962" s="25" t="s">
        <v>402</v>
      </c>
      <c r="G2962" s="26">
        <v>700000</v>
      </c>
    </row>
    <row r="2963" spans="2:7">
      <c r="B2963" s="21" t="s">
        <v>16328</v>
      </c>
      <c r="C2963" s="22" t="s">
        <v>92</v>
      </c>
      <c r="D2963" s="37"/>
      <c r="E2963" s="24">
        <v>1300000</v>
      </c>
      <c r="F2963" s="25" t="s">
        <v>402</v>
      </c>
      <c r="G2963" s="26">
        <v>700000</v>
      </c>
    </row>
    <row r="2964" spans="2:7">
      <c r="B2964" s="21" t="s">
        <v>16327</v>
      </c>
      <c r="C2964" s="22" t="s">
        <v>92</v>
      </c>
      <c r="D2964" s="37"/>
      <c r="E2964" s="24">
        <v>1300000</v>
      </c>
      <c r="F2964" s="25" t="s">
        <v>107</v>
      </c>
      <c r="G2964" s="26">
        <v>700000</v>
      </c>
    </row>
    <row r="2965" spans="2:7">
      <c r="B2965" s="21" t="s">
        <v>16326</v>
      </c>
      <c r="C2965" s="22" t="s">
        <v>92</v>
      </c>
      <c r="D2965" s="37"/>
      <c r="E2965" s="24">
        <v>1300000</v>
      </c>
      <c r="F2965" s="25" t="s">
        <v>107</v>
      </c>
      <c r="G2965" s="26">
        <v>700000</v>
      </c>
    </row>
    <row r="2966" spans="2:7">
      <c r="B2966" s="21" t="s">
        <v>16324</v>
      </c>
      <c r="C2966" s="22" t="s">
        <v>92</v>
      </c>
      <c r="D2966" s="37"/>
      <c r="E2966" s="24">
        <v>1300000</v>
      </c>
      <c r="F2966" s="25" t="s">
        <v>315</v>
      </c>
      <c r="G2966" s="26">
        <v>700000</v>
      </c>
    </row>
    <row r="2967" spans="2:7">
      <c r="B2967" s="21" t="s">
        <v>16283</v>
      </c>
      <c r="C2967" s="22" t="s">
        <v>108</v>
      </c>
      <c r="D2967" s="37" t="s">
        <v>278</v>
      </c>
      <c r="E2967" s="24">
        <v>1200000</v>
      </c>
      <c r="F2967" s="25" t="s">
        <v>402</v>
      </c>
      <c r="G2967" s="26">
        <v>700000</v>
      </c>
    </row>
    <row r="2968" spans="2:7">
      <c r="B2968" s="21" t="s">
        <v>16296</v>
      </c>
      <c r="C2968" s="22" t="s">
        <v>108</v>
      </c>
      <c r="D2968" s="37" t="s">
        <v>16295</v>
      </c>
      <c r="E2968" s="24">
        <v>1200000</v>
      </c>
      <c r="F2968" s="25" t="s">
        <v>3089</v>
      </c>
      <c r="G2968" s="26">
        <v>700000</v>
      </c>
    </row>
    <row r="2969" spans="2:7">
      <c r="B2969" s="21" t="s">
        <v>16309</v>
      </c>
      <c r="C2969" s="22" t="s">
        <v>92</v>
      </c>
      <c r="D2969" s="37" t="s">
        <v>6513</v>
      </c>
      <c r="E2969" s="24">
        <v>1200000</v>
      </c>
      <c r="F2969" s="25" t="s">
        <v>156</v>
      </c>
      <c r="G2969" s="26">
        <v>700000</v>
      </c>
    </row>
    <row r="2970" spans="2:7">
      <c r="B2970" s="21" t="s">
        <v>16312</v>
      </c>
      <c r="C2970" s="22" t="s">
        <v>108</v>
      </c>
      <c r="D2970" s="37" t="s">
        <v>2087</v>
      </c>
      <c r="E2970" s="24">
        <v>1200000</v>
      </c>
      <c r="F2970" s="25" t="s">
        <v>220</v>
      </c>
      <c r="G2970" s="26">
        <v>700000</v>
      </c>
    </row>
    <row r="2971" spans="2:7">
      <c r="B2971" s="21" t="s">
        <v>16293</v>
      </c>
      <c r="C2971" s="22" t="s">
        <v>108</v>
      </c>
      <c r="D2971" s="37" t="s">
        <v>2960</v>
      </c>
      <c r="E2971" s="24">
        <v>1200000</v>
      </c>
      <c r="F2971" s="25" t="s">
        <v>220</v>
      </c>
      <c r="G2971" s="26">
        <v>700000</v>
      </c>
    </row>
    <row r="2972" spans="2:7">
      <c r="B2972" s="21" t="s">
        <v>16318</v>
      </c>
      <c r="C2972" s="22" t="s">
        <v>108</v>
      </c>
      <c r="D2972" s="37" t="s">
        <v>4506</v>
      </c>
      <c r="E2972" s="24">
        <v>1200000</v>
      </c>
      <c r="F2972" s="25" t="s">
        <v>164</v>
      </c>
      <c r="G2972" s="26">
        <v>700000</v>
      </c>
    </row>
    <row r="2973" spans="2:7">
      <c r="B2973" s="21" t="s">
        <v>16291</v>
      </c>
      <c r="C2973" s="22" t="s">
        <v>108</v>
      </c>
      <c r="D2973" s="37" t="s">
        <v>16290</v>
      </c>
      <c r="E2973" s="24">
        <v>1200000</v>
      </c>
      <c r="F2973" s="25" t="s">
        <v>164</v>
      </c>
      <c r="G2973" s="26">
        <v>700000</v>
      </c>
    </row>
    <row r="2974" spans="2:7">
      <c r="B2974" s="21" t="s">
        <v>16302</v>
      </c>
      <c r="C2974" s="22" t="s">
        <v>108</v>
      </c>
      <c r="D2974" s="37" t="s">
        <v>6702</v>
      </c>
      <c r="E2974" s="24">
        <v>1200000</v>
      </c>
      <c r="F2974" s="25" t="s">
        <v>102</v>
      </c>
      <c r="G2974" s="26">
        <v>700000</v>
      </c>
    </row>
    <row r="2975" spans="2:7">
      <c r="B2975" s="21" t="s">
        <v>16323</v>
      </c>
      <c r="C2975" s="22" t="s">
        <v>92</v>
      </c>
      <c r="D2975" s="37"/>
      <c r="E2975" s="24">
        <v>1200000</v>
      </c>
      <c r="F2975" s="25" t="s">
        <v>540</v>
      </c>
      <c r="G2975" s="26">
        <v>700000</v>
      </c>
    </row>
    <row r="2976" spans="2:7">
      <c r="B2976" s="21" t="s">
        <v>16322</v>
      </c>
      <c r="C2976" s="22" t="s">
        <v>92</v>
      </c>
      <c r="D2976" s="37"/>
      <c r="E2976" s="24">
        <v>1200000</v>
      </c>
      <c r="F2976" s="25" t="s">
        <v>402</v>
      </c>
      <c r="G2976" s="26">
        <v>700000</v>
      </c>
    </row>
    <row r="2977" spans="2:7">
      <c r="B2977" s="21" t="s">
        <v>16321</v>
      </c>
      <c r="C2977" s="22" t="s">
        <v>92</v>
      </c>
      <c r="D2977" s="37"/>
      <c r="E2977" s="24">
        <v>1200000</v>
      </c>
      <c r="F2977" s="25" t="s">
        <v>220</v>
      </c>
      <c r="G2977" s="26">
        <v>700000</v>
      </c>
    </row>
    <row r="2978" spans="2:7">
      <c r="B2978" s="21" t="s">
        <v>16320</v>
      </c>
      <c r="C2978" s="22" t="s">
        <v>92</v>
      </c>
      <c r="D2978" s="37"/>
      <c r="E2978" s="24">
        <v>1200000</v>
      </c>
      <c r="F2978" s="25" t="s">
        <v>150</v>
      </c>
      <c r="G2978" s="26">
        <v>700000</v>
      </c>
    </row>
    <row r="2979" spans="2:7">
      <c r="B2979" s="21" t="s">
        <v>16319</v>
      </c>
      <c r="C2979" s="22" t="s">
        <v>108</v>
      </c>
      <c r="D2979" s="37"/>
      <c r="E2979" s="24">
        <v>1200000</v>
      </c>
      <c r="F2979" s="25" t="s">
        <v>164</v>
      </c>
      <c r="G2979" s="26">
        <v>700000</v>
      </c>
    </row>
    <row r="2980" spans="2:7">
      <c r="B2980" s="21" t="s">
        <v>16317</v>
      </c>
      <c r="C2980" s="22" t="s">
        <v>92</v>
      </c>
      <c r="D2980" s="37"/>
      <c r="E2980" s="24">
        <v>1200000</v>
      </c>
      <c r="F2980" s="25" t="s">
        <v>464</v>
      </c>
      <c r="G2980" s="26">
        <v>700000</v>
      </c>
    </row>
    <row r="2981" spans="2:7">
      <c r="B2981" s="21" t="s">
        <v>16316</v>
      </c>
      <c r="C2981" s="22" t="s">
        <v>92</v>
      </c>
      <c r="D2981" s="37"/>
      <c r="E2981" s="24">
        <v>1200000</v>
      </c>
      <c r="F2981" s="25" t="s">
        <v>164</v>
      </c>
      <c r="G2981" s="26">
        <v>700000</v>
      </c>
    </row>
    <row r="2982" spans="2:7">
      <c r="B2982" s="21" t="s">
        <v>16315</v>
      </c>
      <c r="C2982" s="22" t="s">
        <v>92</v>
      </c>
      <c r="D2982" s="37"/>
      <c r="E2982" s="24">
        <v>1200000</v>
      </c>
      <c r="F2982" s="25" t="s">
        <v>631</v>
      </c>
      <c r="G2982" s="26">
        <v>700000</v>
      </c>
    </row>
    <row r="2983" spans="2:7">
      <c r="B2983" s="21" t="s">
        <v>16314</v>
      </c>
      <c r="C2983" s="22" t="s">
        <v>92</v>
      </c>
      <c r="D2983" s="37"/>
      <c r="E2983" s="24">
        <v>1200000</v>
      </c>
      <c r="F2983" s="25" t="s">
        <v>315</v>
      </c>
      <c r="G2983" s="26">
        <v>700000</v>
      </c>
    </row>
    <row r="2984" spans="2:7">
      <c r="B2984" s="21" t="s">
        <v>16313</v>
      </c>
      <c r="C2984" s="22" t="s">
        <v>92</v>
      </c>
      <c r="D2984" s="37"/>
      <c r="E2984" s="24">
        <v>1200000</v>
      </c>
      <c r="F2984" s="25" t="s">
        <v>402</v>
      </c>
      <c r="G2984" s="26">
        <v>700000</v>
      </c>
    </row>
    <row r="2985" spans="2:7">
      <c r="B2985" s="21" t="s">
        <v>16311</v>
      </c>
      <c r="C2985" s="22" t="s">
        <v>92</v>
      </c>
      <c r="D2985" s="37"/>
      <c r="E2985" s="24">
        <v>1200000</v>
      </c>
      <c r="F2985" s="25" t="s">
        <v>464</v>
      </c>
      <c r="G2985" s="26">
        <v>700000</v>
      </c>
    </row>
    <row r="2986" spans="2:7">
      <c r="B2986" s="21" t="s">
        <v>16310</v>
      </c>
      <c r="C2986" s="22" t="s">
        <v>92</v>
      </c>
      <c r="D2986" s="37"/>
      <c r="E2986" s="24">
        <v>1200000</v>
      </c>
      <c r="F2986" s="25" t="s">
        <v>156</v>
      </c>
      <c r="G2986" s="26">
        <v>700000</v>
      </c>
    </row>
    <row r="2987" spans="2:7">
      <c r="B2987" s="21" t="s">
        <v>16308</v>
      </c>
      <c r="C2987" s="22" t="s">
        <v>92</v>
      </c>
      <c r="D2987" s="37"/>
      <c r="E2987" s="24">
        <v>1200000</v>
      </c>
      <c r="F2987" s="25" t="s">
        <v>315</v>
      </c>
      <c r="G2987" s="26">
        <v>700000</v>
      </c>
    </row>
    <row r="2988" spans="2:7">
      <c r="B2988" s="21" t="s">
        <v>16307</v>
      </c>
      <c r="C2988" s="22" t="s">
        <v>92</v>
      </c>
      <c r="D2988" s="37"/>
      <c r="E2988" s="24">
        <v>1200000</v>
      </c>
      <c r="F2988" s="25" t="s">
        <v>150</v>
      </c>
      <c r="G2988" s="26">
        <v>700000</v>
      </c>
    </row>
    <row r="2989" spans="2:7">
      <c r="B2989" s="21" t="s">
        <v>16306</v>
      </c>
      <c r="C2989" s="22" t="s">
        <v>92</v>
      </c>
      <c r="D2989" s="37"/>
      <c r="E2989" s="24">
        <v>1200000</v>
      </c>
      <c r="F2989" s="25" t="s">
        <v>150</v>
      </c>
      <c r="G2989" s="26">
        <v>700000</v>
      </c>
    </row>
    <row r="2990" spans="2:7">
      <c r="B2990" s="21" t="s">
        <v>16305</v>
      </c>
      <c r="C2990" s="22" t="s">
        <v>92</v>
      </c>
      <c r="D2990" s="37"/>
      <c r="E2990" s="24">
        <v>1200000</v>
      </c>
      <c r="F2990" s="25" t="s">
        <v>156</v>
      </c>
      <c r="G2990" s="26">
        <v>700000</v>
      </c>
    </row>
    <row r="2991" spans="2:7">
      <c r="B2991" s="21" t="s">
        <v>16304</v>
      </c>
      <c r="C2991" s="22" t="s">
        <v>92</v>
      </c>
      <c r="D2991" s="37"/>
      <c r="E2991" s="24">
        <v>1200000</v>
      </c>
      <c r="F2991" s="25" t="s">
        <v>5014</v>
      </c>
      <c r="G2991" s="26">
        <v>700000</v>
      </c>
    </row>
    <row r="2992" spans="2:7">
      <c r="B2992" s="21" t="s">
        <v>16303</v>
      </c>
      <c r="C2992" s="22" t="s">
        <v>92</v>
      </c>
      <c r="D2992" s="37"/>
      <c r="E2992" s="24">
        <v>1200000</v>
      </c>
      <c r="F2992" s="25" t="s">
        <v>3094</v>
      </c>
      <c r="G2992" s="26">
        <v>700000</v>
      </c>
    </row>
    <row r="2993" spans="2:7">
      <c r="B2993" s="21" t="s">
        <v>16301</v>
      </c>
      <c r="C2993" s="22" t="s">
        <v>92</v>
      </c>
      <c r="D2993" s="37"/>
      <c r="E2993" s="24">
        <v>1200000</v>
      </c>
      <c r="F2993" s="25" t="s">
        <v>631</v>
      </c>
      <c r="G2993" s="26">
        <v>700000</v>
      </c>
    </row>
    <row r="2994" spans="2:7">
      <c r="B2994" s="21" t="s">
        <v>16300</v>
      </c>
      <c r="C2994" s="22" t="s">
        <v>92</v>
      </c>
      <c r="D2994" s="37"/>
      <c r="E2994" s="24">
        <v>1200000</v>
      </c>
      <c r="F2994" s="25" t="s">
        <v>5014</v>
      </c>
      <c r="G2994" s="26">
        <v>700000</v>
      </c>
    </row>
    <row r="2995" spans="2:7">
      <c r="B2995" s="21" t="s">
        <v>16299</v>
      </c>
      <c r="C2995" s="22" t="s">
        <v>92</v>
      </c>
      <c r="D2995" s="37"/>
      <c r="E2995" s="24">
        <v>1200000</v>
      </c>
      <c r="F2995" s="25" t="s">
        <v>102</v>
      </c>
      <c r="G2995" s="26">
        <v>700000</v>
      </c>
    </row>
    <row r="2996" spans="2:7">
      <c r="B2996" s="21" t="s">
        <v>16298</v>
      </c>
      <c r="C2996" s="22" t="s">
        <v>92</v>
      </c>
      <c r="D2996" s="37"/>
      <c r="E2996" s="24">
        <v>1200000</v>
      </c>
      <c r="F2996" s="25" t="s">
        <v>5014</v>
      </c>
      <c r="G2996" s="26">
        <v>700000</v>
      </c>
    </row>
    <row r="2997" spans="2:7">
      <c r="B2997" s="21" t="s">
        <v>16297</v>
      </c>
      <c r="C2997" s="22" t="s">
        <v>92</v>
      </c>
      <c r="D2997" s="37"/>
      <c r="E2997" s="24">
        <v>1200000</v>
      </c>
      <c r="F2997" s="25" t="s">
        <v>150</v>
      </c>
      <c r="G2997" s="26">
        <v>700000</v>
      </c>
    </row>
    <row r="2998" spans="2:7">
      <c r="B2998" s="21" t="s">
        <v>16294</v>
      </c>
      <c r="C2998" s="22" t="s">
        <v>92</v>
      </c>
      <c r="D2998" s="37"/>
      <c r="E2998" s="24">
        <v>1200000</v>
      </c>
      <c r="F2998" s="25" t="s">
        <v>5014</v>
      </c>
      <c r="G2998" s="26">
        <v>700000</v>
      </c>
    </row>
    <row r="2999" spans="2:7">
      <c r="B2999" s="21" t="s">
        <v>16292</v>
      </c>
      <c r="C2999" s="22" t="s">
        <v>92</v>
      </c>
      <c r="D2999" s="37"/>
      <c r="E2999" s="24">
        <v>1200000</v>
      </c>
      <c r="F2999" s="25" t="s">
        <v>464</v>
      </c>
      <c r="G2999" s="26">
        <v>700000</v>
      </c>
    </row>
    <row r="3000" spans="2:7">
      <c r="B3000" s="21" t="s">
        <v>16289</v>
      </c>
      <c r="C3000" s="22" t="s">
        <v>92</v>
      </c>
      <c r="D3000" s="37"/>
      <c r="E3000" s="24">
        <v>1200000</v>
      </c>
      <c r="F3000" s="25" t="s">
        <v>3089</v>
      </c>
      <c r="G3000" s="26">
        <v>700000</v>
      </c>
    </row>
    <row r="3001" spans="2:7">
      <c r="B3001" s="21" t="s">
        <v>16288</v>
      </c>
      <c r="C3001" s="22" t="s">
        <v>92</v>
      </c>
      <c r="D3001" s="37"/>
      <c r="E3001" s="24">
        <v>1200000</v>
      </c>
      <c r="F3001" s="25" t="s">
        <v>402</v>
      </c>
      <c r="G3001" s="26">
        <v>700000</v>
      </c>
    </row>
    <row r="3002" spans="2:7">
      <c r="B3002" s="21" t="s">
        <v>16287</v>
      </c>
      <c r="C3002" s="22" t="s">
        <v>92</v>
      </c>
      <c r="D3002" s="37"/>
      <c r="E3002" s="24">
        <v>1200000</v>
      </c>
      <c r="F3002" s="25" t="s">
        <v>164</v>
      </c>
      <c r="G3002" s="26">
        <v>700000</v>
      </c>
    </row>
    <row r="3003" spans="2:7">
      <c r="B3003" s="21" t="s">
        <v>16286</v>
      </c>
      <c r="C3003" s="22" t="s">
        <v>92</v>
      </c>
      <c r="D3003" s="37"/>
      <c r="E3003" s="24">
        <v>1200000</v>
      </c>
      <c r="F3003" s="25" t="s">
        <v>315</v>
      </c>
      <c r="G3003" s="26">
        <v>700000</v>
      </c>
    </row>
    <row r="3004" spans="2:7">
      <c r="B3004" s="21" t="s">
        <v>16285</v>
      </c>
      <c r="C3004" s="22" t="s">
        <v>92</v>
      </c>
      <c r="D3004" s="37"/>
      <c r="E3004" s="24">
        <v>1200000</v>
      </c>
      <c r="F3004" s="25" t="s">
        <v>315</v>
      </c>
      <c r="G3004" s="26">
        <v>700000</v>
      </c>
    </row>
    <row r="3005" spans="2:7">
      <c r="B3005" s="21" t="s">
        <v>16284</v>
      </c>
      <c r="C3005" s="22" t="s">
        <v>92</v>
      </c>
      <c r="D3005" s="37"/>
      <c r="E3005" s="24">
        <v>1200000</v>
      </c>
      <c r="F3005" s="25" t="s">
        <v>464</v>
      </c>
      <c r="G3005" s="26">
        <v>700000</v>
      </c>
    </row>
    <row r="3006" spans="2:7">
      <c r="B3006" s="21" t="s">
        <v>16282</v>
      </c>
      <c r="C3006" s="22" t="s">
        <v>92</v>
      </c>
      <c r="D3006" s="37"/>
      <c r="E3006" s="24">
        <v>1200000</v>
      </c>
      <c r="F3006" s="25" t="s">
        <v>464</v>
      </c>
      <c r="G3006" s="26">
        <v>700000</v>
      </c>
    </row>
    <row r="3007" spans="2:7">
      <c r="B3007" s="21" t="s">
        <v>16281</v>
      </c>
      <c r="C3007" s="22" t="s">
        <v>92</v>
      </c>
      <c r="D3007" s="37"/>
      <c r="E3007" s="24">
        <v>1200000</v>
      </c>
      <c r="F3007" s="25" t="s">
        <v>631</v>
      </c>
      <c r="G3007" s="26">
        <v>700000</v>
      </c>
    </row>
    <row r="3008" spans="2:7">
      <c r="B3008" s="21" t="s">
        <v>16280</v>
      </c>
      <c r="C3008" s="22" t="s">
        <v>92</v>
      </c>
      <c r="D3008" s="37"/>
      <c r="E3008" s="24">
        <v>1200000</v>
      </c>
      <c r="F3008" s="25" t="s">
        <v>150</v>
      </c>
      <c r="G3008" s="26">
        <v>700000</v>
      </c>
    </row>
    <row r="3009" spans="2:7">
      <c r="B3009" s="21" t="s">
        <v>16241</v>
      </c>
      <c r="C3009" s="22" t="s">
        <v>92</v>
      </c>
      <c r="D3009" s="37" t="s">
        <v>3338</v>
      </c>
      <c r="E3009" s="24">
        <v>1100000</v>
      </c>
      <c r="F3009" s="25" t="s">
        <v>159</v>
      </c>
      <c r="G3009" s="26">
        <v>700000</v>
      </c>
    </row>
    <row r="3010" spans="2:7">
      <c r="B3010" s="21" t="s">
        <v>16262</v>
      </c>
      <c r="C3010" s="22" t="s">
        <v>108</v>
      </c>
      <c r="D3010" s="37" t="s">
        <v>5118</v>
      </c>
      <c r="E3010" s="24">
        <v>1100000</v>
      </c>
      <c r="F3010" s="25" t="s">
        <v>344</v>
      </c>
      <c r="G3010" s="26">
        <v>700000</v>
      </c>
    </row>
    <row r="3011" spans="2:7">
      <c r="B3011" s="21" t="s">
        <v>16253</v>
      </c>
      <c r="C3011" s="22" t="s">
        <v>108</v>
      </c>
      <c r="D3011" s="37" t="s">
        <v>1626</v>
      </c>
      <c r="E3011" s="24">
        <v>1100000</v>
      </c>
      <c r="F3011" s="25" t="s">
        <v>159</v>
      </c>
      <c r="G3011" s="26">
        <v>700000</v>
      </c>
    </row>
    <row r="3012" spans="2:7">
      <c r="B3012" s="21" t="s">
        <v>16257</v>
      </c>
      <c r="C3012" s="22" t="s">
        <v>108</v>
      </c>
      <c r="D3012" s="37" t="s">
        <v>5095</v>
      </c>
      <c r="E3012" s="24">
        <v>1100000</v>
      </c>
      <c r="F3012" s="25" t="s">
        <v>464</v>
      </c>
      <c r="G3012" s="26">
        <v>700000</v>
      </c>
    </row>
    <row r="3013" spans="2:7">
      <c r="B3013" s="21" t="s">
        <v>16271</v>
      </c>
      <c r="C3013" s="22" t="s">
        <v>108</v>
      </c>
      <c r="D3013" s="37" t="s">
        <v>9780</v>
      </c>
      <c r="E3013" s="24">
        <v>1100000</v>
      </c>
      <c r="F3013" s="25" t="s">
        <v>164</v>
      </c>
      <c r="G3013" s="26">
        <v>700000</v>
      </c>
    </row>
    <row r="3014" spans="2:7">
      <c r="B3014" s="21" t="s">
        <v>16244</v>
      </c>
      <c r="C3014" s="22" t="s">
        <v>108</v>
      </c>
      <c r="D3014" s="37" t="s">
        <v>6940</v>
      </c>
      <c r="E3014" s="24">
        <v>1100000</v>
      </c>
      <c r="F3014" s="25" t="s">
        <v>540</v>
      </c>
      <c r="G3014" s="26">
        <v>700000</v>
      </c>
    </row>
    <row r="3015" spans="2:7">
      <c r="B3015" s="21" t="s">
        <v>16269</v>
      </c>
      <c r="C3015" s="22" t="s">
        <v>108</v>
      </c>
      <c r="D3015" s="37" t="s">
        <v>268</v>
      </c>
      <c r="E3015" s="24">
        <v>1100000</v>
      </c>
      <c r="F3015" s="25" t="s">
        <v>708</v>
      </c>
      <c r="G3015" s="26">
        <v>700000</v>
      </c>
    </row>
    <row r="3016" spans="2:7">
      <c r="B3016" s="21" t="s">
        <v>16279</v>
      </c>
      <c r="C3016" s="22" t="s">
        <v>92</v>
      </c>
      <c r="D3016" s="37"/>
      <c r="E3016" s="24">
        <v>1100000</v>
      </c>
      <c r="F3016" s="25" t="s">
        <v>216</v>
      </c>
      <c r="G3016" s="26">
        <v>700000</v>
      </c>
    </row>
    <row r="3017" spans="2:7">
      <c r="B3017" s="21" t="s">
        <v>16278</v>
      </c>
      <c r="C3017" s="22" t="s">
        <v>92</v>
      </c>
      <c r="D3017" s="37"/>
      <c r="E3017" s="24">
        <v>1100000</v>
      </c>
      <c r="F3017" s="25" t="s">
        <v>159</v>
      </c>
      <c r="G3017" s="26">
        <v>700000</v>
      </c>
    </row>
    <row r="3018" spans="2:7">
      <c r="B3018" s="21" t="s">
        <v>16277</v>
      </c>
      <c r="C3018" s="22" t="s">
        <v>92</v>
      </c>
      <c r="D3018" s="37"/>
      <c r="E3018" s="24">
        <v>1100000</v>
      </c>
      <c r="F3018" s="25" t="s">
        <v>464</v>
      </c>
      <c r="G3018" s="26">
        <v>700000</v>
      </c>
    </row>
    <row r="3019" spans="2:7">
      <c r="B3019" s="21" t="s">
        <v>16276</v>
      </c>
      <c r="C3019" s="22" t="s">
        <v>92</v>
      </c>
      <c r="D3019" s="37"/>
      <c r="E3019" s="24">
        <v>1100000</v>
      </c>
      <c r="F3019" s="25" t="s">
        <v>216</v>
      </c>
      <c r="G3019" s="26">
        <v>700000</v>
      </c>
    </row>
    <row r="3020" spans="2:7">
      <c r="B3020" s="21" t="s">
        <v>16275</v>
      </c>
      <c r="C3020" s="22" t="s">
        <v>92</v>
      </c>
      <c r="D3020" s="37"/>
      <c r="E3020" s="24">
        <v>1100000</v>
      </c>
      <c r="F3020" s="25" t="s">
        <v>216</v>
      </c>
      <c r="G3020" s="26">
        <v>700000</v>
      </c>
    </row>
    <row r="3021" spans="2:7">
      <c r="B3021" s="21" t="s">
        <v>16274</v>
      </c>
      <c r="C3021" s="22" t="s">
        <v>92</v>
      </c>
      <c r="D3021" s="37"/>
      <c r="E3021" s="24">
        <v>1100000</v>
      </c>
      <c r="F3021" s="25" t="s">
        <v>125</v>
      </c>
      <c r="G3021" s="26">
        <v>700000</v>
      </c>
    </row>
    <row r="3022" spans="2:7">
      <c r="B3022" s="21" t="s">
        <v>16273</v>
      </c>
      <c r="C3022" s="22" t="s">
        <v>92</v>
      </c>
      <c r="D3022" s="37"/>
      <c r="E3022" s="24">
        <v>1100000</v>
      </c>
      <c r="F3022" s="25" t="s">
        <v>164</v>
      </c>
      <c r="G3022" s="26">
        <v>700000</v>
      </c>
    </row>
    <row r="3023" spans="2:7">
      <c r="B3023" s="21" t="s">
        <v>16272</v>
      </c>
      <c r="C3023" s="22" t="s">
        <v>92</v>
      </c>
      <c r="D3023" s="37"/>
      <c r="E3023" s="24">
        <v>1100000</v>
      </c>
      <c r="F3023" s="25" t="s">
        <v>164</v>
      </c>
      <c r="G3023" s="26">
        <v>700000</v>
      </c>
    </row>
    <row r="3024" spans="2:7">
      <c r="B3024" s="21" t="s">
        <v>16270</v>
      </c>
      <c r="C3024" s="22" t="s">
        <v>92</v>
      </c>
      <c r="D3024" s="37"/>
      <c r="E3024" s="24">
        <v>1100000</v>
      </c>
      <c r="F3024" s="25" t="s">
        <v>159</v>
      </c>
      <c r="G3024" s="26">
        <v>700000</v>
      </c>
    </row>
    <row r="3025" spans="2:7">
      <c r="B3025" s="21" t="s">
        <v>16268</v>
      </c>
      <c r="C3025" s="22" t="s">
        <v>108</v>
      </c>
      <c r="D3025" s="37"/>
      <c r="E3025" s="24">
        <v>1100000</v>
      </c>
      <c r="F3025" s="25" t="s">
        <v>422</v>
      </c>
      <c r="G3025" s="26">
        <v>700000</v>
      </c>
    </row>
    <row r="3026" spans="2:7">
      <c r="B3026" s="21" t="s">
        <v>16267</v>
      </c>
      <c r="C3026" s="22" t="s">
        <v>92</v>
      </c>
      <c r="D3026" s="37"/>
      <c r="E3026" s="24">
        <v>1100000</v>
      </c>
      <c r="F3026" s="25" t="s">
        <v>5014</v>
      </c>
      <c r="G3026" s="26">
        <v>700000</v>
      </c>
    </row>
    <row r="3027" spans="2:7">
      <c r="B3027" s="21" t="s">
        <v>16266</v>
      </c>
      <c r="C3027" s="22" t="s">
        <v>92</v>
      </c>
      <c r="D3027" s="37"/>
      <c r="E3027" s="24">
        <v>1100000</v>
      </c>
      <c r="F3027" s="25" t="s">
        <v>5014</v>
      </c>
      <c r="G3027" s="26">
        <v>700000</v>
      </c>
    </row>
    <row r="3028" spans="2:7">
      <c r="B3028" s="21" t="s">
        <v>16265</v>
      </c>
      <c r="C3028" s="22" t="s">
        <v>92</v>
      </c>
      <c r="D3028" s="37"/>
      <c r="E3028" s="24">
        <v>1100000</v>
      </c>
      <c r="F3028" s="25" t="s">
        <v>540</v>
      </c>
      <c r="G3028" s="26">
        <v>700000</v>
      </c>
    </row>
    <row r="3029" spans="2:7">
      <c r="B3029" s="21" t="s">
        <v>16264</v>
      </c>
      <c r="C3029" s="22" t="s">
        <v>92</v>
      </c>
      <c r="D3029" s="37"/>
      <c r="E3029" s="24">
        <v>1100000</v>
      </c>
      <c r="F3029" s="25" t="s">
        <v>464</v>
      </c>
      <c r="G3029" s="26">
        <v>700000</v>
      </c>
    </row>
    <row r="3030" spans="2:7">
      <c r="B3030" s="21" t="s">
        <v>16263</v>
      </c>
      <c r="C3030" s="22" t="s">
        <v>92</v>
      </c>
      <c r="D3030" s="37"/>
      <c r="E3030" s="24">
        <v>1100000</v>
      </c>
      <c r="F3030" s="25" t="s">
        <v>708</v>
      </c>
      <c r="G3030" s="26">
        <v>700000</v>
      </c>
    </row>
    <row r="3031" spans="2:7">
      <c r="B3031" s="21" t="s">
        <v>16261</v>
      </c>
      <c r="C3031" s="22" t="s">
        <v>92</v>
      </c>
      <c r="D3031" s="37"/>
      <c r="E3031" s="24">
        <v>1100000</v>
      </c>
      <c r="F3031" s="25" t="s">
        <v>94</v>
      </c>
      <c r="G3031" s="26">
        <v>700000</v>
      </c>
    </row>
    <row r="3032" spans="2:7">
      <c r="B3032" s="21" t="s">
        <v>16260</v>
      </c>
      <c r="C3032" s="22" t="s">
        <v>92</v>
      </c>
      <c r="D3032" s="37"/>
      <c r="E3032" s="24">
        <v>1100000</v>
      </c>
      <c r="F3032" s="25" t="s">
        <v>201</v>
      </c>
      <c r="G3032" s="26">
        <v>700000</v>
      </c>
    </row>
    <row r="3033" spans="2:7">
      <c r="B3033" s="21" t="s">
        <v>16259</v>
      </c>
      <c r="C3033" s="22" t="s">
        <v>92</v>
      </c>
      <c r="D3033" s="37"/>
      <c r="E3033" s="24">
        <v>1100000</v>
      </c>
      <c r="F3033" s="25" t="s">
        <v>540</v>
      </c>
      <c r="G3033" s="26">
        <v>700000</v>
      </c>
    </row>
    <row r="3034" spans="2:7">
      <c r="B3034" s="21" t="s">
        <v>16258</v>
      </c>
      <c r="C3034" s="22" t="s">
        <v>92</v>
      </c>
      <c r="D3034" s="37"/>
      <c r="E3034" s="24">
        <v>1100000</v>
      </c>
      <c r="F3034" s="25" t="s">
        <v>5014</v>
      </c>
      <c r="G3034" s="26">
        <v>700000</v>
      </c>
    </row>
    <row r="3035" spans="2:7">
      <c r="B3035" s="21" t="s">
        <v>16256</v>
      </c>
      <c r="C3035" s="22" t="s">
        <v>92</v>
      </c>
      <c r="D3035" s="37"/>
      <c r="E3035" s="24">
        <v>1100000</v>
      </c>
      <c r="F3035" s="25" t="s">
        <v>5014</v>
      </c>
      <c r="G3035" s="26">
        <v>700000</v>
      </c>
    </row>
    <row r="3036" spans="2:7">
      <c r="B3036" s="21" t="s">
        <v>16255</v>
      </c>
      <c r="C3036" s="22" t="s">
        <v>92</v>
      </c>
      <c r="D3036" s="37"/>
      <c r="E3036" s="24">
        <v>1100000</v>
      </c>
      <c r="F3036" s="25" t="s">
        <v>5014</v>
      </c>
      <c r="G3036" s="26">
        <v>700000</v>
      </c>
    </row>
    <row r="3037" spans="2:7">
      <c r="B3037" s="21" t="s">
        <v>16254</v>
      </c>
      <c r="C3037" s="22" t="s">
        <v>92</v>
      </c>
      <c r="D3037" s="37"/>
      <c r="E3037" s="24">
        <v>1100000</v>
      </c>
      <c r="F3037" s="25" t="s">
        <v>159</v>
      </c>
      <c r="G3037" s="26">
        <v>700000</v>
      </c>
    </row>
    <row r="3038" spans="2:7">
      <c r="B3038" s="21" t="s">
        <v>16252</v>
      </c>
      <c r="C3038" s="22" t="s">
        <v>92</v>
      </c>
      <c r="D3038" s="37"/>
      <c r="E3038" s="24">
        <v>1100000</v>
      </c>
      <c r="F3038" s="25" t="s">
        <v>94</v>
      </c>
      <c r="G3038" s="26">
        <v>700000</v>
      </c>
    </row>
    <row r="3039" spans="2:7">
      <c r="B3039" s="21" t="s">
        <v>16251</v>
      </c>
      <c r="C3039" s="22" t="s">
        <v>92</v>
      </c>
      <c r="D3039" s="37"/>
      <c r="E3039" s="24">
        <v>1100000</v>
      </c>
      <c r="F3039" s="25" t="s">
        <v>125</v>
      </c>
      <c r="G3039" s="26">
        <v>700000</v>
      </c>
    </row>
    <row r="3040" spans="2:7">
      <c r="B3040" s="21" t="s">
        <v>16250</v>
      </c>
      <c r="C3040" s="22" t="s">
        <v>92</v>
      </c>
      <c r="D3040" s="37"/>
      <c r="E3040" s="24">
        <v>1100000</v>
      </c>
      <c r="F3040" s="25" t="s">
        <v>708</v>
      </c>
      <c r="G3040" s="26">
        <v>700000</v>
      </c>
    </row>
    <row r="3041" spans="2:7">
      <c r="B3041" s="21" t="s">
        <v>16249</v>
      </c>
      <c r="C3041" s="22" t="s">
        <v>92</v>
      </c>
      <c r="D3041" s="37"/>
      <c r="E3041" s="24">
        <v>1100000</v>
      </c>
      <c r="F3041" s="25" t="s">
        <v>216</v>
      </c>
      <c r="G3041" s="26">
        <v>700000</v>
      </c>
    </row>
    <row r="3042" spans="2:7">
      <c r="B3042" s="21" t="s">
        <v>16248</v>
      </c>
      <c r="C3042" s="22" t="s">
        <v>92</v>
      </c>
      <c r="D3042" s="37"/>
      <c r="E3042" s="24">
        <v>1100000</v>
      </c>
      <c r="F3042" s="25" t="s">
        <v>216</v>
      </c>
      <c r="G3042" s="26">
        <v>700000</v>
      </c>
    </row>
    <row r="3043" spans="2:7">
      <c r="B3043" s="21" t="s">
        <v>16247</v>
      </c>
      <c r="C3043" s="22" t="s">
        <v>92</v>
      </c>
      <c r="D3043" s="37"/>
      <c r="E3043" s="24">
        <v>1100000</v>
      </c>
      <c r="F3043" s="25" t="s">
        <v>125</v>
      </c>
      <c r="G3043" s="26">
        <v>700000</v>
      </c>
    </row>
    <row r="3044" spans="2:7">
      <c r="B3044" s="21" t="s">
        <v>16246</v>
      </c>
      <c r="C3044" s="22" t="s">
        <v>92</v>
      </c>
      <c r="D3044" s="37"/>
      <c r="E3044" s="24">
        <v>1100000</v>
      </c>
      <c r="F3044" s="25" t="s">
        <v>156</v>
      </c>
      <c r="G3044" s="26">
        <v>700000</v>
      </c>
    </row>
    <row r="3045" spans="2:7">
      <c r="B3045" s="21" t="s">
        <v>16245</v>
      </c>
      <c r="C3045" s="22" t="s">
        <v>108</v>
      </c>
      <c r="D3045" s="37"/>
      <c r="E3045" s="24">
        <v>1100000</v>
      </c>
      <c r="F3045" s="25" t="s">
        <v>708</v>
      </c>
      <c r="G3045" s="26">
        <v>700000</v>
      </c>
    </row>
    <row r="3046" spans="2:7">
      <c r="B3046" s="21" t="s">
        <v>16243</v>
      </c>
      <c r="C3046" s="22" t="s">
        <v>92</v>
      </c>
      <c r="D3046" s="37"/>
      <c r="E3046" s="24">
        <v>1100000</v>
      </c>
      <c r="F3046" s="25" t="s">
        <v>422</v>
      </c>
      <c r="G3046" s="26">
        <v>700000</v>
      </c>
    </row>
    <row r="3047" spans="2:7">
      <c r="B3047" s="21" t="s">
        <v>16242</v>
      </c>
      <c r="C3047" s="22" t="s">
        <v>92</v>
      </c>
      <c r="D3047" s="37"/>
      <c r="E3047" s="24">
        <v>1100000</v>
      </c>
      <c r="F3047" s="25" t="s">
        <v>464</v>
      </c>
      <c r="G3047" s="26">
        <v>700000</v>
      </c>
    </row>
    <row r="3048" spans="2:7">
      <c r="B3048" s="21" t="s">
        <v>16208</v>
      </c>
      <c r="C3048" s="22" t="s">
        <v>108</v>
      </c>
      <c r="D3048" s="37" t="s">
        <v>4413</v>
      </c>
      <c r="E3048" s="24">
        <v>1000000</v>
      </c>
      <c r="F3048" s="25" t="s">
        <v>324</v>
      </c>
      <c r="G3048" s="26">
        <v>700000</v>
      </c>
    </row>
    <row r="3049" spans="2:7">
      <c r="B3049" s="21" t="s">
        <v>16211</v>
      </c>
      <c r="C3049" s="22" t="s">
        <v>108</v>
      </c>
      <c r="D3049" s="37" t="s">
        <v>16210</v>
      </c>
      <c r="E3049" s="24">
        <v>1000000</v>
      </c>
      <c r="F3049" s="25" t="s">
        <v>257</v>
      </c>
      <c r="G3049" s="26">
        <v>700000</v>
      </c>
    </row>
    <row r="3050" spans="2:7">
      <c r="B3050" s="21" t="s">
        <v>16239</v>
      </c>
      <c r="C3050" s="22" t="s">
        <v>108</v>
      </c>
      <c r="D3050" s="37" t="s">
        <v>4832</v>
      </c>
      <c r="E3050" s="24">
        <v>1000000</v>
      </c>
      <c r="F3050" s="25" t="s">
        <v>668</v>
      </c>
      <c r="G3050" s="26">
        <v>700000</v>
      </c>
    </row>
    <row r="3051" spans="2:7">
      <c r="B3051" s="21" t="s">
        <v>16222</v>
      </c>
      <c r="C3051" s="22" t="s">
        <v>92</v>
      </c>
      <c r="D3051" s="37" t="s">
        <v>16221</v>
      </c>
      <c r="E3051" s="24">
        <v>1000000</v>
      </c>
      <c r="F3051" s="25" t="s">
        <v>125</v>
      </c>
      <c r="G3051" s="26">
        <v>700000</v>
      </c>
    </row>
    <row r="3052" spans="2:7">
      <c r="B3052" s="21" t="s">
        <v>16216</v>
      </c>
      <c r="C3052" s="22" t="s">
        <v>108</v>
      </c>
      <c r="D3052" s="37" t="s">
        <v>16215</v>
      </c>
      <c r="E3052" s="24">
        <v>1000000</v>
      </c>
      <c r="F3052" s="25" t="s">
        <v>125</v>
      </c>
      <c r="G3052" s="26">
        <v>700000</v>
      </c>
    </row>
    <row r="3053" spans="2:7">
      <c r="B3053" s="21" t="s">
        <v>16240</v>
      </c>
      <c r="C3053" s="22" t="s">
        <v>92</v>
      </c>
      <c r="D3053" s="37"/>
      <c r="E3053" s="24">
        <v>1000000</v>
      </c>
      <c r="F3053" s="25" t="s">
        <v>5016</v>
      </c>
      <c r="G3053" s="26">
        <v>700000</v>
      </c>
    </row>
    <row r="3054" spans="2:7">
      <c r="B3054" s="21" t="s">
        <v>16238</v>
      </c>
      <c r="C3054" s="22" t="s">
        <v>92</v>
      </c>
      <c r="D3054" s="37"/>
      <c r="E3054" s="24">
        <v>1000000</v>
      </c>
      <c r="F3054" s="25" t="s">
        <v>94</v>
      </c>
      <c r="G3054" s="26">
        <v>700000</v>
      </c>
    </row>
    <row r="3055" spans="2:7">
      <c r="B3055" s="21" t="s">
        <v>16237</v>
      </c>
      <c r="C3055" s="22" t="s">
        <v>92</v>
      </c>
      <c r="D3055" s="37"/>
      <c r="E3055" s="24">
        <v>1000000</v>
      </c>
      <c r="F3055" s="25" t="s">
        <v>257</v>
      </c>
      <c r="G3055" s="26">
        <v>700000</v>
      </c>
    </row>
    <row r="3056" spans="2:7">
      <c r="B3056" s="21" t="s">
        <v>16236</v>
      </c>
      <c r="C3056" s="22" t="s">
        <v>92</v>
      </c>
      <c r="D3056" s="37"/>
      <c r="E3056" s="24">
        <v>1000000</v>
      </c>
      <c r="F3056" s="25" t="s">
        <v>223</v>
      </c>
      <c r="G3056" s="26">
        <v>700000</v>
      </c>
    </row>
    <row r="3057" spans="2:7">
      <c r="B3057" s="21" t="s">
        <v>16235</v>
      </c>
      <c r="C3057" s="22" t="s">
        <v>92</v>
      </c>
      <c r="D3057" s="37"/>
      <c r="E3057" s="24">
        <v>1000000</v>
      </c>
      <c r="F3057" s="25" t="s">
        <v>257</v>
      </c>
      <c r="G3057" s="26">
        <v>700000</v>
      </c>
    </row>
    <row r="3058" spans="2:7">
      <c r="B3058" s="21" t="s">
        <v>16234</v>
      </c>
      <c r="C3058" s="22" t="s">
        <v>92</v>
      </c>
      <c r="D3058" s="37"/>
      <c r="E3058" s="24">
        <v>1000000</v>
      </c>
      <c r="F3058" s="25" t="s">
        <v>5016</v>
      </c>
      <c r="G3058" s="26">
        <v>700000</v>
      </c>
    </row>
    <row r="3059" spans="2:7">
      <c r="B3059" s="21" t="s">
        <v>16233</v>
      </c>
      <c r="C3059" s="22" t="s">
        <v>92</v>
      </c>
      <c r="D3059" s="37"/>
      <c r="E3059" s="24">
        <v>1000000</v>
      </c>
      <c r="F3059" s="25" t="s">
        <v>5016</v>
      </c>
      <c r="G3059" s="26">
        <v>700000</v>
      </c>
    </row>
    <row r="3060" spans="2:7">
      <c r="B3060" s="21" t="s">
        <v>16232</v>
      </c>
      <c r="C3060" s="22" t="s">
        <v>92</v>
      </c>
      <c r="D3060" s="37"/>
      <c r="E3060" s="24">
        <v>1000000</v>
      </c>
      <c r="F3060" s="25" t="s">
        <v>223</v>
      </c>
      <c r="G3060" s="26">
        <v>700000</v>
      </c>
    </row>
    <row r="3061" spans="2:7">
      <c r="B3061" s="21" t="s">
        <v>16231</v>
      </c>
      <c r="C3061" s="22" t="s">
        <v>92</v>
      </c>
      <c r="D3061" s="37"/>
      <c r="E3061" s="24">
        <v>1000000</v>
      </c>
      <c r="F3061" s="25" t="s">
        <v>708</v>
      </c>
      <c r="G3061" s="26">
        <v>700000</v>
      </c>
    </row>
    <row r="3062" spans="2:7">
      <c r="B3062" s="21" t="s">
        <v>16230</v>
      </c>
      <c r="C3062" s="22" t="s">
        <v>92</v>
      </c>
      <c r="D3062" s="37"/>
      <c r="E3062" s="24">
        <v>1000000</v>
      </c>
      <c r="F3062" s="25" t="s">
        <v>708</v>
      </c>
      <c r="G3062" s="26">
        <v>700000</v>
      </c>
    </row>
    <row r="3063" spans="2:7">
      <c r="B3063" s="21" t="s">
        <v>16229</v>
      </c>
      <c r="C3063" s="22" t="s">
        <v>92</v>
      </c>
      <c r="D3063" s="37"/>
      <c r="E3063" s="24">
        <v>1000000</v>
      </c>
      <c r="F3063" s="25" t="s">
        <v>257</v>
      </c>
      <c r="G3063" s="26">
        <v>700000</v>
      </c>
    </row>
    <row r="3064" spans="2:7">
      <c r="B3064" s="21" t="s">
        <v>16228</v>
      </c>
      <c r="C3064" s="22" t="s">
        <v>92</v>
      </c>
      <c r="D3064" s="37"/>
      <c r="E3064" s="24">
        <v>1000000</v>
      </c>
      <c r="F3064" s="25" t="s">
        <v>5016</v>
      </c>
      <c r="G3064" s="26">
        <v>700000</v>
      </c>
    </row>
    <row r="3065" spans="2:7">
      <c r="B3065" s="21" t="s">
        <v>16227</v>
      </c>
      <c r="C3065" s="22" t="s">
        <v>92</v>
      </c>
      <c r="D3065" s="37"/>
      <c r="E3065" s="24">
        <v>1000000</v>
      </c>
      <c r="F3065" s="25" t="s">
        <v>408</v>
      </c>
      <c r="G3065" s="26">
        <v>700000</v>
      </c>
    </row>
    <row r="3066" spans="2:7">
      <c r="B3066" s="21" t="s">
        <v>16226</v>
      </c>
      <c r="C3066" s="22" t="s">
        <v>92</v>
      </c>
      <c r="D3066" s="37"/>
      <c r="E3066" s="24">
        <v>1000000</v>
      </c>
      <c r="F3066" s="25" t="s">
        <v>708</v>
      </c>
      <c r="G3066" s="26">
        <v>700000</v>
      </c>
    </row>
    <row r="3067" spans="2:7">
      <c r="B3067" s="21" t="s">
        <v>16225</v>
      </c>
      <c r="C3067" s="22" t="s">
        <v>92</v>
      </c>
      <c r="D3067" s="37"/>
      <c r="E3067" s="24">
        <v>1000000</v>
      </c>
      <c r="F3067" s="25" t="s">
        <v>422</v>
      </c>
      <c r="G3067" s="26">
        <v>700000</v>
      </c>
    </row>
    <row r="3068" spans="2:7">
      <c r="B3068" s="21" t="s">
        <v>16224</v>
      </c>
      <c r="C3068" s="22" t="s">
        <v>92</v>
      </c>
      <c r="D3068" s="37"/>
      <c r="E3068" s="24">
        <v>1000000</v>
      </c>
      <c r="F3068" s="25" t="s">
        <v>223</v>
      </c>
      <c r="G3068" s="26">
        <v>700000</v>
      </c>
    </row>
    <row r="3069" spans="2:7">
      <c r="B3069" s="21" t="s">
        <v>16223</v>
      </c>
      <c r="C3069" s="22" t="s">
        <v>92</v>
      </c>
      <c r="D3069" s="37"/>
      <c r="E3069" s="24">
        <v>1000000</v>
      </c>
      <c r="F3069" s="25" t="s">
        <v>408</v>
      </c>
      <c r="G3069" s="26">
        <v>700000</v>
      </c>
    </row>
    <row r="3070" spans="2:7">
      <c r="B3070" s="21" t="s">
        <v>16220</v>
      </c>
      <c r="C3070" s="22" t="s">
        <v>92</v>
      </c>
      <c r="D3070" s="37"/>
      <c r="E3070" s="24">
        <v>1000000</v>
      </c>
      <c r="F3070" s="25" t="s">
        <v>668</v>
      </c>
      <c r="G3070" s="26">
        <v>700000</v>
      </c>
    </row>
    <row r="3071" spans="2:7">
      <c r="B3071" s="21" t="s">
        <v>16219</v>
      </c>
      <c r="C3071" s="22" t="s">
        <v>92</v>
      </c>
      <c r="D3071" s="37"/>
      <c r="E3071" s="24">
        <v>1000000</v>
      </c>
      <c r="F3071" s="25" t="s">
        <v>223</v>
      </c>
      <c r="G3071" s="26">
        <v>700000</v>
      </c>
    </row>
    <row r="3072" spans="2:7">
      <c r="B3072" s="21" t="s">
        <v>16218</v>
      </c>
      <c r="C3072" s="22" t="s">
        <v>92</v>
      </c>
      <c r="D3072" s="37"/>
      <c r="E3072" s="24">
        <v>1000000</v>
      </c>
      <c r="F3072" s="25" t="s">
        <v>223</v>
      </c>
      <c r="G3072" s="26">
        <v>700000</v>
      </c>
    </row>
    <row r="3073" spans="2:7">
      <c r="B3073" s="21" t="s">
        <v>16217</v>
      </c>
      <c r="C3073" s="22" t="s">
        <v>92</v>
      </c>
      <c r="D3073" s="37"/>
      <c r="E3073" s="24">
        <v>1000000</v>
      </c>
      <c r="F3073" s="25" t="s">
        <v>708</v>
      </c>
      <c r="G3073" s="26">
        <v>700000</v>
      </c>
    </row>
    <row r="3074" spans="2:7">
      <c r="B3074" s="21" t="s">
        <v>16214</v>
      </c>
      <c r="C3074" s="22" t="s">
        <v>108</v>
      </c>
      <c r="D3074" s="37"/>
      <c r="E3074" s="24">
        <v>1000000</v>
      </c>
      <c r="F3074" s="25" t="s">
        <v>408</v>
      </c>
      <c r="G3074" s="26">
        <v>700000</v>
      </c>
    </row>
    <row r="3075" spans="2:7">
      <c r="B3075" s="21" t="s">
        <v>16213</v>
      </c>
      <c r="C3075" s="22" t="s">
        <v>92</v>
      </c>
      <c r="D3075" s="37"/>
      <c r="E3075" s="24">
        <v>1000000</v>
      </c>
      <c r="F3075" s="25" t="s">
        <v>257</v>
      </c>
      <c r="G3075" s="26">
        <v>700000</v>
      </c>
    </row>
    <row r="3076" spans="2:7">
      <c r="B3076" s="21" t="s">
        <v>16212</v>
      </c>
      <c r="C3076" s="22" t="s">
        <v>92</v>
      </c>
      <c r="D3076" s="37"/>
      <c r="E3076" s="24">
        <v>1000000</v>
      </c>
      <c r="F3076" s="25" t="s">
        <v>125</v>
      </c>
      <c r="G3076" s="26">
        <v>700000</v>
      </c>
    </row>
    <row r="3077" spans="2:7">
      <c r="B3077" s="21" t="s">
        <v>16209</v>
      </c>
      <c r="C3077" s="22" t="s">
        <v>108</v>
      </c>
      <c r="D3077" s="37"/>
      <c r="E3077" s="24">
        <v>1000000</v>
      </c>
      <c r="F3077" s="25" t="s">
        <v>125</v>
      </c>
      <c r="G3077" s="26">
        <v>700000</v>
      </c>
    </row>
    <row r="3078" spans="2:7">
      <c r="B3078" s="21" t="s">
        <v>16207</v>
      </c>
      <c r="C3078" s="22" t="s">
        <v>92</v>
      </c>
      <c r="D3078" s="37"/>
      <c r="E3078" s="24">
        <v>1000000</v>
      </c>
      <c r="F3078" s="25" t="s">
        <v>257</v>
      </c>
      <c r="G3078" s="26">
        <v>700000</v>
      </c>
    </row>
    <row r="3079" spans="2:7">
      <c r="B3079" s="21" t="s">
        <v>16206</v>
      </c>
      <c r="C3079" s="22" t="s">
        <v>108</v>
      </c>
      <c r="D3079" s="37"/>
      <c r="E3079" s="24">
        <v>1000000</v>
      </c>
      <c r="F3079" s="25" t="s">
        <v>708</v>
      </c>
      <c r="G3079" s="26">
        <v>700000</v>
      </c>
    </row>
    <row r="3080" spans="2:7">
      <c r="B3080" s="21" t="s">
        <v>16205</v>
      </c>
      <c r="C3080" s="22" t="s">
        <v>92</v>
      </c>
      <c r="D3080" s="37"/>
      <c r="E3080" s="24">
        <v>1000000</v>
      </c>
      <c r="F3080" s="25" t="s">
        <v>668</v>
      </c>
      <c r="G3080" s="26">
        <v>700000</v>
      </c>
    </row>
    <row r="3081" spans="2:7">
      <c r="B3081" s="21" t="s">
        <v>16202</v>
      </c>
      <c r="C3081" s="22" t="s">
        <v>108</v>
      </c>
      <c r="D3081" s="37" t="s">
        <v>1096</v>
      </c>
      <c r="E3081" s="24">
        <v>900000</v>
      </c>
      <c r="F3081" s="25" t="s">
        <v>198</v>
      </c>
      <c r="G3081" s="26">
        <v>700000</v>
      </c>
    </row>
    <row r="3082" spans="2:7">
      <c r="B3082" s="21" t="s">
        <v>16204</v>
      </c>
      <c r="C3082" s="22" t="s">
        <v>92</v>
      </c>
      <c r="D3082" s="37"/>
      <c r="E3082" s="24">
        <v>900000</v>
      </c>
      <c r="F3082" s="25" t="s">
        <v>198</v>
      </c>
      <c r="G3082" s="26">
        <v>700000</v>
      </c>
    </row>
    <row r="3083" spans="2:7">
      <c r="B3083" s="21" t="s">
        <v>16203</v>
      </c>
      <c r="C3083" s="22" t="s">
        <v>92</v>
      </c>
      <c r="D3083" s="37"/>
      <c r="E3083" s="24">
        <v>900000</v>
      </c>
      <c r="F3083" s="25" t="s">
        <v>171</v>
      </c>
      <c r="G3083" s="26">
        <v>700000</v>
      </c>
    </row>
    <row r="3084" spans="2:7">
      <c r="B3084" s="21" t="s">
        <v>16201</v>
      </c>
      <c r="C3084" s="22" t="s">
        <v>108</v>
      </c>
      <c r="D3084" s="37"/>
      <c r="E3084" s="24">
        <v>900000</v>
      </c>
      <c r="F3084" s="25" t="s">
        <v>198</v>
      </c>
      <c r="G3084" s="26">
        <v>700000</v>
      </c>
    </row>
    <row r="3085" spans="2:7">
      <c r="B3085" s="21" t="s">
        <v>16200</v>
      </c>
      <c r="C3085" s="22" t="s">
        <v>92</v>
      </c>
      <c r="D3085" s="37"/>
      <c r="E3085" s="24">
        <v>900000</v>
      </c>
      <c r="F3085" s="25" t="s">
        <v>324</v>
      </c>
      <c r="G3085" s="26">
        <v>700000</v>
      </c>
    </row>
    <row r="3086" spans="2:7">
      <c r="B3086" s="21" t="s">
        <v>16199</v>
      </c>
      <c r="C3086" s="22" t="s">
        <v>92</v>
      </c>
      <c r="D3086" s="37"/>
      <c r="E3086" s="24">
        <v>900000</v>
      </c>
      <c r="F3086" s="25" t="s">
        <v>99</v>
      </c>
      <c r="G3086" s="26">
        <v>700000</v>
      </c>
    </row>
    <row r="3087" spans="2:7">
      <c r="B3087" s="21" t="s">
        <v>16198</v>
      </c>
      <c r="C3087" s="22" t="s">
        <v>92</v>
      </c>
      <c r="D3087" s="37"/>
      <c r="E3087" s="24">
        <v>900000</v>
      </c>
      <c r="F3087" s="25" t="s">
        <v>203</v>
      </c>
      <c r="G3087" s="26">
        <v>700000</v>
      </c>
    </row>
    <row r="3088" spans="2:7">
      <c r="B3088" s="21" t="s">
        <v>16197</v>
      </c>
      <c r="C3088" s="22" t="s">
        <v>92</v>
      </c>
      <c r="D3088" s="37"/>
      <c r="E3088" s="24">
        <v>700000</v>
      </c>
      <c r="F3088" s="25" t="s">
        <v>182</v>
      </c>
      <c r="G3088" s="26">
        <v>700000</v>
      </c>
    </row>
    <row r="3089" spans="2:7">
      <c r="B3089" s="21" t="s">
        <v>16196</v>
      </c>
      <c r="C3089" s="22" t="s">
        <v>92</v>
      </c>
      <c r="D3089" s="37"/>
      <c r="E3089" s="24">
        <v>600000</v>
      </c>
      <c r="F3089" s="25" t="s">
        <v>133</v>
      </c>
      <c r="G3089" s="26">
        <v>700000</v>
      </c>
    </row>
    <row r="3090" spans="2:7">
      <c r="B3090" s="21" t="s">
        <v>16194</v>
      </c>
      <c r="C3090" s="22" t="s">
        <v>108</v>
      </c>
      <c r="D3090" s="37" t="s">
        <v>5087</v>
      </c>
      <c r="E3090" s="24">
        <v>500000</v>
      </c>
      <c r="F3090" s="25" t="s">
        <v>292</v>
      </c>
      <c r="G3090" s="26">
        <v>700000</v>
      </c>
    </row>
    <row r="3091" spans="2:7">
      <c r="B3091" s="21" t="s">
        <v>16195</v>
      </c>
      <c r="C3091" s="22" t="s">
        <v>108</v>
      </c>
      <c r="D3091" s="37" t="s">
        <v>5569</v>
      </c>
      <c r="E3091" s="24">
        <v>500000</v>
      </c>
      <c r="F3091" s="25" t="s">
        <v>350</v>
      </c>
      <c r="G3091" s="26">
        <v>700000</v>
      </c>
    </row>
    <row r="3092" spans="2:7">
      <c r="B3092" s="21" t="s">
        <v>16193</v>
      </c>
      <c r="C3092" s="22" t="s">
        <v>92</v>
      </c>
      <c r="D3092" s="37" t="s">
        <v>16192</v>
      </c>
      <c r="E3092" s="24">
        <v>400000</v>
      </c>
      <c r="F3092" s="25" t="s">
        <v>4980</v>
      </c>
      <c r="G3092" s="26">
        <v>700000</v>
      </c>
    </row>
    <row r="3093" spans="2:7">
      <c r="B3093" s="21" t="s">
        <v>16191</v>
      </c>
      <c r="C3093" s="22" t="s">
        <v>108</v>
      </c>
      <c r="D3093" s="37" t="s">
        <v>1514</v>
      </c>
      <c r="E3093" s="24">
        <v>300000</v>
      </c>
      <c r="F3093" s="25" t="s">
        <v>2956</v>
      </c>
      <c r="G3093" s="26">
        <v>700000</v>
      </c>
    </row>
    <row r="3094" spans="2:7">
      <c r="B3094" s="21" t="s">
        <v>16190</v>
      </c>
      <c r="C3094" s="22" t="s">
        <v>108</v>
      </c>
      <c r="D3094" s="37" t="s">
        <v>1383</v>
      </c>
      <c r="E3094" s="24">
        <v>300000</v>
      </c>
      <c r="F3094" s="25" t="s">
        <v>6253</v>
      </c>
      <c r="G3094" s="26">
        <v>700000</v>
      </c>
    </row>
    <row r="3095" spans="2:7">
      <c r="B3095" s="21" t="s">
        <v>16189</v>
      </c>
      <c r="C3095" s="22" t="s">
        <v>108</v>
      </c>
      <c r="D3095" s="37" t="s">
        <v>5972</v>
      </c>
      <c r="E3095" s="24">
        <v>300000</v>
      </c>
      <c r="F3095" s="25" t="s">
        <v>6253</v>
      </c>
      <c r="G3095" s="26">
        <v>700000</v>
      </c>
    </row>
    <row r="3096" spans="2:7">
      <c r="B3096" s="21" t="s">
        <v>16188</v>
      </c>
      <c r="C3096" s="22" t="s">
        <v>108</v>
      </c>
      <c r="D3096" s="37" t="s">
        <v>6700</v>
      </c>
      <c r="E3096" s="24">
        <v>100000</v>
      </c>
      <c r="F3096" s="25" t="s">
        <v>16187</v>
      </c>
      <c r="G3096" s="26">
        <v>700000</v>
      </c>
    </row>
    <row r="3097" spans="2:7">
      <c r="B3097" s="21" t="s">
        <v>16186</v>
      </c>
      <c r="C3097" s="22" t="s">
        <v>92</v>
      </c>
      <c r="D3097" s="37"/>
      <c r="E3097" s="24">
        <v>1700000</v>
      </c>
      <c r="F3097" s="25" t="s">
        <v>656</v>
      </c>
      <c r="G3097" s="26">
        <v>600000</v>
      </c>
    </row>
    <row r="3098" spans="2:7">
      <c r="B3098" s="21" t="s">
        <v>16185</v>
      </c>
      <c r="C3098" s="22" t="s">
        <v>92</v>
      </c>
      <c r="D3098" s="37"/>
      <c r="E3098" s="24">
        <v>1700000</v>
      </c>
      <c r="F3098" s="25" t="s">
        <v>1058</v>
      </c>
      <c r="G3098" s="26">
        <v>600000</v>
      </c>
    </row>
    <row r="3099" spans="2:7">
      <c r="B3099" s="21" t="s">
        <v>16184</v>
      </c>
      <c r="C3099" s="22" t="s">
        <v>108</v>
      </c>
      <c r="D3099" s="37"/>
      <c r="E3099" s="24">
        <v>1700000</v>
      </c>
      <c r="F3099" s="25" t="s">
        <v>745</v>
      </c>
      <c r="G3099" s="26">
        <v>600000</v>
      </c>
    </row>
    <row r="3100" spans="2:7">
      <c r="B3100" s="21" t="s">
        <v>16181</v>
      </c>
      <c r="C3100" s="22" t="s">
        <v>108</v>
      </c>
      <c r="D3100" s="37" t="s">
        <v>3688</v>
      </c>
      <c r="E3100" s="24">
        <v>1600000</v>
      </c>
      <c r="F3100" s="25" t="s">
        <v>622</v>
      </c>
      <c r="G3100" s="26">
        <v>600000</v>
      </c>
    </row>
    <row r="3101" spans="2:7">
      <c r="B3101" s="21" t="s">
        <v>16183</v>
      </c>
      <c r="C3101" s="22" t="s">
        <v>92</v>
      </c>
      <c r="D3101" s="37"/>
      <c r="E3101" s="24">
        <v>1600000</v>
      </c>
      <c r="F3101" s="25" t="s">
        <v>624</v>
      </c>
      <c r="G3101" s="26">
        <v>600000</v>
      </c>
    </row>
    <row r="3102" spans="2:7">
      <c r="B3102" s="21" t="s">
        <v>16182</v>
      </c>
      <c r="C3102" s="22" t="s">
        <v>108</v>
      </c>
      <c r="D3102" s="37"/>
      <c r="E3102" s="24">
        <v>1600000</v>
      </c>
      <c r="F3102" s="25" t="s">
        <v>651</v>
      </c>
      <c r="G3102" s="26">
        <v>600000</v>
      </c>
    </row>
    <row r="3103" spans="2:7">
      <c r="B3103" s="21" t="s">
        <v>16180</v>
      </c>
      <c r="C3103" s="22" t="s">
        <v>92</v>
      </c>
      <c r="D3103" s="37"/>
      <c r="E3103" s="24">
        <v>1600000</v>
      </c>
      <c r="F3103" s="25" t="s">
        <v>745</v>
      </c>
      <c r="G3103" s="26">
        <v>600000</v>
      </c>
    </row>
    <row r="3104" spans="2:7">
      <c r="B3104" s="21" t="s">
        <v>16179</v>
      </c>
      <c r="C3104" s="22" t="s">
        <v>92</v>
      </c>
      <c r="D3104" s="37"/>
      <c r="E3104" s="24">
        <v>1500000</v>
      </c>
      <c r="F3104" s="25" t="s">
        <v>745</v>
      </c>
      <c r="G3104" s="26">
        <v>600000</v>
      </c>
    </row>
    <row r="3105" spans="2:7">
      <c r="B3105" s="21" t="s">
        <v>16178</v>
      </c>
      <c r="C3105" s="22" t="s">
        <v>92</v>
      </c>
      <c r="D3105" s="37"/>
      <c r="E3105" s="24">
        <v>1500000</v>
      </c>
      <c r="F3105" s="25" t="s">
        <v>682</v>
      </c>
      <c r="G3105" s="26">
        <v>600000</v>
      </c>
    </row>
    <row r="3106" spans="2:7">
      <c r="B3106" s="21" t="s">
        <v>16177</v>
      </c>
      <c r="C3106" s="22" t="s">
        <v>92</v>
      </c>
      <c r="D3106" s="37"/>
      <c r="E3106" s="24">
        <v>1500000</v>
      </c>
      <c r="F3106" s="25" t="s">
        <v>590</v>
      </c>
      <c r="G3106" s="26">
        <v>600000</v>
      </c>
    </row>
    <row r="3107" spans="2:7">
      <c r="B3107" s="21" t="s">
        <v>16176</v>
      </c>
      <c r="C3107" s="22" t="s">
        <v>92</v>
      </c>
      <c r="D3107" s="37"/>
      <c r="E3107" s="24">
        <v>1500000</v>
      </c>
      <c r="F3107" s="25" t="s">
        <v>1186</v>
      </c>
      <c r="G3107" s="26">
        <v>600000</v>
      </c>
    </row>
    <row r="3108" spans="2:7">
      <c r="B3108" s="21" t="s">
        <v>16175</v>
      </c>
      <c r="C3108" s="22" t="s">
        <v>92</v>
      </c>
      <c r="D3108" s="37"/>
      <c r="E3108" s="24">
        <v>1500000</v>
      </c>
      <c r="F3108" s="25" t="s">
        <v>3211</v>
      </c>
      <c r="G3108" s="26">
        <v>600000</v>
      </c>
    </row>
    <row r="3109" spans="2:7">
      <c r="B3109" s="21" t="s">
        <v>16174</v>
      </c>
      <c r="C3109" s="22" t="s">
        <v>92</v>
      </c>
      <c r="D3109" s="37"/>
      <c r="E3109" s="24">
        <v>1500000</v>
      </c>
      <c r="F3109" s="25" t="s">
        <v>590</v>
      </c>
      <c r="G3109" s="26">
        <v>600000</v>
      </c>
    </row>
    <row r="3110" spans="2:7">
      <c r="B3110" s="21" t="s">
        <v>16173</v>
      </c>
      <c r="C3110" s="22" t="s">
        <v>92</v>
      </c>
      <c r="D3110" s="37"/>
      <c r="E3110" s="24">
        <v>1500000</v>
      </c>
      <c r="F3110" s="25" t="s">
        <v>590</v>
      </c>
      <c r="G3110" s="26">
        <v>600000</v>
      </c>
    </row>
    <row r="3111" spans="2:7">
      <c r="B3111" s="21" t="s">
        <v>16172</v>
      </c>
      <c r="C3111" s="22" t="s">
        <v>92</v>
      </c>
      <c r="D3111" s="37"/>
      <c r="E3111" s="24">
        <v>1500000</v>
      </c>
      <c r="F3111" s="25" t="s">
        <v>560</v>
      </c>
      <c r="G3111" s="26">
        <v>600000</v>
      </c>
    </row>
    <row r="3112" spans="2:7">
      <c r="B3112" s="21" t="s">
        <v>16168</v>
      </c>
      <c r="C3112" s="22" t="s">
        <v>108</v>
      </c>
      <c r="D3112" s="37" t="s">
        <v>2079</v>
      </c>
      <c r="E3112" s="24">
        <v>1400000</v>
      </c>
      <c r="F3112" s="25" t="s">
        <v>651</v>
      </c>
      <c r="G3112" s="26">
        <v>600000</v>
      </c>
    </row>
    <row r="3113" spans="2:7">
      <c r="B3113" s="21" t="s">
        <v>16165</v>
      </c>
      <c r="C3113" s="22" t="s">
        <v>108</v>
      </c>
      <c r="D3113" s="37" t="s">
        <v>3965</v>
      </c>
      <c r="E3113" s="24">
        <v>1400000</v>
      </c>
      <c r="F3113" s="25" t="s">
        <v>649</v>
      </c>
      <c r="G3113" s="26">
        <v>600000</v>
      </c>
    </row>
    <row r="3114" spans="2:7">
      <c r="B3114" s="21" t="s">
        <v>16171</v>
      </c>
      <c r="C3114" s="22" t="s">
        <v>92</v>
      </c>
      <c r="D3114" s="37"/>
      <c r="E3114" s="24">
        <v>1400000</v>
      </c>
      <c r="F3114" s="25" t="s">
        <v>3167</v>
      </c>
      <c r="G3114" s="26">
        <v>600000</v>
      </c>
    </row>
    <row r="3115" spans="2:7">
      <c r="B3115" s="21" t="s">
        <v>16170</v>
      </c>
      <c r="C3115" s="22" t="s">
        <v>92</v>
      </c>
      <c r="D3115" s="37"/>
      <c r="E3115" s="24">
        <v>1400000</v>
      </c>
      <c r="F3115" s="25" t="s">
        <v>601</v>
      </c>
      <c r="G3115" s="26">
        <v>600000</v>
      </c>
    </row>
    <row r="3116" spans="2:7">
      <c r="B3116" s="21" t="s">
        <v>16169</v>
      </c>
      <c r="C3116" s="22" t="s">
        <v>92</v>
      </c>
      <c r="D3116" s="37"/>
      <c r="E3116" s="24">
        <v>1400000</v>
      </c>
      <c r="F3116" s="25" t="s">
        <v>3167</v>
      </c>
      <c r="G3116" s="26">
        <v>600000</v>
      </c>
    </row>
    <row r="3117" spans="2:7">
      <c r="B3117" s="21" t="s">
        <v>16167</v>
      </c>
      <c r="C3117" s="22" t="s">
        <v>92</v>
      </c>
      <c r="D3117" s="37"/>
      <c r="E3117" s="24">
        <v>1400000</v>
      </c>
      <c r="F3117" s="25" t="s">
        <v>555</v>
      </c>
      <c r="G3117" s="26">
        <v>600000</v>
      </c>
    </row>
    <row r="3118" spans="2:7">
      <c r="B3118" s="21" t="s">
        <v>16166</v>
      </c>
      <c r="C3118" s="22" t="s">
        <v>92</v>
      </c>
      <c r="D3118" s="37"/>
      <c r="E3118" s="24">
        <v>1400000</v>
      </c>
      <c r="F3118" s="25" t="s">
        <v>864</v>
      </c>
      <c r="G3118" s="26">
        <v>600000</v>
      </c>
    </row>
    <row r="3119" spans="2:7">
      <c r="B3119" s="21" t="s">
        <v>16164</v>
      </c>
      <c r="C3119" s="22" t="s">
        <v>108</v>
      </c>
      <c r="D3119" s="37"/>
      <c r="E3119" s="24">
        <v>1400000</v>
      </c>
      <c r="F3119" s="25" t="s">
        <v>682</v>
      </c>
      <c r="G3119" s="26">
        <v>600000</v>
      </c>
    </row>
    <row r="3120" spans="2:7">
      <c r="B3120" s="21" t="s">
        <v>16163</v>
      </c>
      <c r="C3120" s="22" t="s">
        <v>92</v>
      </c>
      <c r="D3120" s="37"/>
      <c r="E3120" s="24">
        <v>1400000</v>
      </c>
      <c r="F3120" s="25" t="s">
        <v>1164</v>
      </c>
      <c r="G3120" s="26">
        <v>600000</v>
      </c>
    </row>
    <row r="3121" spans="2:7">
      <c r="B3121" s="21" t="s">
        <v>16162</v>
      </c>
      <c r="C3121" s="22" t="s">
        <v>92</v>
      </c>
      <c r="D3121" s="37"/>
      <c r="E3121" s="24">
        <v>1400000</v>
      </c>
      <c r="F3121" s="25" t="s">
        <v>580</v>
      </c>
      <c r="G3121" s="26">
        <v>600000</v>
      </c>
    </row>
    <row r="3122" spans="2:7">
      <c r="B3122" s="21" t="s">
        <v>16145</v>
      </c>
      <c r="C3122" s="22" t="s">
        <v>92</v>
      </c>
      <c r="D3122" s="37" t="s">
        <v>5320</v>
      </c>
      <c r="E3122" s="24">
        <v>1300000</v>
      </c>
      <c r="F3122" s="25" t="s">
        <v>5543</v>
      </c>
      <c r="G3122" s="26">
        <v>600000</v>
      </c>
    </row>
    <row r="3123" spans="2:7">
      <c r="B3123" s="21" t="s">
        <v>16152</v>
      </c>
      <c r="C3123" s="22" t="s">
        <v>108</v>
      </c>
      <c r="D3123" s="37" t="s">
        <v>596</v>
      </c>
      <c r="E3123" s="24">
        <v>1300000</v>
      </c>
      <c r="F3123" s="25" t="s">
        <v>1103</v>
      </c>
      <c r="G3123" s="26">
        <v>600000</v>
      </c>
    </row>
    <row r="3124" spans="2:7">
      <c r="B3124" s="21" t="s">
        <v>16161</v>
      </c>
      <c r="C3124" s="22" t="s">
        <v>92</v>
      </c>
      <c r="D3124" s="37"/>
      <c r="E3124" s="24">
        <v>1300000</v>
      </c>
      <c r="F3124" s="25" t="s">
        <v>1070</v>
      </c>
      <c r="G3124" s="26">
        <v>600000</v>
      </c>
    </row>
    <row r="3125" spans="2:7">
      <c r="B3125" s="21" t="s">
        <v>16160</v>
      </c>
      <c r="C3125" s="22" t="s">
        <v>92</v>
      </c>
      <c r="D3125" s="37"/>
      <c r="E3125" s="24">
        <v>1300000</v>
      </c>
      <c r="F3125" s="25" t="s">
        <v>590</v>
      </c>
      <c r="G3125" s="26">
        <v>600000</v>
      </c>
    </row>
    <row r="3126" spans="2:7">
      <c r="B3126" s="21" t="s">
        <v>16159</v>
      </c>
      <c r="C3126" s="22" t="s">
        <v>92</v>
      </c>
      <c r="D3126" s="37"/>
      <c r="E3126" s="24">
        <v>1300000</v>
      </c>
      <c r="F3126" s="25" t="s">
        <v>483</v>
      </c>
      <c r="G3126" s="26">
        <v>600000</v>
      </c>
    </row>
    <row r="3127" spans="2:7">
      <c r="B3127" s="21" t="s">
        <v>16158</v>
      </c>
      <c r="C3127" s="22" t="s">
        <v>92</v>
      </c>
      <c r="D3127" s="37"/>
      <c r="E3127" s="24">
        <v>1300000</v>
      </c>
      <c r="F3127" s="25" t="s">
        <v>3167</v>
      </c>
      <c r="G3127" s="26">
        <v>600000</v>
      </c>
    </row>
    <row r="3128" spans="2:7">
      <c r="B3128" s="21" t="s">
        <v>16157</v>
      </c>
      <c r="C3128" s="22" t="s">
        <v>92</v>
      </c>
      <c r="D3128" s="37"/>
      <c r="E3128" s="24">
        <v>1300000</v>
      </c>
      <c r="F3128" s="25" t="s">
        <v>601</v>
      </c>
      <c r="G3128" s="26">
        <v>600000</v>
      </c>
    </row>
    <row r="3129" spans="2:7">
      <c r="B3129" s="21" t="s">
        <v>16156</v>
      </c>
      <c r="C3129" s="22" t="s">
        <v>108</v>
      </c>
      <c r="D3129" s="37"/>
      <c r="E3129" s="24">
        <v>1300000</v>
      </c>
      <c r="F3129" s="25" t="s">
        <v>1106</v>
      </c>
      <c r="G3129" s="26">
        <v>600000</v>
      </c>
    </row>
    <row r="3130" spans="2:7">
      <c r="B3130" s="21" t="s">
        <v>16155</v>
      </c>
      <c r="C3130" s="22" t="s">
        <v>92</v>
      </c>
      <c r="D3130" s="37"/>
      <c r="E3130" s="24">
        <v>1300000</v>
      </c>
      <c r="F3130" s="25" t="s">
        <v>711</v>
      </c>
      <c r="G3130" s="26">
        <v>600000</v>
      </c>
    </row>
    <row r="3131" spans="2:7">
      <c r="B3131" s="21" t="s">
        <v>16154</v>
      </c>
      <c r="C3131" s="22" t="s">
        <v>92</v>
      </c>
      <c r="D3131" s="37"/>
      <c r="E3131" s="24">
        <v>1300000</v>
      </c>
      <c r="F3131" s="25" t="s">
        <v>560</v>
      </c>
      <c r="G3131" s="26">
        <v>600000</v>
      </c>
    </row>
    <row r="3132" spans="2:7">
      <c r="B3132" s="21" t="s">
        <v>16153</v>
      </c>
      <c r="C3132" s="22" t="s">
        <v>92</v>
      </c>
      <c r="D3132" s="37"/>
      <c r="E3132" s="24">
        <v>1300000</v>
      </c>
      <c r="F3132" s="25" t="s">
        <v>5543</v>
      </c>
      <c r="G3132" s="26">
        <v>600000</v>
      </c>
    </row>
    <row r="3133" spans="2:7">
      <c r="B3133" s="21" t="s">
        <v>16151</v>
      </c>
      <c r="C3133" s="22" t="s">
        <v>92</v>
      </c>
      <c r="D3133" s="37"/>
      <c r="E3133" s="24">
        <v>1300000</v>
      </c>
      <c r="F3133" s="25" t="s">
        <v>5543</v>
      </c>
      <c r="G3133" s="26">
        <v>600000</v>
      </c>
    </row>
    <row r="3134" spans="2:7">
      <c r="B3134" s="21" t="s">
        <v>16150</v>
      </c>
      <c r="C3134" s="22" t="s">
        <v>92</v>
      </c>
      <c r="D3134" s="37"/>
      <c r="E3134" s="24">
        <v>1300000</v>
      </c>
      <c r="F3134" s="25" t="s">
        <v>598</v>
      </c>
      <c r="G3134" s="26">
        <v>600000</v>
      </c>
    </row>
    <row r="3135" spans="2:7">
      <c r="B3135" s="21" t="s">
        <v>16149</v>
      </c>
      <c r="C3135" s="22" t="s">
        <v>108</v>
      </c>
      <c r="D3135" s="37"/>
      <c r="E3135" s="24">
        <v>1300000</v>
      </c>
      <c r="F3135" s="25" t="s">
        <v>601</v>
      </c>
      <c r="G3135" s="26">
        <v>600000</v>
      </c>
    </row>
    <row r="3136" spans="2:7">
      <c r="B3136" s="21" t="s">
        <v>16148</v>
      </c>
      <c r="C3136" s="22" t="s">
        <v>92</v>
      </c>
      <c r="D3136" s="37"/>
      <c r="E3136" s="24">
        <v>1300000</v>
      </c>
      <c r="F3136" s="25" t="s">
        <v>672</v>
      </c>
      <c r="G3136" s="26">
        <v>600000</v>
      </c>
    </row>
    <row r="3137" spans="2:7">
      <c r="B3137" s="21" t="s">
        <v>16147</v>
      </c>
      <c r="C3137" s="22" t="s">
        <v>92</v>
      </c>
      <c r="D3137" s="37"/>
      <c r="E3137" s="24">
        <v>1300000</v>
      </c>
      <c r="F3137" s="25" t="s">
        <v>672</v>
      </c>
      <c r="G3137" s="26">
        <v>600000</v>
      </c>
    </row>
    <row r="3138" spans="2:7">
      <c r="B3138" s="21" t="s">
        <v>16146</v>
      </c>
      <c r="C3138" s="22" t="s">
        <v>92</v>
      </c>
      <c r="D3138" s="37"/>
      <c r="E3138" s="24">
        <v>1300000</v>
      </c>
      <c r="F3138" s="25" t="s">
        <v>1103</v>
      </c>
      <c r="G3138" s="26">
        <v>600000</v>
      </c>
    </row>
    <row r="3139" spans="2:7">
      <c r="B3139" s="21" t="s">
        <v>16144</v>
      </c>
      <c r="C3139" s="22" t="s">
        <v>92</v>
      </c>
      <c r="D3139" s="37"/>
      <c r="E3139" s="24">
        <v>1300000</v>
      </c>
      <c r="F3139" s="25" t="s">
        <v>714</v>
      </c>
      <c r="G3139" s="26">
        <v>600000</v>
      </c>
    </row>
    <row r="3140" spans="2:7">
      <c r="B3140" s="21" t="s">
        <v>16143</v>
      </c>
      <c r="C3140" s="22" t="s">
        <v>92</v>
      </c>
      <c r="D3140" s="37"/>
      <c r="E3140" s="24">
        <v>1300000</v>
      </c>
      <c r="F3140" s="25" t="s">
        <v>555</v>
      </c>
      <c r="G3140" s="26">
        <v>600000</v>
      </c>
    </row>
    <row r="3141" spans="2:7">
      <c r="B3141" s="21" t="s">
        <v>16127</v>
      </c>
      <c r="C3141" s="22" t="s">
        <v>108</v>
      </c>
      <c r="D3141" s="37" t="s">
        <v>16126</v>
      </c>
      <c r="E3141" s="24">
        <v>1200000</v>
      </c>
      <c r="F3141" s="25" t="s">
        <v>805</v>
      </c>
      <c r="G3141" s="26">
        <v>600000</v>
      </c>
    </row>
    <row r="3142" spans="2:7">
      <c r="B3142" s="21" t="s">
        <v>16116</v>
      </c>
      <c r="C3142" s="22" t="s">
        <v>92</v>
      </c>
      <c r="D3142" s="37" t="s">
        <v>8770</v>
      </c>
      <c r="E3142" s="24">
        <v>1200000</v>
      </c>
      <c r="F3142" s="25" t="s">
        <v>354</v>
      </c>
      <c r="G3142" s="26">
        <v>600000</v>
      </c>
    </row>
    <row r="3143" spans="2:7">
      <c r="B3143" s="21" t="s">
        <v>16106</v>
      </c>
      <c r="C3143" s="22" t="s">
        <v>108</v>
      </c>
      <c r="D3143" s="37" t="s">
        <v>2970</v>
      </c>
      <c r="E3143" s="24">
        <v>1200000</v>
      </c>
      <c r="F3143" s="25" t="s">
        <v>5543</v>
      </c>
      <c r="G3143" s="26">
        <v>600000</v>
      </c>
    </row>
    <row r="3144" spans="2:7">
      <c r="B3144" s="21" t="s">
        <v>16139</v>
      </c>
      <c r="C3144" s="22" t="s">
        <v>92</v>
      </c>
      <c r="D3144" s="37" t="s">
        <v>8455</v>
      </c>
      <c r="E3144" s="24">
        <v>1200000</v>
      </c>
      <c r="F3144" s="25" t="s">
        <v>427</v>
      </c>
      <c r="G3144" s="26">
        <v>600000</v>
      </c>
    </row>
    <row r="3145" spans="2:7">
      <c r="B3145" s="21" t="s">
        <v>16122</v>
      </c>
      <c r="C3145" s="22" t="s">
        <v>108</v>
      </c>
      <c r="D3145" s="37" t="s">
        <v>1010</v>
      </c>
      <c r="E3145" s="24">
        <v>1200000</v>
      </c>
      <c r="F3145" s="25" t="s">
        <v>354</v>
      </c>
      <c r="G3145" s="26">
        <v>600000</v>
      </c>
    </row>
    <row r="3146" spans="2:7">
      <c r="B3146" s="21" t="s">
        <v>16124</v>
      </c>
      <c r="C3146" s="22" t="s">
        <v>92</v>
      </c>
      <c r="D3146" s="37" t="s">
        <v>16123</v>
      </c>
      <c r="E3146" s="24">
        <v>1200000</v>
      </c>
      <c r="F3146" s="25" t="s">
        <v>864</v>
      </c>
      <c r="G3146" s="26">
        <v>600000</v>
      </c>
    </row>
    <row r="3147" spans="2:7">
      <c r="B3147" s="21" t="s">
        <v>16142</v>
      </c>
      <c r="C3147" s="22" t="s">
        <v>108</v>
      </c>
      <c r="D3147" s="37" t="s">
        <v>3708</v>
      </c>
      <c r="E3147" s="24">
        <v>1200000</v>
      </c>
      <c r="F3147" s="25" t="s">
        <v>1070</v>
      </c>
      <c r="G3147" s="26">
        <v>600000</v>
      </c>
    </row>
    <row r="3148" spans="2:7">
      <c r="B3148" s="21" t="s">
        <v>16141</v>
      </c>
      <c r="C3148" s="22" t="s">
        <v>108</v>
      </c>
      <c r="D3148" s="37"/>
      <c r="E3148" s="24">
        <v>1200000</v>
      </c>
      <c r="F3148" s="25" t="s">
        <v>427</v>
      </c>
      <c r="G3148" s="26">
        <v>600000</v>
      </c>
    </row>
    <row r="3149" spans="2:7">
      <c r="B3149" s="21" t="s">
        <v>16140</v>
      </c>
      <c r="C3149" s="22" t="s">
        <v>92</v>
      </c>
      <c r="D3149" s="37"/>
      <c r="E3149" s="24">
        <v>1200000</v>
      </c>
      <c r="F3149" s="25" t="s">
        <v>3098</v>
      </c>
      <c r="G3149" s="26">
        <v>600000</v>
      </c>
    </row>
    <row r="3150" spans="2:7">
      <c r="B3150" s="21" t="s">
        <v>16138</v>
      </c>
      <c r="C3150" s="22" t="s">
        <v>92</v>
      </c>
      <c r="D3150" s="37"/>
      <c r="E3150" s="24">
        <v>1200000</v>
      </c>
      <c r="F3150" s="25" t="s">
        <v>5031</v>
      </c>
      <c r="G3150" s="26">
        <v>600000</v>
      </c>
    </row>
    <row r="3151" spans="2:7">
      <c r="B3151" s="21" t="s">
        <v>16137</v>
      </c>
      <c r="C3151" s="22" t="s">
        <v>92</v>
      </c>
      <c r="D3151" s="37"/>
      <c r="E3151" s="24">
        <v>1200000</v>
      </c>
      <c r="F3151" s="25" t="s">
        <v>455</v>
      </c>
      <c r="G3151" s="26">
        <v>600000</v>
      </c>
    </row>
    <row r="3152" spans="2:7">
      <c r="B3152" s="21" t="s">
        <v>16136</v>
      </c>
      <c r="C3152" s="22" t="s">
        <v>92</v>
      </c>
      <c r="D3152" s="37"/>
      <c r="E3152" s="24">
        <v>1200000</v>
      </c>
      <c r="F3152" s="25" t="s">
        <v>354</v>
      </c>
      <c r="G3152" s="26">
        <v>600000</v>
      </c>
    </row>
    <row r="3153" spans="2:7">
      <c r="B3153" s="21" t="s">
        <v>16135</v>
      </c>
      <c r="C3153" s="22" t="s">
        <v>108</v>
      </c>
      <c r="D3153" s="37"/>
      <c r="E3153" s="24">
        <v>1200000</v>
      </c>
      <c r="F3153" s="25" t="s">
        <v>5543</v>
      </c>
      <c r="G3153" s="26">
        <v>600000</v>
      </c>
    </row>
    <row r="3154" spans="2:7">
      <c r="B3154" s="21" t="s">
        <v>16134</v>
      </c>
      <c r="C3154" s="22" t="s">
        <v>92</v>
      </c>
      <c r="D3154" s="37"/>
      <c r="E3154" s="24">
        <v>1200000</v>
      </c>
      <c r="F3154" s="25" t="s">
        <v>4311</v>
      </c>
      <c r="G3154" s="26">
        <v>600000</v>
      </c>
    </row>
    <row r="3155" spans="2:7">
      <c r="B3155" s="21" t="s">
        <v>16133</v>
      </c>
      <c r="C3155" s="22" t="s">
        <v>92</v>
      </c>
      <c r="D3155" s="37"/>
      <c r="E3155" s="24">
        <v>1200000</v>
      </c>
      <c r="F3155" s="25" t="s">
        <v>5543</v>
      </c>
      <c r="G3155" s="26">
        <v>600000</v>
      </c>
    </row>
    <row r="3156" spans="2:7">
      <c r="B3156" s="21" t="s">
        <v>16132</v>
      </c>
      <c r="C3156" s="22" t="s">
        <v>92</v>
      </c>
      <c r="D3156" s="37"/>
      <c r="E3156" s="24">
        <v>1200000</v>
      </c>
      <c r="F3156" s="25" t="s">
        <v>805</v>
      </c>
      <c r="G3156" s="26">
        <v>600000</v>
      </c>
    </row>
    <row r="3157" spans="2:7">
      <c r="B3157" s="21" t="s">
        <v>16131</v>
      </c>
      <c r="C3157" s="22" t="s">
        <v>92</v>
      </c>
      <c r="D3157" s="37"/>
      <c r="E3157" s="24">
        <v>1200000</v>
      </c>
      <c r="F3157" s="25" t="s">
        <v>227</v>
      </c>
      <c r="G3157" s="26">
        <v>600000</v>
      </c>
    </row>
    <row r="3158" spans="2:7">
      <c r="B3158" s="21" t="s">
        <v>16130</v>
      </c>
      <c r="C3158" s="22" t="s">
        <v>108</v>
      </c>
      <c r="D3158" s="37"/>
      <c r="E3158" s="24">
        <v>1200000</v>
      </c>
      <c r="F3158" s="25" t="s">
        <v>703</v>
      </c>
      <c r="G3158" s="26">
        <v>600000</v>
      </c>
    </row>
    <row r="3159" spans="2:7">
      <c r="B3159" s="21" t="s">
        <v>16129</v>
      </c>
      <c r="C3159" s="22" t="s">
        <v>92</v>
      </c>
      <c r="D3159" s="37"/>
      <c r="E3159" s="24">
        <v>1200000</v>
      </c>
      <c r="F3159" s="25" t="s">
        <v>711</v>
      </c>
      <c r="G3159" s="26">
        <v>600000</v>
      </c>
    </row>
    <row r="3160" spans="2:7">
      <c r="B3160" s="21" t="s">
        <v>16128</v>
      </c>
      <c r="C3160" s="22" t="s">
        <v>92</v>
      </c>
      <c r="D3160" s="37"/>
      <c r="E3160" s="24">
        <v>1200000</v>
      </c>
      <c r="F3160" s="25" t="s">
        <v>598</v>
      </c>
      <c r="G3160" s="26">
        <v>600000</v>
      </c>
    </row>
    <row r="3161" spans="2:7">
      <c r="B3161" s="21" t="s">
        <v>16125</v>
      </c>
      <c r="C3161" s="22" t="s">
        <v>92</v>
      </c>
      <c r="D3161" s="37"/>
      <c r="E3161" s="24">
        <v>1200000</v>
      </c>
      <c r="F3161" s="25" t="s">
        <v>131</v>
      </c>
      <c r="G3161" s="26">
        <v>600000</v>
      </c>
    </row>
    <row r="3162" spans="2:7">
      <c r="B3162" s="21" t="s">
        <v>16121</v>
      </c>
      <c r="C3162" s="22" t="s">
        <v>92</v>
      </c>
      <c r="D3162" s="37"/>
      <c r="E3162" s="24">
        <v>1200000</v>
      </c>
      <c r="F3162" s="25" t="s">
        <v>3098</v>
      </c>
      <c r="G3162" s="26">
        <v>600000</v>
      </c>
    </row>
    <row r="3163" spans="2:7">
      <c r="B3163" s="21" t="s">
        <v>16120</v>
      </c>
      <c r="C3163" s="22" t="s">
        <v>92</v>
      </c>
      <c r="D3163" s="37"/>
      <c r="E3163" s="24">
        <v>1200000</v>
      </c>
      <c r="F3163" s="25" t="s">
        <v>1070</v>
      </c>
      <c r="G3163" s="26">
        <v>600000</v>
      </c>
    </row>
    <row r="3164" spans="2:7">
      <c r="B3164" s="21" t="s">
        <v>16119</v>
      </c>
      <c r="C3164" s="22" t="s">
        <v>92</v>
      </c>
      <c r="D3164" s="37"/>
      <c r="E3164" s="24">
        <v>1200000</v>
      </c>
      <c r="F3164" s="25" t="s">
        <v>354</v>
      </c>
      <c r="G3164" s="26">
        <v>600000</v>
      </c>
    </row>
    <row r="3165" spans="2:7">
      <c r="B3165" s="21" t="s">
        <v>16118</v>
      </c>
      <c r="C3165" s="22" t="s">
        <v>92</v>
      </c>
      <c r="D3165" s="37"/>
      <c r="E3165" s="24">
        <v>1200000</v>
      </c>
      <c r="F3165" s="25" t="s">
        <v>4311</v>
      </c>
      <c r="G3165" s="26">
        <v>600000</v>
      </c>
    </row>
    <row r="3166" spans="2:7">
      <c r="B3166" s="21" t="s">
        <v>16117</v>
      </c>
      <c r="C3166" s="22" t="s">
        <v>92</v>
      </c>
      <c r="D3166" s="37"/>
      <c r="E3166" s="24">
        <v>1200000</v>
      </c>
      <c r="F3166" s="25" t="s">
        <v>354</v>
      </c>
      <c r="G3166" s="26">
        <v>600000</v>
      </c>
    </row>
    <row r="3167" spans="2:7">
      <c r="B3167" s="21" t="s">
        <v>16115</v>
      </c>
      <c r="C3167" s="22" t="s">
        <v>92</v>
      </c>
      <c r="D3167" s="37"/>
      <c r="E3167" s="24">
        <v>1200000</v>
      </c>
      <c r="F3167" s="25" t="s">
        <v>3098</v>
      </c>
      <c r="G3167" s="26">
        <v>600000</v>
      </c>
    </row>
    <row r="3168" spans="2:7">
      <c r="B3168" s="21" t="s">
        <v>16114</v>
      </c>
      <c r="C3168" s="22" t="s">
        <v>92</v>
      </c>
      <c r="D3168" s="37"/>
      <c r="E3168" s="24">
        <v>1200000</v>
      </c>
      <c r="F3168" s="25" t="s">
        <v>703</v>
      </c>
      <c r="G3168" s="26">
        <v>600000</v>
      </c>
    </row>
    <row r="3169" spans="2:7">
      <c r="B3169" s="21" t="s">
        <v>16113</v>
      </c>
      <c r="C3169" s="22" t="s">
        <v>92</v>
      </c>
      <c r="D3169" s="37"/>
      <c r="E3169" s="24">
        <v>1200000</v>
      </c>
      <c r="F3169" s="25" t="s">
        <v>672</v>
      </c>
      <c r="G3169" s="26">
        <v>600000</v>
      </c>
    </row>
    <row r="3170" spans="2:7">
      <c r="B3170" s="21" t="s">
        <v>16112</v>
      </c>
      <c r="C3170" s="22" t="s">
        <v>92</v>
      </c>
      <c r="D3170" s="37"/>
      <c r="E3170" s="24">
        <v>1200000</v>
      </c>
      <c r="F3170" s="25" t="s">
        <v>5031</v>
      </c>
      <c r="G3170" s="26">
        <v>600000</v>
      </c>
    </row>
    <row r="3171" spans="2:7">
      <c r="B3171" s="21" t="s">
        <v>16111</v>
      </c>
      <c r="C3171" s="22" t="s">
        <v>92</v>
      </c>
      <c r="D3171" s="37"/>
      <c r="E3171" s="24">
        <v>1200000</v>
      </c>
      <c r="F3171" s="25" t="s">
        <v>455</v>
      </c>
      <c r="G3171" s="26">
        <v>600000</v>
      </c>
    </row>
    <row r="3172" spans="2:7">
      <c r="B3172" s="21" t="s">
        <v>16110</v>
      </c>
      <c r="C3172" s="22" t="s">
        <v>92</v>
      </c>
      <c r="D3172" s="37"/>
      <c r="E3172" s="24">
        <v>1200000</v>
      </c>
      <c r="F3172" s="25" t="s">
        <v>5031</v>
      </c>
      <c r="G3172" s="26">
        <v>600000</v>
      </c>
    </row>
    <row r="3173" spans="2:7">
      <c r="B3173" s="21" t="s">
        <v>16109</v>
      </c>
      <c r="C3173" s="22" t="s">
        <v>92</v>
      </c>
      <c r="D3173" s="37"/>
      <c r="E3173" s="24">
        <v>1200000</v>
      </c>
      <c r="F3173" s="25" t="s">
        <v>1070</v>
      </c>
      <c r="G3173" s="26">
        <v>600000</v>
      </c>
    </row>
    <row r="3174" spans="2:7">
      <c r="B3174" s="21" t="s">
        <v>16108</v>
      </c>
      <c r="C3174" s="22" t="s">
        <v>92</v>
      </c>
      <c r="D3174" s="37"/>
      <c r="E3174" s="24">
        <v>1200000</v>
      </c>
      <c r="F3174" s="25" t="s">
        <v>711</v>
      </c>
      <c r="G3174" s="26">
        <v>600000</v>
      </c>
    </row>
    <row r="3175" spans="2:7">
      <c r="B3175" s="21" t="s">
        <v>16107</v>
      </c>
      <c r="C3175" s="22" t="s">
        <v>92</v>
      </c>
      <c r="D3175" s="37"/>
      <c r="E3175" s="24">
        <v>1200000</v>
      </c>
      <c r="F3175" s="25" t="s">
        <v>3098</v>
      </c>
      <c r="G3175" s="26">
        <v>600000</v>
      </c>
    </row>
    <row r="3176" spans="2:7">
      <c r="B3176" s="21" t="s">
        <v>16104</v>
      </c>
      <c r="C3176" s="22" t="s">
        <v>92</v>
      </c>
      <c r="D3176" s="37" t="s">
        <v>567</v>
      </c>
      <c r="E3176" s="24">
        <v>1100000</v>
      </c>
      <c r="F3176" s="25" t="s">
        <v>150</v>
      </c>
      <c r="G3176" s="26">
        <v>600000</v>
      </c>
    </row>
    <row r="3177" spans="2:7">
      <c r="B3177" s="21" t="s">
        <v>16086</v>
      </c>
      <c r="C3177" s="22" t="s">
        <v>108</v>
      </c>
      <c r="D3177" s="37" t="s">
        <v>484</v>
      </c>
      <c r="E3177" s="24">
        <v>1100000</v>
      </c>
      <c r="F3177" s="25" t="s">
        <v>220</v>
      </c>
      <c r="G3177" s="26">
        <v>600000</v>
      </c>
    </row>
    <row r="3178" spans="2:7">
      <c r="B3178" s="21" t="s">
        <v>16075</v>
      </c>
      <c r="C3178" s="22" t="s">
        <v>108</v>
      </c>
      <c r="D3178" s="37" t="s">
        <v>2945</v>
      </c>
      <c r="E3178" s="24">
        <v>1100000</v>
      </c>
      <c r="F3178" s="25" t="s">
        <v>144</v>
      </c>
      <c r="G3178" s="26">
        <v>600000</v>
      </c>
    </row>
    <row r="3179" spans="2:7">
      <c r="B3179" s="21" t="s">
        <v>16103</v>
      </c>
      <c r="C3179" s="22" t="s">
        <v>108</v>
      </c>
      <c r="D3179" s="37" t="s">
        <v>3207</v>
      </c>
      <c r="E3179" s="24">
        <v>1100000</v>
      </c>
      <c r="F3179" s="25" t="s">
        <v>102</v>
      </c>
      <c r="G3179" s="26">
        <v>600000</v>
      </c>
    </row>
    <row r="3180" spans="2:7">
      <c r="B3180" s="21" t="s">
        <v>16080</v>
      </c>
      <c r="C3180" s="22" t="s">
        <v>108</v>
      </c>
      <c r="D3180" s="37" t="s">
        <v>2184</v>
      </c>
      <c r="E3180" s="24">
        <v>1100000</v>
      </c>
      <c r="F3180" s="25" t="s">
        <v>402</v>
      </c>
      <c r="G3180" s="26">
        <v>600000</v>
      </c>
    </row>
    <row r="3181" spans="2:7">
      <c r="B3181" s="21" t="s">
        <v>16074</v>
      </c>
      <c r="C3181" s="22" t="s">
        <v>108</v>
      </c>
      <c r="D3181" s="37" t="s">
        <v>7317</v>
      </c>
      <c r="E3181" s="24">
        <v>1100000</v>
      </c>
      <c r="F3181" s="25" t="s">
        <v>3094</v>
      </c>
      <c r="G3181" s="26">
        <v>600000</v>
      </c>
    </row>
    <row r="3182" spans="2:7">
      <c r="B3182" s="21" t="s">
        <v>16085</v>
      </c>
      <c r="C3182" s="22" t="s">
        <v>108</v>
      </c>
      <c r="D3182" s="37" t="s">
        <v>4462</v>
      </c>
      <c r="E3182" s="24">
        <v>1100000</v>
      </c>
      <c r="F3182" s="25" t="s">
        <v>703</v>
      </c>
      <c r="G3182" s="26">
        <v>600000</v>
      </c>
    </row>
    <row r="3183" spans="2:7">
      <c r="B3183" s="21" t="s">
        <v>16097</v>
      </c>
      <c r="C3183" s="22" t="s">
        <v>108</v>
      </c>
      <c r="D3183" s="37" t="s">
        <v>7093</v>
      </c>
      <c r="E3183" s="24">
        <v>1100000</v>
      </c>
      <c r="F3183" s="25" t="s">
        <v>150</v>
      </c>
      <c r="G3183" s="26">
        <v>600000</v>
      </c>
    </row>
    <row r="3184" spans="2:7">
      <c r="B3184" s="21" t="s">
        <v>16105</v>
      </c>
      <c r="C3184" s="22" t="s">
        <v>92</v>
      </c>
      <c r="D3184" s="37"/>
      <c r="E3184" s="24">
        <v>1100000</v>
      </c>
      <c r="F3184" s="25" t="s">
        <v>102</v>
      </c>
      <c r="G3184" s="26">
        <v>600000</v>
      </c>
    </row>
    <row r="3185" spans="2:7">
      <c r="B3185" s="21" t="s">
        <v>16102</v>
      </c>
      <c r="C3185" s="22" t="s">
        <v>92</v>
      </c>
      <c r="D3185" s="37"/>
      <c r="E3185" s="24">
        <v>1100000</v>
      </c>
      <c r="F3185" s="25" t="s">
        <v>220</v>
      </c>
      <c r="G3185" s="26">
        <v>600000</v>
      </c>
    </row>
    <row r="3186" spans="2:7">
      <c r="B3186" s="21" t="s">
        <v>16101</v>
      </c>
      <c r="C3186" s="22" t="s">
        <v>92</v>
      </c>
      <c r="D3186" s="37"/>
      <c r="E3186" s="24">
        <v>1100000</v>
      </c>
      <c r="F3186" s="25" t="s">
        <v>315</v>
      </c>
      <c r="G3186" s="26">
        <v>600000</v>
      </c>
    </row>
    <row r="3187" spans="2:7">
      <c r="B3187" s="21" t="s">
        <v>16100</v>
      </c>
      <c r="C3187" s="22" t="s">
        <v>92</v>
      </c>
      <c r="D3187" s="37"/>
      <c r="E3187" s="24">
        <v>1100000</v>
      </c>
      <c r="F3187" s="25" t="s">
        <v>455</v>
      </c>
      <c r="G3187" s="26">
        <v>600000</v>
      </c>
    </row>
    <row r="3188" spans="2:7">
      <c r="B3188" s="21" t="s">
        <v>16099</v>
      </c>
      <c r="C3188" s="22" t="s">
        <v>92</v>
      </c>
      <c r="D3188" s="37"/>
      <c r="E3188" s="24">
        <v>1100000</v>
      </c>
      <c r="F3188" s="25" t="s">
        <v>3094</v>
      </c>
      <c r="G3188" s="26">
        <v>600000</v>
      </c>
    </row>
    <row r="3189" spans="2:7">
      <c r="B3189" s="21" t="s">
        <v>16098</v>
      </c>
      <c r="C3189" s="22" t="s">
        <v>92</v>
      </c>
      <c r="D3189" s="37"/>
      <c r="E3189" s="24">
        <v>1100000</v>
      </c>
      <c r="F3189" s="25" t="s">
        <v>3089</v>
      </c>
      <c r="G3189" s="26">
        <v>600000</v>
      </c>
    </row>
    <row r="3190" spans="2:7">
      <c r="B3190" s="21" t="s">
        <v>16096</v>
      </c>
      <c r="C3190" s="22" t="s">
        <v>92</v>
      </c>
      <c r="D3190" s="37"/>
      <c r="E3190" s="24">
        <v>1100000</v>
      </c>
      <c r="F3190" s="25" t="s">
        <v>131</v>
      </c>
      <c r="G3190" s="26">
        <v>600000</v>
      </c>
    </row>
    <row r="3191" spans="2:7">
      <c r="B3191" s="21" t="s">
        <v>16095</v>
      </c>
      <c r="C3191" s="22" t="s">
        <v>92</v>
      </c>
      <c r="D3191" s="37"/>
      <c r="E3191" s="24">
        <v>1100000</v>
      </c>
      <c r="F3191" s="25" t="s">
        <v>102</v>
      </c>
      <c r="G3191" s="26">
        <v>600000</v>
      </c>
    </row>
    <row r="3192" spans="2:7">
      <c r="B3192" s="21" t="s">
        <v>16094</v>
      </c>
      <c r="C3192" s="22" t="s">
        <v>92</v>
      </c>
      <c r="D3192" s="37"/>
      <c r="E3192" s="24">
        <v>1100000</v>
      </c>
      <c r="F3192" s="25" t="s">
        <v>631</v>
      </c>
      <c r="G3192" s="26">
        <v>600000</v>
      </c>
    </row>
    <row r="3193" spans="2:7">
      <c r="B3193" s="21" t="s">
        <v>16093</v>
      </c>
      <c r="C3193" s="22" t="s">
        <v>92</v>
      </c>
      <c r="D3193" s="37"/>
      <c r="E3193" s="24">
        <v>1100000</v>
      </c>
      <c r="F3193" s="25" t="s">
        <v>220</v>
      </c>
      <c r="G3193" s="26">
        <v>600000</v>
      </c>
    </row>
    <row r="3194" spans="2:7">
      <c r="B3194" s="21" t="s">
        <v>16092</v>
      </c>
      <c r="C3194" s="22" t="s">
        <v>92</v>
      </c>
      <c r="D3194" s="37"/>
      <c r="E3194" s="24">
        <v>1100000</v>
      </c>
      <c r="F3194" s="25" t="s">
        <v>3094</v>
      </c>
      <c r="G3194" s="26">
        <v>600000</v>
      </c>
    </row>
    <row r="3195" spans="2:7">
      <c r="B3195" s="21" t="s">
        <v>16091</v>
      </c>
      <c r="C3195" s="22" t="s">
        <v>92</v>
      </c>
      <c r="D3195" s="37"/>
      <c r="E3195" s="24">
        <v>1100000</v>
      </c>
      <c r="F3195" s="25" t="s">
        <v>227</v>
      </c>
      <c r="G3195" s="26">
        <v>600000</v>
      </c>
    </row>
    <row r="3196" spans="2:7">
      <c r="B3196" s="21" t="s">
        <v>16090</v>
      </c>
      <c r="C3196" s="22" t="s">
        <v>92</v>
      </c>
      <c r="D3196" s="37"/>
      <c r="E3196" s="24">
        <v>1100000</v>
      </c>
      <c r="F3196" s="25" t="s">
        <v>107</v>
      </c>
      <c r="G3196" s="26">
        <v>600000</v>
      </c>
    </row>
    <row r="3197" spans="2:7">
      <c r="B3197" s="21" t="s">
        <v>16089</v>
      </c>
      <c r="C3197" s="22" t="s">
        <v>92</v>
      </c>
      <c r="D3197" s="37"/>
      <c r="E3197" s="24">
        <v>1100000</v>
      </c>
      <c r="F3197" s="25" t="s">
        <v>315</v>
      </c>
      <c r="G3197" s="26">
        <v>600000</v>
      </c>
    </row>
    <row r="3198" spans="2:7">
      <c r="B3198" s="21" t="s">
        <v>16088</v>
      </c>
      <c r="C3198" s="22" t="s">
        <v>92</v>
      </c>
      <c r="D3198" s="37"/>
      <c r="E3198" s="24">
        <v>1100000</v>
      </c>
      <c r="F3198" s="25" t="s">
        <v>227</v>
      </c>
      <c r="G3198" s="26">
        <v>600000</v>
      </c>
    </row>
    <row r="3199" spans="2:7">
      <c r="B3199" s="21" t="s">
        <v>16087</v>
      </c>
      <c r="C3199" s="22" t="s">
        <v>92</v>
      </c>
      <c r="D3199" s="37"/>
      <c r="E3199" s="24">
        <v>1100000</v>
      </c>
      <c r="F3199" s="25" t="s">
        <v>131</v>
      </c>
      <c r="G3199" s="26">
        <v>600000</v>
      </c>
    </row>
    <row r="3200" spans="2:7">
      <c r="B3200" s="21" t="s">
        <v>16084</v>
      </c>
      <c r="C3200" s="22" t="s">
        <v>92</v>
      </c>
      <c r="D3200" s="37"/>
      <c r="E3200" s="24">
        <v>1100000</v>
      </c>
      <c r="F3200" s="25" t="s">
        <v>227</v>
      </c>
      <c r="G3200" s="26">
        <v>600000</v>
      </c>
    </row>
    <row r="3201" spans="2:7">
      <c r="B3201" s="21" t="s">
        <v>16083</v>
      </c>
      <c r="C3201" s="22" t="s">
        <v>92</v>
      </c>
      <c r="D3201" s="37"/>
      <c r="E3201" s="24">
        <v>1100000</v>
      </c>
      <c r="F3201" s="25" t="s">
        <v>631</v>
      </c>
      <c r="G3201" s="26">
        <v>600000</v>
      </c>
    </row>
    <row r="3202" spans="2:7">
      <c r="B3202" s="21" t="s">
        <v>16082</v>
      </c>
      <c r="C3202" s="22" t="s">
        <v>92</v>
      </c>
      <c r="D3202" s="37"/>
      <c r="E3202" s="24">
        <v>1100000</v>
      </c>
      <c r="F3202" s="25" t="s">
        <v>150</v>
      </c>
      <c r="G3202" s="26">
        <v>600000</v>
      </c>
    </row>
    <row r="3203" spans="2:7">
      <c r="B3203" s="21" t="s">
        <v>16081</v>
      </c>
      <c r="C3203" s="22" t="s">
        <v>92</v>
      </c>
      <c r="D3203" s="37"/>
      <c r="E3203" s="24">
        <v>1100000</v>
      </c>
      <c r="F3203" s="25" t="s">
        <v>631</v>
      </c>
      <c r="G3203" s="26">
        <v>600000</v>
      </c>
    </row>
    <row r="3204" spans="2:7">
      <c r="B3204" s="21" t="s">
        <v>16079</v>
      </c>
      <c r="C3204" s="22" t="s">
        <v>92</v>
      </c>
      <c r="D3204" s="37"/>
      <c r="E3204" s="24">
        <v>1100000</v>
      </c>
      <c r="F3204" s="25" t="s">
        <v>315</v>
      </c>
      <c r="G3204" s="26">
        <v>600000</v>
      </c>
    </row>
    <row r="3205" spans="2:7">
      <c r="B3205" s="21" t="s">
        <v>16078</v>
      </c>
      <c r="C3205" s="22" t="s">
        <v>92</v>
      </c>
      <c r="D3205" s="37"/>
      <c r="E3205" s="24">
        <v>1100000</v>
      </c>
      <c r="F3205" s="25" t="s">
        <v>102</v>
      </c>
      <c r="G3205" s="26">
        <v>600000</v>
      </c>
    </row>
    <row r="3206" spans="2:7">
      <c r="B3206" s="21" t="s">
        <v>16077</v>
      </c>
      <c r="C3206" s="22" t="s">
        <v>92</v>
      </c>
      <c r="D3206" s="37"/>
      <c r="E3206" s="24">
        <v>1100000</v>
      </c>
      <c r="F3206" s="25" t="s">
        <v>455</v>
      </c>
      <c r="G3206" s="26">
        <v>600000</v>
      </c>
    </row>
    <row r="3207" spans="2:7">
      <c r="B3207" s="21" t="s">
        <v>16076</v>
      </c>
      <c r="C3207" s="22" t="s">
        <v>92</v>
      </c>
      <c r="D3207" s="37"/>
      <c r="E3207" s="24">
        <v>1100000</v>
      </c>
      <c r="F3207" s="25" t="s">
        <v>3089</v>
      </c>
      <c r="G3207" s="26">
        <v>600000</v>
      </c>
    </row>
    <row r="3208" spans="2:7">
      <c r="B3208" s="21" t="s">
        <v>16073</v>
      </c>
      <c r="C3208" s="22" t="s">
        <v>92</v>
      </c>
      <c r="D3208" s="37"/>
      <c r="E3208" s="24">
        <v>1100000</v>
      </c>
      <c r="F3208" s="25" t="s">
        <v>3094</v>
      </c>
      <c r="G3208" s="26">
        <v>600000</v>
      </c>
    </row>
    <row r="3209" spans="2:7">
      <c r="B3209" s="21" t="s">
        <v>16072</v>
      </c>
      <c r="C3209" s="22" t="s">
        <v>92</v>
      </c>
      <c r="D3209" s="37"/>
      <c r="E3209" s="24">
        <v>1100000</v>
      </c>
      <c r="F3209" s="25" t="s">
        <v>427</v>
      </c>
      <c r="G3209" s="26">
        <v>600000</v>
      </c>
    </row>
    <row r="3210" spans="2:7">
      <c r="B3210" s="21" t="s">
        <v>16071</v>
      </c>
      <c r="C3210" s="22" t="s">
        <v>92</v>
      </c>
      <c r="D3210" s="37"/>
      <c r="E3210" s="24">
        <v>1100000</v>
      </c>
      <c r="F3210" s="25" t="s">
        <v>703</v>
      </c>
      <c r="G3210" s="26">
        <v>600000</v>
      </c>
    </row>
    <row r="3211" spans="2:7">
      <c r="B3211" s="21" t="s">
        <v>16070</v>
      </c>
      <c r="C3211" s="22" t="s">
        <v>92</v>
      </c>
      <c r="D3211" s="37"/>
      <c r="E3211" s="24">
        <v>1100000</v>
      </c>
      <c r="F3211" s="25" t="s">
        <v>3094</v>
      </c>
      <c r="G3211" s="26">
        <v>600000</v>
      </c>
    </row>
    <row r="3212" spans="2:7">
      <c r="B3212" s="21" t="s">
        <v>16069</v>
      </c>
      <c r="C3212" s="22" t="s">
        <v>92</v>
      </c>
      <c r="D3212" s="37"/>
      <c r="E3212" s="24">
        <v>1100000</v>
      </c>
      <c r="F3212" s="25" t="s">
        <v>102</v>
      </c>
      <c r="G3212" s="26">
        <v>600000</v>
      </c>
    </row>
    <row r="3213" spans="2:7">
      <c r="B3213" s="21" t="s">
        <v>16068</v>
      </c>
      <c r="C3213" s="22" t="s">
        <v>92</v>
      </c>
      <c r="D3213" s="37"/>
      <c r="E3213" s="24">
        <v>1100000</v>
      </c>
      <c r="F3213" s="25" t="s">
        <v>3089</v>
      </c>
      <c r="G3213" s="26">
        <v>600000</v>
      </c>
    </row>
    <row r="3214" spans="2:7">
      <c r="B3214" s="21" t="s">
        <v>16067</v>
      </c>
      <c r="C3214" s="22" t="s">
        <v>108</v>
      </c>
      <c r="D3214" s="37"/>
      <c r="E3214" s="24">
        <v>1100000</v>
      </c>
      <c r="F3214" s="25" t="s">
        <v>413</v>
      </c>
      <c r="G3214" s="26">
        <v>600000</v>
      </c>
    </row>
    <row r="3215" spans="2:7">
      <c r="B3215" s="21" t="s">
        <v>16066</v>
      </c>
      <c r="C3215" s="22" t="s">
        <v>92</v>
      </c>
      <c r="D3215" s="37"/>
      <c r="E3215" s="24">
        <v>1100000</v>
      </c>
      <c r="F3215" s="25" t="s">
        <v>631</v>
      </c>
      <c r="G3215" s="26">
        <v>600000</v>
      </c>
    </row>
    <row r="3216" spans="2:7">
      <c r="B3216" s="21" t="s">
        <v>16016</v>
      </c>
      <c r="C3216" s="22" t="s">
        <v>108</v>
      </c>
      <c r="D3216" s="37" t="s">
        <v>1444</v>
      </c>
      <c r="E3216" s="24">
        <v>1000000</v>
      </c>
      <c r="F3216" s="25" t="s">
        <v>220</v>
      </c>
      <c r="G3216" s="26">
        <v>600000</v>
      </c>
    </row>
    <row r="3217" spans="2:7">
      <c r="B3217" s="21" t="s">
        <v>16060</v>
      </c>
      <c r="C3217" s="22" t="s">
        <v>92</v>
      </c>
      <c r="D3217" s="37" t="s">
        <v>16059</v>
      </c>
      <c r="E3217" s="24">
        <v>1000000</v>
      </c>
      <c r="F3217" s="25" t="s">
        <v>156</v>
      </c>
      <c r="G3217" s="26">
        <v>600000</v>
      </c>
    </row>
    <row r="3218" spans="2:7">
      <c r="B3218" s="21" t="s">
        <v>16027</v>
      </c>
      <c r="C3218" s="22" t="s">
        <v>108</v>
      </c>
      <c r="D3218" s="37" t="s">
        <v>1732</v>
      </c>
      <c r="E3218" s="24">
        <v>1000000</v>
      </c>
      <c r="F3218" s="25" t="s">
        <v>107</v>
      </c>
      <c r="G3218" s="26">
        <v>600000</v>
      </c>
    </row>
    <row r="3219" spans="2:7">
      <c r="B3219" s="21" t="s">
        <v>16035</v>
      </c>
      <c r="C3219" s="22" t="s">
        <v>92</v>
      </c>
      <c r="D3219" s="37" t="s">
        <v>414</v>
      </c>
      <c r="E3219" s="24">
        <v>1000000</v>
      </c>
      <c r="F3219" s="25" t="s">
        <v>3094</v>
      </c>
      <c r="G3219" s="26">
        <v>600000</v>
      </c>
    </row>
    <row r="3220" spans="2:7">
      <c r="B3220" s="21" t="s">
        <v>16061</v>
      </c>
      <c r="C3220" s="22" t="s">
        <v>108</v>
      </c>
      <c r="D3220" s="37" t="s">
        <v>4892</v>
      </c>
      <c r="E3220" s="24">
        <v>1000000</v>
      </c>
      <c r="F3220" s="25" t="s">
        <v>156</v>
      </c>
      <c r="G3220" s="26">
        <v>600000</v>
      </c>
    </row>
    <row r="3221" spans="2:7">
      <c r="B3221" s="21" t="s">
        <v>16013</v>
      </c>
      <c r="C3221" s="22" t="s">
        <v>108</v>
      </c>
      <c r="D3221" s="37" t="s">
        <v>6845</v>
      </c>
      <c r="E3221" s="24">
        <v>1000000</v>
      </c>
      <c r="F3221" s="25" t="s">
        <v>5014</v>
      </c>
      <c r="G3221" s="26">
        <v>600000</v>
      </c>
    </row>
    <row r="3222" spans="2:7">
      <c r="B3222" s="21" t="s">
        <v>16055</v>
      </c>
      <c r="C3222" s="22" t="s">
        <v>92</v>
      </c>
      <c r="D3222" s="37" t="s">
        <v>8385</v>
      </c>
      <c r="E3222" s="24">
        <v>1000000</v>
      </c>
      <c r="F3222" s="25" t="s">
        <v>3089</v>
      </c>
      <c r="G3222" s="26">
        <v>600000</v>
      </c>
    </row>
    <row r="3223" spans="2:7">
      <c r="B3223" s="21" t="s">
        <v>16010</v>
      </c>
      <c r="C3223" s="22" t="s">
        <v>108</v>
      </c>
      <c r="D3223" s="37" t="s">
        <v>3215</v>
      </c>
      <c r="E3223" s="24">
        <v>1000000</v>
      </c>
      <c r="F3223" s="25" t="s">
        <v>631</v>
      </c>
      <c r="G3223" s="26">
        <v>600000</v>
      </c>
    </row>
    <row r="3224" spans="2:7">
      <c r="B3224" s="21" t="s">
        <v>16019</v>
      </c>
      <c r="C3224" s="22" t="s">
        <v>92</v>
      </c>
      <c r="D3224" s="37" t="s">
        <v>9359</v>
      </c>
      <c r="E3224" s="24">
        <v>1000000</v>
      </c>
      <c r="F3224" s="25" t="s">
        <v>344</v>
      </c>
      <c r="G3224" s="26">
        <v>600000</v>
      </c>
    </row>
    <row r="3225" spans="2:7">
      <c r="B3225" s="21" t="s">
        <v>16049</v>
      </c>
      <c r="C3225" s="22" t="s">
        <v>92</v>
      </c>
      <c r="D3225" s="37" t="s">
        <v>5970</v>
      </c>
      <c r="E3225" s="24">
        <v>1000000</v>
      </c>
      <c r="F3225" s="25" t="s">
        <v>107</v>
      </c>
      <c r="G3225" s="26">
        <v>600000</v>
      </c>
    </row>
    <row r="3226" spans="2:7">
      <c r="B3226" s="21" t="s">
        <v>16042</v>
      </c>
      <c r="C3226" s="22" t="s">
        <v>108</v>
      </c>
      <c r="D3226" s="37" t="s">
        <v>268</v>
      </c>
      <c r="E3226" s="24">
        <v>1000000</v>
      </c>
      <c r="F3226" s="25" t="s">
        <v>159</v>
      </c>
      <c r="G3226" s="26">
        <v>600000</v>
      </c>
    </row>
    <row r="3227" spans="2:7">
      <c r="B3227" s="21" t="s">
        <v>16024</v>
      </c>
      <c r="C3227" s="22" t="s">
        <v>108</v>
      </c>
      <c r="D3227" s="37" t="s">
        <v>563</v>
      </c>
      <c r="E3227" s="24">
        <v>1000000</v>
      </c>
      <c r="F3227" s="25" t="s">
        <v>201</v>
      </c>
      <c r="G3227" s="26">
        <v>600000</v>
      </c>
    </row>
    <row r="3228" spans="2:7">
      <c r="B3228" s="21" t="s">
        <v>16039</v>
      </c>
      <c r="C3228" s="22" t="s">
        <v>108</v>
      </c>
      <c r="D3228" s="37" t="s">
        <v>6088</v>
      </c>
      <c r="E3228" s="24">
        <v>1000000</v>
      </c>
      <c r="F3228" s="25" t="s">
        <v>344</v>
      </c>
      <c r="G3228" s="26">
        <v>600000</v>
      </c>
    </row>
    <row r="3229" spans="2:7">
      <c r="B3229" s="21" t="s">
        <v>16043</v>
      </c>
      <c r="C3229" s="22" t="s">
        <v>108</v>
      </c>
      <c r="D3229" s="37" t="s">
        <v>8103</v>
      </c>
      <c r="E3229" s="24">
        <v>1000000</v>
      </c>
      <c r="F3229" s="25" t="s">
        <v>5014</v>
      </c>
      <c r="G3229" s="26">
        <v>600000</v>
      </c>
    </row>
    <row r="3230" spans="2:7">
      <c r="B3230" s="21" t="s">
        <v>16065</v>
      </c>
      <c r="C3230" s="22" t="s">
        <v>92</v>
      </c>
      <c r="D3230" s="37"/>
      <c r="E3230" s="24">
        <v>1000000</v>
      </c>
      <c r="F3230" s="25" t="s">
        <v>344</v>
      </c>
      <c r="G3230" s="26">
        <v>600000</v>
      </c>
    </row>
    <row r="3231" spans="2:7">
      <c r="B3231" s="21" t="s">
        <v>16064</v>
      </c>
      <c r="C3231" s="22" t="s">
        <v>92</v>
      </c>
      <c r="D3231" s="37"/>
      <c r="E3231" s="24">
        <v>1000000</v>
      </c>
      <c r="F3231" s="25" t="s">
        <v>540</v>
      </c>
      <c r="G3231" s="26">
        <v>600000</v>
      </c>
    </row>
    <row r="3232" spans="2:7">
      <c r="B3232" s="21" t="s">
        <v>16063</v>
      </c>
      <c r="C3232" s="22" t="s">
        <v>92</v>
      </c>
      <c r="D3232" s="37"/>
      <c r="E3232" s="24">
        <v>1000000</v>
      </c>
      <c r="F3232" s="25" t="s">
        <v>344</v>
      </c>
      <c r="G3232" s="26">
        <v>600000</v>
      </c>
    </row>
    <row r="3233" spans="2:7">
      <c r="B3233" s="21" t="s">
        <v>16062</v>
      </c>
      <c r="C3233" s="22" t="s">
        <v>92</v>
      </c>
      <c r="D3233" s="37"/>
      <c r="E3233" s="24">
        <v>1000000</v>
      </c>
      <c r="F3233" s="25" t="s">
        <v>220</v>
      </c>
      <c r="G3233" s="26">
        <v>600000</v>
      </c>
    </row>
    <row r="3234" spans="2:7">
      <c r="B3234" s="21" t="s">
        <v>16058</v>
      </c>
      <c r="C3234" s="22" t="s">
        <v>92</v>
      </c>
      <c r="D3234" s="37"/>
      <c r="E3234" s="24">
        <v>1000000</v>
      </c>
      <c r="F3234" s="25" t="s">
        <v>150</v>
      </c>
      <c r="G3234" s="26">
        <v>600000</v>
      </c>
    </row>
    <row r="3235" spans="2:7">
      <c r="B3235" s="21" t="s">
        <v>16057</v>
      </c>
      <c r="C3235" s="22" t="s">
        <v>92</v>
      </c>
      <c r="D3235" s="37"/>
      <c r="E3235" s="24">
        <v>1000000</v>
      </c>
      <c r="F3235" s="25" t="s">
        <v>107</v>
      </c>
      <c r="G3235" s="26">
        <v>600000</v>
      </c>
    </row>
    <row r="3236" spans="2:7">
      <c r="B3236" s="21" t="s">
        <v>16056</v>
      </c>
      <c r="C3236" s="22" t="s">
        <v>92</v>
      </c>
      <c r="D3236" s="37"/>
      <c r="E3236" s="24">
        <v>1000000</v>
      </c>
      <c r="F3236" s="25" t="s">
        <v>159</v>
      </c>
      <c r="G3236" s="26">
        <v>600000</v>
      </c>
    </row>
    <row r="3237" spans="2:7">
      <c r="B3237" s="21" t="s">
        <v>16054</v>
      </c>
      <c r="C3237" s="22" t="s">
        <v>92</v>
      </c>
      <c r="D3237" s="37"/>
      <c r="E3237" s="24">
        <v>1000000</v>
      </c>
      <c r="F3237" s="25" t="s">
        <v>216</v>
      </c>
      <c r="G3237" s="26">
        <v>600000</v>
      </c>
    </row>
    <row r="3238" spans="2:7">
      <c r="B3238" s="21" t="s">
        <v>16053</v>
      </c>
      <c r="C3238" s="22" t="s">
        <v>92</v>
      </c>
      <c r="D3238" s="37"/>
      <c r="E3238" s="24">
        <v>1000000</v>
      </c>
      <c r="F3238" s="25" t="s">
        <v>156</v>
      </c>
      <c r="G3238" s="26">
        <v>600000</v>
      </c>
    </row>
    <row r="3239" spans="2:7">
      <c r="B3239" s="21" t="s">
        <v>16052</v>
      </c>
      <c r="C3239" s="22" t="s">
        <v>92</v>
      </c>
      <c r="D3239" s="37"/>
      <c r="E3239" s="24">
        <v>1000000</v>
      </c>
      <c r="F3239" s="25" t="s">
        <v>150</v>
      </c>
      <c r="G3239" s="26">
        <v>600000</v>
      </c>
    </row>
    <row r="3240" spans="2:7">
      <c r="B3240" s="21" t="s">
        <v>16051</v>
      </c>
      <c r="C3240" s="22" t="s">
        <v>92</v>
      </c>
      <c r="D3240" s="37"/>
      <c r="E3240" s="24">
        <v>1000000</v>
      </c>
      <c r="F3240" s="25" t="s">
        <v>107</v>
      </c>
      <c r="G3240" s="26">
        <v>600000</v>
      </c>
    </row>
    <row r="3241" spans="2:7">
      <c r="B3241" s="21" t="s">
        <v>16050</v>
      </c>
      <c r="C3241" s="22" t="s">
        <v>92</v>
      </c>
      <c r="D3241" s="37"/>
      <c r="E3241" s="24">
        <v>1000000</v>
      </c>
      <c r="F3241" s="25" t="s">
        <v>107</v>
      </c>
      <c r="G3241" s="26">
        <v>600000</v>
      </c>
    </row>
    <row r="3242" spans="2:7">
      <c r="B3242" s="21" t="s">
        <v>16048</v>
      </c>
      <c r="C3242" s="22" t="s">
        <v>92</v>
      </c>
      <c r="D3242" s="37"/>
      <c r="E3242" s="24">
        <v>1000000</v>
      </c>
      <c r="F3242" s="25" t="s">
        <v>540</v>
      </c>
      <c r="G3242" s="26">
        <v>600000</v>
      </c>
    </row>
    <row r="3243" spans="2:7">
      <c r="B3243" s="21" t="s">
        <v>16047</v>
      </c>
      <c r="C3243" s="22" t="s">
        <v>92</v>
      </c>
      <c r="D3243" s="37"/>
      <c r="E3243" s="24">
        <v>1000000</v>
      </c>
      <c r="F3243" s="25" t="s">
        <v>220</v>
      </c>
      <c r="G3243" s="26">
        <v>600000</v>
      </c>
    </row>
    <row r="3244" spans="2:7">
      <c r="B3244" s="21" t="s">
        <v>16046</v>
      </c>
      <c r="C3244" s="22" t="s">
        <v>108</v>
      </c>
      <c r="D3244" s="37"/>
      <c r="E3244" s="24">
        <v>1000000</v>
      </c>
      <c r="F3244" s="25" t="s">
        <v>3089</v>
      </c>
      <c r="G3244" s="26">
        <v>600000</v>
      </c>
    </row>
    <row r="3245" spans="2:7">
      <c r="B3245" s="21" t="s">
        <v>16045</v>
      </c>
      <c r="C3245" s="22" t="s">
        <v>92</v>
      </c>
      <c r="D3245" s="37"/>
      <c r="E3245" s="24">
        <v>1000000</v>
      </c>
      <c r="F3245" s="25" t="s">
        <v>464</v>
      </c>
      <c r="G3245" s="26">
        <v>600000</v>
      </c>
    </row>
    <row r="3246" spans="2:7">
      <c r="B3246" s="21" t="s">
        <v>16044</v>
      </c>
      <c r="C3246" s="22" t="s">
        <v>92</v>
      </c>
      <c r="D3246" s="37"/>
      <c r="E3246" s="24">
        <v>1000000</v>
      </c>
      <c r="F3246" s="25" t="s">
        <v>631</v>
      </c>
      <c r="G3246" s="26">
        <v>600000</v>
      </c>
    </row>
    <row r="3247" spans="2:7">
      <c r="B3247" s="21" t="s">
        <v>16041</v>
      </c>
      <c r="C3247" s="22" t="s">
        <v>108</v>
      </c>
      <c r="D3247" s="37"/>
      <c r="E3247" s="24">
        <v>1000000</v>
      </c>
      <c r="F3247" s="25" t="s">
        <v>3094</v>
      </c>
      <c r="G3247" s="26">
        <v>600000</v>
      </c>
    </row>
    <row r="3248" spans="2:7">
      <c r="B3248" s="21" t="s">
        <v>16040</v>
      </c>
      <c r="C3248" s="22" t="s">
        <v>92</v>
      </c>
      <c r="D3248" s="37"/>
      <c r="E3248" s="24">
        <v>1000000</v>
      </c>
      <c r="F3248" s="25" t="s">
        <v>107</v>
      </c>
      <c r="G3248" s="26">
        <v>600000</v>
      </c>
    </row>
    <row r="3249" spans="2:7">
      <c r="B3249" s="21" t="s">
        <v>16038</v>
      </c>
      <c r="C3249" s="22" t="s">
        <v>92</v>
      </c>
      <c r="D3249" s="37"/>
      <c r="E3249" s="24">
        <v>1000000</v>
      </c>
      <c r="F3249" s="25" t="s">
        <v>201</v>
      </c>
      <c r="G3249" s="26">
        <v>600000</v>
      </c>
    </row>
    <row r="3250" spans="2:7">
      <c r="B3250" s="21" t="s">
        <v>16037</v>
      </c>
      <c r="C3250" s="22" t="s">
        <v>92</v>
      </c>
      <c r="D3250" s="37"/>
      <c r="E3250" s="24">
        <v>1000000</v>
      </c>
      <c r="F3250" s="25" t="s">
        <v>464</v>
      </c>
      <c r="G3250" s="26">
        <v>600000</v>
      </c>
    </row>
    <row r="3251" spans="2:7">
      <c r="B3251" s="21" t="s">
        <v>16036</v>
      </c>
      <c r="C3251" s="22" t="s">
        <v>92</v>
      </c>
      <c r="D3251" s="37"/>
      <c r="E3251" s="24">
        <v>1000000</v>
      </c>
      <c r="F3251" s="25" t="s">
        <v>5014</v>
      </c>
      <c r="G3251" s="26">
        <v>600000</v>
      </c>
    </row>
    <row r="3252" spans="2:7">
      <c r="B3252" s="21" t="s">
        <v>16034</v>
      </c>
      <c r="C3252" s="22" t="s">
        <v>108</v>
      </c>
      <c r="D3252" s="37"/>
      <c r="E3252" s="24">
        <v>1000000</v>
      </c>
      <c r="F3252" s="25" t="s">
        <v>216</v>
      </c>
      <c r="G3252" s="26">
        <v>600000</v>
      </c>
    </row>
    <row r="3253" spans="2:7">
      <c r="B3253" s="21" t="s">
        <v>16033</v>
      </c>
      <c r="C3253" s="22" t="s">
        <v>92</v>
      </c>
      <c r="D3253" s="37"/>
      <c r="E3253" s="24">
        <v>1000000</v>
      </c>
      <c r="F3253" s="25" t="s">
        <v>201</v>
      </c>
      <c r="G3253" s="26">
        <v>600000</v>
      </c>
    </row>
    <row r="3254" spans="2:7">
      <c r="B3254" s="21" t="s">
        <v>16032</v>
      </c>
      <c r="C3254" s="22" t="s">
        <v>108</v>
      </c>
      <c r="D3254" s="37"/>
      <c r="E3254" s="24">
        <v>1000000</v>
      </c>
      <c r="F3254" s="25" t="s">
        <v>201</v>
      </c>
      <c r="G3254" s="26">
        <v>600000</v>
      </c>
    </row>
    <row r="3255" spans="2:7">
      <c r="B3255" s="21" t="s">
        <v>16031</v>
      </c>
      <c r="C3255" s="22" t="s">
        <v>92</v>
      </c>
      <c r="D3255" s="37"/>
      <c r="E3255" s="24">
        <v>1000000</v>
      </c>
      <c r="F3255" s="25" t="s">
        <v>159</v>
      </c>
      <c r="G3255" s="26">
        <v>600000</v>
      </c>
    </row>
    <row r="3256" spans="2:7">
      <c r="B3256" s="21" t="s">
        <v>16030</v>
      </c>
      <c r="C3256" s="22" t="s">
        <v>92</v>
      </c>
      <c r="D3256" s="37"/>
      <c r="E3256" s="24">
        <v>1000000</v>
      </c>
      <c r="F3256" s="25" t="s">
        <v>631</v>
      </c>
      <c r="G3256" s="26">
        <v>600000</v>
      </c>
    </row>
    <row r="3257" spans="2:7">
      <c r="B3257" s="21" t="s">
        <v>16029</v>
      </c>
      <c r="C3257" s="22" t="s">
        <v>92</v>
      </c>
      <c r="D3257" s="37"/>
      <c r="E3257" s="24">
        <v>1000000</v>
      </c>
      <c r="F3257" s="25" t="s">
        <v>344</v>
      </c>
      <c r="G3257" s="26">
        <v>600000</v>
      </c>
    </row>
    <row r="3258" spans="2:7">
      <c r="B3258" s="21" t="s">
        <v>16028</v>
      </c>
      <c r="C3258" s="22" t="s">
        <v>92</v>
      </c>
      <c r="D3258" s="37"/>
      <c r="E3258" s="24">
        <v>1000000</v>
      </c>
      <c r="F3258" s="25" t="s">
        <v>631</v>
      </c>
      <c r="G3258" s="26">
        <v>600000</v>
      </c>
    </row>
    <row r="3259" spans="2:7">
      <c r="B3259" s="21" t="s">
        <v>16026</v>
      </c>
      <c r="C3259" s="22" t="s">
        <v>92</v>
      </c>
      <c r="D3259" s="37"/>
      <c r="E3259" s="24">
        <v>1000000</v>
      </c>
      <c r="F3259" s="25" t="s">
        <v>216</v>
      </c>
      <c r="G3259" s="26">
        <v>600000</v>
      </c>
    </row>
    <row r="3260" spans="2:7">
      <c r="B3260" s="21" t="s">
        <v>16025</v>
      </c>
      <c r="C3260" s="22" t="s">
        <v>92</v>
      </c>
      <c r="D3260" s="37"/>
      <c r="E3260" s="24">
        <v>1000000</v>
      </c>
      <c r="F3260" s="25" t="s">
        <v>159</v>
      </c>
      <c r="G3260" s="26">
        <v>600000</v>
      </c>
    </row>
    <row r="3261" spans="2:7">
      <c r="B3261" s="21" t="s">
        <v>16023</v>
      </c>
      <c r="C3261" s="22" t="s">
        <v>92</v>
      </c>
      <c r="D3261" s="37"/>
      <c r="E3261" s="24">
        <v>1000000</v>
      </c>
      <c r="F3261" s="25" t="s">
        <v>220</v>
      </c>
      <c r="G3261" s="26">
        <v>600000</v>
      </c>
    </row>
    <row r="3262" spans="2:7">
      <c r="B3262" s="21" t="s">
        <v>16022</v>
      </c>
      <c r="C3262" s="22" t="s">
        <v>92</v>
      </c>
      <c r="D3262" s="37"/>
      <c r="E3262" s="24">
        <v>1000000</v>
      </c>
      <c r="F3262" s="25" t="s">
        <v>156</v>
      </c>
      <c r="G3262" s="26">
        <v>600000</v>
      </c>
    </row>
    <row r="3263" spans="2:7">
      <c r="B3263" s="21" t="s">
        <v>16021</v>
      </c>
      <c r="C3263" s="22" t="s">
        <v>92</v>
      </c>
      <c r="D3263" s="37"/>
      <c r="E3263" s="24">
        <v>1000000</v>
      </c>
      <c r="F3263" s="25" t="s">
        <v>216</v>
      </c>
      <c r="G3263" s="26">
        <v>600000</v>
      </c>
    </row>
    <row r="3264" spans="2:7">
      <c r="B3264" s="21" t="s">
        <v>16020</v>
      </c>
      <c r="C3264" s="22" t="s">
        <v>92</v>
      </c>
      <c r="D3264" s="37"/>
      <c r="E3264" s="24">
        <v>1000000</v>
      </c>
      <c r="F3264" s="25" t="s">
        <v>220</v>
      </c>
      <c r="G3264" s="26">
        <v>600000</v>
      </c>
    </row>
    <row r="3265" spans="2:7">
      <c r="B3265" s="21" t="s">
        <v>16018</v>
      </c>
      <c r="C3265" s="22" t="s">
        <v>92</v>
      </c>
      <c r="D3265" s="37"/>
      <c r="E3265" s="24">
        <v>1000000</v>
      </c>
      <c r="F3265" s="25" t="s">
        <v>464</v>
      </c>
      <c r="G3265" s="26">
        <v>600000</v>
      </c>
    </row>
    <row r="3266" spans="2:7">
      <c r="B3266" s="21" t="s">
        <v>16017</v>
      </c>
      <c r="C3266" s="22" t="s">
        <v>92</v>
      </c>
      <c r="D3266" s="37"/>
      <c r="E3266" s="24">
        <v>1000000</v>
      </c>
      <c r="F3266" s="25" t="s">
        <v>216</v>
      </c>
      <c r="G3266" s="26">
        <v>600000</v>
      </c>
    </row>
    <row r="3267" spans="2:7">
      <c r="B3267" s="21" t="s">
        <v>16015</v>
      </c>
      <c r="C3267" s="22" t="s">
        <v>92</v>
      </c>
      <c r="D3267" s="37"/>
      <c r="E3267" s="24">
        <v>1000000</v>
      </c>
      <c r="F3267" s="25" t="s">
        <v>3089</v>
      </c>
      <c r="G3267" s="26">
        <v>600000</v>
      </c>
    </row>
    <row r="3268" spans="2:7">
      <c r="B3268" s="21" t="s">
        <v>16014</v>
      </c>
      <c r="C3268" s="22" t="s">
        <v>92</v>
      </c>
      <c r="D3268" s="37"/>
      <c r="E3268" s="24">
        <v>1000000</v>
      </c>
      <c r="F3268" s="25" t="s">
        <v>344</v>
      </c>
      <c r="G3268" s="26">
        <v>600000</v>
      </c>
    </row>
    <row r="3269" spans="2:7">
      <c r="B3269" s="21" t="s">
        <v>16012</v>
      </c>
      <c r="C3269" s="22" t="s">
        <v>92</v>
      </c>
      <c r="D3269" s="37"/>
      <c r="E3269" s="24">
        <v>1000000</v>
      </c>
      <c r="F3269" s="25" t="s">
        <v>156</v>
      </c>
      <c r="G3269" s="26">
        <v>600000</v>
      </c>
    </row>
    <row r="3270" spans="2:7">
      <c r="B3270" s="21" t="s">
        <v>16011</v>
      </c>
      <c r="C3270" s="22" t="s">
        <v>92</v>
      </c>
      <c r="D3270" s="37"/>
      <c r="E3270" s="24">
        <v>1000000</v>
      </c>
      <c r="F3270" s="25" t="s">
        <v>315</v>
      </c>
      <c r="G3270" s="26">
        <v>600000</v>
      </c>
    </row>
    <row r="3271" spans="2:7">
      <c r="B3271" s="21" t="s">
        <v>16009</v>
      </c>
      <c r="C3271" s="22" t="s">
        <v>92</v>
      </c>
      <c r="D3271" s="37"/>
      <c r="E3271" s="24">
        <v>1000000</v>
      </c>
      <c r="F3271" s="25" t="s">
        <v>150</v>
      </c>
      <c r="G3271" s="26">
        <v>600000</v>
      </c>
    </row>
    <row r="3272" spans="2:7">
      <c r="B3272" s="21" t="s">
        <v>16008</v>
      </c>
      <c r="C3272" s="22" t="s">
        <v>108</v>
      </c>
      <c r="D3272" s="37"/>
      <c r="E3272" s="24">
        <v>1000000</v>
      </c>
      <c r="F3272" s="25" t="s">
        <v>5014</v>
      </c>
      <c r="G3272" s="26">
        <v>600000</v>
      </c>
    </row>
    <row r="3273" spans="2:7">
      <c r="B3273" s="21" t="s">
        <v>16007</v>
      </c>
      <c r="C3273" s="22" t="s">
        <v>92</v>
      </c>
      <c r="D3273" s="37"/>
      <c r="E3273" s="24">
        <v>1000000</v>
      </c>
      <c r="F3273" s="25" t="s">
        <v>107</v>
      </c>
      <c r="G3273" s="26">
        <v>600000</v>
      </c>
    </row>
    <row r="3274" spans="2:7">
      <c r="B3274" s="21" t="s">
        <v>16006</v>
      </c>
      <c r="C3274" s="22" t="s">
        <v>92</v>
      </c>
      <c r="D3274" s="37"/>
      <c r="E3274" s="24">
        <v>1000000</v>
      </c>
      <c r="F3274" s="25" t="s">
        <v>216</v>
      </c>
      <c r="G3274" s="26">
        <v>600000</v>
      </c>
    </row>
    <row r="3275" spans="2:7">
      <c r="B3275" s="21" t="s">
        <v>16005</v>
      </c>
      <c r="C3275" s="22" t="s">
        <v>92</v>
      </c>
      <c r="D3275" s="37"/>
      <c r="E3275" s="24">
        <v>1000000</v>
      </c>
      <c r="F3275" s="25" t="s">
        <v>344</v>
      </c>
      <c r="G3275" s="26">
        <v>600000</v>
      </c>
    </row>
    <row r="3276" spans="2:7">
      <c r="B3276" s="21" t="s">
        <v>15980</v>
      </c>
      <c r="C3276" s="22" t="s">
        <v>92</v>
      </c>
      <c r="D3276" s="37" t="s">
        <v>11685</v>
      </c>
      <c r="E3276" s="24">
        <v>900000</v>
      </c>
      <c r="F3276" s="25" t="s">
        <v>125</v>
      </c>
      <c r="G3276" s="26">
        <v>600000</v>
      </c>
    </row>
    <row r="3277" spans="2:7">
      <c r="B3277" s="21" t="s">
        <v>15988</v>
      </c>
      <c r="C3277" s="22" t="s">
        <v>108</v>
      </c>
      <c r="D3277" s="37" t="s">
        <v>7683</v>
      </c>
      <c r="E3277" s="24">
        <v>900000</v>
      </c>
      <c r="F3277" s="25" t="s">
        <v>5016</v>
      </c>
      <c r="G3277" s="26">
        <v>600000</v>
      </c>
    </row>
    <row r="3278" spans="2:7">
      <c r="B3278" s="21" t="s">
        <v>15985</v>
      </c>
      <c r="C3278" s="22" t="s">
        <v>108</v>
      </c>
      <c r="D3278" s="37" t="s">
        <v>385</v>
      </c>
      <c r="E3278" s="24">
        <v>900000</v>
      </c>
      <c r="F3278" s="25" t="s">
        <v>159</v>
      </c>
      <c r="G3278" s="26">
        <v>600000</v>
      </c>
    </row>
    <row r="3279" spans="2:7">
      <c r="B3279" s="21" t="s">
        <v>15962</v>
      </c>
      <c r="C3279" s="22" t="s">
        <v>108</v>
      </c>
      <c r="D3279" s="37" t="s">
        <v>6080</v>
      </c>
      <c r="E3279" s="24">
        <v>900000</v>
      </c>
      <c r="F3279" s="25" t="s">
        <v>422</v>
      </c>
      <c r="G3279" s="26">
        <v>600000</v>
      </c>
    </row>
    <row r="3280" spans="2:7">
      <c r="B3280" s="21" t="s">
        <v>15970</v>
      </c>
      <c r="C3280" s="22" t="s">
        <v>92</v>
      </c>
      <c r="D3280" s="37" t="s">
        <v>15969</v>
      </c>
      <c r="E3280" s="24">
        <v>900000</v>
      </c>
      <c r="F3280" s="25" t="s">
        <v>156</v>
      </c>
      <c r="G3280" s="26">
        <v>600000</v>
      </c>
    </row>
    <row r="3281" spans="2:7">
      <c r="B3281" s="21" t="s">
        <v>15966</v>
      </c>
      <c r="C3281" s="22" t="s">
        <v>108</v>
      </c>
      <c r="D3281" s="37" t="s">
        <v>4033</v>
      </c>
      <c r="E3281" s="24">
        <v>900000</v>
      </c>
      <c r="F3281" s="25" t="s">
        <v>159</v>
      </c>
      <c r="G3281" s="26">
        <v>600000</v>
      </c>
    </row>
    <row r="3282" spans="2:7">
      <c r="B3282" s="21" t="s">
        <v>15958</v>
      </c>
      <c r="C3282" s="22" t="s">
        <v>108</v>
      </c>
      <c r="D3282" s="37" t="s">
        <v>9359</v>
      </c>
      <c r="E3282" s="24">
        <v>900000</v>
      </c>
      <c r="F3282" s="25" t="s">
        <v>408</v>
      </c>
      <c r="G3282" s="26">
        <v>600000</v>
      </c>
    </row>
    <row r="3283" spans="2:7">
      <c r="B3283" s="21" t="s">
        <v>15995</v>
      </c>
      <c r="C3283" s="22" t="s">
        <v>108</v>
      </c>
      <c r="D3283" s="37" t="s">
        <v>15994</v>
      </c>
      <c r="E3283" s="24">
        <v>900000</v>
      </c>
      <c r="F3283" s="25" t="s">
        <v>708</v>
      </c>
      <c r="G3283" s="26">
        <v>600000</v>
      </c>
    </row>
    <row r="3284" spans="2:7">
      <c r="B3284" s="21" t="s">
        <v>15956</v>
      </c>
      <c r="C3284" s="22" t="s">
        <v>108</v>
      </c>
      <c r="D3284" s="37" t="s">
        <v>4475</v>
      </c>
      <c r="E3284" s="24">
        <v>900000</v>
      </c>
      <c r="F3284" s="25" t="s">
        <v>257</v>
      </c>
      <c r="G3284" s="26">
        <v>600000</v>
      </c>
    </row>
    <row r="3285" spans="2:7">
      <c r="B3285" s="21" t="s">
        <v>15978</v>
      </c>
      <c r="C3285" s="22" t="s">
        <v>108</v>
      </c>
      <c r="D3285" s="37" t="s">
        <v>6639</v>
      </c>
      <c r="E3285" s="24">
        <v>900000</v>
      </c>
      <c r="F3285" s="25" t="s">
        <v>94</v>
      </c>
      <c r="G3285" s="26">
        <v>600000</v>
      </c>
    </row>
    <row r="3286" spans="2:7">
      <c r="B3286" s="21" t="s">
        <v>15981</v>
      </c>
      <c r="C3286" s="22" t="s">
        <v>108</v>
      </c>
      <c r="D3286" s="37" t="s">
        <v>5689</v>
      </c>
      <c r="E3286" s="24">
        <v>900000</v>
      </c>
      <c r="F3286" s="25" t="s">
        <v>408</v>
      </c>
      <c r="G3286" s="26">
        <v>600000</v>
      </c>
    </row>
    <row r="3287" spans="2:7">
      <c r="B3287" s="21" t="s">
        <v>15961</v>
      </c>
      <c r="C3287" s="22" t="s">
        <v>108</v>
      </c>
      <c r="D3287" s="37" t="s">
        <v>5689</v>
      </c>
      <c r="E3287" s="24">
        <v>900000</v>
      </c>
      <c r="F3287" s="25" t="s">
        <v>156</v>
      </c>
      <c r="G3287" s="26">
        <v>600000</v>
      </c>
    </row>
    <row r="3288" spans="2:7">
      <c r="B3288" s="21" t="s">
        <v>15998</v>
      </c>
      <c r="C3288" s="22" t="s">
        <v>108</v>
      </c>
      <c r="D3288" s="37" t="s">
        <v>1896</v>
      </c>
      <c r="E3288" s="24">
        <v>900000</v>
      </c>
      <c r="F3288" s="25" t="s">
        <v>422</v>
      </c>
      <c r="G3288" s="26">
        <v>600000</v>
      </c>
    </row>
    <row r="3289" spans="2:7">
      <c r="B3289" s="21" t="s">
        <v>15959</v>
      </c>
      <c r="C3289" s="22" t="s">
        <v>108</v>
      </c>
      <c r="D3289" s="37" t="s">
        <v>4457</v>
      </c>
      <c r="E3289" s="24">
        <v>900000</v>
      </c>
      <c r="F3289" s="25" t="s">
        <v>159</v>
      </c>
      <c r="G3289" s="26">
        <v>600000</v>
      </c>
    </row>
    <row r="3290" spans="2:7">
      <c r="B3290" s="21" t="s">
        <v>15989</v>
      </c>
      <c r="C3290" s="22" t="s">
        <v>108</v>
      </c>
      <c r="D3290" s="37" t="s">
        <v>187</v>
      </c>
      <c r="E3290" s="24">
        <v>900000</v>
      </c>
      <c r="F3290" s="25" t="s">
        <v>344</v>
      </c>
      <c r="G3290" s="26">
        <v>600000</v>
      </c>
    </row>
    <row r="3291" spans="2:7">
      <c r="B3291" s="21" t="s">
        <v>16002</v>
      </c>
      <c r="C3291" s="22" t="s">
        <v>108</v>
      </c>
      <c r="D3291" s="37" t="s">
        <v>1569</v>
      </c>
      <c r="E3291" s="24">
        <v>900000</v>
      </c>
      <c r="F3291" s="25" t="s">
        <v>159</v>
      </c>
      <c r="G3291" s="26">
        <v>600000</v>
      </c>
    </row>
    <row r="3292" spans="2:7">
      <c r="B3292" s="21" t="s">
        <v>15990</v>
      </c>
      <c r="C3292" s="22" t="s">
        <v>108</v>
      </c>
      <c r="D3292" s="37" t="s">
        <v>3668</v>
      </c>
      <c r="E3292" s="24">
        <v>900000</v>
      </c>
      <c r="F3292" s="25" t="s">
        <v>5016</v>
      </c>
      <c r="G3292" s="26">
        <v>600000</v>
      </c>
    </row>
    <row r="3293" spans="2:7">
      <c r="B3293" s="21" t="s">
        <v>15971</v>
      </c>
      <c r="C3293" s="22" t="s">
        <v>108</v>
      </c>
      <c r="D3293" s="37" t="s">
        <v>9165</v>
      </c>
      <c r="E3293" s="24">
        <v>900000</v>
      </c>
      <c r="F3293" s="25" t="s">
        <v>708</v>
      </c>
      <c r="G3293" s="26">
        <v>600000</v>
      </c>
    </row>
    <row r="3294" spans="2:7">
      <c r="B3294" s="21" t="s">
        <v>16004</v>
      </c>
      <c r="C3294" s="22" t="s">
        <v>92</v>
      </c>
      <c r="D3294" s="37"/>
      <c r="E3294" s="24">
        <v>900000</v>
      </c>
      <c r="F3294" s="25" t="s">
        <v>159</v>
      </c>
      <c r="G3294" s="26">
        <v>600000</v>
      </c>
    </row>
    <row r="3295" spans="2:7">
      <c r="B3295" s="21" t="s">
        <v>16003</v>
      </c>
      <c r="C3295" s="22" t="s">
        <v>92</v>
      </c>
      <c r="D3295" s="37"/>
      <c r="E3295" s="24">
        <v>900000</v>
      </c>
      <c r="F3295" s="25" t="s">
        <v>540</v>
      </c>
      <c r="G3295" s="26">
        <v>600000</v>
      </c>
    </row>
    <row r="3296" spans="2:7">
      <c r="B3296" s="21" t="s">
        <v>16001</v>
      </c>
      <c r="C3296" s="22" t="s">
        <v>92</v>
      </c>
      <c r="D3296" s="37"/>
      <c r="E3296" s="24">
        <v>900000</v>
      </c>
      <c r="F3296" s="25" t="s">
        <v>708</v>
      </c>
      <c r="G3296" s="26">
        <v>600000</v>
      </c>
    </row>
    <row r="3297" spans="2:7">
      <c r="B3297" s="21" t="s">
        <v>16000</v>
      </c>
      <c r="C3297" s="22" t="s">
        <v>92</v>
      </c>
      <c r="D3297" s="37"/>
      <c r="E3297" s="24">
        <v>900000</v>
      </c>
      <c r="F3297" s="25" t="s">
        <v>156</v>
      </c>
      <c r="G3297" s="26">
        <v>600000</v>
      </c>
    </row>
    <row r="3298" spans="2:7">
      <c r="B3298" s="21" t="s">
        <v>15999</v>
      </c>
      <c r="C3298" s="22" t="s">
        <v>92</v>
      </c>
      <c r="D3298" s="37"/>
      <c r="E3298" s="24">
        <v>900000</v>
      </c>
      <c r="F3298" s="25" t="s">
        <v>216</v>
      </c>
      <c r="G3298" s="26">
        <v>600000</v>
      </c>
    </row>
    <row r="3299" spans="2:7">
      <c r="B3299" s="21" t="s">
        <v>15997</v>
      </c>
      <c r="C3299" s="22" t="s">
        <v>108</v>
      </c>
      <c r="D3299" s="37"/>
      <c r="E3299" s="24">
        <v>900000</v>
      </c>
      <c r="F3299" s="25" t="s">
        <v>408</v>
      </c>
      <c r="G3299" s="26">
        <v>600000</v>
      </c>
    </row>
    <row r="3300" spans="2:7">
      <c r="B3300" s="21" t="s">
        <v>15996</v>
      </c>
      <c r="C3300" s="22" t="s">
        <v>92</v>
      </c>
      <c r="D3300" s="37"/>
      <c r="E3300" s="24">
        <v>900000</v>
      </c>
      <c r="F3300" s="25" t="s">
        <v>422</v>
      </c>
      <c r="G3300" s="26">
        <v>600000</v>
      </c>
    </row>
    <row r="3301" spans="2:7">
      <c r="B3301" s="21" t="s">
        <v>15993</v>
      </c>
      <c r="C3301" s="22" t="s">
        <v>92</v>
      </c>
      <c r="D3301" s="37"/>
      <c r="E3301" s="24">
        <v>900000</v>
      </c>
      <c r="F3301" s="25" t="s">
        <v>125</v>
      </c>
      <c r="G3301" s="26">
        <v>600000</v>
      </c>
    </row>
    <row r="3302" spans="2:7">
      <c r="B3302" s="21" t="s">
        <v>15992</v>
      </c>
      <c r="C3302" s="22" t="s">
        <v>92</v>
      </c>
      <c r="D3302" s="37"/>
      <c r="E3302" s="24">
        <v>900000</v>
      </c>
      <c r="F3302" s="25" t="s">
        <v>408</v>
      </c>
      <c r="G3302" s="26">
        <v>600000</v>
      </c>
    </row>
    <row r="3303" spans="2:7">
      <c r="B3303" s="21" t="s">
        <v>15991</v>
      </c>
      <c r="C3303" s="22" t="s">
        <v>92</v>
      </c>
      <c r="D3303" s="37"/>
      <c r="E3303" s="24">
        <v>900000</v>
      </c>
      <c r="F3303" s="25" t="s">
        <v>159</v>
      </c>
      <c r="G3303" s="26">
        <v>600000</v>
      </c>
    </row>
    <row r="3304" spans="2:7">
      <c r="B3304" s="21" t="s">
        <v>15987</v>
      </c>
      <c r="C3304" s="22" t="s">
        <v>92</v>
      </c>
      <c r="D3304" s="37"/>
      <c r="E3304" s="24">
        <v>900000</v>
      </c>
      <c r="F3304" s="25" t="s">
        <v>159</v>
      </c>
      <c r="G3304" s="26">
        <v>600000</v>
      </c>
    </row>
    <row r="3305" spans="2:7">
      <c r="B3305" s="21" t="s">
        <v>15986</v>
      </c>
      <c r="C3305" s="22" t="s">
        <v>92</v>
      </c>
      <c r="D3305" s="37"/>
      <c r="E3305" s="24">
        <v>900000</v>
      </c>
      <c r="F3305" s="25" t="s">
        <v>344</v>
      </c>
      <c r="G3305" s="26">
        <v>600000</v>
      </c>
    </row>
    <row r="3306" spans="2:7">
      <c r="B3306" s="21" t="s">
        <v>15984</v>
      </c>
      <c r="C3306" s="22" t="s">
        <v>92</v>
      </c>
      <c r="D3306" s="37"/>
      <c r="E3306" s="24">
        <v>900000</v>
      </c>
      <c r="F3306" s="25" t="s">
        <v>216</v>
      </c>
      <c r="G3306" s="26">
        <v>600000</v>
      </c>
    </row>
    <row r="3307" spans="2:7">
      <c r="B3307" s="21" t="s">
        <v>15983</v>
      </c>
      <c r="C3307" s="22" t="s">
        <v>92</v>
      </c>
      <c r="D3307" s="37"/>
      <c r="E3307" s="24">
        <v>900000</v>
      </c>
      <c r="F3307" s="25" t="s">
        <v>159</v>
      </c>
      <c r="G3307" s="26">
        <v>600000</v>
      </c>
    </row>
    <row r="3308" spans="2:7">
      <c r="B3308" s="21" t="s">
        <v>15982</v>
      </c>
      <c r="C3308" s="22" t="s">
        <v>92</v>
      </c>
      <c r="D3308" s="37"/>
      <c r="E3308" s="24">
        <v>900000</v>
      </c>
      <c r="F3308" s="25" t="s">
        <v>422</v>
      </c>
      <c r="G3308" s="26">
        <v>600000</v>
      </c>
    </row>
    <row r="3309" spans="2:7">
      <c r="B3309" s="21" t="s">
        <v>15979</v>
      </c>
      <c r="C3309" s="22" t="s">
        <v>92</v>
      </c>
      <c r="D3309" s="37"/>
      <c r="E3309" s="24">
        <v>900000</v>
      </c>
      <c r="F3309" s="25" t="s">
        <v>668</v>
      </c>
      <c r="G3309" s="26">
        <v>600000</v>
      </c>
    </row>
    <row r="3310" spans="2:7">
      <c r="B3310" s="21" t="s">
        <v>15977</v>
      </c>
      <c r="C3310" s="22" t="s">
        <v>92</v>
      </c>
      <c r="D3310" s="37"/>
      <c r="E3310" s="24">
        <v>900000</v>
      </c>
      <c r="F3310" s="25" t="s">
        <v>422</v>
      </c>
      <c r="G3310" s="26">
        <v>600000</v>
      </c>
    </row>
    <row r="3311" spans="2:7">
      <c r="B3311" s="21" t="s">
        <v>15976</v>
      </c>
      <c r="C3311" s="22" t="s">
        <v>92</v>
      </c>
      <c r="D3311" s="37"/>
      <c r="E3311" s="24">
        <v>900000</v>
      </c>
      <c r="F3311" s="25" t="s">
        <v>344</v>
      </c>
      <c r="G3311" s="26">
        <v>600000</v>
      </c>
    </row>
    <row r="3312" spans="2:7">
      <c r="B3312" s="21" t="s">
        <v>15975</v>
      </c>
      <c r="C3312" s="22" t="s">
        <v>92</v>
      </c>
      <c r="D3312" s="37"/>
      <c r="E3312" s="24">
        <v>900000</v>
      </c>
      <c r="F3312" s="25" t="s">
        <v>125</v>
      </c>
      <c r="G3312" s="26">
        <v>600000</v>
      </c>
    </row>
    <row r="3313" spans="2:7">
      <c r="B3313" s="21" t="s">
        <v>15974</v>
      </c>
      <c r="C3313" s="22" t="s">
        <v>92</v>
      </c>
      <c r="D3313" s="37"/>
      <c r="E3313" s="24">
        <v>900000</v>
      </c>
      <c r="F3313" s="25" t="s">
        <v>257</v>
      </c>
      <c r="G3313" s="26">
        <v>600000</v>
      </c>
    </row>
    <row r="3314" spans="2:7">
      <c r="B3314" s="21" t="s">
        <v>15973</v>
      </c>
      <c r="C3314" s="22" t="s">
        <v>92</v>
      </c>
      <c r="D3314" s="37"/>
      <c r="E3314" s="24">
        <v>900000</v>
      </c>
      <c r="F3314" s="25" t="s">
        <v>216</v>
      </c>
      <c r="G3314" s="26">
        <v>600000</v>
      </c>
    </row>
    <row r="3315" spans="2:7">
      <c r="B3315" s="21" t="s">
        <v>15972</v>
      </c>
      <c r="C3315" s="22" t="s">
        <v>92</v>
      </c>
      <c r="D3315" s="37"/>
      <c r="E3315" s="24">
        <v>900000</v>
      </c>
      <c r="F3315" s="25" t="s">
        <v>5016</v>
      </c>
      <c r="G3315" s="26">
        <v>600000</v>
      </c>
    </row>
    <row r="3316" spans="2:7">
      <c r="B3316" s="21" t="s">
        <v>15968</v>
      </c>
      <c r="C3316" s="22" t="s">
        <v>92</v>
      </c>
      <c r="D3316" s="37"/>
      <c r="E3316" s="24">
        <v>900000</v>
      </c>
      <c r="F3316" s="25" t="s">
        <v>216</v>
      </c>
      <c r="G3316" s="26">
        <v>600000</v>
      </c>
    </row>
    <row r="3317" spans="2:7">
      <c r="B3317" s="21" t="s">
        <v>15967</v>
      </c>
      <c r="C3317" s="22" t="s">
        <v>92</v>
      </c>
      <c r="D3317" s="37"/>
      <c r="E3317" s="24">
        <v>900000</v>
      </c>
      <c r="F3317" s="25" t="s">
        <v>344</v>
      </c>
      <c r="G3317" s="26">
        <v>600000</v>
      </c>
    </row>
    <row r="3318" spans="2:7">
      <c r="B3318" s="21" t="s">
        <v>15965</v>
      </c>
      <c r="C3318" s="22" t="s">
        <v>92</v>
      </c>
      <c r="D3318" s="37"/>
      <c r="E3318" s="24">
        <v>900000</v>
      </c>
      <c r="F3318" s="25" t="s">
        <v>94</v>
      </c>
      <c r="G3318" s="26">
        <v>600000</v>
      </c>
    </row>
    <row r="3319" spans="2:7">
      <c r="B3319" s="21" t="s">
        <v>15964</v>
      </c>
      <c r="C3319" s="22" t="s">
        <v>92</v>
      </c>
      <c r="D3319" s="37"/>
      <c r="E3319" s="24">
        <v>900000</v>
      </c>
      <c r="F3319" s="25" t="s">
        <v>201</v>
      </c>
      <c r="G3319" s="26">
        <v>600000</v>
      </c>
    </row>
    <row r="3320" spans="2:7">
      <c r="B3320" s="21" t="s">
        <v>15963</v>
      </c>
      <c r="C3320" s="22" t="s">
        <v>92</v>
      </c>
      <c r="D3320" s="37"/>
      <c r="E3320" s="24">
        <v>900000</v>
      </c>
      <c r="F3320" s="25" t="s">
        <v>408</v>
      </c>
      <c r="G3320" s="26">
        <v>600000</v>
      </c>
    </row>
    <row r="3321" spans="2:7">
      <c r="B3321" s="21" t="s">
        <v>15960</v>
      </c>
      <c r="C3321" s="22" t="s">
        <v>92</v>
      </c>
      <c r="D3321" s="37"/>
      <c r="E3321" s="24">
        <v>900000</v>
      </c>
      <c r="F3321" s="25" t="s">
        <v>201</v>
      </c>
      <c r="G3321" s="26">
        <v>600000</v>
      </c>
    </row>
    <row r="3322" spans="2:7">
      <c r="B3322" s="21" t="s">
        <v>15957</v>
      </c>
      <c r="C3322" s="22" t="s">
        <v>92</v>
      </c>
      <c r="D3322" s="37"/>
      <c r="E3322" s="24">
        <v>900000</v>
      </c>
      <c r="F3322" s="25" t="s">
        <v>540</v>
      </c>
      <c r="G3322" s="26">
        <v>600000</v>
      </c>
    </row>
    <row r="3323" spans="2:7">
      <c r="B3323" s="21" t="s">
        <v>15955</v>
      </c>
      <c r="C3323" s="22" t="s">
        <v>92</v>
      </c>
      <c r="D3323" s="37"/>
      <c r="E3323" s="24">
        <v>900000</v>
      </c>
      <c r="F3323" s="25" t="s">
        <v>159</v>
      </c>
      <c r="G3323" s="26">
        <v>600000</v>
      </c>
    </row>
    <row r="3324" spans="2:7">
      <c r="B3324" s="21" t="s">
        <v>15945</v>
      </c>
      <c r="C3324" s="22" t="s">
        <v>92</v>
      </c>
      <c r="D3324" s="37" t="s">
        <v>6650</v>
      </c>
      <c r="E3324" s="24">
        <v>800000</v>
      </c>
      <c r="F3324" s="25" t="s">
        <v>111</v>
      </c>
      <c r="G3324" s="26">
        <v>600000</v>
      </c>
    </row>
    <row r="3325" spans="2:7">
      <c r="B3325" s="21" t="s">
        <v>15954</v>
      </c>
      <c r="C3325" s="22" t="s">
        <v>108</v>
      </c>
      <c r="D3325" s="37" t="s">
        <v>14687</v>
      </c>
      <c r="E3325" s="24">
        <v>800000</v>
      </c>
      <c r="F3325" s="25" t="s">
        <v>171</v>
      </c>
      <c r="G3325" s="26">
        <v>600000</v>
      </c>
    </row>
    <row r="3326" spans="2:7">
      <c r="B3326" s="21" t="s">
        <v>15953</v>
      </c>
      <c r="C3326" s="22" t="s">
        <v>108</v>
      </c>
      <c r="D3326" s="37" t="s">
        <v>6102</v>
      </c>
      <c r="E3326" s="24">
        <v>800000</v>
      </c>
      <c r="F3326" s="25" t="s">
        <v>223</v>
      </c>
      <c r="G3326" s="26">
        <v>600000</v>
      </c>
    </row>
    <row r="3327" spans="2:7">
      <c r="B3327" s="21" t="s">
        <v>15949</v>
      </c>
      <c r="C3327" s="22" t="s">
        <v>108</v>
      </c>
      <c r="D3327" s="37" t="s">
        <v>7803</v>
      </c>
      <c r="E3327" s="24">
        <v>800000</v>
      </c>
      <c r="F3327" s="25" t="s">
        <v>408</v>
      </c>
      <c r="G3327" s="26">
        <v>600000</v>
      </c>
    </row>
    <row r="3328" spans="2:7">
      <c r="B3328" s="21" t="s">
        <v>15952</v>
      </c>
      <c r="C3328" s="22" t="s">
        <v>108</v>
      </c>
      <c r="D3328" s="37"/>
      <c r="E3328" s="24">
        <v>800000</v>
      </c>
      <c r="F3328" s="25" t="s">
        <v>326</v>
      </c>
      <c r="G3328" s="26">
        <v>600000</v>
      </c>
    </row>
    <row r="3329" spans="2:7">
      <c r="B3329" s="21" t="s">
        <v>15951</v>
      </c>
      <c r="C3329" s="22" t="s">
        <v>92</v>
      </c>
      <c r="D3329" s="37"/>
      <c r="E3329" s="24">
        <v>800000</v>
      </c>
      <c r="F3329" s="25" t="s">
        <v>223</v>
      </c>
      <c r="G3329" s="26">
        <v>600000</v>
      </c>
    </row>
    <row r="3330" spans="2:7">
      <c r="B3330" s="21" t="s">
        <v>15950</v>
      </c>
      <c r="C3330" s="22" t="s">
        <v>92</v>
      </c>
      <c r="D3330" s="37"/>
      <c r="E3330" s="24">
        <v>800000</v>
      </c>
      <c r="F3330" s="25" t="s">
        <v>171</v>
      </c>
      <c r="G3330" s="26">
        <v>600000</v>
      </c>
    </row>
    <row r="3331" spans="2:7">
      <c r="B3331" s="21" t="s">
        <v>15948</v>
      </c>
      <c r="C3331" s="22" t="s">
        <v>92</v>
      </c>
      <c r="D3331" s="37"/>
      <c r="E3331" s="24">
        <v>800000</v>
      </c>
      <c r="F3331" s="25" t="s">
        <v>324</v>
      </c>
      <c r="G3331" s="26">
        <v>600000</v>
      </c>
    </row>
    <row r="3332" spans="2:7">
      <c r="B3332" s="21" t="s">
        <v>15947</v>
      </c>
      <c r="C3332" s="22" t="s">
        <v>92</v>
      </c>
      <c r="D3332" s="37"/>
      <c r="E3332" s="24">
        <v>800000</v>
      </c>
      <c r="F3332" s="25" t="s">
        <v>223</v>
      </c>
      <c r="G3332" s="26">
        <v>600000</v>
      </c>
    </row>
    <row r="3333" spans="2:7">
      <c r="B3333" s="21" t="s">
        <v>15946</v>
      </c>
      <c r="C3333" s="22" t="s">
        <v>92</v>
      </c>
      <c r="D3333" s="37"/>
      <c r="E3333" s="24">
        <v>800000</v>
      </c>
      <c r="F3333" s="25" t="s">
        <v>111</v>
      </c>
      <c r="G3333" s="26">
        <v>600000</v>
      </c>
    </row>
    <row r="3334" spans="2:7">
      <c r="B3334" s="21" t="s">
        <v>15944</v>
      </c>
      <c r="C3334" s="22" t="s">
        <v>92</v>
      </c>
      <c r="D3334" s="37"/>
      <c r="E3334" s="24">
        <v>800000</v>
      </c>
      <c r="F3334" s="25" t="s">
        <v>668</v>
      </c>
      <c r="G3334" s="26">
        <v>600000</v>
      </c>
    </row>
    <row r="3335" spans="2:7">
      <c r="B3335" s="21" t="s">
        <v>15943</v>
      </c>
      <c r="C3335" s="22" t="s">
        <v>92</v>
      </c>
      <c r="D3335" s="37"/>
      <c r="E3335" s="24">
        <v>800000</v>
      </c>
      <c r="F3335" s="25" t="s">
        <v>257</v>
      </c>
      <c r="G3335" s="26">
        <v>600000</v>
      </c>
    </row>
    <row r="3336" spans="2:7">
      <c r="B3336" s="21" t="s">
        <v>15942</v>
      </c>
      <c r="C3336" s="22" t="s">
        <v>92</v>
      </c>
      <c r="D3336" s="37"/>
      <c r="E3336" s="24">
        <v>800000</v>
      </c>
      <c r="F3336" s="25" t="s">
        <v>324</v>
      </c>
      <c r="G3336" s="26">
        <v>600000</v>
      </c>
    </row>
    <row r="3337" spans="2:7">
      <c r="B3337" s="21" t="s">
        <v>15941</v>
      </c>
      <c r="C3337" s="22" t="s">
        <v>108</v>
      </c>
      <c r="D3337" s="37"/>
      <c r="E3337" s="24">
        <v>800000</v>
      </c>
      <c r="F3337" s="25" t="s">
        <v>223</v>
      </c>
      <c r="G3337" s="26">
        <v>600000</v>
      </c>
    </row>
    <row r="3338" spans="2:7">
      <c r="B3338" s="21" t="s">
        <v>15940</v>
      </c>
      <c r="C3338" s="22" t="s">
        <v>92</v>
      </c>
      <c r="D3338" s="37"/>
      <c r="E3338" s="24">
        <v>800000</v>
      </c>
      <c r="F3338" s="25" t="s">
        <v>668</v>
      </c>
      <c r="G3338" s="26">
        <v>600000</v>
      </c>
    </row>
    <row r="3339" spans="2:7">
      <c r="B3339" s="21" t="s">
        <v>15939</v>
      </c>
      <c r="C3339" s="22" t="s">
        <v>92</v>
      </c>
      <c r="D3339" s="37"/>
      <c r="E3339" s="24">
        <v>700000</v>
      </c>
      <c r="F3339" s="25" t="s">
        <v>99</v>
      </c>
      <c r="G3339" s="26">
        <v>600000</v>
      </c>
    </row>
    <row r="3340" spans="2:7">
      <c r="B3340" s="21" t="s">
        <v>15938</v>
      </c>
      <c r="C3340" s="22" t="s">
        <v>92</v>
      </c>
      <c r="D3340" s="37"/>
      <c r="E3340" s="24">
        <v>700000</v>
      </c>
      <c r="F3340" s="25" t="s">
        <v>167</v>
      </c>
      <c r="G3340" s="26">
        <v>600000</v>
      </c>
    </row>
    <row r="3341" spans="2:7">
      <c r="B3341" s="21" t="s">
        <v>15937</v>
      </c>
      <c r="C3341" s="22" t="s">
        <v>108</v>
      </c>
      <c r="D3341" s="37" t="s">
        <v>286</v>
      </c>
      <c r="E3341" s="24">
        <v>600000</v>
      </c>
      <c r="F3341" s="25" t="s">
        <v>193</v>
      </c>
      <c r="G3341" s="26">
        <v>600000</v>
      </c>
    </row>
    <row r="3342" spans="2:7">
      <c r="B3342" s="21" t="s">
        <v>15936</v>
      </c>
      <c r="C3342" s="22" t="s">
        <v>92</v>
      </c>
      <c r="D3342" s="37"/>
      <c r="E3342" s="24">
        <v>600000</v>
      </c>
      <c r="F3342" s="25" t="s">
        <v>193</v>
      </c>
      <c r="G3342" s="26">
        <v>600000</v>
      </c>
    </row>
    <row r="3343" spans="2:7">
      <c r="B3343" s="21" t="s">
        <v>15935</v>
      </c>
      <c r="C3343" s="22" t="s">
        <v>108</v>
      </c>
      <c r="D3343" s="37" t="s">
        <v>15934</v>
      </c>
      <c r="E3343" s="24">
        <v>500000</v>
      </c>
      <c r="F3343" s="25" t="s">
        <v>136</v>
      </c>
      <c r="G3343" s="26">
        <v>600000</v>
      </c>
    </row>
    <row r="3344" spans="2:7">
      <c r="B3344" s="21" t="s">
        <v>15933</v>
      </c>
      <c r="C3344" s="22" t="s">
        <v>108</v>
      </c>
      <c r="D3344" s="37" t="s">
        <v>243</v>
      </c>
      <c r="E3344" s="24">
        <v>400000</v>
      </c>
      <c r="F3344" s="25" t="s">
        <v>4235</v>
      </c>
      <c r="G3344" s="26">
        <v>600000</v>
      </c>
    </row>
    <row r="3345" spans="2:7">
      <c r="B3345" s="21" t="s">
        <v>15932</v>
      </c>
      <c r="C3345" s="22" t="s">
        <v>92</v>
      </c>
      <c r="D3345" s="37" t="s">
        <v>7029</v>
      </c>
      <c r="E3345" s="24">
        <v>300000</v>
      </c>
      <c r="F3345" s="25" t="s">
        <v>5891</v>
      </c>
      <c r="G3345" s="26">
        <v>600000</v>
      </c>
    </row>
    <row r="3346" spans="2:7">
      <c r="B3346" s="21" t="s">
        <v>15931</v>
      </c>
      <c r="C3346" s="22" t="s">
        <v>108</v>
      </c>
      <c r="D3346" s="37" t="s">
        <v>6088</v>
      </c>
      <c r="E3346" s="24">
        <v>200000</v>
      </c>
      <c r="F3346" s="25" t="s">
        <v>8607</v>
      </c>
      <c r="G3346" s="26">
        <v>600000</v>
      </c>
    </row>
    <row r="3347" spans="2:7">
      <c r="B3347" s="21" t="s">
        <v>15930</v>
      </c>
      <c r="C3347" s="22" t="s">
        <v>92</v>
      </c>
      <c r="D3347" s="37"/>
      <c r="E3347" s="24">
        <v>1700000</v>
      </c>
      <c r="F3347" s="25" t="s">
        <v>1752</v>
      </c>
      <c r="G3347" s="26">
        <v>500000</v>
      </c>
    </row>
    <row r="3348" spans="2:7">
      <c r="B3348" s="21" t="s">
        <v>15929</v>
      </c>
      <c r="C3348" s="22" t="s">
        <v>108</v>
      </c>
      <c r="D3348" s="37" t="s">
        <v>5246</v>
      </c>
      <c r="E3348" s="24">
        <v>1600000</v>
      </c>
      <c r="F3348" s="25" t="s">
        <v>783</v>
      </c>
      <c r="G3348" s="26">
        <v>500000</v>
      </c>
    </row>
    <row r="3349" spans="2:7">
      <c r="B3349" s="21" t="s">
        <v>15928</v>
      </c>
      <c r="C3349" s="22" t="s">
        <v>92</v>
      </c>
      <c r="D3349" s="37"/>
      <c r="E3349" s="24">
        <v>1500000</v>
      </c>
      <c r="F3349" s="25" t="s">
        <v>571</v>
      </c>
      <c r="G3349" s="26">
        <v>500000</v>
      </c>
    </row>
    <row r="3350" spans="2:7">
      <c r="B3350" s="21" t="s">
        <v>15927</v>
      </c>
      <c r="C3350" s="22" t="s">
        <v>92</v>
      </c>
      <c r="D3350" s="37"/>
      <c r="E3350" s="24">
        <v>1500000</v>
      </c>
      <c r="F3350" s="25" t="s">
        <v>725</v>
      </c>
      <c r="G3350" s="26">
        <v>500000</v>
      </c>
    </row>
    <row r="3351" spans="2:7">
      <c r="B3351" s="21" t="s">
        <v>15926</v>
      </c>
      <c r="C3351" s="22" t="s">
        <v>92</v>
      </c>
      <c r="D3351" s="37"/>
      <c r="E3351" s="24">
        <v>1500000</v>
      </c>
      <c r="F3351" s="25" t="s">
        <v>656</v>
      </c>
      <c r="G3351" s="26">
        <v>500000</v>
      </c>
    </row>
    <row r="3352" spans="2:7">
      <c r="B3352" s="21" t="s">
        <v>15924</v>
      </c>
      <c r="C3352" s="22" t="s">
        <v>108</v>
      </c>
      <c r="D3352" s="37" t="s">
        <v>3311</v>
      </c>
      <c r="E3352" s="24">
        <v>1400000</v>
      </c>
      <c r="F3352" s="25" t="s">
        <v>1053</v>
      </c>
      <c r="G3352" s="26">
        <v>500000</v>
      </c>
    </row>
    <row r="3353" spans="2:7">
      <c r="B3353" s="21" t="s">
        <v>15925</v>
      </c>
      <c r="C3353" s="22" t="s">
        <v>92</v>
      </c>
      <c r="D3353" s="37"/>
      <c r="E3353" s="24">
        <v>1400000</v>
      </c>
      <c r="F3353" s="25" t="s">
        <v>969</v>
      </c>
      <c r="G3353" s="26">
        <v>500000</v>
      </c>
    </row>
    <row r="3354" spans="2:7">
      <c r="B3354" s="21" t="s">
        <v>15923</v>
      </c>
      <c r="C3354" s="22" t="s">
        <v>92</v>
      </c>
      <c r="D3354" s="37"/>
      <c r="E3354" s="24">
        <v>1400000</v>
      </c>
      <c r="F3354" s="25" t="s">
        <v>1053</v>
      </c>
      <c r="G3354" s="26">
        <v>500000</v>
      </c>
    </row>
    <row r="3355" spans="2:7">
      <c r="B3355" s="21" t="s">
        <v>15921</v>
      </c>
      <c r="C3355" s="22" t="s">
        <v>108</v>
      </c>
      <c r="D3355" s="37" t="s">
        <v>313</v>
      </c>
      <c r="E3355" s="24">
        <v>1300000</v>
      </c>
      <c r="F3355" s="25" t="s">
        <v>662</v>
      </c>
      <c r="G3355" s="26">
        <v>500000</v>
      </c>
    </row>
    <row r="3356" spans="2:7">
      <c r="B3356" s="21" t="s">
        <v>15919</v>
      </c>
      <c r="C3356" s="22" t="s">
        <v>108</v>
      </c>
      <c r="D3356" s="37" t="s">
        <v>7368</v>
      </c>
      <c r="E3356" s="24">
        <v>1300000</v>
      </c>
      <c r="F3356" s="25" t="s">
        <v>512</v>
      </c>
      <c r="G3356" s="26">
        <v>500000</v>
      </c>
    </row>
    <row r="3357" spans="2:7">
      <c r="B3357" s="21" t="s">
        <v>15922</v>
      </c>
      <c r="C3357" s="22" t="s">
        <v>92</v>
      </c>
      <c r="D3357" s="37"/>
      <c r="E3357" s="24">
        <v>1300000</v>
      </c>
      <c r="F3357" s="25" t="s">
        <v>1186</v>
      </c>
      <c r="G3357" s="26">
        <v>500000</v>
      </c>
    </row>
    <row r="3358" spans="2:7">
      <c r="B3358" s="21" t="s">
        <v>15920</v>
      </c>
      <c r="C3358" s="22" t="s">
        <v>92</v>
      </c>
      <c r="D3358" s="37"/>
      <c r="E3358" s="24">
        <v>1300000</v>
      </c>
      <c r="F3358" s="25" t="s">
        <v>1186</v>
      </c>
      <c r="G3358" s="26">
        <v>500000</v>
      </c>
    </row>
    <row r="3359" spans="2:7">
      <c r="B3359" s="21" t="s">
        <v>15918</v>
      </c>
      <c r="C3359" s="22" t="s">
        <v>92</v>
      </c>
      <c r="D3359" s="37"/>
      <c r="E3359" s="24">
        <v>1300000</v>
      </c>
      <c r="F3359" s="25" t="s">
        <v>5071</v>
      </c>
      <c r="G3359" s="26">
        <v>500000</v>
      </c>
    </row>
    <row r="3360" spans="2:7">
      <c r="B3360" s="21" t="s">
        <v>15917</v>
      </c>
      <c r="C3360" s="22" t="s">
        <v>92</v>
      </c>
      <c r="D3360" s="37"/>
      <c r="E3360" s="24">
        <v>1300000</v>
      </c>
      <c r="F3360" s="25" t="s">
        <v>1186</v>
      </c>
      <c r="G3360" s="26">
        <v>500000</v>
      </c>
    </row>
    <row r="3361" spans="2:7">
      <c r="B3361" s="21" t="s">
        <v>15916</v>
      </c>
      <c r="C3361" s="22" t="s">
        <v>92</v>
      </c>
      <c r="D3361" s="37"/>
      <c r="E3361" s="24">
        <v>1300000</v>
      </c>
      <c r="F3361" s="25" t="s">
        <v>662</v>
      </c>
      <c r="G3361" s="26">
        <v>500000</v>
      </c>
    </row>
    <row r="3362" spans="2:7">
      <c r="B3362" s="21" t="s">
        <v>15908</v>
      </c>
      <c r="C3362" s="22" t="s">
        <v>108</v>
      </c>
      <c r="D3362" s="37" t="s">
        <v>15907</v>
      </c>
      <c r="E3362" s="24">
        <v>1200000</v>
      </c>
      <c r="F3362" s="25" t="s">
        <v>560</v>
      </c>
      <c r="G3362" s="26">
        <v>500000</v>
      </c>
    </row>
    <row r="3363" spans="2:7">
      <c r="B3363" s="21" t="s">
        <v>15909</v>
      </c>
      <c r="C3363" s="22" t="s">
        <v>108</v>
      </c>
      <c r="D3363" s="37" t="s">
        <v>7205</v>
      </c>
      <c r="E3363" s="24">
        <v>1200000</v>
      </c>
      <c r="F3363" s="25" t="s">
        <v>483</v>
      </c>
      <c r="G3363" s="26">
        <v>500000</v>
      </c>
    </row>
    <row r="3364" spans="2:7">
      <c r="B3364" s="21" t="s">
        <v>15915</v>
      </c>
      <c r="C3364" s="22" t="s">
        <v>92</v>
      </c>
      <c r="D3364" s="37"/>
      <c r="E3364" s="24">
        <v>1200000</v>
      </c>
      <c r="F3364" s="25" t="s">
        <v>580</v>
      </c>
      <c r="G3364" s="26">
        <v>500000</v>
      </c>
    </row>
    <row r="3365" spans="2:7">
      <c r="B3365" s="21" t="s">
        <v>15914</v>
      </c>
      <c r="C3365" s="22" t="s">
        <v>92</v>
      </c>
      <c r="D3365" s="37"/>
      <c r="E3365" s="24">
        <v>1200000</v>
      </c>
      <c r="F3365" s="25" t="s">
        <v>3167</v>
      </c>
      <c r="G3365" s="26">
        <v>500000</v>
      </c>
    </row>
    <row r="3366" spans="2:7">
      <c r="B3366" s="21" t="s">
        <v>15913</v>
      </c>
      <c r="C3366" s="22" t="s">
        <v>108</v>
      </c>
      <c r="D3366" s="37"/>
      <c r="E3366" s="24">
        <v>1200000</v>
      </c>
      <c r="F3366" s="25" t="s">
        <v>555</v>
      </c>
      <c r="G3366" s="26">
        <v>500000</v>
      </c>
    </row>
    <row r="3367" spans="2:7">
      <c r="B3367" s="21" t="s">
        <v>15912</v>
      </c>
      <c r="C3367" s="22" t="s">
        <v>92</v>
      </c>
      <c r="D3367" s="37"/>
      <c r="E3367" s="24">
        <v>1200000</v>
      </c>
      <c r="F3367" s="25" t="s">
        <v>662</v>
      </c>
      <c r="G3367" s="26">
        <v>500000</v>
      </c>
    </row>
    <row r="3368" spans="2:7">
      <c r="B3368" s="21" t="s">
        <v>15911</v>
      </c>
      <c r="C3368" s="22" t="s">
        <v>92</v>
      </c>
      <c r="D3368" s="37"/>
      <c r="E3368" s="24">
        <v>1200000</v>
      </c>
      <c r="F3368" s="25" t="s">
        <v>555</v>
      </c>
      <c r="G3368" s="26">
        <v>500000</v>
      </c>
    </row>
    <row r="3369" spans="2:7">
      <c r="B3369" s="21" t="s">
        <v>15910</v>
      </c>
      <c r="C3369" s="22" t="s">
        <v>108</v>
      </c>
      <c r="D3369" s="37"/>
      <c r="E3369" s="24">
        <v>1200000</v>
      </c>
      <c r="F3369" s="25" t="s">
        <v>662</v>
      </c>
      <c r="G3369" s="26">
        <v>500000</v>
      </c>
    </row>
    <row r="3370" spans="2:7">
      <c r="B3370" s="21" t="s">
        <v>15906</v>
      </c>
      <c r="C3370" s="22" t="s">
        <v>92</v>
      </c>
      <c r="D3370" s="37"/>
      <c r="E3370" s="24">
        <v>1200000</v>
      </c>
      <c r="F3370" s="25" t="s">
        <v>780</v>
      </c>
      <c r="G3370" s="26">
        <v>500000</v>
      </c>
    </row>
    <row r="3371" spans="2:7">
      <c r="B3371" s="21" t="s">
        <v>15905</v>
      </c>
      <c r="C3371" s="22" t="s">
        <v>92</v>
      </c>
      <c r="D3371" s="37"/>
      <c r="E3371" s="24">
        <v>1200000</v>
      </c>
      <c r="F3371" s="25" t="s">
        <v>931</v>
      </c>
      <c r="G3371" s="26">
        <v>500000</v>
      </c>
    </row>
    <row r="3372" spans="2:7">
      <c r="B3372" s="21" t="s">
        <v>15904</v>
      </c>
      <c r="C3372" s="22" t="s">
        <v>92</v>
      </c>
      <c r="D3372" s="37"/>
      <c r="E3372" s="24">
        <v>1200000</v>
      </c>
      <c r="F3372" s="25" t="s">
        <v>601</v>
      </c>
      <c r="G3372" s="26">
        <v>500000</v>
      </c>
    </row>
    <row r="3373" spans="2:7">
      <c r="B3373" s="21" t="s">
        <v>15903</v>
      </c>
      <c r="C3373" s="22" t="s">
        <v>92</v>
      </c>
      <c r="D3373" s="37"/>
      <c r="E3373" s="24">
        <v>1200000</v>
      </c>
      <c r="F3373" s="25" t="s">
        <v>560</v>
      </c>
      <c r="G3373" s="26">
        <v>500000</v>
      </c>
    </row>
    <row r="3374" spans="2:7">
      <c r="B3374" s="21" t="s">
        <v>15902</v>
      </c>
      <c r="C3374" s="22" t="s">
        <v>92</v>
      </c>
      <c r="D3374" s="37"/>
      <c r="E3374" s="24">
        <v>1200000</v>
      </c>
      <c r="F3374" s="25" t="s">
        <v>544</v>
      </c>
      <c r="G3374" s="26">
        <v>500000</v>
      </c>
    </row>
    <row r="3375" spans="2:7">
      <c r="B3375" s="21" t="s">
        <v>15882</v>
      </c>
      <c r="C3375" s="22" t="s">
        <v>108</v>
      </c>
      <c r="D3375" s="37" t="s">
        <v>6981</v>
      </c>
      <c r="E3375" s="24">
        <v>1100000</v>
      </c>
      <c r="F3375" s="25" t="s">
        <v>5543</v>
      </c>
      <c r="G3375" s="26">
        <v>500000</v>
      </c>
    </row>
    <row r="3376" spans="2:7">
      <c r="B3376" s="21" t="s">
        <v>15891</v>
      </c>
      <c r="C3376" s="22" t="s">
        <v>108</v>
      </c>
      <c r="D3376" s="37" t="s">
        <v>4468</v>
      </c>
      <c r="E3376" s="24">
        <v>1100000</v>
      </c>
      <c r="F3376" s="25" t="s">
        <v>805</v>
      </c>
      <c r="G3376" s="26">
        <v>500000</v>
      </c>
    </row>
    <row r="3377" spans="2:7">
      <c r="B3377" s="21" t="s">
        <v>15900</v>
      </c>
      <c r="C3377" s="22" t="s">
        <v>108</v>
      </c>
      <c r="D3377" s="37" t="s">
        <v>11984</v>
      </c>
      <c r="E3377" s="24">
        <v>1100000</v>
      </c>
      <c r="F3377" s="25" t="s">
        <v>714</v>
      </c>
      <c r="G3377" s="26">
        <v>500000</v>
      </c>
    </row>
    <row r="3378" spans="2:7">
      <c r="B3378" s="21" t="s">
        <v>15898</v>
      </c>
      <c r="C3378" s="22" t="s">
        <v>108</v>
      </c>
      <c r="D3378" s="37" t="s">
        <v>4530</v>
      </c>
      <c r="E3378" s="24">
        <v>1100000</v>
      </c>
      <c r="F3378" s="25" t="s">
        <v>682</v>
      </c>
      <c r="G3378" s="26">
        <v>500000</v>
      </c>
    </row>
    <row r="3379" spans="2:7">
      <c r="B3379" s="21" t="s">
        <v>15890</v>
      </c>
      <c r="C3379" s="22" t="s">
        <v>108</v>
      </c>
      <c r="D3379" s="37" t="s">
        <v>3520</v>
      </c>
      <c r="E3379" s="24">
        <v>1100000</v>
      </c>
      <c r="F3379" s="25" t="s">
        <v>864</v>
      </c>
      <c r="G3379" s="26">
        <v>500000</v>
      </c>
    </row>
    <row r="3380" spans="2:7">
      <c r="B3380" s="21" t="s">
        <v>15897</v>
      </c>
      <c r="C3380" s="22" t="s">
        <v>108</v>
      </c>
      <c r="D3380" s="37" t="s">
        <v>8706</v>
      </c>
      <c r="E3380" s="24">
        <v>1100000</v>
      </c>
      <c r="F3380" s="25" t="s">
        <v>555</v>
      </c>
      <c r="G3380" s="26">
        <v>500000</v>
      </c>
    </row>
    <row r="3381" spans="2:7">
      <c r="B3381" s="21" t="s">
        <v>15901</v>
      </c>
      <c r="C3381" s="22" t="s">
        <v>108</v>
      </c>
      <c r="D3381" s="37" t="s">
        <v>6702</v>
      </c>
      <c r="E3381" s="24">
        <v>1100000</v>
      </c>
      <c r="F3381" s="25" t="s">
        <v>1070</v>
      </c>
      <c r="G3381" s="26">
        <v>500000</v>
      </c>
    </row>
    <row r="3382" spans="2:7">
      <c r="B3382" s="21" t="s">
        <v>15899</v>
      </c>
      <c r="C3382" s="22" t="s">
        <v>92</v>
      </c>
      <c r="D3382" s="37"/>
      <c r="E3382" s="24">
        <v>1100000</v>
      </c>
      <c r="F3382" s="25" t="s">
        <v>672</v>
      </c>
      <c r="G3382" s="26">
        <v>500000</v>
      </c>
    </row>
    <row r="3383" spans="2:7">
      <c r="B3383" s="21" t="s">
        <v>15896</v>
      </c>
      <c r="C3383" s="22" t="s">
        <v>92</v>
      </c>
      <c r="D3383" s="37"/>
      <c r="E3383" s="24">
        <v>1100000</v>
      </c>
      <c r="F3383" s="25" t="s">
        <v>544</v>
      </c>
      <c r="G3383" s="26">
        <v>500000</v>
      </c>
    </row>
    <row r="3384" spans="2:7">
      <c r="B3384" s="21" t="s">
        <v>15895</v>
      </c>
      <c r="C3384" s="22" t="s">
        <v>92</v>
      </c>
      <c r="D3384" s="37"/>
      <c r="E3384" s="24">
        <v>1100000</v>
      </c>
      <c r="F3384" s="25" t="s">
        <v>714</v>
      </c>
      <c r="G3384" s="26">
        <v>500000</v>
      </c>
    </row>
    <row r="3385" spans="2:7">
      <c r="B3385" s="21" t="s">
        <v>15894</v>
      </c>
      <c r="C3385" s="22" t="s">
        <v>92</v>
      </c>
      <c r="D3385" s="37"/>
      <c r="E3385" s="24">
        <v>1100000</v>
      </c>
      <c r="F3385" s="25" t="s">
        <v>805</v>
      </c>
      <c r="G3385" s="26">
        <v>500000</v>
      </c>
    </row>
    <row r="3386" spans="2:7">
      <c r="B3386" s="21" t="s">
        <v>15893</v>
      </c>
      <c r="C3386" s="22" t="s">
        <v>92</v>
      </c>
      <c r="D3386" s="37"/>
      <c r="E3386" s="24">
        <v>1100000</v>
      </c>
      <c r="F3386" s="25" t="s">
        <v>1106</v>
      </c>
      <c r="G3386" s="26">
        <v>500000</v>
      </c>
    </row>
    <row r="3387" spans="2:7">
      <c r="B3387" s="21" t="s">
        <v>15892</v>
      </c>
      <c r="C3387" s="22" t="s">
        <v>92</v>
      </c>
      <c r="D3387" s="37"/>
      <c r="E3387" s="24">
        <v>1100000</v>
      </c>
      <c r="F3387" s="25" t="s">
        <v>512</v>
      </c>
      <c r="G3387" s="26">
        <v>500000</v>
      </c>
    </row>
    <row r="3388" spans="2:7">
      <c r="B3388" s="21" t="s">
        <v>15889</v>
      </c>
      <c r="C3388" s="22" t="s">
        <v>92</v>
      </c>
      <c r="D3388" s="37"/>
      <c r="E3388" s="24">
        <v>1100000</v>
      </c>
      <c r="F3388" s="25" t="s">
        <v>601</v>
      </c>
      <c r="G3388" s="26">
        <v>500000</v>
      </c>
    </row>
    <row r="3389" spans="2:7">
      <c r="B3389" s="21" t="s">
        <v>15888</v>
      </c>
      <c r="C3389" s="22" t="s">
        <v>92</v>
      </c>
      <c r="D3389" s="37"/>
      <c r="E3389" s="24">
        <v>1100000</v>
      </c>
      <c r="F3389" s="25" t="s">
        <v>601</v>
      </c>
      <c r="G3389" s="26">
        <v>500000</v>
      </c>
    </row>
    <row r="3390" spans="2:7">
      <c r="B3390" s="21" t="s">
        <v>15887</v>
      </c>
      <c r="C3390" s="22" t="s">
        <v>92</v>
      </c>
      <c r="D3390" s="37"/>
      <c r="E3390" s="24">
        <v>1100000</v>
      </c>
      <c r="F3390" s="25" t="s">
        <v>3167</v>
      </c>
      <c r="G3390" s="26">
        <v>500000</v>
      </c>
    </row>
    <row r="3391" spans="2:7">
      <c r="B3391" s="21" t="s">
        <v>15886</v>
      </c>
      <c r="C3391" s="22" t="s">
        <v>92</v>
      </c>
      <c r="D3391" s="37"/>
      <c r="E3391" s="24">
        <v>1100000</v>
      </c>
      <c r="F3391" s="25" t="s">
        <v>672</v>
      </c>
      <c r="G3391" s="26">
        <v>500000</v>
      </c>
    </row>
    <row r="3392" spans="2:7">
      <c r="B3392" s="21" t="s">
        <v>15885</v>
      </c>
      <c r="C3392" s="22" t="s">
        <v>92</v>
      </c>
      <c r="D3392" s="37"/>
      <c r="E3392" s="24">
        <v>1100000</v>
      </c>
      <c r="F3392" s="25" t="s">
        <v>598</v>
      </c>
      <c r="G3392" s="26">
        <v>500000</v>
      </c>
    </row>
    <row r="3393" spans="2:7">
      <c r="B3393" s="21" t="s">
        <v>15884</v>
      </c>
      <c r="C3393" s="22" t="s">
        <v>92</v>
      </c>
      <c r="D3393" s="37"/>
      <c r="E3393" s="24">
        <v>1100000</v>
      </c>
      <c r="F3393" s="25" t="s">
        <v>1106</v>
      </c>
      <c r="G3393" s="26">
        <v>500000</v>
      </c>
    </row>
    <row r="3394" spans="2:7">
      <c r="B3394" s="21" t="s">
        <v>15883</v>
      </c>
      <c r="C3394" s="22" t="s">
        <v>92</v>
      </c>
      <c r="D3394" s="37"/>
      <c r="E3394" s="24">
        <v>1100000</v>
      </c>
      <c r="F3394" s="25" t="s">
        <v>1103</v>
      </c>
      <c r="G3394" s="26">
        <v>500000</v>
      </c>
    </row>
    <row r="3395" spans="2:7">
      <c r="B3395" s="21" t="s">
        <v>15881</v>
      </c>
      <c r="C3395" s="22" t="s">
        <v>92</v>
      </c>
      <c r="D3395" s="37"/>
      <c r="E3395" s="24">
        <v>1100000</v>
      </c>
      <c r="F3395" s="25" t="s">
        <v>864</v>
      </c>
      <c r="G3395" s="26">
        <v>500000</v>
      </c>
    </row>
    <row r="3396" spans="2:7">
      <c r="B3396" s="21" t="s">
        <v>15847</v>
      </c>
      <c r="C3396" s="22" t="s">
        <v>92</v>
      </c>
      <c r="D3396" s="37" t="s">
        <v>1366</v>
      </c>
      <c r="E3396" s="24">
        <v>1000000</v>
      </c>
      <c r="F3396" s="25" t="s">
        <v>402</v>
      </c>
      <c r="G3396" s="26">
        <v>500000</v>
      </c>
    </row>
    <row r="3397" spans="2:7">
      <c r="B3397" s="21" t="s">
        <v>15856</v>
      </c>
      <c r="C3397" s="22" t="s">
        <v>108</v>
      </c>
      <c r="D3397" s="37" t="s">
        <v>15855</v>
      </c>
      <c r="E3397" s="24">
        <v>1000000</v>
      </c>
      <c r="F3397" s="25" t="s">
        <v>601</v>
      </c>
      <c r="G3397" s="26">
        <v>500000</v>
      </c>
    </row>
    <row r="3398" spans="2:7">
      <c r="B3398" s="21" t="s">
        <v>15865</v>
      </c>
      <c r="C3398" s="22" t="s">
        <v>108</v>
      </c>
      <c r="D3398" s="37" t="s">
        <v>3535</v>
      </c>
      <c r="E3398" s="24">
        <v>1000000</v>
      </c>
      <c r="F3398" s="25" t="s">
        <v>598</v>
      </c>
      <c r="G3398" s="26">
        <v>500000</v>
      </c>
    </row>
    <row r="3399" spans="2:7">
      <c r="B3399" s="21" t="s">
        <v>15874</v>
      </c>
      <c r="C3399" s="22" t="s">
        <v>108</v>
      </c>
      <c r="D3399" s="37" t="s">
        <v>3427</v>
      </c>
      <c r="E3399" s="24">
        <v>1000000</v>
      </c>
      <c r="F3399" s="25" t="s">
        <v>402</v>
      </c>
      <c r="G3399" s="26">
        <v>500000</v>
      </c>
    </row>
    <row r="3400" spans="2:7">
      <c r="B3400" s="21" t="s">
        <v>15880</v>
      </c>
      <c r="C3400" s="22" t="s">
        <v>92</v>
      </c>
      <c r="D3400" s="37"/>
      <c r="E3400" s="24">
        <v>1000000</v>
      </c>
      <c r="F3400" s="25" t="s">
        <v>864</v>
      </c>
      <c r="G3400" s="26">
        <v>500000</v>
      </c>
    </row>
    <row r="3401" spans="2:7">
      <c r="B3401" s="21" t="s">
        <v>15879</v>
      </c>
      <c r="C3401" s="22" t="s">
        <v>92</v>
      </c>
      <c r="D3401" s="37"/>
      <c r="E3401" s="24">
        <v>1000000</v>
      </c>
      <c r="F3401" s="25" t="s">
        <v>805</v>
      </c>
      <c r="G3401" s="26">
        <v>500000</v>
      </c>
    </row>
    <row r="3402" spans="2:7">
      <c r="B3402" s="21" t="s">
        <v>15878</v>
      </c>
      <c r="C3402" s="22" t="s">
        <v>92</v>
      </c>
      <c r="D3402" s="37"/>
      <c r="E3402" s="24">
        <v>1000000</v>
      </c>
      <c r="F3402" s="25" t="s">
        <v>3098</v>
      </c>
      <c r="G3402" s="26">
        <v>500000</v>
      </c>
    </row>
    <row r="3403" spans="2:7">
      <c r="B3403" s="21" t="s">
        <v>15877</v>
      </c>
      <c r="C3403" s="22" t="s">
        <v>108</v>
      </c>
      <c r="D3403" s="37"/>
      <c r="E3403" s="24">
        <v>1000000</v>
      </c>
      <c r="F3403" s="25" t="s">
        <v>5543</v>
      </c>
      <c r="G3403" s="26">
        <v>500000</v>
      </c>
    </row>
    <row r="3404" spans="2:7">
      <c r="B3404" s="21" t="s">
        <v>15876</v>
      </c>
      <c r="C3404" s="22" t="s">
        <v>92</v>
      </c>
      <c r="D3404" s="37"/>
      <c r="E3404" s="24">
        <v>1000000</v>
      </c>
      <c r="F3404" s="25" t="s">
        <v>402</v>
      </c>
      <c r="G3404" s="26">
        <v>500000</v>
      </c>
    </row>
    <row r="3405" spans="2:7">
      <c r="B3405" s="21" t="s">
        <v>15875</v>
      </c>
      <c r="C3405" s="22" t="s">
        <v>92</v>
      </c>
      <c r="D3405" s="37"/>
      <c r="E3405" s="24">
        <v>1000000</v>
      </c>
      <c r="F3405" s="25" t="s">
        <v>1103</v>
      </c>
      <c r="G3405" s="26">
        <v>500000</v>
      </c>
    </row>
    <row r="3406" spans="2:7">
      <c r="B3406" s="21" t="s">
        <v>15873</v>
      </c>
      <c r="C3406" s="22" t="s">
        <v>92</v>
      </c>
      <c r="D3406" s="37"/>
      <c r="E3406" s="24">
        <v>1000000</v>
      </c>
      <c r="F3406" s="25" t="s">
        <v>402</v>
      </c>
      <c r="G3406" s="26">
        <v>500000</v>
      </c>
    </row>
    <row r="3407" spans="2:7">
      <c r="B3407" s="21" t="s">
        <v>15872</v>
      </c>
      <c r="C3407" s="22" t="s">
        <v>92</v>
      </c>
      <c r="D3407" s="37"/>
      <c r="E3407" s="24">
        <v>1000000</v>
      </c>
      <c r="F3407" s="25" t="s">
        <v>354</v>
      </c>
      <c r="G3407" s="26">
        <v>500000</v>
      </c>
    </row>
    <row r="3408" spans="2:7">
      <c r="B3408" s="21" t="s">
        <v>15871</v>
      </c>
      <c r="C3408" s="22" t="s">
        <v>92</v>
      </c>
      <c r="D3408" s="37"/>
      <c r="E3408" s="24">
        <v>1000000</v>
      </c>
      <c r="F3408" s="25" t="s">
        <v>131</v>
      </c>
      <c r="G3408" s="26">
        <v>500000</v>
      </c>
    </row>
    <row r="3409" spans="2:7">
      <c r="B3409" s="21" t="s">
        <v>15870</v>
      </c>
      <c r="C3409" s="22" t="s">
        <v>92</v>
      </c>
      <c r="D3409" s="37"/>
      <c r="E3409" s="24">
        <v>1000000</v>
      </c>
      <c r="F3409" s="25" t="s">
        <v>413</v>
      </c>
      <c r="G3409" s="26">
        <v>500000</v>
      </c>
    </row>
    <row r="3410" spans="2:7">
      <c r="B3410" s="21" t="s">
        <v>15869</v>
      </c>
      <c r="C3410" s="22" t="s">
        <v>92</v>
      </c>
      <c r="D3410" s="37"/>
      <c r="E3410" s="24">
        <v>1000000</v>
      </c>
      <c r="F3410" s="25" t="s">
        <v>227</v>
      </c>
      <c r="G3410" s="26">
        <v>500000</v>
      </c>
    </row>
    <row r="3411" spans="2:7">
      <c r="B3411" s="21" t="s">
        <v>15868</v>
      </c>
      <c r="C3411" s="22" t="s">
        <v>92</v>
      </c>
      <c r="D3411" s="37"/>
      <c r="E3411" s="24">
        <v>1000000</v>
      </c>
      <c r="F3411" s="25" t="s">
        <v>354</v>
      </c>
      <c r="G3411" s="26">
        <v>500000</v>
      </c>
    </row>
    <row r="3412" spans="2:7">
      <c r="B3412" s="21" t="s">
        <v>15867</v>
      </c>
      <c r="C3412" s="22" t="s">
        <v>92</v>
      </c>
      <c r="D3412" s="37"/>
      <c r="E3412" s="24">
        <v>1000000</v>
      </c>
      <c r="F3412" s="25" t="s">
        <v>413</v>
      </c>
      <c r="G3412" s="26">
        <v>500000</v>
      </c>
    </row>
    <row r="3413" spans="2:7">
      <c r="B3413" s="21" t="s">
        <v>15866</v>
      </c>
      <c r="C3413" s="22" t="s">
        <v>92</v>
      </c>
      <c r="D3413" s="37"/>
      <c r="E3413" s="24">
        <v>1000000</v>
      </c>
      <c r="F3413" s="25" t="s">
        <v>427</v>
      </c>
      <c r="G3413" s="26">
        <v>500000</v>
      </c>
    </row>
    <row r="3414" spans="2:7">
      <c r="B3414" s="21" t="s">
        <v>15864</v>
      </c>
      <c r="C3414" s="22" t="s">
        <v>108</v>
      </c>
      <c r="D3414" s="37"/>
      <c r="E3414" s="24">
        <v>1000000</v>
      </c>
      <c r="F3414" s="25" t="s">
        <v>5031</v>
      </c>
      <c r="G3414" s="26">
        <v>500000</v>
      </c>
    </row>
    <row r="3415" spans="2:7">
      <c r="B3415" s="21" t="s">
        <v>15863</v>
      </c>
      <c r="C3415" s="22" t="s">
        <v>92</v>
      </c>
      <c r="D3415" s="37"/>
      <c r="E3415" s="24">
        <v>1000000</v>
      </c>
      <c r="F3415" s="25" t="s">
        <v>1103</v>
      </c>
      <c r="G3415" s="26">
        <v>500000</v>
      </c>
    </row>
    <row r="3416" spans="2:7">
      <c r="B3416" s="21" t="s">
        <v>15862</v>
      </c>
      <c r="C3416" s="22" t="s">
        <v>92</v>
      </c>
      <c r="D3416" s="37"/>
      <c r="E3416" s="24">
        <v>1000000</v>
      </c>
      <c r="F3416" s="25" t="s">
        <v>427</v>
      </c>
      <c r="G3416" s="26">
        <v>500000</v>
      </c>
    </row>
    <row r="3417" spans="2:7">
      <c r="B3417" s="21" t="s">
        <v>15861</v>
      </c>
      <c r="C3417" s="22" t="s">
        <v>92</v>
      </c>
      <c r="D3417" s="37"/>
      <c r="E3417" s="24">
        <v>1000000</v>
      </c>
      <c r="F3417" s="25" t="s">
        <v>413</v>
      </c>
      <c r="G3417" s="26">
        <v>500000</v>
      </c>
    </row>
    <row r="3418" spans="2:7">
      <c r="B3418" s="21" t="s">
        <v>15860</v>
      </c>
      <c r="C3418" s="22" t="s">
        <v>92</v>
      </c>
      <c r="D3418" s="37"/>
      <c r="E3418" s="24">
        <v>1000000</v>
      </c>
      <c r="F3418" s="25" t="s">
        <v>672</v>
      </c>
      <c r="G3418" s="26">
        <v>500000</v>
      </c>
    </row>
    <row r="3419" spans="2:7">
      <c r="B3419" s="21" t="s">
        <v>15859</v>
      </c>
      <c r="C3419" s="22" t="s">
        <v>92</v>
      </c>
      <c r="D3419" s="37"/>
      <c r="E3419" s="24">
        <v>1000000</v>
      </c>
      <c r="F3419" s="25" t="s">
        <v>427</v>
      </c>
      <c r="G3419" s="26">
        <v>500000</v>
      </c>
    </row>
    <row r="3420" spans="2:7">
      <c r="B3420" s="21" t="s">
        <v>15858</v>
      </c>
      <c r="C3420" s="22" t="s">
        <v>92</v>
      </c>
      <c r="D3420" s="37"/>
      <c r="E3420" s="24">
        <v>1000000</v>
      </c>
      <c r="F3420" s="25" t="s">
        <v>144</v>
      </c>
      <c r="G3420" s="26">
        <v>500000</v>
      </c>
    </row>
    <row r="3421" spans="2:7">
      <c r="B3421" s="21" t="s">
        <v>15857</v>
      </c>
      <c r="C3421" s="22" t="s">
        <v>92</v>
      </c>
      <c r="D3421" s="37"/>
      <c r="E3421" s="24">
        <v>1000000</v>
      </c>
      <c r="F3421" s="25" t="s">
        <v>227</v>
      </c>
      <c r="G3421" s="26">
        <v>500000</v>
      </c>
    </row>
    <row r="3422" spans="2:7">
      <c r="B3422" s="21" t="s">
        <v>15854</v>
      </c>
      <c r="C3422" s="22" t="s">
        <v>92</v>
      </c>
      <c r="D3422" s="37"/>
      <c r="E3422" s="24">
        <v>1000000</v>
      </c>
      <c r="F3422" s="25" t="s">
        <v>601</v>
      </c>
      <c r="G3422" s="26">
        <v>500000</v>
      </c>
    </row>
    <row r="3423" spans="2:7">
      <c r="B3423" s="21" t="s">
        <v>15853</v>
      </c>
      <c r="C3423" s="22" t="s">
        <v>92</v>
      </c>
      <c r="D3423" s="37"/>
      <c r="E3423" s="24">
        <v>1000000</v>
      </c>
      <c r="F3423" s="25" t="s">
        <v>4306</v>
      </c>
      <c r="G3423" s="26">
        <v>500000</v>
      </c>
    </row>
    <row r="3424" spans="2:7">
      <c r="B3424" s="21" t="s">
        <v>15852</v>
      </c>
      <c r="C3424" s="22" t="s">
        <v>92</v>
      </c>
      <c r="D3424" s="37"/>
      <c r="E3424" s="24">
        <v>1000000</v>
      </c>
      <c r="F3424" s="25" t="s">
        <v>672</v>
      </c>
      <c r="G3424" s="26">
        <v>500000</v>
      </c>
    </row>
    <row r="3425" spans="2:7">
      <c r="B3425" s="21" t="s">
        <v>15851</v>
      </c>
      <c r="C3425" s="22" t="s">
        <v>92</v>
      </c>
      <c r="D3425" s="37"/>
      <c r="E3425" s="24">
        <v>1000000</v>
      </c>
      <c r="F3425" s="25" t="s">
        <v>544</v>
      </c>
      <c r="G3425" s="26">
        <v>500000</v>
      </c>
    </row>
    <row r="3426" spans="2:7">
      <c r="B3426" s="21" t="s">
        <v>15850</v>
      </c>
      <c r="C3426" s="22" t="s">
        <v>92</v>
      </c>
      <c r="D3426" s="37"/>
      <c r="E3426" s="24">
        <v>1000000</v>
      </c>
      <c r="F3426" s="25" t="s">
        <v>672</v>
      </c>
      <c r="G3426" s="26">
        <v>500000</v>
      </c>
    </row>
    <row r="3427" spans="2:7">
      <c r="B3427" s="21" t="s">
        <v>15849</v>
      </c>
      <c r="C3427" s="22" t="s">
        <v>92</v>
      </c>
      <c r="D3427" s="37"/>
      <c r="E3427" s="24">
        <v>1000000</v>
      </c>
      <c r="F3427" s="25" t="s">
        <v>3098</v>
      </c>
      <c r="G3427" s="26">
        <v>500000</v>
      </c>
    </row>
    <row r="3428" spans="2:7">
      <c r="B3428" s="21" t="s">
        <v>15848</v>
      </c>
      <c r="C3428" s="22" t="s">
        <v>92</v>
      </c>
      <c r="D3428" s="37"/>
      <c r="E3428" s="24">
        <v>1000000</v>
      </c>
      <c r="F3428" s="25" t="s">
        <v>672</v>
      </c>
      <c r="G3428" s="26">
        <v>500000</v>
      </c>
    </row>
    <row r="3429" spans="2:7">
      <c r="B3429" s="21" t="s">
        <v>15846</v>
      </c>
      <c r="C3429" s="22" t="s">
        <v>92</v>
      </c>
      <c r="D3429" s="37"/>
      <c r="E3429" s="24">
        <v>1000000</v>
      </c>
      <c r="F3429" s="25" t="s">
        <v>711</v>
      </c>
      <c r="G3429" s="26">
        <v>500000</v>
      </c>
    </row>
    <row r="3430" spans="2:7">
      <c r="B3430" s="21" t="s">
        <v>15845</v>
      </c>
      <c r="C3430" s="22" t="s">
        <v>92</v>
      </c>
      <c r="D3430" s="37"/>
      <c r="E3430" s="24">
        <v>1000000</v>
      </c>
      <c r="F3430" s="25" t="s">
        <v>1070</v>
      </c>
      <c r="G3430" s="26">
        <v>500000</v>
      </c>
    </row>
    <row r="3431" spans="2:7">
      <c r="B3431" s="21" t="s">
        <v>15844</v>
      </c>
      <c r="C3431" s="22" t="s">
        <v>92</v>
      </c>
      <c r="D3431" s="37"/>
      <c r="E3431" s="24">
        <v>1000000</v>
      </c>
      <c r="F3431" s="25" t="s">
        <v>131</v>
      </c>
      <c r="G3431" s="26">
        <v>500000</v>
      </c>
    </row>
    <row r="3432" spans="2:7">
      <c r="B3432" s="21" t="s">
        <v>15843</v>
      </c>
      <c r="C3432" s="22" t="s">
        <v>92</v>
      </c>
      <c r="D3432" s="37"/>
      <c r="E3432" s="24">
        <v>1000000</v>
      </c>
      <c r="F3432" s="25" t="s">
        <v>1070</v>
      </c>
      <c r="G3432" s="26">
        <v>500000</v>
      </c>
    </row>
    <row r="3433" spans="2:7">
      <c r="B3433" s="21" t="s">
        <v>15842</v>
      </c>
      <c r="C3433" s="22" t="s">
        <v>92</v>
      </c>
      <c r="D3433" s="37"/>
      <c r="E3433" s="24">
        <v>1000000</v>
      </c>
      <c r="F3433" s="25" t="s">
        <v>402</v>
      </c>
      <c r="G3433" s="26">
        <v>500000</v>
      </c>
    </row>
    <row r="3434" spans="2:7">
      <c r="B3434" s="21" t="s">
        <v>15841</v>
      </c>
      <c r="C3434" s="22" t="s">
        <v>92</v>
      </c>
      <c r="D3434" s="37"/>
      <c r="E3434" s="24">
        <v>1000000</v>
      </c>
      <c r="F3434" s="25" t="s">
        <v>3098</v>
      </c>
      <c r="G3434" s="26">
        <v>500000</v>
      </c>
    </row>
    <row r="3435" spans="2:7">
      <c r="B3435" s="21" t="s">
        <v>15834</v>
      </c>
      <c r="C3435" s="22" t="s">
        <v>92</v>
      </c>
      <c r="D3435" s="37" t="s">
        <v>3236</v>
      </c>
      <c r="E3435" s="24">
        <v>900000</v>
      </c>
      <c r="F3435" s="25" t="s">
        <v>3089</v>
      </c>
      <c r="G3435" s="26">
        <v>500000</v>
      </c>
    </row>
    <row r="3436" spans="2:7">
      <c r="B3436" s="21" t="s">
        <v>15789</v>
      </c>
      <c r="C3436" s="22" t="s">
        <v>92</v>
      </c>
      <c r="D3436" s="37" t="s">
        <v>818</v>
      </c>
      <c r="E3436" s="24">
        <v>900000</v>
      </c>
      <c r="F3436" s="25" t="s">
        <v>220</v>
      </c>
      <c r="G3436" s="26">
        <v>500000</v>
      </c>
    </row>
    <row r="3437" spans="2:7">
      <c r="B3437" s="21" t="s">
        <v>15801</v>
      </c>
      <c r="C3437" s="22" t="s">
        <v>108</v>
      </c>
      <c r="D3437" s="37" t="s">
        <v>5262</v>
      </c>
      <c r="E3437" s="24">
        <v>900000</v>
      </c>
      <c r="F3437" s="25" t="s">
        <v>107</v>
      </c>
      <c r="G3437" s="26">
        <v>500000</v>
      </c>
    </row>
    <row r="3438" spans="2:7">
      <c r="B3438" s="21" t="s">
        <v>15807</v>
      </c>
      <c r="C3438" s="22" t="s">
        <v>108</v>
      </c>
      <c r="D3438" s="37" t="s">
        <v>8426</v>
      </c>
      <c r="E3438" s="24">
        <v>900000</v>
      </c>
      <c r="F3438" s="25" t="s">
        <v>220</v>
      </c>
      <c r="G3438" s="26">
        <v>500000</v>
      </c>
    </row>
    <row r="3439" spans="2:7">
      <c r="B3439" s="21" t="s">
        <v>15799</v>
      </c>
      <c r="C3439" s="22" t="s">
        <v>108</v>
      </c>
      <c r="D3439" s="37" t="s">
        <v>4339</v>
      </c>
      <c r="E3439" s="24">
        <v>900000</v>
      </c>
      <c r="F3439" s="25" t="s">
        <v>455</v>
      </c>
      <c r="G3439" s="26">
        <v>500000</v>
      </c>
    </row>
    <row r="3440" spans="2:7">
      <c r="B3440" s="21" t="s">
        <v>15832</v>
      </c>
      <c r="C3440" s="22" t="s">
        <v>108</v>
      </c>
      <c r="D3440" s="37" t="s">
        <v>235</v>
      </c>
      <c r="E3440" s="24">
        <v>900000</v>
      </c>
      <c r="F3440" s="25" t="s">
        <v>164</v>
      </c>
      <c r="G3440" s="26">
        <v>500000</v>
      </c>
    </row>
    <row r="3441" spans="2:7">
      <c r="B3441" s="21" t="s">
        <v>15813</v>
      </c>
      <c r="C3441" s="22" t="s">
        <v>108</v>
      </c>
      <c r="D3441" s="37" t="s">
        <v>15812</v>
      </c>
      <c r="E3441" s="24">
        <v>900000</v>
      </c>
      <c r="F3441" s="25" t="s">
        <v>455</v>
      </c>
      <c r="G3441" s="26">
        <v>500000</v>
      </c>
    </row>
    <row r="3442" spans="2:7">
      <c r="B3442" s="21" t="s">
        <v>15793</v>
      </c>
      <c r="C3442" s="22" t="s">
        <v>92</v>
      </c>
      <c r="D3442" s="37" t="s">
        <v>5477</v>
      </c>
      <c r="E3442" s="24">
        <v>900000</v>
      </c>
      <c r="F3442" s="25" t="s">
        <v>102</v>
      </c>
      <c r="G3442" s="26">
        <v>500000</v>
      </c>
    </row>
    <row r="3443" spans="2:7">
      <c r="B3443" s="21" t="s">
        <v>15810</v>
      </c>
      <c r="C3443" s="22" t="s">
        <v>108</v>
      </c>
      <c r="D3443" s="37" t="s">
        <v>3520</v>
      </c>
      <c r="E3443" s="24">
        <v>900000</v>
      </c>
      <c r="F3443" s="25" t="s">
        <v>3089</v>
      </c>
      <c r="G3443" s="26">
        <v>500000</v>
      </c>
    </row>
    <row r="3444" spans="2:7">
      <c r="B3444" s="21" t="s">
        <v>15821</v>
      </c>
      <c r="C3444" s="22" t="s">
        <v>108</v>
      </c>
      <c r="D3444" s="37" t="s">
        <v>5284</v>
      </c>
      <c r="E3444" s="24">
        <v>900000</v>
      </c>
      <c r="F3444" s="25" t="s">
        <v>3094</v>
      </c>
      <c r="G3444" s="26">
        <v>500000</v>
      </c>
    </row>
    <row r="3445" spans="2:7">
      <c r="B3445" s="21" t="s">
        <v>15840</v>
      </c>
      <c r="C3445" s="22" t="s">
        <v>92</v>
      </c>
      <c r="D3445" s="37"/>
      <c r="E3445" s="24">
        <v>900000</v>
      </c>
      <c r="F3445" s="25" t="s">
        <v>631</v>
      </c>
      <c r="G3445" s="26">
        <v>500000</v>
      </c>
    </row>
    <row r="3446" spans="2:7">
      <c r="B3446" s="21" t="s">
        <v>15839</v>
      </c>
      <c r="C3446" s="22" t="s">
        <v>92</v>
      </c>
      <c r="D3446" s="37"/>
      <c r="E3446" s="24">
        <v>900000</v>
      </c>
      <c r="F3446" s="25" t="s">
        <v>227</v>
      </c>
      <c r="G3446" s="26">
        <v>500000</v>
      </c>
    </row>
    <row r="3447" spans="2:7">
      <c r="B3447" s="21" t="s">
        <v>15838</v>
      </c>
      <c r="C3447" s="22" t="s">
        <v>92</v>
      </c>
      <c r="D3447" s="37"/>
      <c r="E3447" s="24">
        <v>900000</v>
      </c>
      <c r="F3447" s="25" t="s">
        <v>402</v>
      </c>
      <c r="G3447" s="26">
        <v>500000</v>
      </c>
    </row>
    <row r="3448" spans="2:7">
      <c r="B3448" s="21" t="s">
        <v>15837</v>
      </c>
      <c r="C3448" s="22" t="s">
        <v>108</v>
      </c>
      <c r="D3448" s="37"/>
      <c r="E3448" s="24">
        <v>900000</v>
      </c>
      <c r="F3448" s="25" t="s">
        <v>131</v>
      </c>
      <c r="G3448" s="26">
        <v>500000</v>
      </c>
    </row>
    <row r="3449" spans="2:7">
      <c r="B3449" s="21" t="s">
        <v>15836</v>
      </c>
      <c r="C3449" s="22" t="s">
        <v>92</v>
      </c>
      <c r="D3449" s="37"/>
      <c r="E3449" s="24">
        <v>900000</v>
      </c>
      <c r="F3449" s="25" t="s">
        <v>402</v>
      </c>
      <c r="G3449" s="26">
        <v>500000</v>
      </c>
    </row>
    <row r="3450" spans="2:7">
      <c r="B3450" s="21" t="s">
        <v>15835</v>
      </c>
      <c r="C3450" s="22" t="s">
        <v>92</v>
      </c>
      <c r="D3450" s="37"/>
      <c r="E3450" s="24">
        <v>900000</v>
      </c>
      <c r="F3450" s="25" t="s">
        <v>227</v>
      </c>
      <c r="G3450" s="26">
        <v>500000</v>
      </c>
    </row>
    <row r="3451" spans="2:7">
      <c r="B3451" s="21" t="s">
        <v>15833</v>
      </c>
      <c r="C3451" s="22" t="s">
        <v>92</v>
      </c>
      <c r="D3451" s="37"/>
      <c r="E3451" s="24">
        <v>900000</v>
      </c>
      <c r="F3451" s="25" t="s">
        <v>354</v>
      </c>
      <c r="G3451" s="26">
        <v>500000</v>
      </c>
    </row>
    <row r="3452" spans="2:7">
      <c r="B3452" s="21" t="s">
        <v>15831</v>
      </c>
      <c r="C3452" s="22" t="s">
        <v>92</v>
      </c>
      <c r="D3452" s="37"/>
      <c r="E3452" s="24">
        <v>900000</v>
      </c>
      <c r="F3452" s="25" t="s">
        <v>402</v>
      </c>
      <c r="G3452" s="26">
        <v>500000</v>
      </c>
    </row>
    <row r="3453" spans="2:7">
      <c r="B3453" s="21" t="s">
        <v>15830</v>
      </c>
      <c r="C3453" s="22" t="s">
        <v>92</v>
      </c>
      <c r="D3453" s="37"/>
      <c r="E3453" s="24">
        <v>900000</v>
      </c>
      <c r="F3453" s="25" t="s">
        <v>220</v>
      </c>
      <c r="G3453" s="26">
        <v>500000</v>
      </c>
    </row>
    <row r="3454" spans="2:7">
      <c r="B3454" s="21" t="s">
        <v>15829</v>
      </c>
      <c r="C3454" s="22" t="s">
        <v>92</v>
      </c>
      <c r="D3454" s="37"/>
      <c r="E3454" s="24">
        <v>900000</v>
      </c>
      <c r="F3454" s="25" t="s">
        <v>164</v>
      </c>
      <c r="G3454" s="26">
        <v>500000</v>
      </c>
    </row>
    <row r="3455" spans="2:7">
      <c r="B3455" s="21" t="s">
        <v>15828</v>
      </c>
      <c r="C3455" s="22" t="s">
        <v>92</v>
      </c>
      <c r="D3455" s="37"/>
      <c r="E3455" s="24">
        <v>900000</v>
      </c>
      <c r="F3455" s="25" t="s">
        <v>427</v>
      </c>
      <c r="G3455" s="26">
        <v>500000</v>
      </c>
    </row>
    <row r="3456" spans="2:7">
      <c r="B3456" s="21" t="s">
        <v>15827</v>
      </c>
      <c r="C3456" s="22" t="s">
        <v>92</v>
      </c>
      <c r="D3456" s="37"/>
      <c r="E3456" s="24">
        <v>900000</v>
      </c>
      <c r="F3456" s="25" t="s">
        <v>164</v>
      </c>
      <c r="G3456" s="26">
        <v>500000</v>
      </c>
    </row>
    <row r="3457" spans="2:7">
      <c r="B3457" s="21" t="s">
        <v>15826</v>
      </c>
      <c r="C3457" s="22" t="s">
        <v>92</v>
      </c>
      <c r="D3457" s="37"/>
      <c r="E3457" s="24">
        <v>900000</v>
      </c>
      <c r="F3457" s="25" t="s">
        <v>144</v>
      </c>
      <c r="G3457" s="26">
        <v>500000</v>
      </c>
    </row>
    <row r="3458" spans="2:7">
      <c r="B3458" s="21" t="s">
        <v>15825</v>
      </c>
      <c r="C3458" s="22" t="s">
        <v>92</v>
      </c>
      <c r="D3458" s="37"/>
      <c r="E3458" s="24">
        <v>900000</v>
      </c>
      <c r="F3458" s="25" t="s">
        <v>703</v>
      </c>
      <c r="G3458" s="26">
        <v>500000</v>
      </c>
    </row>
    <row r="3459" spans="2:7">
      <c r="B3459" s="21" t="s">
        <v>15824</v>
      </c>
      <c r="C3459" s="22" t="s">
        <v>92</v>
      </c>
      <c r="D3459" s="37"/>
      <c r="E3459" s="24">
        <v>900000</v>
      </c>
      <c r="F3459" s="25" t="s">
        <v>220</v>
      </c>
      <c r="G3459" s="26">
        <v>500000</v>
      </c>
    </row>
    <row r="3460" spans="2:7">
      <c r="B3460" s="21" t="s">
        <v>15823</v>
      </c>
      <c r="C3460" s="22" t="s">
        <v>92</v>
      </c>
      <c r="D3460" s="37"/>
      <c r="E3460" s="24">
        <v>900000</v>
      </c>
      <c r="F3460" s="25" t="s">
        <v>102</v>
      </c>
      <c r="G3460" s="26">
        <v>500000</v>
      </c>
    </row>
    <row r="3461" spans="2:7">
      <c r="B3461" s="21" t="s">
        <v>15822</v>
      </c>
      <c r="C3461" s="22" t="s">
        <v>108</v>
      </c>
      <c r="D3461" s="37"/>
      <c r="E3461" s="24">
        <v>900000</v>
      </c>
      <c r="F3461" s="25" t="s">
        <v>703</v>
      </c>
      <c r="G3461" s="26">
        <v>500000</v>
      </c>
    </row>
    <row r="3462" spans="2:7">
      <c r="B3462" s="21" t="s">
        <v>15820</v>
      </c>
      <c r="C3462" s="22" t="s">
        <v>92</v>
      </c>
      <c r="D3462" s="37"/>
      <c r="E3462" s="24">
        <v>900000</v>
      </c>
      <c r="F3462" s="25" t="s">
        <v>150</v>
      </c>
      <c r="G3462" s="26">
        <v>500000</v>
      </c>
    </row>
    <row r="3463" spans="2:7">
      <c r="B3463" s="21" t="s">
        <v>15819</v>
      </c>
      <c r="C3463" s="22" t="s">
        <v>92</v>
      </c>
      <c r="D3463" s="37"/>
      <c r="E3463" s="24">
        <v>900000</v>
      </c>
      <c r="F3463" s="25" t="s">
        <v>464</v>
      </c>
      <c r="G3463" s="26">
        <v>500000</v>
      </c>
    </row>
    <row r="3464" spans="2:7">
      <c r="B3464" s="21" t="s">
        <v>15818</v>
      </c>
      <c r="C3464" s="22" t="s">
        <v>92</v>
      </c>
      <c r="D3464" s="37"/>
      <c r="E3464" s="24">
        <v>900000</v>
      </c>
      <c r="F3464" s="25" t="s">
        <v>3094</v>
      </c>
      <c r="G3464" s="26">
        <v>500000</v>
      </c>
    </row>
    <row r="3465" spans="2:7">
      <c r="B3465" s="21" t="s">
        <v>15817</v>
      </c>
      <c r="C3465" s="22" t="s">
        <v>108</v>
      </c>
      <c r="D3465" s="37"/>
      <c r="E3465" s="24">
        <v>900000</v>
      </c>
      <c r="F3465" s="25" t="s">
        <v>131</v>
      </c>
      <c r="G3465" s="26">
        <v>500000</v>
      </c>
    </row>
    <row r="3466" spans="2:7">
      <c r="B3466" s="21" t="s">
        <v>15816</v>
      </c>
      <c r="C3466" s="22" t="s">
        <v>92</v>
      </c>
      <c r="D3466" s="37"/>
      <c r="E3466" s="24">
        <v>900000</v>
      </c>
      <c r="F3466" s="25" t="s">
        <v>402</v>
      </c>
      <c r="G3466" s="26">
        <v>500000</v>
      </c>
    </row>
    <row r="3467" spans="2:7">
      <c r="B3467" s="21" t="s">
        <v>15815</v>
      </c>
      <c r="C3467" s="22" t="s">
        <v>92</v>
      </c>
      <c r="D3467" s="37"/>
      <c r="E3467" s="24">
        <v>900000</v>
      </c>
      <c r="F3467" s="25" t="s">
        <v>220</v>
      </c>
      <c r="G3467" s="26">
        <v>500000</v>
      </c>
    </row>
    <row r="3468" spans="2:7">
      <c r="B3468" s="21" t="s">
        <v>15814</v>
      </c>
      <c r="C3468" s="22" t="s">
        <v>92</v>
      </c>
      <c r="D3468" s="37"/>
      <c r="E3468" s="24">
        <v>900000</v>
      </c>
      <c r="F3468" s="25" t="s">
        <v>3089</v>
      </c>
      <c r="G3468" s="26">
        <v>500000</v>
      </c>
    </row>
    <row r="3469" spans="2:7">
      <c r="B3469" s="21" t="s">
        <v>15811</v>
      </c>
      <c r="C3469" s="22" t="s">
        <v>92</v>
      </c>
      <c r="D3469" s="37"/>
      <c r="E3469" s="24">
        <v>900000</v>
      </c>
      <c r="F3469" s="25" t="s">
        <v>3089</v>
      </c>
      <c r="G3469" s="26">
        <v>500000</v>
      </c>
    </row>
    <row r="3470" spans="2:7">
      <c r="B3470" s="21" t="s">
        <v>15809</v>
      </c>
      <c r="C3470" s="22" t="s">
        <v>92</v>
      </c>
      <c r="D3470" s="37"/>
      <c r="E3470" s="24">
        <v>900000</v>
      </c>
      <c r="F3470" s="25" t="s">
        <v>427</v>
      </c>
      <c r="G3470" s="26">
        <v>500000</v>
      </c>
    </row>
    <row r="3471" spans="2:7">
      <c r="B3471" s="21" t="s">
        <v>15808</v>
      </c>
      <c r="C3471" s="22" t="s">
        <v>92</v>
      </c>
      <c r="D3471" s="37"/>
      <c r="E3471" s="24">
        <v>900000</v>
      </c>
      <c r="F3471" s="25" t="s">
        <v>464</v>
      </c>
      <c r="G3471" s="26">
        <v>500000</v>
      </c>
    </row>
    <row r="3472" spans="2:7">
      <c r="B3472" s="21" t="s">
        <v>15806</v>
      </c>
      <c r="C3472" s="22" t="s">
        <v>92</v>
      </c>
      <c r="D3472" s="37"/>
      <c r="E3472" s="24">
        <v>900000</v>
      </c>
      <c r="F3472" s="25" t="s">
        <v>3094</v>
      </c>
      <c r="G3472" s="26">
        <v>500000</v>
      </c>
    </row>
    <row r="3473" spans="2:7">
      <c r="B3473" s="21" t="s">
        <v>15805</v>
      </c>
      <c r="C3473" s="22" t="s">
        <v>108</v>
      </c>
      <c r="D3473" s="37"/>
      <c r="E3473" s="24">
        <v>900000</v>
      </c>
      <c r="F3473" s="25" t="s">
        <v>3094</v>
      </c>
      <c r="G3473" s="26">
        <v>500000</v>
      </c>
    </row>
    <row r="3474" spans="2:7">
      <c r="B3474" s="21" t="s">
        <v>15804</v>
      </c>
      <c r="C3474" s="22" t="s">
        <v>92</v>
      </c>
      <c r="D3474" s="37"/>
      <c r="E3474" s="24">
        <v>900000</v>
      </c>
      <c r="F3474" s="25" t="s">
        <v>227</v>
      </c>
      <c r="G3474" s="26">
        <v>500000</v>
      </c>
    </row>
    <row r="3475" spans="2:7">
      <c r="B3475" s="21" t="s">
        <v>15803</v>
      </c>
      <c r="C3475" s="22" t="s">
        <v>92</v>
      </c>
      <c r="D3475" s="37"/>
      <c r="E3475" s="24">
        <v>900000</v>
      </c>
      <c r="F3475" s="25" t="s">
        <v>354</v>
      </c>
      <c r="G3475" s="26">
        <v>500000</v>
      </c>
    </row>
    <row r="3476" spans="2:7">
      <c r="B3476" s="21" t="s">
        <v>15802</v>
      </c>
      <c r="C3476" s="22" t="s">
        <v>92</v>
      </c>
      <c r="D3476" s="37"/>
      <c r="E3476" s="24">
        <v>900000</v>
      </c>
      <c r="F3476" s="25" t="s">
        <v>464</v>
      </c>
      <c r="G3476" s="26">
        <v>500000</v>
      </c>
    </row>
    <row r="3477" spans="2:7">
      <c r="B3477" s="21" t="s">
        <v>15800</v>
      </c>
      <c r="C3477" s="22" t="s">
        <v>92</v>
      </c>
      <c r="D3477" s="37"/>
      <c r="E3477" s="24">
        <v>900000</v>
      </c>
      <c r="F3477" s="25" t="s">
        <v>413</v>
      </c>
      <c r="G3477" s="26">
        <v>500000</v>
      </c>
    </row>
    <row r="3478" spans="2:7">
      <c r="B3478" s="21" t="s">
        <v>15798</v>
      </c>
      <c r="C3478" s="22" t="s">
        <v>92</v>
      </c>
      <c r="D3478" s="37"/>
      <c r="E3478" s="24">
        <v>900000</v>
      </c>
      <c r="F3478" s="25" t="s">
        <v>227</v>
      </c>
      <c r="G3478" s="26">
        <v>500000</v>
      </c>
    </row>
    <row r="3479" spans="2:7">
      <c r="B3479" s="21" t="s">
        <v>15797</v>
      </c>
      <c r="C3479" s="22" t="s">
        <v>92</v>
      </c>
      <c r="D3479" s="37"/>
      <c r="E3479" s="24">
        <v>900000</v>
      </c>
      <c r="F3479" s="25" t="s">
        <v>315</v>
      </c>
      <c r="G3479" s="26">
        <v>500000</v>
      </c>
    </row>
    <row r="3480" spans="2:7">
      <c r="B3480" s="21" t="s">
        <v>15796</v>
      </c>
      <c r="C3480" s="22" t="s">
        <v>92</v>
      </c>
      <c r="D3480" s="37"/>
      <c r="E3480" s="24">
        <v>900000</v>
      </c>
      <c r="F3480" s="25" t="s">
        <v>164</v>
      </c>
      <c r="G3480" s="26">
        <v>500000</v>
      </c>
    </row>
    <row r="3481" spans="2:7">
      <c r="B3481" s="21" t="s">
        <v>15795</v>
      </c>
      <c r="C3481" s="22" t="s">
        <v>92</v>
      </c>
      <c r="D3481" s="37"/>
      <c r="E3481" s="24">
        <v>900000</v>
      </c>
      <c r="F3481" s="25" t="s">
        <v>150</v>
      </c>
      <c r="G3481" s="26">
        <v>500000</v>
      </c>
    </row>
    <row r="3482" spans="2:7">
      <c r="B3482" s="21" t="s">
        <v>15794</v>
      </c>
      <c r="C3482" s="22" t="s">
        <v>92</v>
      </c>
      <c r="D3482" s="37"/>
      <c r="E3482" s="24">
        <v>900000</v>
      </c>
      <c r="F3482" s="25" t="s">
        <v>144</v>
      </c>
      <c r="G3482" s="26">
        <v>500000</v>
      </c>
    </row>
    <row r="3483" spans="2:7">
      <c r="B3483" s="21" t="s">
        <v>15792</v>
      </c>
      <c r="C3483" s="22" t="s">
        <v>92</v>
      </c>
      <c r="D3483" s="37"/>
      <c r="E3483" s="24">
        <v>900000</v>
      </c>
      <c r="F3483" s="25" t="s">
        <v>703</v>
      </c>
      <c r="G3483" s="26">
        <v>500000</v>
      </c>
    </row>
    <row r="3484" spans="2:7">
      <c r="B3484" s="21" t="s">
        <v>15791</v>
      </c>
      <c r="C3484" s="22" t="s">
        <v>92</v>
      </c>
      <c r="D3484" s="37"/>
      <c r="E3484" s="24">
        <v>900000</v>
      </c>
      <c r="F3484" s="25" t="s">
        <v>402</v>
      </c>
      <c r="G3484" s="26">
        <v>500000</v>
      </c>
    </row>
    <row r="3485" spans="2:7">
      <c r="B3485" s="21" t="s">
        <v>15790</v>
      </c>
      <c r="C3485" s="22" t="s">
        <v>92</v>
      </c>
      <c r="D3485" s="37"/>
      <c r="E3485" s="24">
        <v>900000</v>
      </c>
      <c r="F3485" s="25" t="s">
        <v>427</v>
      </c>
      <c r="G3485" s="26">
        <v>500000</v>
      </c>
    </row>
    <row r="3486" spans="2:7">
      <c r="B3486" s="21" t="s">
        <v>15788</v>
      </c>
      <c r="C3486" s="22" t="s">
        <v>92</v>
      </c>
      <c r="D3486" s="37"/>
      <c r="E3486" s="24">
        <v>900000</v>
      </c>
      <c r="F3486" s="25" t="s">
        <v>131</v>
      </c>
      <c r="G3486" s="26">
        <v>500000</v>
      </c>
    </row>
    <row r="3487" spans="2:7">
      <c r="B3487" s="21" t="s">
        <v>15787</v>
      </c>
      <c r="C3487" s="22" t="s">
        <v>92</v>
      </c>
      <c r="D3487" s="37"/>
      <c r="E3487" s="24">
        <v>900000</v>
      </c>
      <c r="F3487" s="25" t="s">
        <v>402</v>
      </c>
      <c r="G3487" s="26">
        <v>500000</v>
      </c>
    </row>
    <row r="3488" spans="2:7">
      <c r="B3488" s="21" t="s">
        <v>15786</v>
      </c>
      <c r="C3488" s="22" t="s">
        <v>92</v>
      </c>
      <c r="D3488" s="37"/>
      <c r="E3488" s="24">
        <v>900000</v>
      </c>
      <c r="F3488" s="25" t="s">
        <v>354</v>
      </c>
      <c r="G3488" s="26">
        <v>500000</v>
      </c>
    </row>
    <row r="3489" spans="2:7">
      <c r="B3489" s="21" t="s">
        <v>15785</v>
      </c>
      <c r="C3489" s="22" t="s">
        <v>92</v>
      </c>
      <c r="D3489" s="37"/>
      <c r="E3489" s="24">
        <v>900000</v>
      </c>
      <c r="F3489" s="25" t="s">
        <v>220</v>
      </c>
      <c r="G3489" s="26">
        <v>500000</v>
      </c>
    </row>
    <row r="3490" spans="2:7">
      <c r="B3490" s="21" t="s">
        <v>15784</v>
      </c>
      <c r="C3490" s="22" t="s">
        <v>92</v>
      </c>
      <c r="D3490" s="37"/>
      <c r="E3490" s="24">
        <v>900000</v>
      </c>
      <c r="F3490" s="25" t="s">
        <v>354</v>
      </c>
      <c r="G3490" s="26">
        <v>500000</v>
      </c>
    </row>
    <row r="3491" spans="2:7">
      <c r="B3491" s="21" t="s">
        <v>15783</v>
      </c>
      <c r="C3491" s="22" t="s">
        <v>92</v>
      </c>
      <c r="D3491" s="37"/>
      <c r="E3491" s="24">
        <v>900000</v>
      </c>
      <c r="F3491" s="25" t="s">
        <v>455</v>
      </c>
      <c r="G3491" s="26">
        <v>500000</v>
      </c>
    </row>
    <row r="3492" spans="2:7">
      <c r="B3492" s="21" t="s">
        <v>15713</v>
      </c>
      <c r="C3492" s="22" t="s">
        <v>92</v>
      </c>
      <c r="D3492" s="37" t="s">
        <v>6232</v>
      </c>
      <c r="E3492" s="24">
        <v>800000</v>
      </c>
      <c r="F3492" s="25" t="s">
        <v>631</v>
      </c>
      <c r="G3492" s="26">
        <v>500000</v>
      </c>
    </row>
    <row r="3493" spans="2:7">
      <c r="B3493" s="21" t="s">
        <v>15718</v>
      </c>
      <c r="C3493" s="22" t="s">
        <v>108</v>
      </c>
      <c r="D3493" s="37" t="s">
        <v>3622</v>
      </c>
      <c r="E3493" s="24">
        <v>800000</v>
      </c>
      <c r="F3493" s="25" t="s">
        <v>164</v>
      </c>
      <c r="G3493" s="26">
        <v>500000</v>
      </c>
    </row>
    <row r="3494" spans="2:7">
      <c r="B3494" s="21" t="s">
        <v>15755</v>
      </c>
      <c r="C3494" s="22" t="s">
        <v>108</v>
      </c>
      <c r="D3494" s="37" t="s">
        <v>169</v>
      </c>
      <c r="E3494" s="24">
        <v>800000</v>
      </c>
      <c r="F3494" s="25" t="s">
        <v>3089</v>
      </c>
      <c r="G3494" s="26">
        <v>500000</v>
      </c>
    </row>
    <row r="3495" spans="2:7">
      <c r="B3495" s="21" t="s">
        <v>15725</v>
      </c>
      <c r="C3495" s="22" t="s">
        <v>108</v>
      </c>
      <c r="D3495" s="37" t="s">
        <v>15724</v>
      </c>
      <c r="E3495" s="24">
        <v>800000</v>
      </c>
      <c r="F3495" s="25" t="s">
        <v>464</v>
      </c>
      <c r="G3495" s="26">
        <v>500000</v>
      </c>
    </row>
    <row r="3496" spans="2:7">
      <c r="B3496" s="21" t="s">
        <v>15776</v>
      </c>
      <c r="C3496" s="22" t="s">
        <v>92</v>
      </c>
      <c r="D3496" s="37" t="s">
        <v>414</v>
      </c>
      <c r="E3496" s="24">
        <v>800000</v>
      </c>
      <c r="F3496" s="25" t="s">
        <v>164</v>
      </c>
      <c r="G3496" s="26">
        <v>500000</v>
      </c>
    </row>
    <row r="3497" spans="2:7">
      <c r="B3497" s="21" t="s">
        <v>15771</v>
      </c>
      <c r="C3497" s="22" t="s">
        <v>108</v>
      </c>
      <c r="D3497" s="37" t="s">
        <v>1453</v>
      </c>
      <c r="E3497" s="24">
        <v>800000</v>
      </c>
      <c r="F3497" s="25" t="s">
        <v>201</v>
      </c>
      <c r="G3497" s="26">
        <v>500000</v>
      </c>
    </row>
    <row r="3498" spans="2:7">
      <c r="B3498" s="21" t="s">
        <v>15712</v>
      </c>
      <c r="C3498" s="22" t="s">
        <v>108</v>
      </c>
      <c r="D3498" s="37" t="s">
        <v>7157</v>
      </c>
      <c r="E3498" s="24">
        <v>800000</v>
      </c>
      <c r="F3498" s="25" t="s">
        <v>220</v>
      </c>
      <c r="G3498" s="26">
        <v>500000</v>
      </c>
    </row>
    <row r="3499" spans="2:7">
      <c r="B3499" s="21" t="s">
        <v>15703</v>
      </c>
      <c r="C3499" s="22" t="s">
        <v>108</v>
      </c>
      <c r="D3499" s="37" t="s">
        <v>6650</v>
      </c>
      <c r="E3499" s="24">
        <v>800000</v>
      </c>
      <c r="F3499" s="25" t="s">
        <v>631</v>
      </c>
      <c r="G3499" s="26">
        <v>500000</v>
      </c>
    </row>
    <row r="3500" spans="2:7">
      <c r="B3500" s="21" t="s">
        <v>15739</v>
      </c>
      <c r="C3500" s="22" t="s">
        <v>108</v>
      </c>
      <c r="D3500" s="37" t="s">
        <v>795</v>
      </c>
      <c r="E3500" s="24">
        <v>800000</v>
      </c>
      <c r="F3500" s="25" t="s">
        <v>464</v>
      </c>
      <c r="G3500" s="26">
        <v>500000</v>
      </c>
    </row>
    <row r="3501" spans="2:7">
      <c r="B3501" s="21" t="s">
        <v>15702</v>
      </c>
      <c r="C3501" s="22" t="s">
        <v>108</v>
      </c>
      <c r="D3501" s="37" t="s">
        <v>1613</v>
      </c>
      <c r="E3501" s="24">
        <v>800000</v>
      </c>
      <c r="F3501" s="25" t="s">
        <v>220</v>
      </c>
      <c r="G3501" s="26">
        <v>500000</v>
      </c>
    </row>
    <row r="3502" spans="2:7">
      <c r="B3502" s="21" t="s">
        <v>15769</v>
      </c>
      <c r="C3502" s="22" t="s">
        <v>108</v>
      </c>
      <c r="D3502" s="37" t="s">
        <v>5155</v>
      </c>
      <c r="E3502" s="24">
        <v>800000</v>
      </c>
      <c r="F3502" s="25" t="s">
        <v>540</v>
      </c>
      <c r="G3502" s="26">
        <v>500000</v>
      </c>
    </row>
    <row r="3503" spans="2:7">
      <c r="B3503" s="21" t="s">
        <v>15737</v>
      </c>
      <c r="C3503" s="22" t="s">
        <v>108</v>
      </c>
      <c r="D3503" s="37" t="s">
        <v>1065</v>
      </c>
      <c r="E3503" s="24">
        <v>800000</v>
      </c>
      <c r="F3503" s="25" t="s">
        <v>216</v>
      </c>
      <c r="G3503" s="26">
        <v>500000</v>
      </c>
    </row>
    <row r="3504" spans="2:7">
      <c r="B3504" s="21" t="s">
        <v>15705</v>
      </c>
      <c r="C3504" s="22" t="s">
        <v>108</v>
      </c>
      <c r="D3504" s="37" t="s">
        <v>3530</v>
      </c>
      <c r="E3504" s="24">
        <v>800000</v>
      </c>
      <c r="F3504" s="25" t="s">
        <v>159</v>
      </c>
      <c r="G3504" s="26">
        <v>500000</v>
      </c>
    </row>
    <row r="3505" spans="2:7">
      <c r="B3505" s="21" t="s">
        <v>15770</v>
      </c>
      <c r="C3505" s="22" t="s">
        <v>108</v>
      </c>
      <c r="D3505" s="37" t="s">
        <v>5585</v>
      </c>
      <c r="E3505" s="24">
        <v>800000</v>
      </c>
      <c r="F3505" s="25" t="s">
        <v>164</v>
      </c>
      <c r="G3505" s="26">
        <v>500000</v>
      </c>
    </row>
    <row r="3506" spans="2:7">
      <c r="B3506" s="21" t="s">
        <v>15772</v>
      </c>
      <c r="C3506" s="22" t="s">
        <v>108</v>
      </c>
      <c r="D3506" s="37" t="s">
        <v>4424</v>
      </c>
      <c r="E3506" s="24">
        <v>800000</v>
      </c>
      <c r="F3506" s="25" t="s">
        <v>216</v>
      </c>
      <c r="G3506" s="26">
        <v>500000</v>
      </c>
    </row>
    <row r="3507" spans="2:7">
      <c r="B3507" s="21" t="s">
        <v>15777</v>
      </c>
      <c r="C3507" s="22" t="s">
        <v>108</v>
      </c>
      <c r="D3507" s="37" t="s">
        <v>7805</v>
      </c>
      <c r="E3507" s="24">
        <v>800000</v>
      </c>
      <c r="F3507" s="25" t="s">
        <v>150</v>
      </c>
      <c r="G3507" s="26">
        <v>500000</v>
      </c>
    </row>
    <row r="3508" spans="2:7">
      <c r="B3508" s="21" t="s">
        <v>15764</v>
      </c>
      <c r="C3508" s="22" t="s">
        <v>108</v>
      </c>
      <c r="D3508" s="37" t="s">
        <v>4328</v>
      </c>
      <c r="E3508" s="24">
        <v>800000</v>
      </c>
      <c r="F3508" s="25" t="s">
        <v>150</v>
      </c>
      <c r="G3508" s="26">
        <v>500000</v>
      </c>
    </row>
    <row r="3509" spans="2:7">
      <c r="B3509" s="21" t="s">
        <v>15762</v>
      </c>
      <c r="C3509" s="22" t="s">
        <v>108</v>
      </c>
      <c r="D3509" s="37" t="s">
        <v>15761</v>
      </c>
      <c r="E3509" s="24">
        <v>800000</v>
      </c>
      <c r="F3509" s="25" t="s">
        <v>164</v>
      </c>
      <c r="G3509" s="26">
        <v>500000</v>
      </c>
    </row>
    <row r="3510" spans="2:7">
      <c r="B3510" s="21" t="s">
        <v>15719</v>
      </c>
      <c r="C3510" s="22" t="s">
        <v>108</v>
      </c>
      <c r="D3510" s="37" t="s">
        <v>15288</v>
      </c>
      <c r="E3510" s="24">
        <v>800000</v>
      </c>
      <c r="F3510" s="25" t="s">
        <v>164</v>
      </c>
      <c r="G3510" s="26">
        <v>500000</v>
      </c>
    </row>
    <row r="3511" spans="2:7">
      <c r="B3511" s="21" t="s">
        <v>15749</v>
      </c>
      <c r="C3511" s="22" t="s">
        <v>108</v>
      </c>
      <c r="D3511" s="37" t="s">
        <v>6405</v>
      </c>
      <c r="E3511" s="24">
        <v>800000</v>
      </c>
      <c r="F3511" s="25" t="s">
        <v>164</v>
      </c>
      <c r="G3511" s="26">
        <v>500000</v>
      </c>
    </row>
    <row r="3512" spans="2:7">
      <c r="B3512" s="21" t="s">
        <v>15759</v>
      </c>
      <c r="C3512" s="22" t="s">
        <v>108</v>
      </c>
      <c r="D3512" s="37" t="s">
        <v>4558</v>
      </c>
      <c r="E3512" s="24">
        <v>800000</v>
      </c>
      <c r="F3512" s="25" t="s">
        <v>464</v>
      </c>
      <c r="G3512" s="26">
        <v>500000</v>
      </c>
    </row>
    <row r="3513" spans="2:7">
      <c r="B3513" s="21" t="s">
        <v>15758</v>
      </c>
      <c r="C3513" s="22" t="s">
        <v>108</v>
      </c>
      <c r="D3513" s="37" t="s">
        <v>6305</v>
      </c>
      <c r="E3513" s="24">
        <v>800000</v>
      </c>
      <c r="F3513" s="25" t="s">
        <v>3089</v>
      </c>
      <c r="G3513" s="26">
        <v>500000</v>
      </c>
    </row>
    <row r="3514" spans="2:7">
      <c r="B3514" s="21" t="s">
        <v>15782</v>
      </c>
      <c r="C3514" s="22" t="s">
        <v>92</v>
      </c>
      <c r="D3514" s="37"/>
      <c r="E3514" s="24">
        <v>800000</v>
      </c>
      <c r="F3514" s="25" t="s">
        <v>164</v>
      </c>
      <c r="G3514" s="26">
        <v>500000</v>
      </c>
    </row>
    <row r="3515" spans="2:7">
      <c r="B3515" s="21" t="s">
        <v>15781</v>
      </c>
      <c r="C3515" s="22" t="s">
        <v>92</v>
      </c>
      <c r="D3515" s="37"/>
      <c r="E3515" s="24">
        <v>800000</v>
      </c>
      <c r="F3515" s="25" t="s">
        <v>631</v>
      </c>
      <c r="G3515" s="26">
        <v>500000</v>
      </c>
    </row>
    <row r="3516" spans="2:7">
      <c r="B3516" s="21" t="s">
        <v>15780</v>
      </c>
      <c r="C3516" s="22" t="s">
        <v>108</v>
      </c>
      <c r="D3516" s="37"/>
      <c r="E3516" s="24">
        <v>800000</v>
      </c>
      <c r="F3516" s="25" t="s">
        <v>708</v>
      </c>
      <c r="G3516" s="26">
        <v>500000</v>
      </c>
    </row>
    <row r="3517" spans="2:7">
      <c r="B3517" s="21" t="s">
        <v>15779</v>
      </c>
      <c r="C3517" s="22" t="s">
        <v>92</v>
      </c>
      <c r="D3517" s="37"/>
      <c r="E3517" s="24">
        <v>800000</v>
      </c>
      <c r="F3517" s="25" t="s">
        <v>5016</v>
      </c>
      <c r="G3517" s="26">
        <v>500000</v>
      </c>
    </row>
    <row r="3518" spans="2:7">
      <c r="B3518" s="21" t="s">
        <v>15778</v>
      </c>
      <c r="C3518" s="22" t="s">
        <v>108</v>
      </c>
      <c r="D3518" s="37"/>
      <c r="E3518" s="24">
        <v>800000</v>
      </c>
      <c r="F3518" s="25" t="s">
        <v>631</v>
      </c>
      <c r="G3518" s="26">
        <v>500000</v>
      </c>
    </row>
    <row r="3519" spans="2:7">
      <c r="B3519" s="21" t="s">
        <v>15775</v>
      </c>
      <c r="C3519" s="22" t="s">
        <v>92</v>
      </c>
      <c r="D3519" s="37"/>
      <c r="E3519" s="24">
        <v>800000</v>
      </c>
      <c r="F3519" s="25" t="s">
        <v>3089</v>
      </c>
      <c r="G3519" s="26">
        <v>500000</v>
      </c>
    </row>
    <row r="3520" spans="2:7">
      <c r="B3520" s="21" t="s">
        <v>15774</v>
      </c>
      <c r="C3520" s="22" t="s">
        <v>92</v>
      </c>
      <c r="D3520" s="37"/>
      <c r="E3520" s="24">
        <v>800000</v>
      </c>
      <c r="F3520" s="25" t="s">
        <v>156</v>
      </c>
      <c r="G3520" s="26">
        <v>500000</v>
      </c>
    </row>
    <row r="3521" spans="2:7">
      <c r="B3521" s="21" t="s">
        <v>15773</v>
      </c>
      <c r="C3521" s="22" t="s">
        <v>108</v>
      </c>
      <c r="D3521" s="37"/>
      <c r="E3521" s="24">
        <v>800000</v>
      </c>
      <c r="F3521" s="25" t="s">
        <v>5014</v>
      </c>
      <c r="G3521" s="26">
        <v>500000</v>
      </c>
    </row>
    <row r="3522" spans="2:7">
      <c r="B3522" s="21" t="s">
        <v>15768</v>
      </c>
      <c r="C3522" s="22" t="s">
        <v>92</v>
      </c>
      <c r="D3522" s="37"/>
      <c r="E3522" s="24">
        <v>800000</v>
      </c>
      <c r="F3522" s="25" t="s">
        <v>156</v>
      </c>
      <c r="G3522" s="26">
        <v>500000</v>
      </c>
    </row>
    <row r="3523" spans="2:7">
      <c r="B3523" s="21" t="s">
        <v>15767</v>
      </c>
      <c r="C3523" s="22" t="s">
        <v>92</v>
      </c>
      <c r="D3523" s="37"/>
      <c r="E3523" s="24">
        <v>800000</v>
      </c>
      <c r="F3523" s="25" t="s">
        <v>5016</v>
      </c>
      <c r="G3523" s="26">
        <v>500000</v>
      </c>
    </row>
    <row r="3524" spans="2:7">
      <c r="B3524" s="21" t="s">
        <v>15766</v>
      </c>
      <c r="C3524" s="22" t="s">
        <v>92</v>
      </c>
      <c r="D3524" s="37"/>
      <c r="E3524" s="24">
        <v>800000</v>
      </c>
      <c r="F3524" s="25" t="s">
        <v>164</v>
      </c>
      <c r="G3524" s="26">
        <v>500000</v>
      </c>
    </row>
    <row r="3525" spans="2:7">
      <c r="B3525" s="21" t="s">
        <v>15765</v>
      </c>
      <c r="C3525" s="22" t="s">
        <v>92</v>
      </c>
      <c r="D3525" s="37"/>
      <c r="E3525" s="24">
        <v>800000</v>
      </c>
      <c r="F3525" s="25" t="s">
        <v>164</v>
      </c>
      <c r="G3525" s="26">
        <v>500000</v>
      </c>
    </row>
    <row r="3526" spans="2:7">
      <c r="B3526" s="21" t="s">
        <v>15763</v>
      </c>
      <c r="C3526" s="22" t="s">
        <v>92</v>
      </c>
      <c r="D3526" s="37"/>
      <c r="E3526" s="24">
        <v>800000</v>
      </c>
      <c r="F3526" s="25" t="s">
        <v>220</v>
      </c>
      <c r="G3526" s="26">
        <v>500000</v>
      </c>
    </row>
    <row r="3527" spans="2:7">
      <c r="B3527" s="21" t="s">
        <v>15760</v>
      </c>
      <c r="C3527" s="22" t="s">
        <v>92</v>
      </c>
      <c r="D3527" s="37"/>
      <c r="E3527" s="24">
        <v>800000</v>
      </c>
      <c r="F3527" s="25" t="s">
        <v>220</v>
      </c>
      <c r="G3527" s="26">
        <v>500000</v>
      </c>
    </row>
    <row r="3528" spans="2:7">
      <c r="B3528" s="21" t="s">
        <v>15757</v>
      </c>
      <c r="C3528" s="22" t="s">
        <v>92</v>
      </c>
      <c r="D3528" s="37"/>
      <c r="E3528" s="24">
        <v>800000</v>
      </c>
      <c r="F3528" s="25" t="s">
        <v>164</v>
      </c>
      <c r="G3528" s="26">
        <v>500000</v>
      </c>
    </row>
    <row r="3529" spans="2:7">
      <c r="B3529" s="21" t="s">
        <v>15756</v>
      </c>
      <c r="C3529" s="22" t="s">
        <v>92</v>
      </c>
      <c r="D3529" s="37"/>
      <c r="E3529" s="24">
        <v>800000</v>
      </c>
      <c r="F3529" s="25" t="s">
        <v>422</v>
      </c>
      <c r="G3529" s="26">
        <v>500000</v>
      </c>
    </row>
    <row r="3530" spans="2:7">
      <c r="B3530" s="21" t="s">
        <v>15754</v>
      </c>
      <c r="C3530" s="22" t="s">
        <v>108</v>
      </c>
      <c r="D3530" s="37"/>
      <c r="E3530" s="24">
        <v>800000</v>
      </c>
      <c r="F3530" s="25" t="s">
        <v>159</v>
      </c>
      <c r="G3530" s="26">
        <v>500000</v>
      </c>
    </row>
    <row r="3531" spans="2:7">
      <c r="B3531" s="21" t="s">
        <v>15753</v>
      </c>
      <c r="C3531" s="22" t="s">
        <v>92</v>
      </c>
      <c r="D3531" s="37"/>
      <c r="E3531" s="24">
        <v>800000</v>
      </c>
      <c r="F3531" s="25" t="s">
        <v>540</v>
      </c>
      <c r="G3531" s="26">
        <v>500000</v>
      </c>
    </row>
    <row r="3532" spans="2:7">
      <c r="B3532" s="21" t="s">
        <v>15752</v>
      </c>
      <c r="C3532" s="22" t="s">
        <v>92</v>
      </c>
      <c r="D3532" s="37"/>
      <c r="E3532" s="24">
        <v>800000</v>
      </c>
      <c r="F3532" s="25" t="s">
        <v>156</v>
      </c>
      <c r="G3532" s="26">
        <v>500000</v>
      </c>
    </row>
    <row r="3533" spans="2:7">
      <c r="B3533" s="21" t="s">
        <v>15751</v>
      </c>
      <c r="C3533" s="22" t="s">
        <v>92</v>
      </c>
      <c r="D3533" s="37"/>
      <c r="E3533" s="24">
        <v>800000</v>
      </c>
      <c r="F3533" s="25" t="s">
        <v>102</v>
      </c>
      <c r="G3533" s="26">
        <v>500000</v>
      </c>
    </row>
    <row r="3534" spans="2:7">
      <c r="B3534" s="21" t="s">
        <v>15750</v>
      </c>
      <c r="C3534" s="22" t="s">
        <v>92</v>
      </c>
      <c r="D3534" s="37"/>
      <c r="E3534" s="24">
        <v>800000</v>
      </c>
      <c r="F3534" s="25" t="s">
        <v>220</v>
      </c>
      <c r="G3534" s="26">
        <v>500000</v>
      </c>
    </row>
    <row r="3535" spans="2:7">
      <c r="B3535" s="21" t="s">
        <v>15748</v>
      </c>
      <c r="C3535" s="22" t="s">
        <v>92</v>
      </c>
      <c r="D3535" s="37"/>
      <c r="E3535" s="24">
        <v>800000</v>
      </c>
      <c r="F3535" s="25" t="s">
        <v>422</v>
      </c>
      <c r="G3535" s="26">
        <v>500000</v>
      </c>
    </row>
    <row r="3536" spans="2:7">
      <c r="B3536" s="21" t="s">
        <v>15747</v>
      </c>
      <c r="C3536" s="22" t="s">
        <v>92</v>
      </c>
      <c r="D3536" s="37"/>
      <c r="E3536" s="24">
        <v>800000</v>
      </c>
      <c r="F3536" s="25" t="s">
        <v>220</v>
      </c>
      <c r="G3536" s="26">
        <v>500000</v>
      </c>
    </row>
    <row r="3537" spans="2:7">
      <c r="B3537" s="21" t="s">
        <v>15746</v>
      </c>
      <c r="C3537" s="22" t="s">
        <v>92</v>
      </c>
      <c r="D3537" s="37"/>
      <c r="E3537" s="24">
        <v>800000</v>
      </c>
      <c r="F3537" s="25" t="s">
        <v>344</v>
      </c>
      <c r="G3537" s="26">
        <v>500000</v>
      </c>
    </row>
    <row r="3538" spans="2:7">
      <c r="B3538" s="21" t="s">
        <v>15745</v>
      </c>
      <c r="C3538" s="22" t="s">
        <v>92</v>
      </c>
      <c r="D3538" s="37"/>
      <c r="E3538" s="24">
        <v>800000</v>
      </c>
      <c r="F3538" s="25" t="s">
        <v>102</v>
      </c>
      <c r="G3538" s="26">
        <v>500000</v>
      </c>
    </row>
    <row r="3539" spans="2:7">
      <c r="B3539" s="21" t="s">
        <v>15744</v>
      </c>
      <c r="C3539" s="22" t="s">
        <v>92</v>
      </c>
      <c r="D3539" s="37"/>
      <c r="E3539" s="24">
        <v>800000</v>
      </c>
      <c r="F3539" s="25" t="s">
        <v>220</v>
      </c>
      <c r="G3539" s="26">
        <v>500000</v>
      </c>
    </row>
    <row r="3540" spans="2:7">
      <c r="B3540" s="21" t="s">
        <v>15743</v>
      </c>
      <c r="C3540" s="22" t="s">
        <v>92</v>
      </c>
      <c r="D3540" s="37"/>
      <c r="E3540" s="24">
        <v>800000</v>
      </c>
      <c r="F3540" s="25" t="s">
        <v>344</v>
      </c>
      <c r="G3540" s="26">
        <v>500000</v>
      </c>
    </row>
    <row r="3541" spans="2:7">
      <c r="B3541" s="21" t="s">
        <v>15742</v>
      </c>
      <c r="C3541" s="22" t="s">
        <v>92</v>
      </c>
      <c r="D3541" s="37"/>
      <c r="E3541" s="24">
        <v>800000</v>
      </c>
      <c r="F3541" s="25" t="s">
        <v>631</v>
      </c>
      <c r="G3541" s="26">
        <v>500000</v>
      </c>
    </row>
    <row r="3542" spans="2:7">
      <c r="B3542" s="21" t="s">
        <v>15741</v>
      </c>
      <c r="C3542" s="22" t="s">
        <v>92</v>
      </c>
      <c r="D3542" s="37"/>
      <c r="E3542" s="24">
        <v>800000</v>
      </c>
      <c r="F3542" s="25" t="s">
        <v>344</v>
      </c>
      <c r="G3542" s="26">
        <v>500000</v>
      </c>
    </row>
    <row r="3543" spans="2:7">
      <c r="B3543" s="21" t="s">
        <v>15740</v>
      </c>
      <c r="C3543" s="22" t="s">
        <v>92</v>
      </c>
      <c r="D3543" s="37"/>
      <c r="E3543" s="24">
        <v>800000</v>
      </c>
      <c r="F3543" s="25" t="s">
        <v>150</v>
      </c>
      <c r="G3543" s="26">
        <v>500000</v>
      </c>
    </row>
    <row r="3544" spans="2:7">
      <c r="B3544" s="21" t="s">
        <v>15738</v>
      </c>
      <c r="C3544" s="22" t="s">
        <v>92</v>
      </c>
      <c r="D3544" s="37"/>
      <c r="E3544" s="24">
        <v>800000</v>
      </c>
      <c r="F3544" s="25" t="s">
        <v>422</v>
      </c>
      <c r="G3544" s="26">
        <v>500000</v>
      </c>
    </row>
    <row r="3545" spans="2:7">
      <c r="B3545" s="21" t="s">
        <v>15736</v>
      </c>
      <c r="C3545" s="22" t="s">
        <v>92</v>
      </c>
      <c r="D3545" s="37"/>
      <c r="E3545" s="24">
        <v>800000</v>
      </c>
      <c r="F3545" s="25" t="s">
        <v>5016</v>
      </c>
      <c r="G3545" s="26">
        <v>500000</v>
      </c>
    </row>
    <row r="3546" spans="2:7">
      <c r="B3546" s="21" t="s">
        <v>15735</v>
      </c>
      <c r="C3546" s="22" t="s">
        <v>92</v>
      </c>
      <c r="D3546" s="37"/>
      <c r="E3546" s="24">
        <v>800000</v>
      </c>
      <c r="F3546" s="25" t="s">
        <v>631</v>
      </c>
      <c r="G3546" s="26">
        <v>500000</v>
      </c>
    </row>
    <row r="3547" spans="2:7">
      <c r="B3547" s="21" t="s">
        <v>15734</v>
      </c>
      <c r="C3547" s="22" t="s">
        <v>92</v>
      </c>
      <c r="D3547" s="37"/>
      <c r="E3547" s="24">
        <v>800000</v>
      </c>
      <c r="F3547" s="25" t="s">
        <v>201</v>
      </c>
      <c r="G3547" s="26">
        <v>500000</v>
      </c>
    </row>
    <row r="3548" spans="2:7">
      <c r="B3548" s="21" t="s">
        <v>15733</v>
      </c>
      <c r="C3548" s="22" t="s">
        <v>92</v>
      </c>
      <c r="D3548" s="37"/>
      <c r="E3548" s="24">
        <v>800000</v>
      </c>
      <c r="F3548" s="25" t="s">
        <v>150</v>
      </c>
      <c r="G3548" s="26">
        <v>500000</v>
      </c>
    </row>
    <row r="3549" spans="2:7">
      <c r="B3549" s="21" t="s">
        <v>15732</v>
      </c>
      <c r="C3549" s="22" t="s">
        <v>92</v>
      </c>
      <c r="D3549" s="37"/>
      <c r="E3549" s="24">
        <v>800000</v>
      </c>
      <c r="F3549" s="25" t="s">
        <v>631</v>
      </c>
      <c r="G3549" s="26">
        <v>500000</v>
      </c>
    </row>
    <row r="3550" spans="2:7">
      <c r="B3550" s="21" t="s">
        <v>15731</v>
      </c>
      <c r="C3550" s="22" t="s">
        <v>92</v>
      </c>
      <c r="D3550" s="37"/>
      <c r="E3550" s="24">
        <v>800000</v>
      </c>
      <c r="F3550" s="25" t="s">
        <v>464</v>
      </c>
      <c r="G3550" s="26">
        <v>500000</v>
      </c>
    </row>
    <row r="3551" spans="2:7">
      <c r="B3551" s="21" t="s">
        <v>15730</v>
      </c>
      <c r="C3551" s="22" t="s">
        <v>92</v>
      </c>
      <c r="D3551" s="37"/>
      <c r="E3551" s="24">
        <v>800000</v>
      </c>
      <c r="F3551" s="25" t="s">
        <v>5014</v>
      </c>
      <c r="G3551" s="26">
        <v>500000</v>
      </c>
    </row>
    <row r="3552" spans="2:7">
      <c r="B3552" s="21" t="s">
        <v>15729</v>
      </c>
      <c r="C3552" s="22" t="s">
        <v>92</v>
      </c>
      <c r="D3552" s="37"/>
      <c r="E3552" s="24">
        <v>800000</v>
      </c>
      <c r="F3552" s="25" t="s">
        <v>5016</v>
      </c>
      <c r="G3552" s="26">
        <v>500000</v>
      </c>
    </row>
    <row r="3553" spans="2:7">
      <c r="B3553" s="21" t="s">
        <v>15728</v>
      </c>
      <c r="C3553" s="22" t="s">
        <v>92</v>
      </c>
      <c r="D3553" s="37"/>
      <c r="E3553" s="24">
        <v>800000</v>
      </c>
      <c r="F3553" s="25" t="s">
        <v>464</v>
      </c>
      <c r="G3553" s="26">
        <v>500000</v>
      </c>
    </row>
    <row r="3554" spans="2:7">
      <c r="B3554" s="21" t="s">
        <v>15727</v>
      </c>
      <c r="C3554" s="22" t="s">
        <v>92</v>
      </c>
      <c r="D3554" s="37"/>
      <c r="E3554" s="24">
        <v>800000</v>
      </c>
      <c r="F3554" s="25" t="s">
        <v>5016</v>
      </c>
      <c r="G3554" s="26">
        <v>500000</v>
      </c>
    </row>
    <row r="3555" spans="2:7">
      <c r="B3555" s="21" t="s">
        <v>15726</v>
      </c>
      <c r="C3555" s="22" t="s">
        <v>92</v>
      </c>
      <c r="D3555" s="37"/>
      <c r="E3555" s="24">
        <v>800000</v>
      </c>
      <c r="F3555" s="25" t="s">
        <v>464</v>
      </c>
      <c r="G3555" s="26">
        <v>500000</v>
      </c>
    </row>
    <row r="3556" spans="2:7">
      <c r="B3556" s="21" t="s">
        <v>15723</v>
      </c>
      <c r="C3556" s="22" t="s">
        <v>92</v>
      </c>
      <c r="D3556" s="37"/>
      <c r="E3556" s="24">
        <v>800000</v>
      </c>
      <c r="F3556" s="25" t="s">
        <v>708</v>
      </c>
      <c r="G3556" s="26">
        <v>500000</v>
      </c>
    </row>
    <row r="3557" spans="2:7">
      <c r="B3557" s="21" t="s">
        <v>15722</v>
      </c>
      <c r="C3557" s="22" t="s">
        <v>92</v>
      </c>
      <c r="D3557" s="37"/>
      <c r="E3557" s="24">
        <v>800000</v>
      </c>
      <c r="F3557" s="25" t="s">
        <v>220</v>
      </c>
      <c r="G3557" s="26">
        <v>500000</v>
      </c>
    </row>
    <row r="3558" spans="2:7">
      <c r="B3558" s="21" t="s">
        <v>15721</v>
      </c>
      <c r="C3558" s="22" t="s">
        <v>92</v>
      </c>
      <c r="D3558" s="37"/>
      <c r="E3558" s="24">
        <v>800000</v>
      </c>
      <c r="F3558" s="25" t="s">
        <v>5014</v>
      </c>
      <c r="G3558" s="26">
        <v>500000</v>
      </c>
    </row>
    <row r="3559" spans="2:7">
      <c r="B3559" s="21" t="s">
        <v>15720</v>
      </c>
      <c r="C3559" s="22" t="s">
        <v>92</v>
      </c>
      <c r="D3559" s="37"/>
      <c r="E3559" s="24">
        <v>800000</v>
      </c>
      <c r="F3559" s="25" t="s">
        <v>422</v>
      </c>
      <c r="G3559" s="26">
        <v>500000</v>
      </c>
    </row>
    <row r="3560" spans="2:7">
      <c r="B3560" s="21" t="s">
        <v>15717</v>
      </c>
      <c r="C3560" s="22" t="s">
        <v>92</v>
      </c>
      <c r="D3560" s="37"/>
      <c r="E3560" s="24">
        <v>800000</v>
      </c>
      <c r="F3560" s="25" t="s">
        <v>156</v>
      </c>
      <c r="G3560" s="26">
        <v>500000</v>
      </c>
    </row>
    <row r="3561" spans="2:7">
      <c r="B3561" s="21" t="s">
        <v>15716</v>
      </c>
      <c r="C3561" s="22" t="s">
        <v>92</v>
      </c>
      <c r="D3561" s="37"/>
      <c r="E3561" s="24">
        <v>800000</v>
      </c>
      <c r="F3561" s="25" t="s">
        <v>201</v>
      </c>
      <c r="G3561" s="26">
        <v>500000</v>
      </c>
    </row>
    <row r="3562" spans="2:7">
      <c r="B3562" s="21" t="s">
        <v>15715</v>
      </c>
      <c r="C3562" s="22" t="s">
        <v>92</v>
      </c>
      <c r="D3562" s="37"/>
      <c r="E3562" s="24">
        <v>800000</v>
      </c>
      <c r="F3562" s="25" t="s">
        <v>102</v>
      </c>
      <c r="G3562" s="26">
        <v>500000</v>
      </c>
    </row>
    <row r="3563" spans="2:7">
      <c r="B3563" s="21" t="s">
        <v>15714</v>
      </c>
      <c r="C3563" s="22" t="s">
        <v>92</v>
      </c>
      <c r="D3563" s="37"/>
      <c r="E3563" s="24">
        <v>800000</v>
      </c>
      <c r="F3563" s="25" t="s">
        <v>125</v>
      </c>
      <c r="G3563" s="26">
        <v>500000</v>
      </c>
    </row>
    <row r="3564" spans="2:7">
      <c r="B3564" s="21" t="s">
        <v>15711</v>
      </c>
      <c r="C3564" s="22" t="s">
        <v>92</v>
      </c>
      <c r="D3564" s="37"/>
      <c r="E3564" s="24">
        <v>800000</v>
      </c>
      <c r="F3564" s="25" t="s">
        <v>159</v>
      </c>
      <c r="G3564" s="26">
        <v>500000</v>
      </c>
    </row>
    <row r="3565" spans="2:7">
      <c r="B3565" s="21" t="s">
        <v>15710</v>
      </c>
      <c r="C3565" s="22" t="s">
        <v>92</v>
      </c>
      <c r="D3565" s="37"/>
      <c r="E3565" s="24">
        <v>800000</v>
      </c>
      <c r="F3565" s="25" t="s">
        <v>631</v>
      </c>
      <c r="G3565" s="26">
        <v>500000</v>
      </c>
    </row>
    <row r="3566" spans="2:7">
      <c r="B3566" s="21" t="s">
        <v>15709</v>
      </c>
      <c r="C3566" s="22" t="s">
        <v>92</v>
      </c>
      <c r="D3566" s="37"/>
      <c r="E3566" s="24">
        <v>800000</v>
      </c>
      <c r="F3566" s="25" t="s">
        <v>94</v>
      </c>
      <c r="G3566" s="26">
        <v>500000</v>
      </c>
    </row>
    <row r="3567" spans="2:7">
      <c r="B3567" s="21" t="s">
        <v>15708</v>
      </c>
      <c r="C3567" s="22" t="s">
        <v>92</v>
      </c>
      <c r="D3567" s="37"/>
      <c r="E3567" s="24">
        <v>800000</v>
      </c>
      <c r="F3567" s="25" t="s">
        <v>3089</v>
      </c>
      <c r="G3567" s="26">
        <v>500000</v>
      </c>
    </row>
    <row r="3568" spans="2:7">
      <c r="B3568" s="21" t="s">
        <v>15707</v>
      </c>
      <c r="C3568" s="22" t="s">
        <v>92</v>
      </c>
      <c r="D3568" s="37"/>
      <c r="E3568" s="24">
        <v>800000</v>
      </c>
      <c r="F3568" s="25" t="s">
        <v>344</v>
      </c>
      <c r="G3568" s="26">
        <v>500000</v>
      </c>
    </row>
    <row r="3569" spans="2:7">
      <c r="B3569" s="21" t="s">
        <v>15706</v>
      </c>
      <c r="C3569" s="22" t="s">
        <v>92</v>
      </c>
      <c r="D3569" s="37"/>
      <c r="E3569" s="24">
        <v>800000</v>
      </c>
      <c r="F3569" s="25" t="s">
        <v>201</v>
      </c>
      <c r="G3569" s="26">
        <v>500000</v>
      </c>
    </row>
    <row r="3570" spans="2:7">
      <c r="B3570" s="21" t="s">
        <v>15704</v>
      </c>
      <c r="C3570" s="22" t="s">
        <v>92</v>
      </c>
      <c r="D3570" s="37"/>
      <c r="E3570" s="24">
        <v>800000</v>
      </c>
      <c r="F3570" s="25" t="s">
        <v>125</v>
      </c>
      <c r="G3570" s="26">
        <v>500000</v>
      </c>
    </row>
    <row r="3571" spans="2:7">
      <c r="B3571" s="21" t="s">
        <v>15701</v>
      </c>
      <c r="C3571" s="22" t="s">
        <v>92</v>
      </c>
      <c r="D3571" s="37"/>
      <c r="E3571" s="24">
        <v>800000</v>
      </c>
      <c r="F3571" s="25" t="s">
        <v>708</v>
      </c>
      <c r="G3571" s="26">
        <v>500000</v>
      </c>
    </row>
    <row r="3572" spans="2:7">
      <c r="B3572" s="21" t="s">
        <v>15700</v>
      </c>
      <c r="C3572" s="22" t="s">
        <v>92</v>
      </c>
      <c r="D3572" s="37"/>
      <c r="E3572" s="24">
        <v>800000</v>
      </c>
      <c r="F3572" s="25" t="s">
        <v>159</v>
      </c>
      <c r="G3572" s="26">
        <v>500000</v>
      </c>
    </row>
    <row r="3573" spans="2:7">
      <c r="B3573" s="21" t="s">
        <v>15659</v>
      </c>
      <c r="C3573" s="22" t="s">
        <v>108</v>
      </c>
      <c r="D3573" s="37" t="s">
        <v>2341</v>
      </c>
      <c r="E3573" s="24">
        <v>700000</v>
      </c>
      <c r="F3573" s="25" t="s">
        <v>708</v>
      </c>
      <c r="G3573" s="26">
        <v>500000</v>
      </c>
    </row>
    <row r="3574" spans="2:7">
      <c r="B3574" s="21" t="s">
        <v>15692</v>
      </c>
      <c r="C3574" s="22" t="s">
        <v>92</v>
      </c>
      <c r="D3574" s="37" t="s">
        <v>9200</v>
      </c>
      <c r="E3574" s="24">
        <v>700000</v>
      </c>
      <c r="F3574" s="25" t="s">
        <v>708</v>
      </c>
      <c r="G3574" s="26">
        <v>500000</v>
      </c>
    </row>
    <row r="3575" spans="2:7">
      <c r="B3575" s="21" t="s">
        <v>15691</v>
      </c>
      <c r="C3575" s="22" t="s">
        <v>92</v>
      </c>
      <c r="D3575" s="37" t="s">
        <v>15690</v>
      </c>
      <c r="E3575" s="24">
        <v>700000</v>
      </c>
      <c r="F3575" s="25" t="s">
        <v>125</v>
      </c>
      <c r="G3575" s="26">
        <v>500000</v>
      </c>
    </row>
    <row r="3576" spans="2:7">
      <c r="B3576" s="21" t="s">
        <v>15672</v>
      </c>
      <c r="C3576" s="22" t="s">
        <v>108</v>
      </c>
      <c r="D3576" s="37" t="s">
        <v>15671</v>
      </c>
      <c r="E3576" s="24">
        <v>700000</v>
      </c>
      <c r="F3576" s="25" t="s">
        <v>708</v>
      </c>
      <c r="G3576" s="26">
        <v>500000</v>
      </c>
    </row>
    <row r="3577" spans="2:7">
      <c r="B3577" s="21" t="s">
        <v>15689</v>
      </c>
      <c r="C3577" s="22" t="s">
        <v>108</v>
      </c>
      <c r="D3577" s="37" t="s">
        <v>484</v>
      </c>
      <c r="E3577" s="24">
        <v>700000</v>
      </c>
      <c r="F3577" s="25" t="s">
        <v>344</v>
      </c>
      <c r="G3577" s="26">
        <v>500000</v>
      </c>
    </row>
    <row r="3578" spans="2:7">
      <c r="B3578" s="21" t="s">
        <v>15656</v>
      </c>
      <c r="C3578" s="22" t="s">
        <v>108</v>
      </c>
      <c r="D3578" s="37" t="s">
        <v>13136</v>
      </c>
      <c r="E3578" s="24">
        <v>700000</v>
      </c>
      <c r="F3578" s="25" t="s">
        <v>125</v>
      </c>
      <c r="G3578" s="26">
        <v>500000</v>
      </c>
    </row>
    <row r="3579" spans="2:7">
      <c r="B3579" s="21" t="s">
        <v>15683</v>
      </c>
      <c r="C3579" s="22" t="s">
        <v>108</v>
      </c>
      <c r="D3579" s="37" t="s">
        <v>15682</v>
      </c>
      <c r="E3579" s="24">
        <v>700000</v>
      </c>
      <c r="F3579" s="25" t="s">
        <v>708</v>
      </c>
      <c r="G3579" s="26">
        <v>500000</v>
      </c>
    </row>
    <row r="3580" spans="2:7">
      <c r="B3580" s="21" t="s">
        <v>15698</v>
      </c>
      <c r="C3580" s="22" t="s">
        <v>108</v>
      </c>
      <c r="D3580" s="37" t="s">
        <v>3556</v>
      </c>
      <c r="E3580" s="24">
        <v>700000</v>
      </c>
      <c r="F3580" s="25" t="s">
        <v>324</v>
      </c>
      <c r="G3580" s="26">
        <v>500000</v>
      </c>
    </row>
    <row r="3581" spans="2:7">
      <c r="B3581" s="21" t="s">
        <v>15674</v>
      </c>
      <c r="C3581" s="22" t="s">
        <v>108</v>
      </c>
      <c r="D3581" s="37" t="s">
        <v>4530</v>
      </c>
      <c r="E3581" s="24">
        <v>700000</v>
      </c>
      <c r="F3581" s="25" t="s">
        <v>223</v>
      </c>
      <c r="G3581" s="26">
        <v>500000</v>
      </c>
    </row>
    <row r="3582" spans="2:7">
      <c r="B3582" s="21" t="s">
        <v>15670</v>
      </c>
      <c r="C3582" s="22" t="s">
        <v>108</v>
      </c>
      <c r="D3582" s="37" t="s">
        <v>5099</v>
      </c>
      <c r="E3582" s="24">
        <v>700000</v>
      </c>
      <c r="F3582" s="25" t="s">
        <v>198</v>
      </c>
      <c r="G3582" s="26">
        <v>500000</v>
      </c>
    </row>
    <row r="3583" spans="2:7">
      <c r="B3583" s="21" t="s">
        <v>15673</v>
      </c>
      <c r="C3583" s="22" t="s">
        <v>92</v>
      </c>
      <c r="D3583" s="37" t="s">
        <v>6055</v>
      </c>
      <c r="E3583" s="24">
        <v>700000</v>
      </c>
      <c r="F3583" s="25" t="s">
        <v>125</v>
      </c>
      <c r="G3583" s="26">
        <v>500000</v>
      </c>
    </row>
    <row r="3584" spans="2:7">
      <c r="B3584" s="21" t="s">
        <v>15699</v>
      </c>
      <c r="C3584" s="22" t="s">
        <v>92</v>
      </c>
      <c r="D3584" s="37"/>
      <c r="E3584" s="24">
        <v>700000</v>
      </c>
      <c r="F3584" s="25" t="s">
        <v>344</v>
      </c>
      <c r="G3584" s="26">
        <v>500000</v>
      </c>
    </row>
    <row r="3585" spans="2:7">
      <c r="B3585" s="21" t="s">
        <v>15697</v>
      </c>
      <c r="C3585" s="22" t="s">
        <v>92</v>
      </c>
      <c r="D3585" s="37"/>
      <c r="E3585" s="24">
        <v>700000</v>
      </c>
      <c r="F3585" s="25" t="s">
        <v>408</v>
      </c>
      <c r="G3585" s="26">
        <v>500000</v>
      </c>
    </row>
    <row r="3586" spans="2:7">
      <c r="B3586" s="21" t="s">
        <v>15696</v>
      </c>
      <c r="C3586" s="22" t="s">
        <v>92</v>
      </c>
      <c r="D3586" s="37"/>
      <c r="E3586" s="24">
        <v>700000</v>
      </c>
      <c r="F3586" s="25" t="s">
        <v>408</v>
      </c>
      <c r="G3586" s="26">
        <v>500000</v>
      </c>
    </row>
    <row r="3587" spans="2:7">
      <c r="B3587" s="21" t="s">
        <v>15695</v>
      </c>
      <c r="C3587" s="22" t="s">
        <v>92</v>
      </c>
      <c r="D3587" s="37"/>
      <c r="E3587" s="24">
        <v>700000</v>
      </c>
      <c r="F3587" s="25" t="s">
        <v>344</v>
      </c>
      <c r="G3587" s="26">
        <v>500000</v>
      </c>
    </row>
    <row r="3588" spans="2:7">
      <c r="B3588" s="21" t="s">
        <v>15694</v>
      </c>
      <c r="C3588" s="22" t="s">
        <v>92</v>
      </c>
      <c r="D3588" s="37"/>
      <c r="E3588" s="24">
        <v>700000</v>
      </c>
      <c r="F3588" s="25" t="s">
        <v>408</v>
      </c>
      <c r="G3588" s="26">
        <v>500000</v>
      </c>
    </row>
    <row r="3589" spans="2:7">
      <c r="B3589" s="21" t="s">
        <v>15693</v>
      </c>
      <c r="C3589" s="22" t="s">
        <v>92</v>
      </c>
      <c r="D3589" s="37"/>
      <c r="E3589" s="24">
        <v>700000</v>
      </c>
      <c r="F3589" s="25" t="s">
        <v>408</v>
      </c>
      <c r="G3589" s="26">
        <v>500000</v>
      </c>
    </row>
    <row r="3590" spans="2:7">
      <c r="B3590" s="21" t="s">
        <v>15688</v>
      </c>
      <c r="C3590" s="22" t="s">
        <v>92</v>
      </c>
      <c r="D3590" s="37"/>
      <c r="E3590" s="24">
        <v>700000</v>
      </c>
      <c r="F3590" s="25" t="s">
        <v>344</v>
      </c>
      <c r="G3590" s="26">
        <v>500000</v>
      </c>
    </row>
    <row r="3591" spans="2:7">
      <c r="B3591" s="21" t="s">
        <v>15687</v>
      </c>
      <c r="C3591" s="22" t="s">
        <v>92</v>
      </c>
      <c r="D3591" s="37"/>
      <c r="E3591" s="24">
        <v>700000</v>
      </c>
      <c r="F3591" s="25" t="s">
        <v>94</v>
      </c>
      <c r="G3591" s="26">
        <v>500000</v>
      </c>
    </row>
    <row r="3592" spans="2:7">
      <c r="B3592" s="21" t="s">
        <v>15686</v>
      </c>
      <c r="C3592" s="22" t="s">
        <v>92</v>
      </c>
      <c r="D3592" s="37"/>
      <c r="E3592" s="24">
        <v>700000</v>
      </c>
      <c r="F3592" s="25" t="s">
        <v>708</v>
      </c>
      <c r="G3592" s="26">
        <v>500000</v>
      </c>
    </row>
    <row r="3593" spans="2:7">
      <c r="B3593" s="21" t="s">
        <v>15685</v>
      </c>
      <c r="C3593" s="22" t="s">
        <v>92</v>
      </c>
      <c r="D3593" s="37"/>
      <c r="E3593" s="24">
        <v>700000</v>
      </c>
      <c r="F3593" s="25" t="s">
        <v>94</v>
      </c>
      <c r="G3593" s="26">
        <v>500000</v>
      </c>
    </row>
    <row r="3594" spans="2:7">
      <c r="B3594" s="21" t="s">
        <v>15684</v>
      </c>
      <c r="C3594" s="22" t="s">
        <v>92</v>
      </c>
      <c r="D3594" s="37"/>
      <c r="E3594" s="24">
        <v>700000</v>
      </c>
      <c r="F3594" s="25" t="s">
        <v>344</v>
      </c>
      <c r="G3594" s="26">
        <v>500000</v>
      </c>
    </row>
    <row r="3595" spans="2:7">
      <c r="B3595" s="21" t="s">
        <v>15681</v>
      </c>
      <c r="C3595" s="22" t="s">
        <v>92</v>
      </c>
      <c r="D3595" s="37"/>
      <c r="E3595" s="24">
        <v>700000</v>
      </c>
      <c r="F3595" s="25" t="s">
        <v>125</v>
      </c>
      <c r="G3595" s="26">
        <v>500000</v>
      </c>
    </row>
    <row r="3596" spans="2:7">
      <c r="B3596" s="21" t="s">
        <v>15680</v>
      </c>
      <c r="C3596" s="22" t="s">
        <v>92</v>
      </c>
      <c r="D3596" s="37"/>
      <c r="E3596" s="24">
        <v>700000</v>
      </c>
      <c r="F3596" s="25" t="s">
        <v>324</v>
      </c>
      <c r="G3596" s="26">
        <v>500000</v>
      </c>
    </row>
    <row r="3597" spans="2:7">
      <c r="B3597" s="21" t="s">
        <v>15679</v>
      </c>
      <c r="C3597" s="22" t="s">
        <v>92</v>
      </c>
      <c r="D3597" s="37"/>
      <c r="E3597" s="24">
        <v>700000</v>
      </c>
      <c r="F3597" s="25" t="s">
        <v>344</v>
      </c>
      <c r="G3597" s="26">
        <v>500000</v>
      </c>
    </row>
    <row r="3598" spans="2:7">
      <c r="B3598" s="21" t="s">
        <v>15678</v>
      </c>
      <c r="C3598" s="22" t="s">
        <v>92</v>
      </c>
      <c r="D3598" s="37"/>
      <c r="E3598" s="24">
        <v>700000</v>
      </c>
      <c r="F3598" s="25" t="s">
        <v>257</v>
      </c>
      <c r="G3598" s="26">
        <v>500000</v>
      </c>
    </row>
    <row r="3599" spans="2:7">
      <c r="B3599" s="21" t="s">
        <v>15677</v>
      </c>
      <c r="C3599" s="22" t="s">
        <v>92</v>
      </c>
      <c r="D3599" s="37"/>
      <c r="E3599" s="24">
        <v>700000</v>
      </c>
      <c r="F3599" s="25" t="s">
        <v>422</v>
      </c>
      <c r="G3599" s="26">
        <v>500000</v>
      </c>
    </row>
    <row r="3600" spans="2:7">
      <c r="B3600" s="21" t="s">
        <v>15676</v>
      </c>
      <c r="C3600" s="22" t="s">
        <v>92</v>
      </c>
      <c r="D3600" s="37"/>
      <c r="E3600" s="24">
        <v>700000</v>
      </c>
      <c r="F3600" s="25" t="s">
        <v>422</v>
      </c>
      <c r="G3600" s="26">
        <v>500000</v>
      </c>
    </row>
    <row r="3601" spans="2:7">
      <c r="B3601" s="21" t="s">
        <v>15675</v>
      </c>
      <c r="C3601" s="22" t="s">
        <v>92</v>
      </c>
      <c r="D3601" s="37"/>
      <c r="E3601" s="24">
        <v>700000</v>
      </c>
      <c r="F3601" s="25" t="s">
        <v>223</v>
      </c>
      <c r="G3601" s="26">
        <v>500000</v>
      </c>
    </row>
    <row r="3602" spans="2:7">
      <c r="B3602" s="21" t="s">
        <v>15669</v>
      </c>
      <c r="C3602" s="22" t="s">
        <v>92</v>
      </c>
      <c r="D3602" s="37"/>
      <c r="E3602" s="24">
        <v>700000</v>
      </c>
      <c r="F3602" s="25" t="s">
        <v>94</v>
      </c>
      <c r="G3602" s="26">
        <v>500000</v>
      </c>
    </row>
    <row r="3603" spans="2:7">
      <c r="B3603" s="21" t="s">
        <v>15668</v>
      </c>
      <c r="C3603" s="22" t="s">
        <v>92</v>
      </c>
      <c r="D3603" s="37"/>
      <c r="E3603" s="24">
        <v>700000</v>
      </c>
      <c r="F3603" s="25" t="s">
        <v>422</v>
      </c>
      <c r="G3603" s="26">
        <v>500000</v>
      </c>
    </row>
    <row r="3604" spans="2:7">
      <c r="B3604" s="21" t="s">
        <v>15667</v>
      </c>
      <c r="C3604" s="22" t="s">
        <v>92</v>
      </c>
      <c r="D3604" s="37"/>
      <c r="E3604" s="24">
        <v>700000</v>
      </c>
      <c r="F3604" s="25" t="s">
        <v>125</v>
      </c>
      <c r="G3604" s="26">
        <v>500000</v>
      </c>
    </row>
    <row r="3605" spans="2:7">
      <c r="B3605" s="21" t="s">
        <v>15666</v>
      </c>
      <c r="C3605" s="22" t="s">
        <v>92</v>
      </c>
      <c r="D3605" s="37"/>
      <c r="E3605" s="24">
        <v>700000</v>
      </c>
      <c r="F3605" s="25" t="s">
        <v>5016</v>
      </c>
      <c r="G3605" s="26">
        <v>500000</v>
      </c>
    </row>
    <row r="3606" spans="2:7">
      <c r="B3606" s="21" t="s">
        <v>15665</v>
      </c>
      <c r="C3606" s="22" t="s">
        <v>92</v>
      </c>
      <c r="D3606" s="37"/>
      <c r="E3606" s="24">
        <v>700000</v>
      </c>
      <c r="F3606" s="25" t="s">
        <v>668</v>
      </c>
      <c r="G3606" s="26">
        <v>500000</v>
      </c>
    </row>
    <row r="3607" spans="2:7">
      <c r="B3607" s="21" t="s">
        <v>15664</v>
      </c>
      <c r="C3607" s="22" t="s">
        <v>92</v>
      </c>
      <c r="D3607" s="37"/>
      <c r="E3607" s="24">
        <v>700000</v>
      </c>
      <c r="F3607" s="25" t="s">
        <v>422</v>
      </c>
      <c r="G3607" s="26">
        <v>500000</v>
      </c>
    </row>
    <row r="3608" spans="2:7">
      <c r="B3608" s="21" t="s">
        <v>15663</v>
      </c>
      <c r="C3608" s="22" t="s">
        <v>92</v>
      </c>
      <c r="D3608" s="37"/>
      <c r="E3608" s="24">
        <v>700000</v>
      </c>
      <c r="F3608" s="25" t="s">
        <v>708</v>
      </c>
      <c r="G3608" s="26">
        <v>500000</v>
      </c>
    </row>
    <row r="3609" spans="2:7">
      <c r="B3609" s="21" t="s">
        <v>15662</v>
      </c>
      <c r="C3609" s="22" t="s">
        <v>92</v>
      </c>
      <c r="D3609" s="37"/>
      <c r="E3609" s="24">
        <v>700000</v>
      </c>
      <c r="F3609" s="25" t="s">
        <v>344</v>
      </c>
      <c r="G3609" s="26">
        <v>500000</v>
      </c>
    </row>
    <row r="3610" spans="2:7">
      <c r="B3610" s="21" t="s">
        <v>15661</v>
      </c>
      <c r="C3610" s="22" t="s">
        <v>92</v>
      </c>
      <c r="D3610" s="37"/>
      <c r="E3610" s="24">
        <v>700000</v>
      </c>
      <c r="F3610" s="25" t="s">
        <v>344</v>
      </c>
      <c r="G3610" s="26">
        <v>500000</v>
      </c>
    </row>
    <row r="3611" spans="2:7">
      <c r="B3611" s="21" t="s">
        <v>15660</v>
      </c>
      <c r="C3611" s="22" t="s">
        <v>92</v>
      </c>
      <c r="D3611" s="37"/>
      <c r="E3611" s="24">
        <v>700000</v>
      </c>
      <c r="F3611" s="25" t="s">
        <v>257</v>
      </c>
      <c r="G3611" s="26">
        <v>500000</v>
      </c>
    </row>
    <row r="3612" spans="2:7">
      <c r="B3612" s="21" t="s">
        <v>15658</v>
      </c>
      <c r="C3612" s="22" t="s">
        <v>92</v>
      </c>
      <c r="D3612" s="37"/>
      <c r="E3612" s="24">
        <v>700000</v>
      </c>
      <c r="F3612" s="25" t="s">
        <v>668</v>
      </c>
      <c r="G3612" s="26">
        <v>500000</v>
      </c>
    </row>
    <row r="3613" spans="2:7">
      <c r="B3613" s="21" t="s">
        <v>15657</v>
      </c>
      <c r="C3613" s="22" t="s">
        <v>92</v>
      </c>
      <c r="D3613" s="37"/>
      <c r="E3613" s="24">
        <v>700000</v>
      </c>
      <c r="F3613" s="25" t="s">
        <v>326</v>
      </c>
      <c r="G3613" s="26">
        <v>500000</v>
      </c>
    </row>
    <row r="3614" spans="2:7">
      <c r="B3614" s="21" t="s">
        <v>15655</v>
      </c>
      <c r="C3614" s="22" t="s">
        <v>92</v>
      </c>
      <c r="D3614" s="37"/>
      <c r="E3614" s="24">
        <v>700000</v>
      </c>
      <c r="F3614" s="25" t="s">
        <v>94</v>
      </c>
      <c r="G3614" s="26">
        <v>500000</v>
      </c>
    </row>
    <row r="3615" spans="2:7">
      <c r="B3615" s="21" t="s">
        <v>15654</v>
      </c>
      <c r="C3615" s="22" t="s">
        <v>92</v>
      </c>
      <c r="D3615" s="37"/>
      <c r="E3615" s="24">
        <v>700000</v>
      </c>
      <c r="F3615" s="25" t="s">
        <v>223</v>
      </c>
      <c r="G3615" s="26">
        <v>500000</v>
      </c>
    </row>
    <row r="3616" spans="2:7">
      <c r="B3616" s="21" t="s">
        <v>15653</v>
      </c>
      <c r="C3616" s="22" t="s">
        <v>92</v>
      </c>
      <c r="D3616" s="37"/>
      <c r="E3616" s="24">
        <v>700000</v>
      </c>
      <c r="F3616" s="25" t="s">
        <v>5016</v>
      </c>
      <c r="G3616" s="26">
        <v>500000</v>
      </c>
    </row>
    <row r="3617" spans="2:7">
      <c r="B3617" s="21" t="s">
        <v>15644</v>
      </c>
      <c r="C3617" s="22" t="s">
        <v>108</v>
      </c>
      <c r="D3617" s="37" t="s">
        <v>9603</v>
      </c>
      <c r="E3617" s="24">
        <v>600000</v>
      </c>
      <c r="F3617" s="25" t="s">
        <v>263</v>
      </c>
      <c r="G3617" s="26">
        <v>500000</v>
      </c>
    </row>
    <row r="3618" spans="2:7">
      <c r="B3618" s="21" t="s">
        <v>15645</v>
      </c>
      <c r="C3618" s="22" t="s">
        <v>108</v>
      </c>
      <c r="D3618" s="37" t="s">
        <v>4659</v>
      </c>
      <c r="E3618" s="24">
        <v>600000</v>
      </c>
      <c r="F3618" s="25" t="s">
        <v>263</v>
      </c>
      <c r="G3618" s="26">
        <v>500000</v>
      </c>
    </row>
    <row r="3619" spans="2:7">
      <c r="B3619" s="21" t="s">
        <v>15646</v>
      </c>
      <c r="C3619" s="22" t="s">
        <v>108</v>
      </c>
      <c r="D3619" s="37" t="s">
        <v>7093</v>
      </c>
      <c r="E3619" s="24">
        <v>600000</v>
      </c>
      <c r="F3619" s="25" t="s">
        <v>335</v>
      </c>
      <c r="G3619" s="26">
        <v>500000</v>
      </c>
    </row>
    <row r="3620" spans="2:7">
      <c r="B3620" s="21" t="s">
        <v>15652</v>
      </c>
      <c r="C3620" s="22" t="s">
        <v>92</v>
      </c>
      <c r="D3620" s="37"/>
      <c r="E3620" s="24">
        <v>600000</v>
      </c>
      <c r="F3620" s="25" t="s">
        <v>2989</v>
      </c>
      <c r="G3620" s="26">
        <v>500000</v>
      </c>
    </row>
    <row r="3621" spans="2:7">
      <c r="B3621" s="21" t="s">
        <v>15651</v>
      </c>
      <c r="C3621" s="22" t="s">
        <v>92</v>
      </c>
      <c r="D3621" s="37"/>
      <c r="E3621" s="24">
        <v>600000</v>
      </c>
      <c r="F3621" s="25" t="s">
        <v>263</v>
      </c>
      <c r="G3621" s="26">
        <v>500000</v>
      </c>
    </row>
    <row r="3622" spans="2:7">
      <c r="B3622" s="21" t="s">
        <v>15650</v>
      </c>
      <c r="C3622" s="22" t="s">
        <v>92</v>
      </c>
      <c r="D3622" s="37"/>
      <c r="E3622" s="24">
        <v>600000</v>
      </c>
      <c r="F3622" s="25" t="s">
        <v>171</v>
      </c>
      <c r="G3622" s="26">
        <v>500000</v>
      </c>
    </row>
    <row r="3623" spans="2:7">
      <c r="B3623" s="21" t="s">
        <v>15649</v>
      </c>
      <c r="C3623" s="22" t="s">
        <v>92</v>
      </c>
      <c r="D3623" s="37"/>
      <c r="E3623" s="24">
        <v>600000</v>
      </c>
      <c r="F3623" s="25" t="s">
        <v>99</v>
      </c>
      <c r="G3623" s="26">
        <v>500000</v>
      </c>
    </row>
    <row r="3624" spans="2:7">
      <c r="B3624" s="21" t="s">
        <v>15648</v>
      </c>
      <c r="C3624" s="22" t="s">
        <v>92</v>
      </c>
      <c r="D3624" s="37"/>
      <c r="E3624" s="24">
        <v>600000</v>
      </c>
      <c r="F3624" s="25" t="s">
        <v>263</v>
      </c>
      <c r="G3624" s="26">
        <v>500000</v>
      </c>
    </row>
    <row r="3625" spans="2:7">
      <c r="B3625" s="21" t="s">
        <v>15647</v>
      </c>
      <c r="C3625" s="22" t="s">
        <v>92</v>
      </c>
      <c r="D3625" s="37"/>
      <c r="E3625" s="24">
        <v>600000</v>
      </c>
      <c r="F3625" s="25" t="s">
        <v>335</v>
      </c>
      <c r="G3625" s="26">
        <v>500000</v>
      </c>
    </row>
    <row r="3626" spans="2:7">
      <c r="B3626" s="21" t="s">
        <v>15643</v>
      </c>
      <c r="C3626" s="22" t="s">
        <v>92</v>
      </c>
      <c r="D3626" s="37"/>
      <c r="E3626" s="24">
        <v>500000</v>
      </c>
      <c r="F3626" s="25" t="s">
        <v>185</v>
      </c>
      <c r="G3626" s="26">
        <v>500000</v>
      </c>
    </row>
    <row r="3627" spans="2:7">
      <c r="B3627" s="21" t="s">
        <v>15642</v>
      </c>
      <c r="C3627" s="22" t="s">
        <v>92</v>
      </c>
      <c r="D3627" s="37"/>
      <c r="E3627" s="24">
        <v>500000</v>
      </c>
      <c r="F3627" s="25" t="s">
        <v>104</v>
      </c>
      <c r="G3627" s="26">
        <v>500000</v>
      </c>
    </row>
    <row r="3628" spans="2:7">
      <c r="B3628" s="21" t="s">
        <v>15638</v>
      </c>
      <c r="C3628" s="22" t="s">
        <v>108</v>
      </c>
      <c r="D3628" s="37" t="s">
        <v>639</v>
      </c>
      <c r="E3628" s="24">
        <v>400000</v>
      </c>
      <c r="F3628" s="25" t="s">
        <v>350</v>
      </c>
      <c r="G3628" s="26">
        <v>500000</v>
      </c>
    </row>
    <row r="3629" spans="2:7">
      <c r="B3629" s="21" t="s">
        <v>15637</v>
      </c>
      <c r="C3629" s="22" t="s">
        <v>108</v>
      </c>
      <c r="D3629" s="37" t="s">
        <v>15636</v>
      </c>
      <c r="E3629" s="24">
        <v>400000</v>
      </c>
      <c r="F3629" s="25" t="s">
        <v>350</v>
      </c>
      <c r="G3629" s="26">
        <v>500000</v>
      </c>
    </row>
    <row r="3630" spans="2:7">
      <c r="B3630" s="21" t="s">
        <v>15641</v>
      </c>
      <c r="C3630" s="22" t="s">
        <v>92</v>
      </c>
      <c r="D3630" s="37"/>
      <c r="E3630" s="24">
        <v>400000</v>
      </c>
      <c r="F3630" s="25" t="s">
        <v>4986</v>
      </c>
      <c r="G3630" s="26">
        <v>500000</v>
      </c>
    </row>
    <row r="3631" spans="2:7">
      <c r="B3631" s="21" t="s">
        <v>15640</v>
      </c>
      <c r="C3631" s="22" t="s">
        <v>92</v>
      </c>
      <c r="D3631" s="37"/>
      <c r="E3631" s="24">
        <v>400000</v>
      </c>
      <c r="F3631" s="25" t="s">
        <v>4986</v>
      </c>
      <c r="G3631" s="26">
        <v>500000</v>
      </c>
    </row>
    <row r="3632" spans="2:7">
      <c r="B3632" s="21" t="s">
        <v>15639</v>
      </c>
      <c r="C3632" s="22" t="s">
        <v>92</v>
      </c>
      <c r="D3632" s="37"/>
      <c r="E3632" s="24">
        <v>400000</v>
      </c>
      <c r="F3632" s="25" t="s">
        <v>4986</v>
      </c>
      <c r="G3632" s="26">
        <v>500000</v>
      </c>
    </row>
    <row r="3633" spans="2:7">
      <c r="B3633" s="21" t="s">
        <v>15635</v>
      </c>
      <c r="C3633" s="22" t="s">
        <v>92</v>
      </c>
      <c r="D3633" s="37"/>
      <c r="E3633" s="24">
        <v>400000</v>
      </c>
      <c r="F3633" s="25" t="s">
        <v>214</v>
      </c>
      <c r="G3633" s="26">
        <v>500000</v>
      </c>
    </row>
    <row r="3634" spans="2:7">
      <c r="B3634" s="21" t="s">
        <v>15634</v>
      </c>
      <c r="C3634" s="22" t="s">
        <v>108</v>
      </c>
      <c r="D3634" s="37" t="s">
        <v>15633</v>
      </c>
      <c r="E3634" s="24">
        <v>300000</v>
      </c>
      <c r="F3634" s="25" t="s">
        <v>2936</v>
      </c>
      <c r="G3634" s="26">
        <v>500000</v>
      </c>
    </row>
    <row r="3635" spans="2:7">
      <c r="B3635" s="21" t="s">
        <v>15632</v>
      </c>
      <c r="C3635" s="22" t="s">
        <v>108</v>
      </c>
      <c r="D3635" s="37" t="s">
        <v>5683</v>
      </c>
      <c r="E3635" s="24">
        <v>300000</v>
      </c>
      <c r="F3635" s="25" t="s">
        <v>4980</v>
      </c>
      <c r="G3635" s="26">
        <v>500000</v>
      </c>
    </row>
    <row r="3636" spans="2:7">
      <c r="B3636" s="21" t="s">
        <v>15631</v>
      </c>
      <c r="C3636" s="22" t="s">
        <v>108</v>
      </c>
      <c r="D3636" s="37" t="s">
        <v>15630</v>
      </c>
      <c r="E3636" s="24">
        <v>200000</v>
      </c>
      <c r="F3636" s="25" t="s">
        <v>6253</v>
      </c>
      <c r="G3636" s="26">
        <v>500000</v>
      </c>
    </row>
    <row r="3637" spans="2:7">
      <c r="B3637" s="21" t="s">
        <v>15626</v>
      </c>
      <c r="C3637" s="22" t="s">
        <v>108</v>
      </c>
      <c r="D3637" s="37" t="s">
        <v>2160</v>
      </c>
      <c r="E3637" s="24">
        <v>200000</v>
      </c>
      <c r="F3637" s="25" t="s">
        <v>7550</v>
      </c>
      <c r="G3637" s="26">
        <v>500000</v>
      </c>
    </row>
    <row r="3638" spans="2:7">
      <c r="B3638" s="21" t="s">
        <v>15627</v>
      </c>
      <c r="C3638" s="22" t="s">
        <v>108</v>
      </c>
      <c r="D3638" s="37" t="s">
        <v>6276</v>
      </c>
      <c r="E3638" s="24">
        <v>200000</v>
      </c>
      <c r="F3638" s="25" t="s">
        <v>7550</v>
      </c>
      <c r="G3638" s="26">
        <v>500000</v>
      </c>
    </row>
    <row r="3639" spans="2:7">
      <c r="B3639" s="21" t="s">
        <v>15628</v>
      </c>
      <c r="C3639" s="22" t="s">
        <v>108</v>
      </c>
      <c r="D3639" s="37" t="s">
        <v>5612</v>
      </c>
      <c r="E3639" s="24">
        <v>200000</v>
      </c>
      <c r="F3639" s="25" t="s">
        <v>4230</v>
      </c>
      <c r="G3639" s="26">
        <v>500000</v>
      </c>
    </row>
    <row r="3640" spans="2:7">
      <c r="B3640" s="21" t="s">
        <v>15629</v>
      </c>
      <c r="C3640" s="22" t="s">
        <v>92</v>
      </c>
      <c r="D3640" s="37"/>
      <c r="E3640" s="24">
        <v>200000</v>
      </c>
      <c r="F3640" s="25" t="s">
        <v>6253</v>
      </c>
      <c r="G3640" s="26">
        <v>500000</v>
      </c>
    </row>
    <row r="3641" spans="2:7">
      <c r="B3641" s="21" t="s">
        <v>15625</v>
      </c>
      <c r="C3641" s="22" t="s">
        <v>92</v>
      </c>
      <c r="D3641" s="37"/>
      <c r="E3641" s="24">
        <v>200000</v>
      </c>
      <c r="F3641" s="25" t="s">
        <v>4230</v>
      </c>
      <c r="G3641" s="26">
        <v>500000</v>
      </c>
    </row>
    <row r="3642" spans="2:7">
      <c r="B3642" s="21" t="s">
        <v>15624</v>
      </c>
      <c r="C3642" s="22" t="s">
        <v>92</v>
      </c>
      <c r="D3642" s="37"/>
      <c r="E3642" s="24">
        <v>200000</v>
      </c>
      <c r="F3642" s="25" t="s">
        <v>4230</v>
      </c>
      <c r="G3642" s="26">
        <v>500000</v>
      </c>
    </row>
    <row r="3643" spans="2:7">
      <c r="B3643" s="21" t="s">
        <v>15621</v>
      </c>
      <c r="C3643" s="22" t="s">
        <v>108</v>
      </c>
      <c r="D3643" s="37" t="s">
        <v>7436</v>
      </c>
      <c r="E3643" s="24">
        <v>100000</v>
      </c>
      <c r="F3643" s="25" t="s">
        <v>15619</v>
      </c>
      <c r="G3643" s="26">
        <v>500000</v>
      </c>
    </row>
    <row r="3644" spans="2:7">
      <c r="B3644" s="21" t="s">
        <v>15620</v>
      </c>
      <c r="C3644" s="22" t="s">
        <v>108</v>
      </c>
      <c r="D3644" s="37" t="s">
        <v>404</v>
      </c>
      <c r="E3644" s="24">
        <v>100000</v>
      </c>
      <c r="F3644" s="25" t="s">
        <v>15619</v>
      </c>
      <c r="G3644" s="26">
        <v>500000</v>
      </c>
    </row>
    <row r="3645" spans="2:7">
      <c r="B3645" s="21" t="s">
        <v>15623</v>
      </c>
      <c r="C3645" s="22" t="s">
        <v>92</v>
      </c>
      <c r="D3645" s="37" t="s">
        <v>8582</v>
      </c>
      <c r="E3645" s="24">
        <v>100000</v>
      </c>
      <c r="F3645" s="25" t="s">
        <v>15622</v>
      </c>
      <c r="G3645" s="26">
        <v>500000</v>
      </c>
    </row>
    <row r="3646" spans="2:7">
      <c r="B3646" s="21" t="s">
        <v>15618</v>
      </c>
      <c r="C3646" s="22" t="s">
        <v>92</v>
      </c>
      <c r="D3646" s="37"/>
      <c r="E3646" s="24">
        <v>1500000</v>
      </c>
      <c r="F3646" s="25" t="s">
        <v>1141</v>
      </c>
      <c r="G3646" s="26">
        <v>400000</v>
      </c>
    </row>
    <row r="3647" spans="2:7">
      <c r="B3647" s="21" t="s">
        <v>15617</v>
      </c>
      <c r="C3647" s="22" t="s">
        <v>92</v>
      </c>
      <c r="D3647" s="37"/>
      <c r="E3647" s="24">
        <v>1500000</v>
      </c>
      <c r="F3647" s="25" t="s">
        <v>1378</v>
      </c>
      <c r="G3647" s="26">
        <v>400000</v>
      </c>
    </row>
    <row r="3648" spans="2:7">
      <c r="B3648" s="21" t="s">
        <v>15616</v>
      </c>
      <c r="C3648" s="22" t="s">
        <v>92</v>
      </c>
      <c r="D3648" s="37"/>
      <c r="E3648" s="24">
        <v>1400000</v>
      </c>
      <c r="F3648" s="25" t="s">
        <v>608</v>
      </c>
      <c r="G3648" s="26">
        <v>400000</v>
      </c>
    </row>
    <row r="3649" spans="2:7">
      <c r="B3649" s="21" t="s">
        <v>15615</v>
      </c>
      <c r="C3649" s="22" t="s">
        <v>92</v>
      </c>
      <c r="D3649" s="37"/>
      <c r="E3649" s="24">
        <v>1400000</v>
      </c>
      <c r="F3649" s="25" t="s">
        <v>525</v>
      </c>
      <c r="G3649" s="26">
        <v>400000</v>
      </c>
    </row>
    <row r="3650" spans="2:7">
      <c r="B3650" s="21" t="s">
        <v>15614</v>
      </c>
      <c r="C3650" s="22" t="s">
        <v>92</v>
      </c>
      <c r="D3650" s="37"/>
      <c r="E3650" s="24">
        <v>1300000</v>
      </c>
      <c r="F3650" s="25" t="s">
        <v>810</v>
      </c>
      <c r="G3650" s="26">
        <v>400000</v>
      </c>
    </row>
    <row r="3651" spans="2:7">
      <c r="B3651" s="21" t="s">
        <v>15613</v>
      </c>
      <c r="C3651" s="22" t="s">
        <v>92</v>
      </c>
      <c r="D3651" s="37"/>
      <c r="E3651" s="24">
        <v>1300000</v>
      </c>
      <c r="F3651" s="25" t="s">
        <v>525</v>
      </c>
      <c r="G3651" s="26">
        <v>400000</v>
      </c>
    </row>
    <row r="3652" spans="2:7">
      <c r="B3652" s="21" t="s">
        <v>15612</v>
      </c>
      <c r="C3652" s="22" t="s">
        <v>92</v>
      </c>
      <c r="D3652" s="37"/>
      <c r="E3652" s="24">
        <v>1200000</v>
      </c>
      <c r="F3652" s="25" t="s">
        <v>5053</v>
      </c>
      <c r="G3652" s="26">
        <v>400000</v>
      </c>
    </row>
    <row r="3653" spans="2:7">
      <c r="B3653" s="21" t="s">
        <v>15611</v>
      </c>
      <c r="C3653" s="22" t="s">
        <v>92</v>
      </c>
      <c r="D3653" s="37"/>
      <c r="E3653" s="24">
        <v>1200000</v>
      </c>
      <c r="F3653" s="25" t="s">
        <v>695</v>
      </c>
      <c r="G3653" s="26">
        <v>400000</v>
      </c>
    </row>
    <row r="3654" spans="2:7">
      <c r="B3654" s="21" t="s">
        <v>15610</v>
      </c>
      <c r="C3654" s="22" t="s">
        <v>92</v>
      </c>
      <c r="D3654" s="37"/>
      <c r="E3654" s="24">
        <v>1200000</v>
      </c>
      <c r="F3654" s="25" t="s">
        <v>569</v>
      </c>
      <c r="G3654" s="26">
        <v>400000</v>
      </c>
    </row>
    <row r="3655" spans="2:7">
      <c r="B3655" s="21" t="s">
        <v>15609</v>
      </c>
      <c r="C3655" s="22" t="s">
        <v>92</v>
      </c>
      <c r="D3655" s="37"/>
      <c r="E3655" s="24">
        <v>1200000</v>
      </c>
      <c r="F3655" s="25" t="s">
        <v>695</v>
      </c>
      <c r="G3655" s="26">
        <v>400000</v>
      </c>
    </row>
    <row r="3656" spans="2:7">
      <c r="B3656" s="21" t="s">
        <v>15608</v>
      </c>
      <c r="C3656" s="22" t="s">
        <v>92</v>
      </c>
      <c r="D3656" s="37"/>
      <c r="E3656" s="24">
        <v>1100000</v>
      </c>
      <c r="F3656" s="25" t="s">
        <v>727</v>
      </c>
      <c r="G3656" s="26">
        <v>400000</v>
      </c>
    </row>
    <row r="3657" spans="2:7">
      <c r="B3657" s="21" t="s">
        <v>15607</v>
      </c>
      <c r="C3657" s="22" t="s">
        <v>92</v>
      </c>
      <c r="D3657" s="37"/>
      <c r="E3657" s="24">
        <v>1100000</v>
      </c>
      <c r="F3657" s="25" t="s">
        <v>969</v>
      </c>
      <c r="G3657" s="26">
        <v>400000</v>
      </c>
    </row>
    <row r="3658" spans="2:7">
      <c r="B3658" s="21" t="s">
        <v>15606</v>
      </c>
      <c r="C3658" s="22" t="s">
        <v>92</v>
      </c>
      <c r="D3658" s="37"/>
      <c r="E3658" s="24">
        <v>1100000</v>
      </c>
      <c r="F3658" s="25" t="s">
        <v>716</v>
      </c>
      <c r="G3658" s="26">
        <v>400000</v>
      </c>
    </row>
    <row r="3659" spans="2:7">
      <c r="B3659" s="21" t="s">
        <v>15605</v>
      </c>
      <c r="C3659" s="22" t="s">
        <v>92</v>
      </c>
      <c r="D3659" s="37"/>
      <c r="E3659" s="24">
        <v>1100000</v>
      </c>
      <c r="F3659" s="25" t="s">
        <v>654</v>
      </c>
      <c r="G3659" s="26">
        <v>400000</v>
      </c>
    </row>
    <row r="3660" spans="2:7">
      <c r="B3660" s="21" t="s">
        <v>15604</v>
      </c>
      <c r="C3660" s="22" t="s">
        <v>92</v>
      </c>
      <c r="D3660" s="37"/>
      <c r="E3660" s="24">
        <v>1100000</v>
      </c>
      <c r="F3660" s="25" t="s">
        <v>695</v>
      </c>
      <c r="G3660" s="26">
        <v>400000</v>
      </c>
    </row>
    <row r="3661" spans="2:7">
      <c r="B3661" s="21" t="s">
        <v>15603</v>
      </c>
      <c r="C3661" s="22" t="s">
        <v>92</v>
      </c>
      <c r="D3661" s="37"/>
      <c r="E3661" s="24">
        <v>1100000</v>
      </c>
      <c r="F3661" s="25" t="s">
        <v>654</v>
      </c>
      <c r="G3661" s="26">
        <v>400000</v>
      </c>
    </row>
    <row r="3662" spans="2:7">
      <c r="B3662" s="21" t="s">
        <v>15602</v>
      </c>
      <c r="C3662" s="22" t="s">
        <v>92</v>
      </c>
      <c r="D3662" s="37"/>
      <c r="E3662" s="24">
        <v>1100000</v>
      </c>
      <c r="F3662" s="25" t="s">
        <v>651</v>
      </c>
      <c r="G3662" s="26">
        <v>400000</v>
      </c>
    </row>
    <row r="3663" spans="2:7">
      <c r="B3663" s="21" t="s">
        <v>15599</v>
      </c>
      <c r="C3663" s="22" t="s">
        <v>92</v>
      </c>
      <c r="D3663" s="37" t="s">
        <v>6232</v>
      </c>
      <c r="E3663" s="24">
        <v>1000000</v>
      </c>
      <c r="F3663" s="25" t="s">
        <v>512</v>
      </c>
      <c r="G3663" s="26">
        <v>400000</v>
      </c>
    </row>
    <row r="3664" spans="2:7">
      <c r="B3664" s="21" t="s">
        <v>15595</v>
      </c>
      <c r="C3664" s="22" t="s">
        <v>108</v>
      </c>
      <c r="D3664" s="37" t="s">
        <v>15594</v>
      </c>
      <c r="E3664" s="24">
        <v>1000000</v>
      </c>
      <c r="F3664" s="25" t="s">
        <v>1106</v>
      </c>
      <c r="G3664" s="26">
        <v>400000</v>
      </c>
    </row>
    <row r="3665" spans="2:7">
      <c r="B3665" s="21" t="s">
        <v>15600</v>
      </c>
      <c r="C3665" s="22" t="s">
        <v>108</v>
      </c>
      <c r="D3665" s="37" t="s">
        <v>484</v>
      </c>
      <c r="E3665" s="24">
        <v>1000000</v>
      </c>
      <c r="F3665" s="25" t="s">
        <v>512</v>
      </c>
      <c r="G3665" s="26">
        <v>400000</v>
      </c>
    </row>
    <row r="3666" spans="2:7">
      <c r="B3666" s="21" t="s">
        <v>15601</v>
      </c>
      <c r="C3666" s="22" t="s">
        <v>92</v>
      </c>
      <c r="D3666" s="37"/>
      <c r="E3666" s="24">
        <v>1000000</v>
      </c>
      <c r="F3666" s="25" t="s">
        <v>483</v>
      </c>
      <c r="G3666" s="26">
        <v>400000</v>
      </c>
    </row>
    <row r="3667" spans="2:7">
      <c r="B3667" s="21" t="s">
        <v>15598</v>
      </c>
      <c r="C3667" s="22" t="s">
        <v>92</v>
      </c>
      <c r="D3667" s="37"/>
      <c r="E3667" s="24">
        <v>1000000</v>
      </c>
      <c r="F3667" s="25" t="s">
        <v>651</v>
      </c>
      <c r="G3667" s="26">
        <v>400000</v>
      </c>
    </row>
    <row r="3668" spans="2:7">
      <c r="B3668" s="21" t="s">
        <v>15597</v>
      </c>
      <c r="C3668" s="22" t="s">
        <v>92</v>
      </c>
      <c r="D3668" s="37"/>
      <c r="E3668" s="24">
        <v>1000000</v>
      </c>
      <c r="F3668" s="25" t="s">
        <v>622</v>
      </c>
      <c r="G3668" s="26">
        <v>400000</v>
      </c>
    </row>
    <row r="3669" spans="2:7">
      <c r="B3669" s="21" t="s">
        <v>15596</v>
      </c>
      <c r="C3669" s="22" t="s">
        <v>92</v>
      </c>
      <c r="D3669" s="37"/>
      <c r="E3669" s="24">
        <v>1000000</v>
      </c>
      <c r="F3669" s="25" t="s">
        <v>1106</v>
      </c>
      <c r="G3669" s="26">
        <v>400000</v>
      </c>
    </row>
    <row r="3670" spans="2:7">
      <c r="B3670" s="21" t="s">
        <v>15593</v>
      </c>
      <c r="C3670" s="22" t="s">
        <v>92</v>
      </c>
      <c r="D3670" s="37"/>
      <c r="E3670" s="24">
        <v>1000000</v>
      </c>
      <c r="F3670" s="25" t="s">
        <v>931</v>
      </c>
      <c r="G3670" s="26">
        <v>400000</v>
      </c>
    </row>
    <row r="3671" spans="2:7">
      <c r="B3671" s="21" t="s">
        <v>15592</v>
      </c>
      <c r="C3671" s="22" t="s">
        <v>92</v>
      </c>
      <c r="D3671" s="37"/>
      <c r="E3671" s="24">
        <v>1000000</v>
      </c>
      <c r="F3671" s="25" t="s">
        <v>654</v>
      </c>
      <c r="G3671" s="26">
        <v>400000</v>
      </c>
    </row>
    <row r="3672" spans="2:7">
      <c r="B3672" s="21" t="s">
        <v>15591</v>
      </c>
      <c r="C3672" s="22" t="s">
        <v>92</v>
      </c>
      <c r="D3672" s="37"/>
      <c r="E3672" s="24">
        <v>1000000</v>
      </c>
      <c r="F3672" s="25" t="s">
        <v>780</v>
      </c>
      <c r="G3672" s="26">
        <v>400000</v>
      </c>
    </row>
    <row r="3673" spans="2:7">
      <c r="B3673" s="21" t="s">
        <v>15590</v>
      </c>
      <c r="C3673" s="22" t="s">
        <v>92</v>
      </c>
      <c r="D3673" s="37"/>
      <c r="E3673" s="24">
        <v>1000000</v>
      </c>
      <c r="F3673" s="25" t="s">
        <v>483</v>
      </c>
      <c r="G3673" s="26">
        <v>400000</v>
      </c>
    </row>
    <row r="3674" spans="2:7">
      <c r="B3674" s="21" t="s">
        <v>15589</v>
      </c>
      <c r="C3674" s="22" t="s">
        <v>92</v>
      </c>
      <c r="D3674" s="37"/>
      <c r="E3674" s="24">
        <v>1000000</v>
      </c>
      <c r="F3674" s="25" t="s">
        <v>714</v>
      </c>
      <c r="G3674" s="26">
        <v>400000</v>
      </c>
    </row>
    <row r="3675" spans="2:7">
      <c r="B3675" s="21" t="s">
        <v>15588</v>
      </c>
      <c r="C3675" s="22" t="s">
        <v>92</v>
      </c>
      <c r="D3675" s="37"/>
      <c r="E3675" s="24">
        <v>1000000</v>
      </c>
      <c r="F3675" s="25" t="s">
        <v>714</v>
      </c>
      <c r="G3675" s="26">
        <v>400000</v>
      </c>
    </row>
    <row r="3676" spans="2:7">
      <c r="B3676" s="21" t="s">
        <v>15587</v>
      </c>
      <c r="C3676" s="22" t="s">
        <v>92</v>
      </c>
      <c r="D3676" s="37"/>
      <c r="E3676" s="24">
        <v>1000000</v>
      </c>
      <c r="F3676" s="25" t="s">
        <v>569</v>
      </c>
      <c r="G3676" s="26">
        <v>400000</v>
      </c>
    </row>
    <row r="3677" spans="2:7">
      <c r="B3677" s="21" t="s">
        <v>15586</v>
      </c>
      <c r="C3677" s="22" t="s">
        <v>108</v>
      </c>
      <c r="D3677" s="37"/>
      <c r="E3677" s="24">
        <v>1000000</v>
      </c>
      <c r="F3677" s="25" t="s">
        <v>714</v>
      </c>
      <c r="G3677" s="26">
        <v>400000</v>
      </c>
    </row>
    <row r="3678" spans="2:7">
      <c r="B3678" s="21" t="s">
        <v>15585</v>
      </c>
      <c r="C3678" s="22" t="s">
        <v>92</v>
      </c>
      <c r="D3678" s="37"/>
      <c r="E3678" s="24">
        <v>1000000</v>
      </c>
      <c r="F3678" s="25" t="s">
        <v>483</v>
      </c>
      <c r="G3678" s="26">
        <v>400000</v>
      </c>
    </row>
    <row r="3679" spans="2:7">
      <c r="B3679" s="21" t="s">
        <v>15584</v>
      </c>
      <c r="C3679" s="22" t="s">
        <v>92</v>
      </c>
      <c r="D3679" s="37"/>
      <c r="E3679" s="24">
        <v>1000000</v>
      </c>
      <c r="F3679" s="25" t="s">
        <v>649</v>
      </c>
      <c r="G3679" s="26">
        <v>400000</v>
      </c>
    </row>
    <row r="3680" spans="2:7">
      <c r="B3680" s="21" t="s">
        <v>15583</v>
      </c>
      <c r="C3680" s="22" t="s">
        <v>92</v>
      </c>
      <c r="D3680" s="37"/>
      <c r="E3680" s="24">
        <v>1000000</v>
      </c>
      <c r="F3680" s="25" t="s">
        <v>483</v>
      </c>
      <c r="G3680" s="26">
        <v>400000</v>
      </c>
    </row>
    <row r="3681" spans="2:7">
      <c r="B3681" s="21" t="s">
        <v>15582</v>
      </c>
      <c r="C3681" s="22" t="s">
        <v>92</v>
      </c>
      <c r="D3681" s="37"/>
      <c r="E3681" s="24">
        <v>1000000</v>
      </c>
      <c r="F3681" s="25" t="s">
        <v>745</v>
      </c>
      <c r="G3681" s="26">
        <v>400000</v>
      </c>
    </row>
    <row r="3682" spans="2:7">
      <c r="B3682" s="21" t="s">
        <v>15581</v>
      </c>
      <c r="C3682" s="22" t="s">
        <v>92</v>
      </c>
      <c r="D3682" s="37"/>
      <c r="E3682" s="24">
        <v>1000000</v>
      </c>
      <c r="F3682" s="25" t="s">
        <v>931</v>
      </c>
      <c r="G3682" s="26">
        <v>400000</v>
      </c>
    </row>
    <row r="3683" spans="2:7">
      <c r="B3683" s="21" t="s">
        <v>15572</v>
      </c>
      <c r="C3683" s="22" t="s">
        <v>108</v>
      </c>
      <c r="D3683" s="37" t="s">
        <v>433</v>
      </c>
      <c r="E3683" s="24">
        <v>900000</v>
      </c>
      <c r="F3683" s="25" t="s">
        <v>544</v>
      </c>
      <c r="G3683" s="26">
        <v>400000</v>
      </c>
    </row>
    <row r="3684" spans="2:7">
      <c r="B3684" s="21" t="s">
        <v>15561</v>
      </c>
      <c r="C3684" s="22" t="s">
        <v>108</v>
      </c>
      <c r="D3684" s="37" t="s">
        <v>15560</v>
      </c>
      <c r="E3684" s="24">
        <v>900000</v>
      </c>
      <c r="F3684" s="25" t="s">
        <v>560</v>
      </c>
      <c r="G3684" s="26">
        <v>400000</v>
      </c>
    </row>
    <row r="3685" spans="2:7">
      <c r="B3685" s="21" t="s">
        <v>15555</v>
      </c>
      <c r="C3685" s="22" t="s">
        <v>108</v>
      </c>
      <c r="D3685" s="37" t="s">
        <v>4328</v>
      </c>
      <c r="E3685" s="24">
        <v>900000</v>
      </c>
      <c r="F3685" s="25" t="s">
        <v>4311</v>
      </c>
      <c r="G3685" s="26">
        <v>400000</v>
      </c>
    </row>
    <row r="3686" spans="2:7">
      <c r="B3686" s="21" t="s">
        <v>15551</v>
      </c>
      <c r="C3686" s="22" t="s">
        <v>108</v>
      </c>
      <c r="D3686" s="37" t="s">
        <v>4477</v>
      </c>
      <c r="E3686" s="24">
        <v>900000</v>
      </c>
      <c r="F3686" s="25" t="s">
        <v>580</v>
      </c>
      <c r="G3686" s="26">
        <v>400000</v>
      </c>
    </row>
    <row r="3687" spans="2:7">
      <c r="B3687" s="21" t="s">
        <v>15580</v>
      </c>
      <c r="C3687" s="22" t="s">
        <v>92</v>
      </c>
      <c r="D3687" s="37"/>
      <c r="E3687" s="24">
        <v>900000</v>
      </c>
      <c r="F3687" s="25" t="s">
        <v>1106</v>
      </c>
      <c r="G3687" s="26">
        <v>400000</v>
      </c>
    </row>
    <row r="3688" spans="2:7">
      <c r="B3688" s="21" t="s">
        <v>15579</v>
      </c>
      <c r="C3688" s="22" t="s">
        <v>92</v>
      </c>
      <c r="D3688" s="37"/>
      <c r="E3688" s="24">
        <v>900000</v>
      </c>
      <c r="F3688" s="25" t="s">
        <v>682</v>
      </c>
      <c r="G3688" s="26">
        <v>400000</v>
      </c>
    </row>
    <row r="3689" spans="2:7">
      <c r="B3689" s="21" t="s">
        <v>15578</v>
      </c>
      <c r="C3689" s="22" t="s">
        <v>92</v>
      </c>
      <c r="D3689" s="37"/>
      <c r="E3689" s="24">
        <v>900000</v>
      </c>
      <c r="F3689" s="25" t="s">
        <v>714</v>
      </c>
      <c r="G3689" s="26">
        <v>400000</v>
      </c>
    </row>
    <row r="3690" spans="2:7">
      <c r="B3690" s="21" t="s">
        <v>15577</v>
      </c>
      <c r="C3690" s="22" t="s">
        <v>92</v>
      </c>
      <c r="D3690" s="37"/>
      <c r="E3690" s="24">
        <v>900000</v>
      </c>
      <c r="F3690" s="25" t="s">
        <v>742</v>
      </c>
      <c r="G3690" s="26">
        <v>400000</v>
      </c>
    </row>
    <row r="3691" spans="2:7">
      <c r="B3691" s="21" t="s">
        <v>15576</v>
      </c>
      <c r="C3691" s="22" t="s">
        <v>92</v>
      </c>
      <c r="D3691" s="37"/>
      <c r="E3691" s="24">
        <v>900000</v>
      </c>
      <c r="F3691" s="25" t="s">
        <v>617</v>
      </c>
      <c r="G3691" s="26">
        <v>400000</v>
      </c>
    </row>
    <row r="3692" spans="2:7">
      <c r="B3692" s="21" t="s">
        <v>15575</v>
      </c>
      <c r="C3692" s="22" t="s">
        <v>92</v>
      </c>
      <c r="D3692" s="37"/>
      <c r="E3692" s="24">
        <v>900000</v>
      </c>
      <c r="F3692" s="25" t="s">
        <v>544</v>
      </c>
      <c r="G3692" s="26">
        <v>400000</v>
      </c>
    </row>
    <row r="3693" spans="2:7">
      <c r="B3693" s="21" t="s">
        <v>15574</v>
      </c>
      <c r="C3693" s="22" t="s">
        <v>92</v>
      </c>
      <c r="D3693" s="37"/>
      <c r="E3693" s="24">
        <v>900000</v>
      </c>
      <c r="F3693" s="25" t="s">
        <v>1186</v>
      </c>
      <c r="G3693" s="26">
        <v>400000</v>
      </c>
    </row>
    <row r="3694" spans="2:7">
      <c r="B3694" s="21" t="s">
        <v>15573</v>
      </c>
      <c r="C3694" s="22" t="s">
        <v>92</v>
      </c>
      <c r="D3694" s="37"/>
      <c r="E3694" s="24">
        <v>900000</v>
      </c>
      <c r="F3694" s="25" t="s">
        <v>555</v>
      </c>
      <c r="G3694" s="26">
        <v>400000</v>
      </c>
    </row>
    <row r="3695" spans="2:7">
      <c r="B3695" s="21" t="s">
        <v>15571</v>
      </c>
      <c r="C3695" s="22" t="s">
        <v>92</v>
      </c>
      <c r="D3695" s="37"/>
      <c r="E3695" s="24">
        <v>900000</v>
      </c>
      <c r="F3695" s="25" t="s">
        <v>742</v>
      </c>
      <c r="G3695" s="26">
        <v>400000</v>
      </c>
    </row>
    <row r="3696" spans="2:7">
      <c r="B3696" s="21" t="s">
        <v>15570</v>
      </c>
      <c r="C3696" s="22" t="s">
        <v>92</v>
      </c>
      <c r="D3696" s="37"/>
      <c r="E3696" s="24">
        <v>900000</v>
      </c>
      <c r="F3696" s="25" t="s">
        <v>4311</v>
      </c>
      <c r="G3696" s="26">
        <v>400000</v>
      </c>
    </row>
    <row r="3697" spans="2:7">
      <c r="B3697" s="21" t="s">
        <v>15569</v>
      </c>
      <c r="C3697" s="22" t="s">
        <v>92</v>
      </c>
      <c r="D3697" s="37"/>
      <c r="E3697" s="24">
        <v>900000</v>
      </c>
      <c r="F3697" s="25" t="s">
        <v>601</v>
      </c>
      <c r="G3697" s="26">
        <v>400000</v>
      </c>
    </row>
    <row r="3698" spans="2:7">
      <c r="B3698" s="21" t="s">
        <v>15568</v>
      </c>
      <c r="C3698" s="22" t="s">
        <v>92</v>
      </c>
      <c r="D3698" s="37"/>
      <c r="E3698" s="24">
        <v>900000</v>
      </c>
      <c r="F3698" s="25" t="s">
        <v>1164</v>
      </c>
      <c r="G3698" s="26">
        <v>400000</v>
      </c>
    </row>
    <row r="3699" spans="2:7">
      <c r="B3699" s="21" t="s">
        <v>15567</v>
      </c>
      <c r="C3699" s="22" t="s">
        <v>92</v>
      </c>
      <c r="D3699" s="37"/>
      <c r="E3699" s="24">
        <v>900000</v>
      </c>
      <c r="F3699" s="25" t="s">
        <v>742</v>
      </c>
      <c r="G3699" s="26">
        <v>400000</v>
      </c>
    </row>
    <row r="3700" spans="2:7">
      <c r="B3700" s="21" t="s">
        <v>15566</v>
      </c>
      <c r="C3700" s="22" t="s">
        <v>92</v>
      </c>
      <c r="D3700" s="37"/>
      <c r="E3700" s="24">
        <v>900000</v>
      </c>
      <c r="F3700" s="25" t="s">
        <v>1106</v>
      </c>
      <c r="G3700" s="26">
        <v>400000</v>
      </c>
    </row>
    <row r="3701" spans="2:7">
      <c r="B3701" s="21" t="s">
        <v>15565</v>
      </c>
      <c r="C3701" s="22" t="s">
        <v>92</v>
      </c>
      <c r="D3701" s="37"/>
      <c r="E3701" s="24">
        <v>900000</v>
      </c>
      <c r="F3701" s="25" t="s">
        <v>1103</v>
      </c>
      <c r="G3701" s="26">
        <v>400000</v>
      </c>
    </row>
    <row r="3702" spans="2:7">
      <c r="B3702" s="21" t="s">
        <v>15564</v>
      </c>
      <c r="C3702" s="22" t="s">
        <v>108</v>
      </c>
      <c r="D3702" s="37"/>
      <c r="E3702" s="24">
        <v>900000</v>
      </c>
      <c r="F3702" s="25" t="s">
        <v>601</v>
      </c>
      <c r="G3702" s="26">
        <v>400000</v>
      </c>
    </row>
    <row r="3703" spans="2:7">
      <c r="B3703" s="21" t="s">
        <v>15563</v>
      </c>
      <c r="C3703" s="22" t="s">
        <v>92</v>
      </c>
      <c r="D3703" s="37"/>
      <c r="E3703" s="24">
        <v>900000</v>
      </c>
      <c r="F3703" s="25" t="s">
        <v>555</v>
      </c>
      <c r="G3703" s="26">
        <v>400000</v>
      </c>
    </row>
    <row r="3704" spans="2:7">
      <c r="B3704" s="21" t="s">
        <v>15562</v>
      </c>
      <c r="C3704" s="22" t="s">
        <v>92</v>
      </c>
      <c r="D3704" s="37"/>
      <c r="E3704" s="24">
        <v>900000</v>
      </c>
      <c r="F3704" s="25" t="s">
        <v>590</v>
      </c>
      <c r="G3704" s="26">
        <v>400000</v>
      </c>
    </row>
    <row r="3705" spans="2:7">
      <c r="B3705" s="21" t="s">
        <v>15559</v>
      </c>
      <c r="C3705" s="22" t="s">
        <v>92</v>
      </c>
      <c r="D3705" s="37"/>
      <c r="E3705" s="24">
        <v>900000</v>
      </c>
      <c r="F3705" s="25" t="s">
        <v>1103</v>
      </c>
      <c r="G3705" s="26">
        <v>400000</v>
      </c>
    </row>
    <row r="3706" spans="2:7">
      <c r="B3706" s="21" t="s">
        <v>15558</v>
      </c>
      <c r="C3706" s="22" t="s">
        <v>92</v>
      </c>
      <c r="D3706" s="37"/>
      <c r="E3706" s="24">
        <v>900000</v>
      </c>
      <c r="F3706" s="25" t="s">
        <v>601</v>
      </c>
      <c r="G3706" s="26">
        <v>400000</v>
      </c>
    </row>
    <row r="3707" spans="2:7">
      <c r="B3707" s="21" t="s">
        <v>15557</v>
      </c>
      <c r="C3707" s="22" t="s">
        <v>92</v>
      </c>
      <c r="D3707" s="37"/>
      <c r="E3707" s="24">
        <v>900000</v>
      </c>
      <c r="F3707" s="25" t="s">
        <v>714</v>
      </c>
      <c r="G3707" s="26">
        <v>400000</v>
      </c>
    </row>
    <row r="3708" spans="2:7">
      <c r="B3708" s="21" t="s">
        <v>15556</v>
      </c>
      <c r="C3708" s="22" t="s">
        <v>108</v>
      </c>
      <c r="D3708" s="37"/>
      <c r="E3708" s="24">
        <v>900000</v>
      </c>
      <c r="F3708" s="25" t="s">
        <v>682</v>
      </c>
      <c r="G3708" s="26">
        <v>400000</v>
      </c>
    </row>
    <row r="3709" spans="2:7">
      <c r="B3709" s="21" t="s">
        <v>15554</v>
      </c>
      <c r="C3709" s="22" t="s">
        <v>92</v>
      </c>
      <c r="D3709" s="37"/>
      <c r="E3709" s="24">
        <v>900000</v>
      </c>
      <c r="F3709" s="25" t="s">
        <v>1164</v>
      </c>
      <c r="G3709" s="26">
        <v>400000</v>
      </c>
    </row>
    <row r="3710" spans="2:7">
      <c r="B3710" s="21" t="s">
        <v>15553</v>
      </c>
      <c r="C3710" s="22" t="s">
        <v>108</v>
      </c>
      <c r="D3710" s="37"/>
      <c r="E3710" s="24">
        <v>900000</v>
      </c>
      <c r="F3710" s="25" t="s">
        <v>560</v>
      </c>
      <c r="G3710" s="26">
        <v>400000</v>
      </c>
    </row>
    <row r="3711" spans="2:7">
      <c r="B3711" s="21" t="s">
        <v>15552</v>
      </c>
      <c r="C3711" s="22" t="s">
        <v>92</v>
      </c>
      <c r="D3711" s="37"/>
      <c r="E3711" s="24">
        <v>900000</v>
      </c>
      <c r="F3711" s="25" t="s">
        <v>512</v>
      </c>
      <c r="G3711" s="26">
        <v>400000</v>
      </c>
    </row>
    <row r="3712" spans="2:7">
      <c r="B3712" s="21" t="s">
        <v>15503</v>
      </c>
      <c r="C3712" s="22" t="s">
        <v>92</v>
      </c>
      <c r="D3712" s="37" t="s">
        <v>3236</v>
      </c>
      <c r="E3712" s="24">
        <v>800000</v>
      </c>
      <c r="F3712" s="25" t="s">
        <v>427</v>
      </c>
      <c r="G3712" s="26">
        <v>400000</v>
      </c>
    </row>
    <row r="3713" spans="2:7">
      <c r="B3713" s="21" t="s">
        <v>15520</v>
      </c>
      <c r="C3713" s="22" t="s">
        <v>108</v>
      </c>
      <c r="D3713" s="37" t="s">
        <v>1717</v>
      </c>
      <c r="E3713" s="24">
        <v>800000</v>
      </c>
      <c r="F3713" s="25" t="s">
        <v>672</v>
      </c>
      <c r="G3713" s="26">
        <v>400000</v>
      </c>
    </row>
    <row r="3714" spans="2:7">
      <c r="B3714" s="21" t="s">
        <v>15533</v>
      </c>
      <c r="C3714" s="22" t="s">
        <v>108</v>
      </c>
      <c r="D3714" s="37" t="s">
        <v>1269</v>
      </c>
      <c r="E3714" s="24">
        <v>800000</v>
      </c>
      <c r="F3714" s="25" t="s">
        <v>5031</v>
      </c>
      <c r="G3714" s="26">
        <v>400000</v>
      </c>
    </row>
    <row r="3715" spans="2:7">
      <c r="B3715" s="21" t="s">
        <v>15515</v>
      </c>
      <c r="C3715" s="22" t="s">
        <v>92</v>
      </c>
      <c r="D3715" s="37" t="s">
        <v>2890</v>
      </c>
      <c r="E3715" s="24">
        <v>800000</v>
      </c>
      <c r="F3715" s="25" t="s">
        <v>3094</v>
      </c>
      <c r="G3715" s="26">
        <v>400000</v>
      </c>
    </row>
    <row r="3716" spans="2:7">
      <c r="B3716" s="21" t="s">
        <v>15532</v>
      </c>
      <c r="C3716" s="22" t="s">
        <v>92</v>
      </c>
      <c r="D3716" s="37" t="s">
        <v>7305</v>
      </c>
      <c r="E3716" s="24">
        <v>800000</v>
      </c>
      <c r="F3716" s="25" t="s">
        <v>107</v>
      </c>
      <c r="G3716" s="26">
        <v>400000</v>
      </c>
    </row>
    <row r="3717" spans="2:7">
      <c r="B3717" s="21" t="s">
        <v>15498</v>
      </c>
      <c r="C3717" s="22" t="s">
        <v>108</v>
      </c>
      <c r="D3717" s="37" t="s">
        <v>1959</v>
      </c>
      <c r="E3717" s="24">
        <v>800000</v>
      </c>
      <c r="F3717" s="25" t="s">
        <v>5031</v>
      </c>
      <c r="G3717" s="26">
        <v>400000</v>
      </c>
    </row>
    <row r="3718" spans="2:7">
      <c r="B3718" s="21" t="s">
        <v>15540</v>
      </c>
      <c r="C3718" s="22" t="s">
        <v>108</v>
      </c>
      <c r="D3718" s="37" t="s">
        <v>4755</v>
      </c>
      <c r="E3718" s="24">
        <v>800000</v>
      </c>
      <c r="F3718" s="25" t="s">
        <v>354</v>
      </c>
      <c r="G3718" s="26">
        <v>400000</v>
      </c>
    </row>
    <row r="3719" spans="2:7">
      <c r="B3719" s="21" t="s">
        <v>15537</v>
      </c>
      <c r="C3719" s="22" t="s">
        <v>108</v>
      </c>
      <c r="D3719" s="37" t="s">
        <v>15536</v>
      </c>
      <c r="E3719" s="24">
        <v>800000</v>
      </c>
      <c r="F3719" s="25" t="s">
        <v>315</v>
      </c>
      <c r="G3719" s="26">
        <v>400000</v>
      </c>
    </row>
    <row r="3720" spans="2:7">
      <c r="B3720" s="21" t="s">
        <v>15495</v>
      </c>
      <c r="C3720" s="22" t="s">
        <v>108</v>
      </c>
      <c r="D3720" s="37" t="s">
        <v>14275</v>
      </c>
      <c r="E3720" s="24">
        <v>800000</v>
      </c>
      <c r="F3720" s="25" t="s">
        <v>598</v>
      </c>
      <c r="G3720" s="26">
        <v>400000</v>
      </c>
    </row>
    <row r="3721" spans="2:7">
      <c r="B3721" s="21" t="s">
        <v>15481</v>
      </c>
      <c r="C3721" s="22" t="s">
        <v>108</v>
      </c>
      <c r="D3721" s="37" t="s">
        <v>15480</v>
      </c>
      <c r="E3721" s="24">
        <v>800000</v>
      </c>
      <c r="F3721" s="25" t="s">
        <v>3094</v>
      </c>
      <c r="G3721" s="26">
        <v>400000</v>
      </c>
    </row>
    <row r="3722" spans="2:7">
      <c r="B3722" s="21" t="s">
        <v>15550</v>
      </c>
      <c r="C3722" s="22" t="s">
        <v>92</v>
      </c>
      <c r="D3722" s="37"/>
      <c r="E3722" s="24">
        <v>800000</v>
      </c>
      <c r="F3722" s="25" t="s">
        <v>5543</v>
      </c>
      <c r="G3722" s="26">
        <v>400000</v>
      </c>
    </row>
    <row r="3723" spans="2:7">
      <c r="B3723" s="21" t="s">
        <v>15549</v>
      </c>
      <c r="C3723" s="22" t="s">
        <v>92</v>
      </c>
      <c r="D3723" s="37"/>
      <c r="E3723" s="24">
        <v>800000</v>
      </c>
      <c r="F3723" s="25" t="s">
        <v>4311</v>
      </c>
      <c r="G3723" s="26">
        <v>400000</v>
      </c>
    </row>
    <row r="3724" spans="2:7">
      <c r="B3724" s="21" t="s">
        <v>15548</v>
      </c>
      <c r="C3724" s="22" t="s">
        <v>92</v>
      </c>
      <c r="D3724" s="37"/>
      <c r="E3724" s="24">
        <v>800000</v>
      </c>
      <c r="F3724" s="25" t="s">
        <v>402</v>
      </c>
      <c r="G3724" s="26">
        <v>400000</v>
      </c>
    </row>
    <row r="3725" spans="2:7">
      <c r="B3725" s="21" t="s">
        <v>15547</v>
      </c>
      <c r="C3725" s="22" t="s">
        <v>92</v>
      </c>
      <c r="D3725" s="37"/>
      <c r="E3725" s="24">
        <v>800000</v>
      </c>
      <c r="F3725" s="25" t="s">
        <v>5031</v>
      </c>
      <c r="G3725" s="26">
        <v>400000</v>
      </c>
    </row>
    <row r="3726" spans="2:7">
      <c r="B3726" s="21" t="s">
        <v>15546</v>
      </c>
      <c r="C3726" s="22" t="s">
        <v>92</v>
      </c>
      <c r="D3726" s="37"/>
      <c r="E3726" s="24">
        <v>800000</v>
      </c>
      <c r="F3726" s="25" t="s">
        <v>227</v>
      </c>
      <c r="G3726" s="26">
        <v>400000</v>
      </c>
    </row>
    <row r="3727" spans="2:7">
      <c r="B3727" s="21" t="s">
        <v>15545</v>
      </c>
      <c r="C3727" s="22" t="s">
        <v>92</v>
      </c>
      <c r="D3727" s="37"/>
      <c r="E3727" s="24">
        <v>800000</v>
      </c>
      <c r="F3727" s="25" t="s">
        <v>672</v>
      </c>
      <c r="G3727" s="26">
        <v>400000</v>
      </c>
    </row>
    <row r="3728" spans="2:7">
      <c r="B3728" s="21" t="s">
        <v>15544</v>
      </c>
      <c r="C3728" s="22" t="s">
        <v>92</v>
      </c>
      <c r="D3728" s="37"/>
      <c r="E3728" s="24">
        <v>800000</v>
      </c>
      <c r="F3728" s="25" t="s">
        <v>107</v>
      </c>
      <c r="G3728" s="26">
        <v>400000</v>
      </c>
    </row>
    <row r="3729" spans="2:7">
      <c r="B3729" s="21" t="s">
        <v>15543</v>
      </c>
      <c r="C3729" s="22" t="s">
        <v>108</v>
      </c>
      <c r="D3729" s="37"/>
      <c r="E3729" s="24">
        <v>800000</v>
      </c>
      <c r="F3729" s="25" t="s">
        <v>555</v>
      </c>
      <c r="G3729" s="26">
        <v>400000</v>
      </c>
    </row>
    <row r="3730" spans="2:7">
      <c r="B3730" s="21" t="s">
        <v>15542</v>
      </c>
      <c r="C3730" s="22" t="s">
        <v>92</v>
      </c>
      <c r="D3730" s="37"/>
      <c r="E3730" s="24">
        <v>800000</v>
      </c>
      <c r="F3730" s="25" t="s">
        <v>144</v>
      </c>
      <c r="G3730" s="26">
        <v>400000</v>
      </c>
    </row>
    <row r="3731" spans="2:7">
      <c r="B3731" s="21" t="s">
        <v>15541</v>
      </c>
      <c r="C3731" s="22" t="s">
        <v>92</v>
      </c>
      <c r="D3731" s="37"/>
      <c r="E3731" s="24">
        <v>800000</v>
      </c>
      <c r="F3731" s="25" t="s">
        <v>402</v>
      </c>
      <c r="G3731" s="26">
        <v>400000</v>
      </c>
    </row>
    <row r="3732" spans="2:7">
      <c r="B3732" s="21" t="s">
        <v>15539</v>
      </c>
      <c r="C3732" s="22" t="s">
        <v>92</v>
      </c>
      <c r="D3732" s="37"/>
      <c r="E3732" s="24">
        <v>800000</v>
      </c>
      <c r="F3732" s="25" t="s">
        <v>107</v>
      </c>
      <c r="G3732" s="26">
        <v>400000</v>
      </c>
    </row>
    <row r="3733" spans="2:7">
      <c r="B3733" s="21" t="s">
        <v>15538</v>
      </c>
      <c r="C3733" s="22" t="s">
        <v>92</v>
      </c>
      <c r="D3733" s="37"/>
      <c r="E3733" s="24">
        <v>800000</v>
      </c>
      <c r="F3733" s="25" t="s">
        <v>1103</v>
      </c>
      <c r="G3733" s="26">
        <v>400000</v>
      </c>
    </row>
    <row r="3734" spans="2:7">
      <c r="B3734" s="21" t="s">
        <v>15535</v>
      </c>
      <c r="C3734" s="22" t="s">
        <v>92</v>
      </c>
      <c r="D3734" s="37"/>
      <c r="E3734" s="24">
        <v>800000</v>
      </c>
      <c r="F3734" s="25" t="s">
        <v>4311</v>
      </c>
      <c r="G3734" s="26">
        <v>400000</v>
      </c>
    </row>
    <row r="3735" spans="2:7">
      <c r="B3735" s="21" t="s">
        <v>15534</v>
      </c>
      <c r="C3735" s="22" t="s">
        <v>92</v>
      </c>
      <c r="D3735" s="37"/>
      <c r="E3735" s="24">
        <v>800000</v>
      </c>
      <c r="F3735" s="25" t="s">
        <v>402</v>
      </c>
      <c r="G3735" s="26">
        <v>400000</v>
      </c>
    </row>
    <row r="3736" spans="2:7">
      <c r="B3736" s="21" t="s">
        <v>15531</v>
      </c>
      <c r="C3736" s="22" t="s">
        <v>92</v>
      </c>
      <c r="D3736" s="37"/>
      <c r="E3736" s="24">
        <v>800000</v>
      </c>
      <c r="F3736" s="25" t="s">
        <v>413</v>
      </c>
      <c r="G3736" s="26">
        <v>400000</v>
      </c>
    </row>
    <row r="3737" spans="2:7">
      <c r="B3737" s="21" t="s">
        <v>15530</v>
      </c>
      <c r="C3737" s="22" t="s">
        <v>92</v>
      </c>
      <c r="D3737" s="37"/>
      <c r="E3737" s="24">
        <v>800000</v>
      </c>
      <c r="F3737" s="25" t="s">
        <v>780</v>
      </c>
      <c r="G3737" s="26">
        <v>400000</v>
      </c>
    </row>
    <row r="3738" spans="2:7">
      <c r="B3738" s="21" t="s">
        <v>15529</v>
      </c>
      <c r="C3738" s="22" t="s">
        <v>108</v>
      </c>
      <c r="D3738" s="37"/>
      <c r="E3738" s="24">
        <v>800000</v>
      </c>
      <c r="F3738" s="25" t="s">
        <v>354</v>
      </c>
      <c r="G3738" s="26">
        <v>400000</v>
      </c>
    </row>
    <row r="3739" spans="2:7">
      <c r="B3739" s="21" t="s">
        <v>15528</v>
      </c>
      <c r="C3739" s="22" t="s">
        <v>92</v>
      </c>
      <c r="D3739" s="37"/>
      <c r="E3739" s="24">
        <v>800000</v>
      </c>
      <c r="F3739" s="25" t="s">
        <v>703</v>
      </c>
      <c r="G3739" s="26">
        <v>400000</v>
      </c>
    </row>
    <row r="3740" spans="2:7">
      <c r="B3740" s="21" t="s">
        <v>15527</v>
      </c>
      <c r="C3740" s="22" t="s">
        <v>92</v>
      </c>
      <c r="D3740" s="37"/>
      <c r="E3740" s="24">
        <v>800000</v>
      </c>
      <c r="F3740" s="25" t="s">
        <v>711</v>
      </c>
      <c r="G3740" s="26">
        <v>400000</v>
      </c>
    </row>
    <row r="3741" spans="2:7">
      <c r="B3741" s="21" t="s">
        <v>15526</v>
      </c>
      <c r="C3741" s="22" t="s">
        <v>92</v>
      </c>
      <c r="D3741" s="37"/>
      <c r="E3741" s="24">
        <v>800000</v>
      </c>
      <c r="F3741" s="25" t="s">
        <v>5031</v>
      </c>
      <c r="G3741" s="26">
        <v>400000</v>
      </c>
    </row>
    <row r="3742" spans="2:7">
      <c r="B3742" s="21" t="s">
        <v>15525</v>
      </c>
      <c r="C3742" s="22" t="s">
        <v>92</v>
      </c>
      <c r="D3742" s="37"/>
      <c r="E3742" s="24">
        <v>800000</v>
      </c>
      <c r="F3742" s="25" t="s">
        <v>4311</v>
      </c>
      <c r="G3742" s="26">
        <v>400000</v>
      </c>
    </row>
    <row r="3743" spans="2:7">
      <c r="B3743" s="21" t="s">
        <v>15524</v>
      </c>
      <c r="C3743" s="22" t="s">
        <v>92</v>
      </c>
      <c r="D3743" s="37"/>
      <c r="E3743" s="24">
        <v>800000</v>
      </c>
      <c r="F3743" s="25" t="s">
        <v>4306</v>
      </c>
      <c r="G3743" s="26">
        <v>400000</v>
      </c>
    </row>
    <row r="3744" spans="2:7">
      <c r="B3744" s="21" t="s">
        <v>15523</v>
      </c>
      <c r="C3744" s="22" t="s">
        <v>92</v>
      </c>
      <c r="D3744" s="37"/>
      <c r="E3744" s="24">
        <v>800000</v>
      </c>
      <c r="F3744" s="25" t="s">
        <v>107</v>
      </c>
      <c r="G3744" s="26">
        <v>400000</v>
      </c>
    </row>
    <row r="3745" spans="2:7">
      <c r="B3745" s="21" t="s">
        <v>15522</v>
      </c>
      <c r="C3745" s="22" t="s">
        <v>92</v>
      </c>
      <c r="D3745" s="37"/>
      <c r="E3745" s="24">
        <v>800000</v>
      </c>
      <c r="F3745" s="25" t="s">
        <v>402</v>
      </c>
      <c r="G3745" s="26">
        <v>400000</v>
      </c>
    </row>
    <row r="3746" spans="2:7">
      <c r="B3746" s="21" t="s">
        <v>15521</v>
      </c>
      <c r="C3746" s="22" t="s">
        <v>92</v>
      </c>
      <c r="D3746" s="37"/>
      <c r="E3746" s="24">
        <v>800000</v>
      </c>
      <c r="F3746" s="25" t="s">
        <v>598</v>
      </c>
      <c r="G3746" s="26">
        <v>400000</v>
      </c>
    </row>
    <row r="3747" spans="2:7">
      <c r="B3747" s="21" t="s">
        <v>15519</v>
      </c>
      <c r="C3747" s="22" t="s">
        <v>92</v>
      </c>
      <c r="D3747" s="37"/>
      <c r="E3747" s="24">
        <v>800000</v>
      </c>
      <c r="F3747" s="25" t="s">
        <v>5543</v>
      </c>
      <c r="G3747" s="26">
        <v>400000</v>
      </c>
    </row>
    <row r="3748" spans="2:7">
      <c r="B3748" s="21" t="s">
        <v>15518</v>
      </c>
      <c r="C3748" s="22" t="s">
        <v>92</v>
      </c>
      <c r="D3748" s="37"/>
      <c r="E3748" s="24">
        <v>800000</v>
      </c>
      <c r="F3748" s="25" t="s">
        <v>1106</v>
      </c>
      <c r="G3748" s="26">
        <v>400000</v>
      </c>
    </row>
    <row r="3749" spans="2:7">
      <c r="B3749" s="21" t="s">
        <v>15517</v>
      </c>
      <c r="C3749" s="22" t="s">
        <v>108</v>
      </c>
      <c r="D3749" s="37"/>
      <c r="E3749" s="24">
        <v>800000</v>
      </c>
      <c r="F3749" s="25" t="s">
        <v>3098</v>
      </c>
      <c r="G3749" s="26">
        <v>400000</v>
      </c>
    </row>
    <row r="3750" spans="2:7">
      <c r="B3750" s="21" t="s">
        <v>15516</v>
      </c>
      <c r="C3750" s="22" t="s">
        <v>92</v>
      </c>
      <c r="D3750" s="37"/>
      <c r="E3750" s="24">
        <v>800000</v>
      </c>
      <c r="F3750" s="25" t="s">
        <v>3094</v>
      </c>
      <c r="G3750" s="26">
        <v>400000</v>
      </c>
    </row>
    <row r="3751" spans="2:7">
      <c r="B3751" s="21" t="s">
        <v>15514</v>
      </c>
      <c r="C3751" s="22" t="s">
        <v>108</v>
      </c>
      <c r="D3751" s="37"/>
      <c r="E3751" s="24">
        <v>800000</v>
      </c>
      <c r="F3751" s="25" t="s">
        <v>780</v>
      </c>
      <c r="G3751" s="26">
        <v>400000</v>
      </c>
    </row>
    <row r="3752" spans="2:7">
      <c r="B3752" s="21" t="s">
        <v>15513</v>
      </c>
      <c r="C3752" s="22" t="s">
        <v>92</v>
      </c>
      <c r="D3752" s="37"/>
      <c r="E3752" s="24">
        <v>800000</v>
      </c>
      <c r="F3752" s="25" t="s">
        <v>4311</v>
      </c>
      <c r="G3752" s="26">
        <v>400000</v>
      </c>
    </row>
    <row r="3753" spans="2:7">
      <c r="B3753" s="21" t="s">
        <v>15512</v>
      </c>
      <c r="C3753" s="22" t="s">
        <v>92</v>
      </c>
      <c r="D3753" s="37"/>
      <c r="E3753" s="24">
        <v>800000</v>
      </c>
      <c r="F3753" s="25" t="s">
        <v>227</v>
      </c>
      <c r="G3753" s="26">
        <v>400000</v>
      </c>
    </row>
    <row r="3754" spans="2:7">
      <c r="B3754" s="21" t="s">
        <v>15511</v>
      </c>
      <c r="C3754" s="22" t="s">
        <v>92</v>
      </c>
      <c r="D3754" s="37"/>
      <c r="E3754" s="24">
        <v>800000</v>
      </c>
      <c r="F3754" s="25" t="s">
        <v>711</v>
      </c>
      <c r="G3754" s="26">
        <v>400000</v>
      </c>
    </row>
    <row r="3755" spans="2:7">
      <c r="B3755" s="21" t="s">
        <v>15510</v>
      </c>
      <c r="C3755" s="22" t="s">
        <v>92</v>
      </c>
      <c r="D3755" s="37"/>
      <c r="E3755" s="24">
        <v>800000</v>
      </c>
      <c r="F3755" s="25" t="s">
        <v>714</v>
      </c>
      <c r="G3755" s="26">
        <v>400000</v>
      </c>
    </row>
    <row r="3756" spans="2:7">
      <c r="B3756" s="21" t="s">
        <v>15509</v>
      </c>
      <c r="C3756" s="22" t="s">
        <v>92</v>
      </c>
      <c r="D3756" s="37"/>
      <c r="E3756" s="24">
        <v>800000</v>
      </c>
      <c r="F3756" s="25" t="s">
        <v>555</v>
      </c>
      <c r="G3756" s="26">
        <v>400000</v>
      </c>
    </row>
    <row r="3757" spans="2:7">
      <c r="B3757" s="21" t="s">
        <v>15508</v>
      </c>
      <c r="C3757" s="22" t="s">
        <v>92</v>
      </c>
      <c r="D3757" s="37"/>
      <c r="E3757" s="24">
        <v>800000</v>
      </c>
      <c r="F3757" s="25" t="s">
        <v>672</v>
      </c>
      <c r="G3757" s="26">
        <v>400000</v>
      </c>
    </row>
    <row r="3758" spans="2:7">
      <c r="B3758" s="21" t="s">
        <v>15507</v>
      </c>
      <c r="C3758" s="22" t="s">
        <v>92</v>
      </c>
      <c r="D3758" s="37"/>
      <c r="E3758" s="24">
        <v>800000</v>
      </c>
      <c r="F3758" s="25" t="s">
        <v>315</v>
      </c>
      <c r="G3758" s="26">
        <v>400000</v>
      </c>
    </row>
    <row r="3759" spans="2:7">
      <c r="B3759" s="21" t="s">
        <v>15506</v>
      </c>
      <c r="C3759" s="22" t="s">
        <v>92</v>
      </c>
      <c r="D3759" s="37"/>
      <c r="E3759" s="24">
        <v>800000</v>
      </c>
      <c r="F3759" s="25" t="s">
        <v>3094</v>
      </c>
      <c r="G3759" s="26">
        <v>400000</v>
      </c>
    </row>
    <row r="3760" spans="2:7">
      <c r="B3760" s="21" t="s">
        <v>15505</v>
      </c>
      <c r="C3760" s="22" t="s">
        <v>92</v>
      </c>
      <c r="D3760" s="37"/>
      <c r="E3760" s="24">
        <v>800000</v>
      </c>
      <c r="F3760" s="25" t="s">
        <v>5031</v>
      </c>
      <c r="G3760" s="26">
        <v>400000</v>
      </c>
    </row>
    <row r="3761" spans="2:7">
      <c r="B3761" s="21" t="s">
        <v>15504</v>
      </c>
      <c r="C3761" s="22" t="s">
        <v>92</v>
      </c>
      <c r="D3761" s="37"/>
      <c r="E3761" s="24">
        <v>800000</v>
      </c>
      <c r="F3761" s="25" t="s">
        <v>107</v>
      </c>
      <c r="G3761" s="26">
        <v>400000</v>
      </c>
    </row>
    <row r="3762" spans="2:7">
      <c r="B3762" s="21" t="s">
        <v>15502</v>
      </c>
      <c r="C3762" s="22" t="s">
        <v>92</v>
      </c>
      <c r="D3762" s="37"/>
      <c r="E3762" s="24">
        <v>800000</v>
      </c>
      <c r="F3762" s="25" t="s">
        <v>354</v>
      </c>
      <c r="G3762" s="26">
        <v>400000</v>
      </c>
    </row>
    <row r="3763" spans="2:7">
      <c r="B3763" s="21" t="s">
        <v>15501</v>
      </c>
      <c r="C3763" s="22" t="s">
        <v>92</v>
      </c>
      <c r="D3763" s="37"/>
      <c r="E3763" s="24">
        <v>800000</v>
      </c>
      <c r="F3763" s="25" t="s">
        <v>107</v>
      </c>
      <c r="G3763" s="26">
        <v>400000</v>
      </c>
    </row>
    <row r="3764" spans="2:7">
      <c r="B3764" s="21" t="s">
        <v>15500</v>
      </c>
      <c r="C3764" s="22" t="s">
        <v>92</v>
      </c>
      <c r="D3764" s="37"/>
      <c r="E3764" s="24">
        <v>800000</v>
      </c>
      <c r="F3764" s="25" t="s">
        <v>131</v>
      </c>
      <c r="G3764" s="26">
        <v>400000</v>
      </c>
    </row>
    <row r="3765" spans="2:7">
      <c r="B3765" s="21" t="s">
        <v>15499</v>
      </c>
      <c r="C3765" s="22" t="s">
        <v>92</v>
      </c>
      <c r="D3765" s="37"/>
      <c r="E3765" s="24">
        <v>800000</v>
      </c>
      <c r="F3765" s="25" t="s">
        <v>402</v>
      </c>
      <c r="G3765" s="26">
        <v>400000</v>
      </c>
    </row>
    <row r="3766" spans="2:7">
      <c r="B3766" s="21" t="s">
        <v>15497</v>
      </c>
      <c r="C3766" s="22" t="s">
        <v>92</v>
      </c>
      <c r="D3766" s="37"/>
      <c r="E3766" s="24">
        <v>800000</v>
      </c>
      <c r="F3766" s="25" t="s">
        <v>711</v>
      </c>
      <c r="G3766" s="26">
        <v>400000</v>
      </c>
    </row>
    <row r="3767" spans="2:7">
      <c r="B3767" s="21" t="s">
        <v>15496</v>
      </c>
      <c r="C3767" s="22" t="s">
        <v>92</v>
      </c>
      <c r="D3767" s="37"/>
      <c r="E3767" s="24">
        <v>800000</v>
      </c>
      <c r="F3767" s="25" t="s">
        <v>402</v>
      </c>
      <c r="G3767" s="26">
        <v>400000</v>
      </c>
    </row>
    <row r="3768" spans="2:7">
      <c r="B3768" s="21" t="s">
        <v>15494</v>
      </c>
      <c r="C3768" s="22" t="s">
        <v>92</v>
      </c>
      <c r="D3768" s="37"/>
      <c r="E3768" s="24">
        <v>800000</v>
      </c>
      <c r="F3768" s="25" t="s">
        <v>3094</v>
      </c>
      <c r="G3768" s="26">
        <v>400000</v>
      </c>
    </row>
    <row r="3769" spans="2:7">
      <c r="B3769" s="21" t="s">
        <v>15493</v>
      </c>
      <c r="C3769" s="22" t="s">
        <v>92</v>
      </c>
      <c r="D3769" s="37"/>
      <c r="E3769" s="24">
        <v>800000</v>
      </c>
      <c r="F3769" s="25" t="s">
        <v>703</v>
      </c>
      <c r="G3769" s="26">
        <v>400000</v>
      </c>
    </row>
    <row r="3770" spans="2:7">
      <c r="B3770" s="21" t="s">
        <v>15492</v>
      </c>
      <c r="C3770" s="22" t="s">
        <v>92</v>
      </c>
      <c r="D3770" s="37"/>
      <c r="E3770" s="24">
        <v>800000</v>
      </c>
      <c r="F3770" s="25" t="s">
        <v>4306</v>
      </c>
      <c r="G3770" s="26">
        <v>400000</v>
      </c>
    </row>
    <row r="3771" spans="2:7">
      <c r="B3771" s="21" t="s">
        <v>15491</v>
      </c>
      <c r="C3771" s="22" t="s">
        <v>92</v>
      </c>
      <c r="D3771" s="37"/>
      <c r="E3771" s="24">
        <v>800000</v>
      </c>
      <c r="F3771" s="25" t="s">
        <v>1070</v>
      </c>
      <c r="G3771" s="26">
        <v>400000</v>
      </c>
    </row>
    <row r="3772" spans="2:7">
      <c r="B3772" s="21" t="s">
        <v>15490</v>
      </c>
      <c r="C3772" s="22" t="s">
        <v>92</v>
      </c>
      <c r="D3772" s="37"/>
      <c r="E3772" s="24">
        <v>800000</v>
      </c>
      <c r="F3772" s="25" t="s">
        <v>580</v>
      </c>
      <c r="G3772" s="26">
        <v>400000</v>
      </c>
    </row>
    <row r="3773" spans="2:7">
      <c r="B3773" s="21" t="s">
        <v>15489</v>
      </c>
      <c r="C3773" s="22" t="s">
        <v>92</v>
      </c>
      <c r="D3773" s="37"/>
      <c r="E3773" s="24">
        <v>800000</v>
      </c>
      <c r="F3773" s="25" t="s">
        <v>413</v>
      </c>
      <c r="G3773" s="26">
        <v>400000</v>
      </c>
    </row>
    <row r="3774" spans="2:7">
      <c r="B3774" s="21" t="s">
        <v>15488</v>
      </c>
      <c r="C3774" s="22" t="s">
        <v>92</v>
      </c>
      <c r="D3774" s="37"/>
      <c r="E3774" s="24">
        <v>800000</v>
      </c>
      <c r="F3774" s="25" t="s">
        <v>144</v>
      </c>
      <c r="G3774" s="26">
        <v>400000</v>
      </c>
    </row>
    <row r="3775" spans="2:7">
      <c r="B3775" s="21" t="s">
        <v>15487</v>
      </c>
      <c r="C3775" s="22" t="s">
        <v>92</v>
      </c>
      <c r="D3775" s="37"/>
      <c r="E3775" s="24">
        <v>800000</v>
      </c>
      <c r="F3775" s="25" t="s">
        <v>5031</v>
      </c>
      <c r="G3775" s="26">
        <v>400000</v>
      </c>
    </row>
    <row r="3776" spans="2:7">
      <c r="B3776" s="21" t="s">
        <v>15486</v>
      </c>
      <c r="C3776" s="22" t="s">
        <v>92</v>
      </c>
      <c r="D3776" s="37"/>
      <c r="E3776" s="24">
        <v>800000</v>
      </c>
      <c r="F3776" s="25" t="s">
        <v>131</v>
      </c>
      <c r="G3776" s="26">
        <v>400000</v>
      </c>
    </row>
    <row r="3777" spans="2:7">
      <c r="B3777" s="21" t="s">
        <v>15485</v>
      </c>
      <c r="C3777" s="22" t="s">
        <v>92</v>
      </c>
      <c r="D3777" s="37"/>
      <c r="E3777" s="24">
        <v>800000</v>
      </c>
      <c r="F3777" s="25" t="s">
        <v>580</v>
      </c>
      <c r="G3777" s="26">
        <v>400000</v>
      </c>
    </row>
    <row r="3778" spans="2:7">
      <c r="B3778" s="21" t="s">
        <v>15484</v>
      </c>
      <c r="C3778" s="22" t="s">
        <v>92</v>
      </c>
      <c r="D3778" s="37"/>
      <c r="E3778" s="24">
        <v>800000</v>
      </c>
      <c r="F3778" s="25" t="s">
        <v>354</v>
      </c>
      <c r="G3778" s="26">
        <v>400000</v>
      </c>
    </row>
    <row r="3779" spans="2:7">
      <c r="B3779" s="21" t="s">
        <v>15483</v>
      </c>
      <c r="C3779" s="22" t="s">
        <v>92</v>
      </c>
      <c r="D3779" s="37"/>
      <c r="E3779" s="24">
        <v>800000</v>
      </c>
      <c r="F3779" s="25" t="s">
        <v>413</v>
      </c>
      <c r="G3779" s="26">
        <v>400000</v>
      </c>
    </row>
    <row r="3780" spans="2:7">
      <c r="B3780" s="21" t="s">
        <v>15482</v>
      </c>
      <c r="C3780" s="22" t="s">
        <v>92</v>
      </c>
      <c r="D3780" s="37"/>
      <c r="E3780" s="24">
        <v>800000</v>
      </c>
      <c r="F3780" s="25" t="s">
        <v>144</v>
      </c>
      <c r="G3780" s="26">
        <v>400000</v>
      </c>
    </row>
    <row r="3781" spans="2:7">
      <c r="B3781" s="21" t="s">
        <v>15479</v>
      </c>
      <c r="C3781" s="22" t="s">
        <v>92</v>
      </c>
      <c r="D3781" s="37"/>
      <c r="E3781" s="24">
        <v>800000</v>
      </c>
      <c r="F3781" s="25" t="s">
        <v>5031</v>
      </c>
      <c r="G3781" s="26">
        <v>400000</v>
      </c>
    </row>
    <row r="3782" spans="2:7">
      <c r="B3782" s="21" t="s">
        <v>15478</v>
      </c>
      <c r="C3782" s="22" t="s">
        <v>92</v>
      </c>
      <c r="D3782" s="37"/>
      <c r="E3782" s="24">
        <v>800000</v>
      </c>
      <c r="F3782" s="25" t="s">
        <v>598</v>
      </c>
      <c r="G3782" s="26">
        <v>400000</v>
      </c>
    </row>
    <row r="3783" spans="2:7">
      <c r="B3783" s="21" t="s">
        <v>15477</v>
      </c>
      <c r="C3783" s="22" t="s">
        <v>92</v>
      </c>
      <c r="D3783" s="37"/>
      <c r="E3783" s="24">
        <v>800000</v>
      </c>
      <c r="F3783" s="25" t="s">
        <v>601</v>
      </c>
      <c r="G3783" s="26">
        <v>400000</v>
      </c>
    </row>
    <row r="3784" spans="2:7">
      <c r="B3784" s="21" t="s">
        <v>15476</v>
      </c>
      <c r="C3784" s="22" t="s">
        <v>92</v>
      </c>
      <c r="D3784" s="37"/>
      <c r="E3784" s="24">
        <v>800000</v>
      </c>
      <c r="F3784" s="25" t="s">
        <v>601</v>
      </c>
      <c r="G3784" s="26">
        <v>400000</v>
      </c>
    </row>
    <row r="3785" spans="2:7">
      <c r="B3785" s="21" t="s">
        <v>15475</v>
      </c>
      <c r="C3785" s="22" t="s">
        <v>92</v>
      </c>
      <c r="D3785" s="37"/>
      <c r="E3785" s="24">
        <v>800000</v>
      </c>
      <c r="F3785" s="25" t="s">
        <v>3098</v>
      </c>
      <c r="G3785" s="26">
        <v>400000</v>
      </c>
    </row>
    <row r="3786" spans="2:7">
      <c r="B3786" s="21" t="s">
        <v>15474</v>
      </c>
      <c r="C3786" s="22" t="s">
        <v>92</v>
      </c>
      <c r="D3786" s="37"/>
      <c r="E3786" s="24">
        <v>800000</v>
      </c>
      <c r="F3786" s="25" t="s">
        <v>1106</v>
      </c>
      <c r="G3786" s="26">
        <v>400000</v>
      </c>
    </row>
    <row r="3787" spans="2:7">
      <c r="B3787" s="21" t="s">
        <v>15473</v>
      </c>
      <c r="C3787" s="22" t="s">
        <v>92</v>
      </c>
      <c r="D3787" s="37"/>
      <c r="E3787" s="24">
        <v>800000</v>
      </c>
      <c r="F3787" s="25" t="s">
        <v>315</v>
      </c>
      <c r="G3787" s="26">
        <v>400000</v>
      </c>
    </row>
    <row r="3788" spans="2:7">
      <c r="B3788" s="21" t="s">
        <v>15464</v>
      </c>
      <c r="C3788" s="22" t="s">
        <v>108</v>
      </c>
      <c r="D3788" s="37" t="s">
        <v>332</v>
      </c>
      <c r="E3788" s="24">
        <v>700000</v>
      </c>
      <c r="F3788" s="25" t="s">
        <v>5014</v>
      </c>
      <c r="G3788" s="26">
        <v>400000</v>
      </c>
    </row>
    <row r="3789" spans="2:7">
      <c r="B3789" s="21" t="s">
        <v>15462</v>
      </c>
      <c r="C3789" s="22" t="s">
        <v>92</v>
      </c>
      <c r="D3789" s="37" t="s">
        <v>15461</v>
      </c>
      <c r="E3789" s="24">
        <v>700000</v>
      </c>
      <c r="F3789" s="25" t="s">
        <v>464</v>
      </c>
      <c r="G3789" s="26">
        <v>400000</v>
      </c>
    </row>
    <row r="3790" spans="2:7">
      <c r="B3790" s="21" t="s">
        <v>15450</v>
      </c>
      <c r="C3790" s="22" t="s">
        <v>108</v>
      </c>
      <c r="D3790" s="37" t="s">
        <v>8132</v>
      </c>
      <c r="E3790" s="24">
        <v>700000</v>
      </c>
      <c r="F3790" s="25" t="s">
        <v>631</v>
      </c>
      <c r="G3790" s="26">
        <v>400000</v>
      </c>
    </row>
    <row r="3791" spans="2:7">
      <c r="B3791" s="21" t="s">
        <v>15414</v>
      </c>
      <c r="C3791" s="22" t="s">
        <v>108</v>
      </c>
      <c r="D3791" s="37" t="s">
        <v>2191</v>
      </c>
      <c r="E3791" s="24">
        <v>700000</v>
      </c>
      <c r="F3791" s="25" t="s">
        <v>156</v>
      </c>
      <c r="G3791" s="26">
        <v>400000</v>
      </c>
    </row>
    <row r="3792" spans="2:7">
      <c r="B3792" s="21" t="s">
        <v>15368</v>
      </c>
      <c r="C3792" s="22" t="s">
        <v>108</v>
      </c>
      <c r="D3792" s="37" t="s">
        <v>1460</v>
      </c>
      <c r="E3792" s="24">
        <v>700000</v>
      </c>
      <c r="F3792" s="25" t="s">
        <v>201</v>
      </c>
      <c r="G3792" s="26">
        <v>400000</v>
      </c>
    </row>
    <row r="3793" spans="2:7">
      <c r="B3793" s="21" t="s">
        <v>15341</v>
      </c>
      <c r="C3793" s="22" t="s">
        <v>108</v>
      </c>
      <c r="D3793" s="37" t="s">
        <v>4304</v>
      </c>
      <c r="E3793" s="24">
        <v>700000</v>
      </c>
      <c r="F3793" s="25" t="s">
        <v>413</v>
      </c>
      <c r="G3793" s="26">
        <v>400000</v>
      </c>
    </row>
    <row r="3794" spans="2:7">
      <c r="B3794" s="21" t="s">
        <v>15409</v>
      </c>
      <c r="C3794" s="22" t="s">
        <v>108</v>
      </c>
      <c r="D3794" s="37" t="s">
        <v>1014</v>
      </c>
      <c r="E3794" s="24">
        <v>700000</v>
      </c>
      <c r="F3794" s="25" t="s">
        <v>216</v>
      </c>
      <c r="G3794" s="26">
        <v>400000</v>
      </c>
    </row>
    <row r="3795" spans="2:7">
      <c r="B3795" s="21" t="s">
        <v>15444</v>
      </c>
      <c r="C3795" s="22" t="s">
        <v>108</v>
      </c>
      <c r="D3795" s="37" t="s">
        <v>789</v>
      </c>
      <c r="E3795" s="24">
        <v>700000</v>
      </c>
      <c r="F3795" s="25" t="s">
        <v>102</v>
      </c>
      <c r="G3795" s="26">
        <v>400000</v>
      </c>
    </row>
    <row r="3796" spans="2:7">
      <c r="B3796" s="21" t="s">
        <v>15403</v>
      </c>
      <c r="C3796" s="22" t="s">
        <v>92</v>
      </c>
      <c r="D3796" s="37" t="s">
        <v>3351</v>
      </c>
      <c r="E3796" s="24">
        <v>700000</v>
      </c>
      <c r="F3796" s="25" t="s">
        <v>150</v>
      </c>
      <c r="G3796" s="26">
        <v>400000</v>
      </c>
    </row>
    <row r="3797" spans="2:7">
      <c r="B3797" s="21" t="s">
        <v>15389</v>
      </c>
      <c r="C3797" s="22" t="s">
        <v>92</v>
      </c>
      <c r="D3797" s="37" t="s">
        <v>1453</v>
      </c>
      <c r="E3797" s="24">
        <v>700000</v>
      </c>
      <c r="F3797" s="25" t="s">
        <v>216</v>
      </c>
      <c r="G3797" s="26">
        <v>400000</v>
      </c>
    </row>
    <row r="3798" spans="2:7">
      <c r="B3798" s="21" t="s">
        <v>15374</v>
      </c>
      <c r="C3798" s="22" t="s">
        <v>92</v>
      </c>
      <c r="D3798" s="37" t="s">
        <v>2288</v>
      </c>
      <c r="E3798" s="24">
        <v>700000</v>
      </c>
      <c r="F3798" s="25" t="s">
        <v>102</v>
      </c>
      <c r="G3798" s="26">
        <v>400000</v>
      </c>
    </row>
    <row r="3799" spans="2:7">
      <c r="B3799" s="21" t="s">
        <v>15358</v>
      </c>
      <c r="C3799" s="22" t="s">
        <v>92</v>
      </c>
      <c r="D3799" s="37" t="s">
        <v>3183</v>
      </c>
      <c r="E3799" s="24">
        <v>700000</v>
      </c>
      <c r="F3799" s="25" t="s">
        <v>227</v>
      </c>
      <c r="G3799" s="26">
        <v>400000</v>
      </c>
    </row>
    <row r="3800" spans="2:7">
      <c r="B3800" s="21" t="s">
        <v>15406</v>
      </c>
      <c r="C3800" s="22" t="s">
        <v>92</v>
      </c>
      <c r="D3800" s="37" t="s">
        <v>7731</v>
      </c>
      <c r="E3800" s="24">
        <v>700000</v>
      </c>
      <c r="F3800" s="25" t="s">
        <v>402</v>
      </c>
      <c r="G3800" s="26">
        <v>400000</v>
      </c>
    </row>
    <row r="3801" spans="2:7">
      <c r="B3801" s="21" t="s">
        <v>15449</v>
      </c>
      <c r="C3801" s="22" t="s">
        <v>92</v>
      </c>
      <c r="D3801" s="37" t="s">
        <v>1633</v>
      </c>
      <c r="E3801" s="24">
        <v>700000</v>
      </c>
      <c r="F3801" s="25" t="s">
        <v>3098</v>
      </c>
      <c r="G3801" s="26">
        <v>400000</v>
      </c>
    </row>
    <row r="3802" spans="2:7">
      <c r="B3802" s="21" t="s">
        <v>15361</v>
      </c>
      <c r="C3802" s="22" t="s">
        <v>92</v>
      </c>
      <c r="D3802" s="37" t="s">
        <v>1267</v>
      </c>
      <c r="E3802" s="24">
        <v>700000</v>
      </c>
      <c r="F3802" s="25" t="s">
        <v>131</v>
      </c>
      <c r="G3802" s="26">
        <v>400000</v>
      </c>
    </row>
    <row r="3803" spans="2:7">
      <c r="B3803" s="21" t="s">
        <v>15326</v>
      </c>
      <c r="C3803" s="22" t="s">
        <v>108</v>
      </c>
      <c r="D3803" s="37" t="s">
        <v>9359</v>
      </c>
      <c r="E3803" s="24">
        <v>700000</v>
      </c>
      <c r="F3803" s="25" t="s">
        <v>315</v>
      </c>
      <c r="G3803" s="26">
        <v>400000</v>
      </c>
    </row>
    <row r="3804" spans="2:7">
      <c r="B3804" s="21" t="s">
        <v>15345</v>
      </c>
      <c r="C3804" s="22" t="s">
        <v>108</v>
      </c>
      <c r="D3804" s="37" t="s">
        <v>3596</v>
      </c>
      <c r="E3804" s="24">
        <v>700000</v>
      </c>
      <c r="F3804" s="25" t="s">
        <v>315</v>
      </c>
      <c r="G3804" s="26">
        <v>400000</v>
      </c>
    </row>
    <row r="3805" spans="2:7">
      <c r="B3805" s="21" t="s">
        <v>15378</v>
      </c>
      <c r="C3805" s="22" t="s">
        <v>92</v>
      </c>
      <c r="D3805" s="37" t="s">
        <v>15091</v>
      </c>
      <c r="E3805" s="24">
        <v>700000</v>
      </c>
      <c r="F3805" s="25" t="s">
        <v>402</v>
      </c>
      <c r="G3805" s="26">
        <v>400000</v>
      </c>
    </row>
    <row r="3806" spans="2:7">
      <c r="B3806" s="21" t="s">
        <v>15372</v>
      </c>
      <c r="C3806" s="22" t="s">
        <v>108</v>
      </c>
      <c r="D3806" s="37" t="s">
        <v>7717</v>
      </c>
      <c r="E3806" s="24">
        <v>700000</v>
      </c>
      <c r="F3806" s="25" t="s">
        <v>156</v>
      </c>
      <c r="G3806" s="26">
        <v>400000</v>
      </c>
    </row>
    <row r="3807" spans="2:7">
      <c r="B3807" s="21" t="s">
        <v>15371</v>
      </c>
      <c r="C3807" s="22" t="s">
        <v>108</v>
      </c>
      <c r="D3807" s="37" t="s">
        <v>15370</v>
      </c>
      <c r="E3807" s="24">
        <v>700000</v>
      </c>
      <c r="F3807" s="25" t="s">
        <v>220</v>
      </c>
      <c r="G3807" s="26">
        <v>400000</v>
      </c>
    </row>
    <row r="3808" spans="2:7">
      <c r="B3808" s="21" t="s">
        <v>15396</v>
      </c>
      <c r="C3808" s="22" t="s">
        <v>108</v>
      </c>
      <c r="D3808" s="37" t="s">
        <v>774</v>
      </c>
      <c r="E3808" s="24">
        <v>700000</v>
      </c>
      <c r="F3808" s="25" t="s">
        <v>156</v>
      </c>
      <c r="G3808" s="26">
        <v>400000</v>
      </c>
    </row>
    <row r="3809" spans="2:7">
      <c r="B3809" s="21" t="s">
        <v>15331</v>
      </c>
      <c r="C3809" s="22" t="s">
        <v>92</v>
      </c>
      <c r="D3809" s="37" t="s">
        <v>14926</v>
      </c>
      <c r="E3809" s="24">
        <v>700000</v>
      </c>
      <c r="F3809" s="25" t="s">
        <v>402</v>
      </c>
      <c r="G3809" s="26">
        <v>400000</v>
      </c>
    </row>
    <row r="3810" spans="2:7">
      <c r="B3810" s="21" t="s">
        <v>15445</v>
      </c>
      <c r="C3810" s="22" t="s">
        <v>108</v>
      </c>
      <c r="D3810" s="37" t="s">
        <v>5176</v>
      </c>
      <c r="E3810" s="24">
        <v>700000</v>
      </c>
      <c r="F3810" s="25" t="s">
        <v>164</v>
      </c>
      <c r="G3810" s="26">
        <v>400000</v>
      </c>
    </row>
    <row r="3811" spans="2:7">
      <c r="B3811" s="21" t="s">
        <v>15350</v>
      </c>
      <c r="C3811" s="22" t="s">
        <v>108</v>
      </c>
      <c r="D3811" s="37" t="s">
        <v>929</v>
      </c>
      <c r="E3811" s="24">
        <v>700000</v>
      </c>
      <c r="F3811" s="25" t="s">
        <v>102</v>
      </c>
      <c r="G3811" s="26">
        <v>400000</v>
      </c>
    </row>
    <row r="3812" spans="2:7">
      <c r="B3812" s="21" t="s">
        <v>15357</v>
      </c>
      <c r="C3812" s="22" t="s">
        <v>108</v>
      </c>
      <c r="D3812" s="37" t="s">
        <v>5604</v>
      </c>
      <c r="E3812" s="24">
        <v>700000</v>
      </c>
      <c r="F3812" s="25" t="s">
        <v>201</v>
      </c>
      <c r="G3812" s="26">
        <v>400000</v>
      </c>
    </row>
    <row r="3813" spans="2:7">
      <c r="B3813" s="21" t="s">
        <v>15339</v>
      </c>
      <c r="C3813" s="22" t="s">
        <v>108</v>
      </c>
      <c r="D3813" s="37" t="s">
        <v>886</v>
      </c>
      <c r="E3813" s="24">
        <v>700000</v>
      </c>
      <c r="F3813" s="25" t="s">
        <v>3089</v>
      </c>
      <c r="G3813" s="26">
        <v>400000</v>
      </c>
    </row>
    <row r="3814" spans="2:7">
      <c r="B3814" s="21" t="s">
        <v>15365</v>
      </c>
      <c r="C3814" s="22" t="s">
        <v>108</v>
      </c>
      <c r="D3814" s="37" t="s">
        <v>8716</v>
      </c>
      <c r="E3814" s="24">
        <v>700000</v>
      </c>
      <c r="F3814" s="25" t="s">
        <v>159</v>
      </c>
      <c r="G3814" s="26">
        <v>400000</v>
      </c>
    </row>
    <row r="3815" spans="2:7">
      <c r="B3815" s="21" t="s">
        <v>15451</v>
      </c>
      <c r="C3815" s="22" t="s">
        <v>108</v>
      </c>
      <c r="D3815" s="37" t="s">
        <v>4632</v>
      </c>
      <c r="E3815" s="24">
        <v>700000</v>
      </c>
      <c r="F3815" s="25" t="s">
        <v>354</v>
      </c>
      <c r="G3815" s="26">
        <v>400000</v>
      </c>
    </row>
    <row r="3816" spans="2:7">
      <c r="B3816" s="21" t="s">
        <v>15438</v>
      </c>
      <c r="C3816" s="22" t="s">
        <v>108</v>
      </c>
      <c r="D3816" s="37" t="s">
        <v>7049</v>
      </c>
      <c r="E3816" s="24">
        <v>700000</v>
      </c>
      <c r="F3816" s="25" t="s">
        <v>220</v>
      </c>
      <c r="G3816" s="26">
        <v>400000</v>
      </c>
    </row>
    <row r="3817" spans="2:7">
      <c r="B3817" s="21" t="s">
        <v>15391</v>
      </c>
      <c r="C3817" s="22" t="s">
        <v>108</v>
      </c>
      <c r="D3817" s="37" t="s">
        <v>3965</v>
      </c>
      <c r="E3817" s="24">
        <v>700000</v>
      </c>
      <c r="F3817" s="25" t="s">
        <v>413</v>
      </c>
      <c r="G3817" s="26">
        <v>400000</v>
      </c>
    </row>
    <row r="3818" spans="2:7">
      <c r="B3818" s="21" t="s">
        <v>15472</v>
      </c>
      <c r="C3818" s="22" t="s">
        <v>92</v>
      </c>
      <c r="D3818" s="37"/>
      <c r="E3818" s="24">
        <v>700000</v>
      </c>
      <c r="F3818" s="25" t="s">
        <v>3098</v>
      </c>
      <c r="G3818" s="26">
        <v>400000</v>
      </c>
    </row>
    <row r="3819" spans="2:7">
      <c r="B3819" s="21" t="s">
        <v>15471</v>
      </c>
      <c r="C3819" s="22" t="s">
        <v>92</v>
      </c>
      <c r="D3819" s="37"/>
      <c r="E3819" s="24">
        <v>700000</v>
      </c>
      <c r="F3819" s="25" t="s">
        <v>703</v>
      </c>
      <c r="G3819" s="26">
        <v>400000</v>
      </c>
    </row>
    <row r="3820" spans="2:7">
      <c r="B3820" s="21" t="s">
        <v>15470</v>
      </c>
      <c r="C3820" s="22" t="s">
        <v>92</v>
      </c>
      <c r="D3820" s="37"/>
      <c r="E3820" s="24">
        <v>700000</v>
      </c>
      <c r="F3820" s="25" t="s">
        <v>102</v>
      </c>
      <c r="G3820" s="26">
        <v>400000</v>
      </c>
    </row>
    <row r="3821" spans="2:7">
      <c r="B3821" s="21" t="s">
        <v>15469</v>
      </c>
      <c r="C3821" s="22" t="s">
        <v>92</v>
      </c>
      <c r="D3821" s="37"/>
      <c r="E3821" s="24">
        <v>700000</v>
      </c>
      <c r="F3821" s="25" t="s">
        <v>216</v>
      </c>
      <c r="G3821" s="26">
        <v>400000</v>
      </c>
    </row>
    <row r="3822" spans="2:7">
      <c r="B3822" s="21" t="s">
        <v>15468</v>
      </c>
      <c r="C3822" s="22" t="s">
        <v>92</v>
      </c>
      <c r="D3822" s="37"/>
      <c r="E3822" s="24">
        <v>700000</v>
      </c>
      <c r="F3822" s="25" t="s">
        <v>413</v>
      </c>
      <c r="G3822" s="26">
        <v>400000</v>
      </c>
    </row>
    <row r="3823" spans="2:7">
      <c r="B3823" s="21" t="s">
        <v>15467</v>
      </c>
      <c r="C3823" s="22" t="s">
        <v>92</v>
      </c>
      <c r="D3823" s="37"/>
      <c r="E3823" s="24">
        <v>700000</v>
      </c>
      <c r="F3823" s="25" t="s">
        <v>159</v>
      </c>
      <c r="G3823" s="26">
        <v>400000</v>
      </c>
    </row>
    <row r="3824" spans="2:7">
      <c r="B3824" s="21" t="s">
        <v>15466</v>
      </c>
      <c r="C3824" s="22" t="s">
        <v>92</v>
      </c>
      <c r="D3824" s="37"/>
      <c r="E3824" s="24">
        <v>700000</v>
      </c>
      <c r="F3824" s="25" t="s">
        <v>5014</v>
      </c>
      <c r="G3824" s="26">
        <v>400000</v>
      </c>
    </row>
    <row r="3825" spans="2:7">
      <c r="B3825" s="21" t="s">
        <v>15465</v>
      </c>
      <c r="C3825" s="22" t="s">
        <v>92</v>
      </c>
      <c r="D3825" s="37"/>
      <c r="E3825" s="24">
        <v>700000</v>
      </c>
      <c r="F3825" s="25" t="s">
        <v>315</v>
      </c>
      <c r="G3825" s="26">
        <v>400000</v>
      </c>
    </row>
    <row r="3826" spans="2:7">
      <c r="B3826" s="21" t="s">
        <v>15463</v>
      </c>
      <c r="C3826" s="22" t="s">
        <v>92</v>
      </c>
      <c r="D3826" s="37"/>
      <c r="E3826" s="24">
        <v>700000</v>
      </c>
      <c r="F3826" s="25" t="s">
        <v>201</v>
      </c>
      <c r="G3826" s="26">
        <v>400000</v>
      </c>
    </row>
    <row r="3827" spans="2:7">
      <c r="B3827" s="21" t="s">
        <v>15460</v>
      </c>
      <c r="C3827" s="22" t="s">
        <v>92</v>
      </c>
      <c r="D3827" s="37"/>
      <c r="E3827" s="24">
        <v>700000</v>
      </c>
      <c r="F3827" s="25" t="s">
        <v>131</v>
      </c>
      <c r="G3827" s="26">
        <v>400000</v>
      </c>
    </row>
    <row r="3828" spans="2:7">
      <c r="B3828" s="21" t="s">
        <v>15459</v>
      </c>
      <c r="C3828" s="22" t="s">
        <v>92</v>
      </c>
      <c r="D3828" s="37"/>
      <c r="E3828" s="24">
        <v>700000</v>
      </c>
      <c r="F3828" s="25" t="s">
        <v>5031</v>
      </c>
      <c r="G3828" s="26">
        <v>400000</v>
      </c>
    </row>
    <row r="3829" spans="2:7">
      <c r="B3829" s="21" t="s">
        <v>15458</v>
      </c>
      <c r="C3829" s="22" t="s">
        <v>92</v>
      </c>
      <c r="D3829" s="37"/>
      <c r="E3829" s="24">
        <v>700000</v>
      </c>
      <c r="F3829" s="25" t="s">
        <v>131</v>
      </c>
      <c r="G3829" s="26">
        <v>400000</v>
      </c>
    </row>
    <row r="3830" spans="2:7">
      <c r="B3830" s="21" t="s">
        <v>15457</v>
      </c>
      <c r="C3830" s="22" t="s">
        <v>92</v>
      </c>
      <c r="D3830" s="37"/>
      <c r="E3830" s="24">
        <v>700000</v>
      </c>
      <c r="F3830" s="25" t="s">
        <v>164</v>
      </c>
      <c r="G3830" s="26">
        <v>400000</v>
      </c>
    </row>
    <row r="3831" spans="2:7">
      <c r="B3831" s="21" t="s">
        <v>15456</v>
      </c>
      <c r="C3831" s="22" t="s">
        <v>92</v>
      </c>
      <c r="D3831" s="37"/>
      <c r="E3831" s="24">
        <v>700000</v>
      </c>
      <c r="F3831" s="25" t="s">
        <v>631</v>
      </c>
      <c r="G3831" s="26">
        <v>400000</v>
      </c>
    </row>
    <row r="3832" spans="2:7">
      <c r="B3832" s="21" t="s">
        <v>15455</v>
      </c>
      <c r="C3832" s="22" t="s">
        <v>92</v>
      </c>
      <c r="D3832" s="37"/>
      <c r="E3832" s="24">
        <v>700000</v>
      </c>
      <c r="F3832" s="25" t="s">
        <v>201</v>
      </c>
      <c r="G3832" s="26">
        <v>400000</v>
      </c>
    </row>
    <row r="3833" spans="2:7">
      <c r="B3833" s="21" t="s">
        <v>15454</v>
      </c>
      <c r="C3833" s="22" t="s">
        <v>92</v>
      </c>
      <c r="D3833" s="37"/>
      <c r="E3833" s="24">
        <v>700000</v>
      </c>
      <c r="F3833" s="25" t="s">
        <v>5031</v>
      </c>
      <c r="G3833" s="26">
        <v>400000</v>
      </c>
    </row>
    <row r="3834" spans="2:7">
      <c r="B3834" s="21" t="s">
        <v>15453</v>
      </c>
      <c r="C3834" s="22" t="s">
        <v>92</v>
      </c>
      <c r="D3834" s="37"/>
      <c r="E3834" s="24">
        <v>700000</v>
      </c>
      <c r="F3834" s="25" t="s">
        <v>3098</v>
      </c>
      <c r="G3834" s="26">
        <v>400000</v>
      </c>
    </row>
    <row r="3835" spans="2:7">
      <c r="B3835" s="21" t="s">
        <v>15452</v>
      </c>
      <c r="C3835" s="22" t="s">
        <v>92</v>
      </c>
      <c r="D3835" s="37"/>
      <c r="E3835" s="24">
        <v>700000</v>
      </c>
      <c r="F3835" s="25" t="s">
        <v>402</v>
      </c>
      <c r="G3835" s="26">
        <v>400000</v>
      </c>
    </row>
    <row r="3836" spans="2:7">
      <c r="B3836" s="21" t="s">
        <v>15448</v>
      </c>
      <c r="C3836" s="22" t="s">
        <v>92</v>
      </c>
      <c r="D3836" s="37"/>
      <c r="E3836" s="24">
        <v>700000</v>
      </c>
      <c r="F3836" s="25" t="s">
        <v>159</v>
      </c>
      <c r="G3836" s="26">
        <v>400000</v>
      </c>
    </row>
    <row r="3837" spans="2:7">
      <c r="B3837" s="21" t="s">
        <v>15447</v>
      </c>
      <c r="C3837" s="22" t="s">
        <v>92</v>
      </c>
      <c r="D3837" s="37"/>
      <c r="E3837" s="24">
        <v>700000</v>
      </c>
      <c r="F3837" s="25" t="s">
        <v>131</v>
      </c>
      <c r="G3837" s="26">
        <v>400000</v>
      </c>
    </row>
    <row r="3838" spans="2:7">
      <c r="B3838" s="21" t="s">
        <v>15446</v>
      </c>
      <c r="C3838" s="22" t="s">
        <v>92</v>
      </c>
      <c r="D3838" s="37"/>
      <c r="E3838" s="24">
        <v>700000</v>
      </c>
      <c r="F3838" s="25" t="s">
        <v>427</v>
      </c>
      <c r="G3838" s="26">
        <v>400000</v>
      </c>
    </row>
    <row r="3839" spans="2:7">
      <c r="B3839" s="21" t="s">
        <v>15443</v>
      </c>
      <c r="C3839" s="22" t="s">
        <v>92</v>
      </c>
      <c r="D3839" s="37"/>
      <c r="E3839" s="24">
        <v>700000</v>
      </c>
      <c r="F3839" s="25" t="s">
        <v>354</v>
      </c>
      <c r="G3839" s="26">
        <v>400000</v>
      </c>
    </row>
    <row r="3840" spans="2:7">
      <c r="B3840" s="21" t="s">
        <v>15442</v>
      </c>
      <c r="C3840" s="22" t="s">
        <v>92</v>
      </c>
      <c r="D3840" s="37"/>
      <c r="E3840" s="24">
        <v>700000</v>
      </c>
      <c r="F3840" s="25" t="s">
        <v>464</v>
      </c>
      <c r="G3840" s="26">
        <v>400000</v>
      </c>
    </row>
    <row r="3841" spans="2:7">
      <c r="B3841" s="21" t="s">
        <v>15441</v>
      </c>
      <c r="C3841" s="22" t="s">
        <v>92</v>
      </c>
      <c r="D3841" s="37"/>
      <c r="E3841" s="24">
        <v>700000</v>
      </c>
      <c r="F3841" s="25" t="s">
        <v>156</v>
      </c>
      <c r="G3841" s="26">
        <v>400000</v>
      </c>
    </row>
    <row r="3842" spans="2:7">
      <c r="B3842" s="21" t="s">
        <v>15440</v>
      </c>
      <c r="C3842" s="22" t="s">
        <v>92</v>
      </c>
      <c r="D3842" s="37"/>
      <c r="E3842" s="24">
        <v>700000</v>
      </c>
      <c r="F3842" s="25" t="s">
        <v>156</v>
      </c>
      <c r="G3842" s="26">
        <v>400000</v>
      </c>
    </row>
    <row r="3843" spans="2:7">
      <c r="B3843" s="21" t="s">
        <v>15439</v>
      </c>
      <c r="C3843" s="22" t="s">
        <v>92</v>
      </c>
      <c r="D3843" s="37"/>
      <c r="E3843" s="24">
        <v>700000</v>
      </c>
      <c r="F3843" s="25" t="s">
        <v>315</v>
      </c>
      <c r="G3843" s="26">
        <v>400000</v>
      </c>
    </row>
    <row r="3844" spans="2:7">
      <c r="B3844" s="21" t="s">
        <v>15437</v>
      </c>
      <c r="C3844" s="22" t="s">
        <v>92</v>
      </c>
      <c r="D3844" s="37"/>
      <c r="E3844" s="24">
        <v>700000</v>
      </c>
      <c r="F3844" s="25" t="s">
        <v>159</v>
      </c>
      <c r="G3844" s="26">
        <v>400000</v>
      </c>
    </row>
    <row r="3845" spans="2:7">
      <c r="B3845" s="21" t="s">
        <v>15436</v>
      </c>
      <c r="C3845" s="22" t="s">
        <v>92</v>
      </c>
      <c r="D3845" s="37"/>
      <c r="E3845" s="24">
        <v>700000</v>
      </c>
      <c r="F3845" s="25" t="s">
        <v>354</v>
      </c>
      <c r="G3845" s="26">
        <v>400000</v>
      </c>
    </row>
    <row r="3846" spans="2:7">
      <c r="B3846" s="21" t="s">
        <v>15435</v>
      </c>
      <c r="C3846" s="22" t="s">
        <v>92</v>
      </c>
      <c r="D3846" s="37"/>
      <c r="E3846" s="24">
        <v>700000</v>
      </c>
      <c r="F3846" s="25" t="s">
        <v>159</v>
      </c>
      <c r="G3846" s="26">
        <v>400000</v>
      </c>
    </row>
    <row r="3847" spans="2:7">
      <c r="B3847" s="21" t="s">
        <v>15434</v>
      </c>
      <c r="C3847" s="22" t="s">
        <v>92</v>
      </c>
      <c r="D3847" s="37"/>
      <c r="E3847" s="24">
        <v>700000</v>
      </c>
      <c r="F3847" s="25" t="s">
        <v>164</v>
      </c>
      <c r="G3847" s="26">
        <v>400000</v>
      </c>
    </row>
    <row r="3848" spans="2:7">
      <c r="B3848" s="21" t="s">
        <v>15433</v>
      </c>
      <c r="C3848" s="22" t="s">
        <v>92</v>
      </c>
      <c r="D3848" s="37"/>
      <c r="E3848" s="24">
        <v>700000</v>
      </c>
      <c r="F3848" s="25" t="s">
        <v>216</v>
      </c>
      <c r="G3848" s="26">
        <v>400000</v>
      </c>
    </row>
    <row r="3849" spans="2:7">
      <c r="B3849" s="21" t="s">
        <v>15432</v>
      </c>
      <c r="C3849" s="22" t="s">
        <v>92</v>
      </c>
      <c r="D3849" s="37"/>
      <c r="E3849" s="24">
        <v>700000</v>
      </c>
      <c r="F3849" s="25" t="s">
        <v>315</v>
      </c>
      <c r="G3849" s="26">
        <v>400000</v>
      </c>
    </row>
    <row r="3850" spans="2:7">
      <c r="B3850" s="21" t="s">
        <v>15431</v>
      </c>
      <c r="C3850" s="22" t="s">
        <v>92</v>
      </c>
      <c r="D3850" s="37"/>
      <c r="E3850" s="24">
        <v>700000</v>
      </c>
      <c r="F3850" s="25" t="s">
        <v>464</v>
      </c>
      <c r="G3850" s="26">
        <v>400000</v>
      </c>
    </row>
    <row r="3851" spans="2:7">
      <c r="B3851" s="21" t="s">
        <v>15430</v>
      </c>
      <c r="C3851" s="22" t="s">
        <v>92</v>
      </c>
      <c r="D3851" s="37"/>
      <c r="E3851" s="24">
        <v>700000</v>
      </c>
      <c r="F3851" s="25" t="s">
        <v>164</v>
      </c>
      <c r="G3851" s="26">
        <v>400000</v>
      </c>
    </row>
    <row r="3852" spans="2:7">
      <c r="B3852" s="21" t="s">
        <v>15429</v>
      </c>
      <c r="C3852" s="22" t="s">
        <v>92</v>
      </c>
      <c r="D3852" s="37"/>
      <c r="E3852" s="24">
        <v>700000</v>
      </c>
      <c r="F3852" s="25" t="s">
        <v>164</v>
      </c>
      <c r="G3852" s="26">
        <v>400000</v>
      </c>
    </row>
    <row r="3853" spans="2:7">
      <c r="B3853" s="21" t="s">
        <v>15428</v>
      </c>
      <c r="C3853" s="22" t="s">
        <v>92</v>
      </c>
      <c r="D3853" s="37"/>
      <c r="E3853" s="24">
        <v>700000</v>
      </c>
      <c r="F3853" s="25" t="s">
        <v>413</v>
      </c>
      <c r="G3853" s="26">
        <v>400000</v>
      </c>
    </row>
    <row r="3854" spans="2:7">
      <c r="B3854" s="21" t="s">
        <v>15427</v>
      </c>
      <c r="C3854" s="22" t="s">
        <v>92</v>
      </c>
      <c r="D3854" s="37"/>
      <c r="E3854" s="24">
        <v>700000</v>
      </c>
      <c r="F3854" s="25" t="s">
        <v>464</v>
      </c>
      <c r="G3854" s="26">
        <v>400000</v>
      </c>
    </row>
    <row r="3855" spans="2:7">
      <c r="B3855" s="21" t="s">
        <v>15426</v>
      </c>
      <c r="C3855" s="22" t="s">
        <v>92</v>
      </c>
      <c r="D3855" s="37"/>
      <c r="E3855" s="24">
        <v>700000</v>
      </c>
      <c r="F3855" s="25" t="s">
        <v>3098</v>
      </c>
      <c r="G3855" s="26">
        <v>400000</v>
      </c>
    </row>
    <row r="3856" spans="2:7">
      <c r="B3856" s="21" t="s">
        <v>15425</v>
      </c>
      <c r="C3856" s="22" t="s">
        <v>92</v>
      </c>
      <c r="D3856" s="37"/>
      <c r="E3856" s="24">
        <v>700000</v>
      </c>
      <c r="F3856" s="25" t="s">
        <v>455</v>
      </c>
      <c r="G3856" s="26">
        <v>400000</v>
      </c>
    </row>
    <row r="3857" spans="2:7">
      <c r="B3857" s="21" t="s">
        <v>15424</v>
      </c>
      <c r="C3857" s="22" t="s">
        <v>108</v>
      </c>
      <c r="D3857" s="37"/>
      <c r="E3857" s="24">
        <v>700000</v>
      </c>
      <c r="F3857" s="25" t="s">
        <v>227</v>
      </c>
      <c r="G3857" s="26">
        <v>400000</v>
      </c>
    </row>
    <row r="3858" spans="2:7">
      <c r="B3858" s="21" t="s">
        <v>15423</v>
      </c>
      <c r="C3858" s="22" t="s">
        <v>92</v>
      </c>
      <c r="D3858" s="37"/>
      <c r="E3858" s="24">
        <v>700000</v>
      </c>
      <c r="F3858" s="25" t="s">
        <v>216</v>
      </c>
      <c r="G3858" s="26">
        <v>400000</v>
      </c>
    </row>
    <row r="3859" spans="2:7">
      <c r="B3859" s="21" t="s">
        <v>15422</v>
      </c>
      <c r="C3859" s="22" t="s">
        <v>92</v>
      </c>
      <c r="D3859" s="37"/>
      <c r="E3859" s="24">
        <v>700000</v>
      </c>
      <c r="F3859" s="25" t="s">
        <v>427</v>
      </c>
      <c r="G3859" s="26">
        <v>400000</v>
      </c>
    </row>
    <row r="3860" spans="2:7">
      <c r="B3860" s="21" t="s">
        <v>15421</v>
      </c>
      <c r="C3860" s="22" t="s">
        <v>92</v>
      </c>
      <c r="D3860" s="37"/>
      <c r="E3860" s="24">
        <v>700000</v>
      </c>
      <c r="F3860" s="25" t="s">
        <v>464</v>
      </c>
      <c r="G3860" s="26">
        <v>400000</v>
      </c>
    </row>
    <row r="3861" spans="2:7">
      <c r="B3861" s="21" t="s">
        <v>15420</v>
      </c>
      <c r="C3861" s="22" t="s">
        <v>92</v>
      </c>
      <c r="D3861" s="37"/>
      <c r="E3861" s="24">
        <v>700000</v>
      </c>
      <c r="F3861" s="25" t="s">
        <v>164</v>
      </c>
      <c r="G3861" s="26">
        <v>400000</v>
      </c>
    </row>
    <row r="3862" spans="2:7">
      <c r="B3862" s="21" t="s">
        <v>15419</v>
      </c>
      <c r="C3862" s="22" t="s">
        <v>92</v>
      </c>
      <c r="D3862" s="37"/>
      <c r="E3862" s="24">
        <v>700000</v>
      </c>
      <c r="F3862" s="25" t="s">
        <v>703</v>
      </c>
      <c r="G3862" s="26">
        <v>400000</v>
      </c>
    </row>
    <row r="3863" spans="2:7">
      <c r="B3863" s="21" t="s">
        <v>15418</v>
      </c>
      <c r="C3863" s="22" t="s">
        <v>92</v>
      </c>
      <c r="D3863" s="37"/>
      <c r="E3863" s="24">
        <v>700000</v>
      </c>
      <c r="F3863" s="25" t="s">
        <v>5014</v>
      </c>
      <c r="G3863" s="26">
        <v>400000</v>
      </c>
    </row>
    <row r="3864" spans="2:7">
      <c r="B3864" s="21" t="s">
        <v>15417</v>
      </c>
      <c r="C3864" s="22" t="s">
        <v>92</v>
      </c>
      <c r="D3864" s="37"/>
      <c r="E3864" s="24">
        <v>700000</v>
      </c>
      <c r="F3864" s="25" t="s">
        <v>413</v>
      </c>
      <c r="G3864" s="26">
        <v>400000</v>
      </c>
    </row>
    <row r="3865" spans="2:7">
      <c r="B3865" s="21" t="s">
        <v>15416</v>
      </c>
      <c r="C3865" s="22" t="s">
        <v>92</v>
      </c>
      <c r="D3865" s="37"/>
      <c r="E3865" s="24">
        <v>700000</v>
      </c>
      <c r="F3865" s="25" t="s">
        <v>540</v>
      </c>
      <c r="G3865" s="26">
        <v>400000</v>
      </c>
    </row>
    <row r="3866" spans="2:7">
      <c r="B3866" s="21" t="s">
        <v>15415</v>
      </c>
      <c r="C3866" s="22" t="s">
        <v>92</v>
      </c>
      <c r="D3866" s="37"/>
      <c r="E3866" s="24">
        <v>700000</v>
      </c>
      <c r="F3866" s="25" t="s">
        <v>164</v>
      </c>
      <c r="G3866" s="26">
        <v>400000</v>
      </c>
    </row>
    <row r="3867" spans="2:7">
      <c r="B3867" s="21" t="s">
        <v>15413</v>
      </c>
      <c r="C3867" s="22" t="s">
        <v>92</v>
      </c>
      <c r="D3867" s="37"/>
      <c r="E3867" s="24">
        <v>700000</v>
      </c>
      <c r="F3867" s="25" t="s">
        <v>703</v>
      </c>
      <c r="G3867" s="26">
        <v>400000</v>
      </c>
    </row>
    <row r="3868" spans="2:7">
      <c r="B3868" s="21" t="s">
        <v>15412</v>
      </c>
      <c r="C3868" s="22" t="s">
        <v>92</v>
      </c>
      <c r="D3868" s="37"/>
      <c r="E3868" s="24">
        <v>700000</v>
      </c>
      <c r="F3868" s="25" t="s">
        <v>164</v>
      </c>
      <c r="G3868" s="26">
        <v>400000</v>
      </c>
    </row>
    <row r="3869" spans="2:7">
      <c r="B3869" s="21" t="s">
        <v>15411</v>
      </c>
      <c r="C3869" s="22" t="s">
        <v>92</v>
      </c>
      <c r="D3869" s="37"/>
      <c r="E3869" s="24">
        <v>700000</v>
      </c>
      <c r="F3869" s="25" t="s">
        <v>107</v>
      </c>
      <c r="G3869" s="26">
        <v>400000</v>
      </c>
    </row>
    <row r="3870" spans="2:7">
      <c r="B3870" s="21" t="s">
        <v>15410</v>
      </c>
      <c r="C3870" s="22" t="s">
        <v>92</v>
      </c>
      <c r="D3870" s="37"/>
      <c r="E3870" s="24">
        <v>700000</v>
      </c>
      <c r="F3870" s="25" t="s">
        <v>216</v>
      </c>
      <c r="G3870" s="26">
        <v>400000</v>
      </c>
    </row>
    <row r="3871" spans="2:7">
      <c r="B3871" s="21" t="s">
        <v>15408</v>
      </c>
      <c r="C3871" s="22" t="s">
        <v>92</v>
      </c>
      <c r="D3871" s="37"/>
      <c r="E3871" s="24">
        <v>700000</v>
      </c>
      <c r="F3871" s="25" t="s">
        <v>144</v>
      </c>
      <c r="G3871" s="26">
        <v>400000</v>
      </c>
    </row>
    <row r="3872" spans="2:7">
      <c r="B3872" s="21" t="s">
        <v>15407</v>
      </c>
      <c r="C3872" s="22" t="s">
        <v>92</v>
      </c>
      <c r="D3872" s="37"/>
      <c r="E3872" s="24">
        <v>700000</v>
      </c>
      <c r="F3872" s="25" t="s">
        <v>464</v>
      </c>
      <c r="G3872" s="26">
        <v>400000</v>
      </c>
    </row>
    <row r="3873" spans="2:7">
      <c r="B3873" s="21" t="s">
        <v>15405</v>
      </c>
      <c r="C3873" s="22" t="s">
        <v>92</v>
      </c>
      <c r="D3873" s="37"/>
      <c r="E3873" s="24">
        <v>700000</v>
      </c>
      <c r="F3873" s="25" t="s">
        <v>156</v>
      </c>
      <c r="G3873" s="26">
        <v>400000</v>
      </c>
    </row>
    <row r="3874" spans="2:7">
      <c r="B3874" s="21" t="s">
        <v>15404</v>
      </c>
      <c r="C3874" s="22" t="s">
        <v>92</v>
      </c>
      <c r="D3874" s="37"/>
      <c r="E3874" s="24">
        <v>700000</v>
      </c>
      <c r="F3874" s="25" t="s">
        <v>159</v>
      </c>
      <c r="G3874" s="26">
        <v>400000</v>
      </c>
    </row>
    <row r="3875" spans="2:7">
      <c r="B3875" s="21" t="s">
        <v>15402</v>
      </c>
      <c r="C3875" s="22" t="s">
        <v>92</v>
      </c>
      <c r="D3875" s="37"/>
      <c r="E3875" s="24">
        <v>700000</v>
      </c>
      <c r="F3875" s="25" t="s">
        <v>164</v>
      </c>
      <c r="G3875" s="26">
        <v>400000</v>
      </c>
    </row>
    <row r="3876" spans="2:7">
      <c r="B3876" s="21" t="s">
        <v>15401</v>
      </c>
      <c r="C3876" s="22" t="s">
        <v>92</v>
      </c>
      <c r="D3876" s="37"/>
      <c r="E3876" s="24">
        <v>700000</v>
      </c>
      <c r="F3876" s="25" t="s">
        <v>144</v>
      </c>
      <c r="G3876" s="26">
        <v>400000</v>
      </c>
    </row>
    <row r="3877" spans="2:7">
      <c r="B3877" s="21" t="s">
        <v>15400</v>
      </c>
      <c r="C3877" s="22" t="s">
        <v>92</v>
      </c>
      <c r="D3877" s="37"/>
      <c r="E3877" s="24">
        <v>700000</v>
      </c>
      <c r="F3877" s="25" t="s">
        <v>131</v>
      </c>
      <c r="G3877" s="26">
        <v>400000</v>
      </c>
    </row>
    <row r="3878" spans="2:7">
      <c r="B3878" s="21" t="s">
        <v>15399</v>
      </c>
      <c r="C3878" s="22" t="s">
        <v>92</v>
      </c>
      <c r="D3878" s="37"/>
      <c r="E3878" s="24">
        <v>700000</v>
      </c>
      <c r="F3878" s="25" t="s">
        <v>216</v>
      </c>
      <c r="G3878" s="26">
        <v>400000</v>
      </c>
    </row>
    <row r="3879" spans="2:7">
      <c r="B3879" s="21" t="s">
        <v>15398</v>
      </c>
      <c r="C3879" s="22" t="s">
        <v>92</v>
      </c>
      <c r="D3879" s="37"/>
      <c r="E3879" s="24">
        <v>700000</v>
      </c>
      <c r="F3879" s="25" t="s">
        <v>3094</v>
      </c>
      <c r="G3879" s="26">
        <v>400000</v>
      </c>
    </row>
    <row r="3880" spans="2:7">
      <c r="B3880" s="21" t="s">
        <v>15397</v>
      </c>
      <c r="C3880" s="22" t="s">
        <v>92</v>
      </c>
      <c r="D3880" s="37"/>
      <c r="E3880" s="24">
        <v>700000</v>
      </c>
      <c r="F3880" s="25" t="s">
        <v>540</v>
      </c>
      <c r="G3880" s="26">
        <v>400000</v>
      </c>
    </row>
    <row r="3881" spans="2:7">
      <c r="B3881" s="21" t="s">
        <v>15395</v>
      </c>
      <c r="C3881" s="22" t="s">
        <v>92</v>
      </c>
      <c r="D3881" s="37"/>
      <c r="E3881" s="24">
        <v>700000</v>
      </c>
      <c r="F3881" s="25" t="s">
        <v>315</v>
      </c>
      <c r="G3881" s="26">
        <v>400000</v>
      </c>
    </row>
    <row r="3882" spans="2:7">
      <c r="B3882" s="21" t="s">
        <v>15394</v>
      </c>
      <c r="C3882" s="22" t="s">
        <v>92</v>
      </c>
      <c r="D3882" s="37"/>
      <c r="E3882" s="24">
        <v>700000</v>
      </c>
      <c r="F3882" s="25" t="s">
        <v>3094</v>
      </c>
      <c r="G3882" s="26">
        <v>400000</v>
      </c>
    </row>
    <row r="3883" spans="2:7">
      <c r="B3883" s="21" t="s">
        <v>15393</v>
      </c>
      <c r="C3883" s="22" t="s">
        <v>92</v>
      </c>
      <c r="D3883" s="37"/>
      <c r="E3883" s="24">
        <v>700000</v>
      </c>
      <c r="F3883" s="25" t="s">
        <v>631</v>
      </c>
      <c r="G3883" s="26">
        <v>400000</v>
      </c>
    </row>
    <row r="3884" spans="2:7">
      <c r="B3884" s="21" t="s">
        <v>15392</v>
      </c>
      <c r="C3884" s="22" t="s">
        <v>108</v>
      </c>
      <c r="D3884" s="37"/>
      <c r="E3884" s="24">
        <v>700000</v>
      </c>
      <c r="F3884" s="25" t="s">
        <v>164</v>
      </c>
      <c r="G3884" s="26">
        <v>400000</v>
      </c>
    </row>
    <row r="3885" spans="2:7">
      <c r="B3885" s="21" t="s">
        <v>15390</v>
      </c>
      <c r="C3885" s="22" t="s">
        <v>92</v>
      </c>
      <c r="D3885" s="37"/>
      <c r="E3885" s="24">
        <v>700000</v>
      </c>
      <c r="F3885" s="25" t="s">
        <v>131</v>
      </c>
      <c r="G3885" s="26">
        <v>400000</v>
      </c>
    </row>
    <row r="3886" spans="2:7">
      <c r="B3886" s="21" t="s">
        <v>15388</v>
      </c>
      <c r="C3886" s="22" t="s">
        <v>92</v>
      </c>
      <c r="D3886" s="37"/>
      <c r="E3886" s="24">
        <v>700000</v>
      </c>
      <c r="F3886" s="25" t="s">
        <v>315</v>
      </c>
      <c r="G3886" s="26">
        <v>400000</v>
      </c>
    </row>
    <row r="3887" spans="2:7">
      <c r="B3887" s="21" t="s">
        <v>15387</v>
      </c>
      <c r="C3887" s="22" t="s">
        <v>92</v>
      </c>
      <c r="D3887" s="37"/>
      <c r="E3887" s="24">
        <v>700000</v>
      </c>
      <c r="F3887" s="25" t="s">
        <v>5031</v>
      </c>
      <c r="G3887" s="26">
        <v>400000</v>
      </c>
    </row>
    <row r="3888" spans="2:7">
      <c r="B3888" s="21" t="s">
        <v>15386</v>
      </c>
      <c r="C3888" s="22" t="s">
        <v>92</v>
      </c>
      <c r="D3888" s="37"/>
      <c r="E3888" s="24">
        <v>700000</v>
      </c>
      <c r="F3888" s="25" t="s">
        <v>164</v>
      </c>
      <c r="G3888" s="26">
        <v>400000</v>
      </c>
    </row>
    <row r="3889" spans="2:7">
      <c r="B3889" s="21" t="s">
        <v>15385</v>
      </c>
      <c r="C3889" s="22" t="s">
        <v>92</v>
      </c>
      <c r="D3889" s="37"/>
      <c r="E3889" s="24">
        <v>700000</v>
      </c>
      <c r="F3889" s="25" t="s">
        <v>107</v>
      </c>
      <c r="G3889" s="26">
        <v>400000</v>
      </c>
    </row>
    <row r="3890" spans="2:7">
      <c r="B3890" s="21" t="s">
        <v>15384</v>
      </c>
      <c r="C3890" s="22" t="s">
        <v>92</v>
      </c>
      <c r="D3890" s="37"/>
      <c r="E3890" s="24">
        <v>700000</v>
      </c>
      <c r="F3890" s="25" t="s">
        <v>5014</v>
      </c>
      <c r="G3890" s="26">
        <v>400000</v>
      </c>
    </row>
    <row r="3891" spans="2:7">
      <c r="B3891" s="21" t="s">
        <v>15383</v>
      </c>
      <c r="C3891" s="22" t="s">
        <v>92</v>
      </c>
      <c r="D3891" s="37"/>
      <c r="E3891" s="24">
        <v>700000</v>
      </c>
      <c r="F3891" s="25" t="s">
        <v>164</v>
      </c>
      <c r="G3891" s="26">
        <v>400000</v>
      </c>
    </row>
    <row r="3892" spans="2:7">
      <c r="B3892" s="21" t="s">
        <v>15382</v>
      </c>
      <c r="C3892" s="22" t="s">
        <v>92</v>
      </c>
      <c r="D3892" s="37"/>
      <c r="E3892" s="24">
        <v>700000</v>
      </c>
      <c r="F3892" s="25" t="s">
        <v>102</v>
      </c>
      <c r="G3892" s="26">
        <v>400000</v>
      </c>
    </row>
    <row r="3893" spans="2:7">
      <c r="B3893" s="21" t="s">
        <v>15381</v>
      </c>
      <c r="C3893" s="22" t="s">
        <v>92</v>
      </c>
      <c r="D3893" s="37"/>
      <c r="E3893" s="24">
        <v>700000</v>
      </c>
      <c r="F3893" s="25" t="s">
        <v>102</v>
      </c>
      <c r="G3893" s="26">
        <v>400000</v>
      </c>
    </row>
    <row r="3894" spans="2:7">
      <c r="B3894" s="21" t="s">
        <v>15380</v>
      </c>
      <c r="C3894" s="22" t="s">
        <v>92</v>
      </c>
      <c r="D3894" s="37"/>
      <c r="E3894" s="24">
        <v>700000</v>
      </c>
      <c r="F3894" s="25" t="s">
        <v>131</v>
      </c>
      <c r="G3894" s="26">
        <v>400000</v>
      </c>
    </row>
    <row r="3895" spans="2:7">
      <c r="B3895" s="21" t="s">
        <v>15379</v>
      </c>
      <c r="C3895" s="22" t="s">
        <v>92</v>
      </c>
      <c r="D3895" s="37"/>
      <c r="E3895" s="24">
        <v>700000</v>
      </c>
      <c r="F3895" s="25" t="s">
        <v>107</v>
      </c>
      <c r="G3895" s="26">
        <v>400000</v>
      </c>
    </row>
    <row r="3896" spans="2:7">
      <c r="B3896" s="21" t="s">
        <v>15377</v>
      </c>
      <c r="C3896" s="22" t="s">
        <v>92</v>
      </c>
      <c r="D3896" s="37"/>
      <c r="E3896" s="24">
        <v>700000</v>
      </c>
      <c r="F3896" s="25" t="s">
        <v>216</v>
      </c>
      <c r="G3896" s="26">
        <v>400000</v>
      </c>
    </row>
    <row r="3897" spans="2:7">
      <c r="B3897" s="21" t="s">
        <v>15376</v>
      </c>
      <c r="C3897" s="22" t="s">
        <v>92</v>
      </c>
      <c r="D3897" s="37"/>
      <c r="E3897" s="24">
        <v>700000</v>
      </c>
      <c r="F3897" s="25" t="s">
        <v>216</v>
      </c>
      <c r="G3897" s="26">
        <v>400000</v>
      </c>
    </row>
    <row r="3898" spans="2:7">
      <c r="B3898" s="21" t="s">
        <v>15375</v>
      </c>
      <c r="C3898" s="22" t="s">
        <v>92</v>
      </c>
      <c r="D3898" s="37"/>
      <c r="E3898" s="24">
        <v>700000</v>
      </c>
      <c r="F3898" s="25" t="s">
        <v>703</v>
      </c>
      <c r="G3898" s="26">
        <v>400000</v>
      </c>
    </row>
    <row r="3899" spans="2:7">
      <c r="B3899" s="21" t="s">
        <v>15373</v>
      </c>
      <c r="C3899" s="22" t="s">
        <v>92</v>
      </c>
      <c r="D3899" s="37"/>
      <c r="E3899" s="24">
        <v>700000</v>
      </c>
      <c r="F3899" s="25" t="s">
        <v>540</v>
      </c>
      <c r="G3899" s="26">
        <v>400000</v>
      </c>
    </row>
    <row r="3900" spans="2:7">
      <c r="B3900" s="21" t="s">
        <v>15369</v>
      </c>
      <c r="C3900" s="22" t="s">
        <v>92</v>
      </c>
      <c r="D3900" s="37"/>
      <c r="E3900" s="24">
        <v>700000</v>
      </c>
      <c r="F3900" s="25" t="s">
        <v>464</v>
      </c>
      <c r="G3900" s="26">
        <v>400000</v>
      </c>
    </row>
    <row r="3901" spans="2:7">
      <c r="B3901" s="21" t="s">
        <v>15367</v>
      </c>
      <c r="C3901" s="22" t="s">
        <v>92</v>
      </c>
      <c r="D3901" s="37"/>
      <c r="E3901" s="24">
        <v>700000</v>
      </c>
      <c r="F3901" s="25" t="s">
        <v>216</v>
      </c>
      <c r="G3901" s="26">
        <v>400000</v>
      </c>
    </row>
    <row r="3902" spans="2:7">
      <c r="B3902" s="21" t="s">
        <v>15366</v>
      </c>
      <c r="C3902" s="22" t="s">
        <v>92</v>
      </c>
      <c r="D3902" s="37"/>
      <c r="E3902" s="24">
        <v>700000</v>
      </c>
      <c r="F3902" s="25" t="s">
        <v>354</v>
      </c>
      <c r="G3902" s="26">
        <v>400000</v>
      </c>
    </row>
    <row r="3903" spans="2:7">
      <c r="B3903" s="21" t="s">
        <v>15364</v>
      </c>
      <c r="C3903" s="22" t="s">
        <v>92</v>
      </c>
      <c r="D3903" s="37"/>
      <c r="E3903" s="24">
        <v>700000</v>
      </c>
      <c r="F3903" s="25" t="s">
        <v>402</v>
      </c>
      <c r="G3903" s="26">
        <v>400000</v>
      </c>
    </row>
    <row r="3904" spans="2:7">
      <c r="B3904" s="21" t="s">
        <v>15363</v>
      </c>
      <c r="C3904" s="22" t="s">
        <v>92</v>
      </c>
      <c r="D3904" s="37"/>
      <c r="E3904" s="24">
        <v>700000</v>
      </c>
      <c r="F3904" s="25" t="s">
        <v>464</v>
      </c>
      <c r="G3904" s="26">
        <v>400000</v>
      </c>
    </row>
    <row r="3905" spans="2:7">
      <c r="B3905" s="21" t="s">
        <v>15362</v>
      </c>
      <c r="C3905" s="22" t="s">
        <v>92</v>
      </c>
      <c r="D3905" s="37"/>
      <c r="E3905" s="24">
        <v>700000</v>
      </c>
      <c r="F3905" s="25" t="s">
        <v>220</v>
      </c>
      <c r="G3905" s="26">
        <v>400000</v>
      </c>
    </row>
    <row r="3906" spans="2:7">
      <c r="B3906" s="21" t="s">
        <v>15360</v>
      </c>
      <c r="C3906" s="22" t="s">
        <v>92</v>
      </c>
      <c r="D3906" s="37"/>
      <c r="E3906" s="24">
        <v>700000</v>
      </c>
      <c r="F3906" s="25" t="s">
        <v>102</v>
      </c>
      <c r="G3906" s="26">
        <v>400000</v>
      </c>
    </row>
    <row r="3907" spans="2:7">
      <c r="B3907" s="21" t="s">
        <v>15359</v>
      </c>
      <c r="C3907" s="22" t="s">
        <v>92</v>
      </c>
      <c r="D3907" s="37"/>
      <c r="E3907" s="24">
        <v>700000</v>
      </c>
      <c r="F3907" s="25" t="s">
        <v>354</v>
      </c>
      <c r="G3907" s="26">
        <v>400000</v>
      </c>
    </row>
    <row r="3908" spans="2:7">
      <c r="B3908" s="21" t="s">
        <v>15356</v>
      </c>
      <c r="C3908" s="22" t="s">
        <v>92</v>
      </c>
      <c r="D3908" s="37"/>
      <c r="E3908" s="24">
        <v>700000</v>
      </c>
      <c r="F3908" s="25" t="s">
        <v>427</v>
      </c>
      <c r="G3908" s="26">
        <v>400000</v>
      </c>
    </row>
    <row r="3909" spans="2:7">
      <c r="B3909" s="21" t="s">
        <v>15355</v>
      </c>
      <c r="C3909" s="22" t="s">
        <v>108</v>
      </c>
      <c r="D3909" s="37"/>
      <c r="E3909" s="24">
        <v>700000</v>
      </c>
      <c r="F3909" s="25" t="s">
        <v>5014</v>
      </c>
      <c r="G3909" s="26">
        <v>400000</v>
      </c>
    </row>
    <row r="3910" spans="2:7">
      <c r="B3910" s="21" t="s">
        <v>15354</v>
      </c>
      <c r="C3910" s="22" t="s">
        <v>92</v>
      </c>
      <c r="D3910" s="37"/>
      <c r="E3910" s="24">
        <v>700000</v>
      </c>
      <c r="F3910" s="25" t="s">
        <v>464</v>
      </c>
      <c r="G3910" s="26">
        <v>400000</v>
      </c>
    </row>
    <row r="3911" spans="2:7">
      <c r="B3911" s="21" t="s">
        <v>15353</v>
      </c>
      <c r="C3911" s="22" t="s">
        <v>92</v>
      </c>
      <c r="D3911" s="37"/>
      <c r="E3911" s="24">
        <v>700000</v>
      </c>
      <c r="F3911" s="25" t="s">
        <v>164</v>
      </c>
      <c r="G3911" s="26">
        <v>400000</v>
      </c>
    </row>
    <row r="3912" spans="2:7">
      <c r="B3912" s="21" t="s">
        <v>15352</v>
      </c>
      <c r="C3912" s="22" t="s">
        <v>92</v>
      </c>
      <c r="D3912" s="37"/>
      <c r="E3912" s="24">
        <v>700000</v>
      </c>
      <c r="F3912" s="25" t="s">
        <v>220</v>
      </c>
      <c r="G3912" s="26">
        <v>400000</v>
      </c>
    </row>
    <row r="3913" spans="2:7">
      <c r="B3913" s="21" t="s">
        <v>15351</v>
      </c>
      <c r="C3913" s="22" t="s">
        <v>92</v>
      </c>
      <c r="D3913" s="37"/>
      <c r="E3913" s="24">
        <v>700000</v>
      </c>
      <c r="F3913" s="25" t="s">
        <v>201</v>
      </c>
      <c r="G3913" s="26">
        <v>400000</v>
      </c>
    </row>
    <row r="3914" spans="2:7">
      <c r="B3914" s="21" t="s">
        <v>15349</v>
      </c>
      <c r="C3914" s="22" t="s">
        <v>92</v>
      </c>
      <c r="D3914" s="37"/>
      <c r="E3914" s="24">
        <v>700000</v>
      </c>
      <c r="F3914" s="25" t="s">
        <v>150</v>
      </c>
      <c r="G3914" s="26">
        <v>400000</v>
      </c>
    </row>
    <row r="3915" spans="2:7">
      <c r="B3915" s="21" t="s">
        <v>15348</v>
      </c>
      <c r="C3915" s="22" t="s">
        <v>92</v>
      </c>
      <c r="D3915" s="37"/>
      <c r="E3915" s="24">
        <v>700000</v>
      </c>
      <c r="F3915" s="25" t="s">
        <v>131</v>
      </c>
      <c r="G3915" s="26">
        <v>400000</v>
      </c>
    </row>
    <row r="3916" spans="2:7">
      <c r="B3916" s="21" t="s">
        <v>15347</v>
      </c>
      <c r="C3916" s="22" t="s">
        <v>92</v>
      </c>
      <c r="D3916" s="37"/>
      <c r="E3916" s="24">
        <v>700000</v>
      </c>
      <c r="F3916" s="25" t="s">
        <v>540</v>
      </c>
      <c r="G3916" s="26">
        <v>400000</v>
      </c>
    </row>
    <row r="3917" spans="2:7">
      <c r="B3917" s="21" t="s">
        <v>15346</v>
      </c>
      <c r="C3917" s="22" t="s">
        <v>92</v>
      </c>
      <c r="D3917" s="37"/>
      <c r="E3917" s="24">
        <v>700000</v>
      </c>
      <c r="F3917" s="25" t="s">
        <v>402</v>
      </c>
      <c r="G3917" s="26">
        <v>400000</v>
      </c>
    </row>
    <row r="3918" spans="2:7">
      <c r="B3918" s="21" t="s">
        <v>15344</v>
      </c>
      <c r="C3918" s="22" t="s">
        <v>108</v>
      </c>
      <c r="D3918" s="37"/>
      <c r="E3918" s="24">
        <v>700000</v>
      </c>
      <c r="F3918" s="25" t="s">
        <v>315</v>
      </c>
      <c r="G3918" s="26">
        <v>400000</v>
      </c>
    </row>
    <row r="3919" spans="2:7">
      <c r="B3919" s="21" t="s">
        <v>15343</v>
      </c>
      <c r="C3919" s="22" t="s">
        <v>92</v>
      </c>
      <c r="D3919" s="37"/>
      <c r="E3919" s="24">
        <v>700000</v>
      </c>
      <c r="F3919" s="25" t="s">
        <v>3089</v>
      </c>
      <c r="G3919" s="26">
        <v>400000</v>
      </c>
    </row>
    <row r="3920" spans="2:7">
      <c r="B3920" s="21" t="s">
        <v>15342</v>
      </c>
      <c r="C3920" s="22" t="s">
        <v>92</v>
      </c>
      <c r="D3920" s="37"/>
      <c r="E3920" s="24">
        <v>700000</v>
      </c>
      <c r="F3920" s="25" t="s">
        <v>315</v>
      </c>
      <c r="G3920" s="26">
        <v>400000</v>
      </c>
    </row>
    <row r="3921" spans="2:7">
      <c r="B3921" s="21" t="s">
        <v>15340</v>
      </c>
      <c r="C3921" s="22" t="s">
        <v>92</v>
      </c>
      <c r="D3921" s="37"/>
      <c r="E3921" s="24">
        <v>700000</v>
      </c>
      <c r="F3921" s="25" t="s">
        <v>107</v>
      </c>
      <c r="G3921" s="26">
        <v>400000</v>
      </c>
    </row>
    <row r="3922" spans="2:7">
      <c r="B3922" s="21" t="s">
        <v>15338</v>
      </c>
      <c r="C3922" s="22" t="s">
        <v>92</v>
      </c>
      <c r="D3922" s="37"/>
      <c r="E3922" s="24">
        <v>700000</v>
      </c>
      <c r="F3922" s="25" t="s">
        <v>5014</v>
      </c>
      <c r="G3922" s="26">
        <v>400000</v>
      </c>
    </row>
    <row r="3923" spans="2:7">
      <c r="B3923" s="21" t="s">
        <v>15337</v>
      </c>
      <c r="C3923" s="22" t="s">
        <v>92</v>
      </c>
      <c r="D3923" s="37"/>
      <c r="E3923" s="24">
        <v>700000</v>
      </c>
      <c r="F3923" s="25" t="s">
        <v>156</v>
      </c>
      <c r="G3923" s="26">
        <v>400000</v>
      </c>
    </row>
    <row r="3924" spans="2:7">
      <c r="B3924" s="21" t="s">
        <v>15336</v>
      </c>
      <c r="C3924" s="22" t="s">
        <v>92</v>
      </c>
      <c r="D3924" s="37"/>
      <c r="E3924" s="24">
        <v>700000</v>
      </c>
      <c r="F3924" s="25" t="s">
        <v>631</v>
      </c>
      <c r="G3924" s="26">
        <v>400000</v>
      </c>
    </row>
    <row r="3925" spans="2:7">
      <c r="B3925" s="21" t="s">
        <v>15335</v>
      </c>
      <c r="C3925" s="22" t="s">
        <v>92</v>
      </c>
      <c r="D3925" s="37"/>
      <c r="E3925" s="24">
        <v>700000</v>
      </c>
      <c r="F3925" s="25" t="s">
        <v>3089</v>
      </c>
      <c r="G3925" s="26">
        <v>400000</v>
      </c>
    </row>
    <row r="3926" spans="2:7">
      <c r="B3926" s="21" t="s">
        <v>15334</v>
      </c>
      <c r="C3926" s="22" t="s">
        <v>92</v>
      </c>
      <c r="D3926" s="37"/>
      <c r="E3926" s="24">
        <v>700000</v>
      </c>
      <c r="F3926" s="25" t="s">
        <v>156</v>
      </c>
      <c r="G3926" s="26">
        <v>400000</v>
      </c>
    </row>
    <row r="3927" spans="2:7">
      <c r="B3927" s="21" t="s">
        <v>15333</v>
      </c>
      <c r="C3927" s="22" t="s">
        <v>92</v>
      </c>
      <c r="D3927" s="37"/>
      <c r="E3927" s="24">
        <v>700000</v>
      </c>
      <c r="F3927" s="25" t="s">
        <v>455</v>
      </c>
      <c r="G3927" s="26">
        <v>400000</v>
      </c>
    </row>
    <row r="3928" spans="2:7">
      <c r="B3928" s="21" t="s">
        <v>15332</v>
      </c>
      <c r="C3928" s="22" t="s">
        <v>92</v>
      </c>
      <c r="D3928" s="37"/>
      <c r="E3928" s="24">
        <v>700000</v>
      </c>
      <c r="F3928" s="25" t="s">
        <v>227</v>
      </c>
      <c r="G3928" s="26">
        <v>400000</v>
      </c>
    </row>
    <row r="3929" spans="2:7">
      <c r="B3929" s="21" t="s">
        <v>15330</v>
      </c>
      <c r="C3929" s="22" t="s">
        <v>92</v>
      </c>
      <c r="D3929" s="37"/>
      <c r="E3929" s="24">
        <v>700000</v>
      </c>
      <c r="F3929" s="25" t="s">
        <v>216</v>
      </c>
      <c r="G3929" s="26">
        <v>400000</v>
      </c>
    </row>
    <row r="3930" spans="2:7">
      <c r="B3930" s="21" t="s">
        <v>15329</v>
      </c>
      <c r="C3930" s="22" t="s">
        <v>92</v>
      </c>
      <c r="D3930" s="37"/>
      <c r="E3930" s="24">
        <v>700000</v>
      </c>
      <c r="F3930" s="25" t="s">
        <v>227</v>
      </c>
      <c r="G3930" s="26">
        <v>400000</v>
      </c>
    </row>
    <row r="3931" spans="2:7">
      <c r="B3931" s="21" t="s">
        <v>15328</v>
      </c>
      <c r="C3931" s="22" t="s">
        <v>92</v>
      </c>
      <c r="D3931" s="37"/>
      <c r="E3931" s="24">
        <v>700000</v>
      </c>
      <c r="F3931" s="25" t="s">
        <v>402</v>
      </c>
      <c r="G3931" s="26">
        <v>400000</v>
      </c>
    </row>
    <row r="3932" spans="2:7">
      <c r="B3932" s="21" t="s">
        <v>15327</v>
      </c>
      <c r="C3932" s="22" t="s">
        <v>92</v>
      </c>
      <c r="D3932" s="37"/>
      <c r="E3932" s="24">
        <v>700000</v>
      </c>
      <c r="F3932" s="25" t="s">
        <v>227</v>
      </c>
      <c r="G3932" s="26">
        <v>400000</v>
      </c>
    </row>
    <row r="3933" spans="2:7">
      <c r="B3933" s="21" t="s">
        <v>15322</v>
      </c>
      <c r="C3933" s="22" t="s">
        <v>108</v>
      </c>
      <c r="D3933" s="37" t="s">
        <v>15321</v>
      </c>
      <c r="E3933" s="24">
        <v>600000</v>
      </c>
      <c r="F3933" s="25" t="s">
        <v>125</v>
      </c>
      <c r="G3933" s="26">
        <v>400000</v>
      </c>
    </row>
    <row r="3934" spans="2:7">
      <c r="B3934" s="21" t="s">
        <v>15275</v>
      </c>
      <c r="C3934" s="22" t="s">
        <v>108</v>
      </c>
      <c r="D3934" s="37" t="s">
        <v>523</v>
      </c>
      <c r="E3934" s="24">
        <v>600000</v>
      </c>
      <c r="F3934" s="25" t="s">
        <v>216</v>
      </c>
      <c r="G3934" s="26">
        <v>400000</v>
      </c>
    </row>
    <row r="3935" spans="2:7">
      <c r="B3935" s="21" t="s">
        <v>15284</v>
      </c>
      <c r="C3935" s="22" t="s">
        <v>108</v>
      </c>
      <c r="D3935" s="37" t="s">
        <v>15283</v>
      </c>
      <c r="E3935" s="24">
        <v>600000</v>
      </c>
      <c r="F3935" s="25" t="s">
        <v>464</v>
      </c>
      <c r="G3935" s="26">
        <v>400000</v>
      </c>
    </row>
    <row r="3936" spans="2:7">
      <c r="B3936" s="21" t="s">
        <v>15208</v>
      </c>
      <c r="C3936" s="22" t="s">
        <v>92</v>
      </c>
      <c r="D3936" s="37" t="s">
        <v>3015</v>
      </c>
      <c r="E3936" s="24">
        <v>600000</v>
      </c>
      <c r="F3936" s="25" t="s">
        <v>125</v>
      </c>
      <c r="G3936" s="26">
        <v>400000</v>
      </c>
    </row>
    <row r="3937" spans="2:7">
      <c r="B3937" s="21" t="s">
        <v>15221</v>
      </c>
      <c r="C3937" s="22" t="s">
        <v>108</v>
      </c>
      <c r="D3937" s="37" t="s">
        <v>6431</v>
      </c>
      <c r="E3937" s="24">
        <v>600000</v>
      </c>
      <c r="F3937" s="25" t="s">
        <v>201</v>
      </c>
      <c r="G3937" s="26">
        <v>400000</v>
      </c>
    </row>
    <row r="3938" spans="2:7">
      <c r="B3938" s="21" t="s">
        <v>15282</v>
      </c>
      <c r="C3938" s="22" t="s">
        <v>108</v>
      </c>
      <c r="D3938" s="37" t="s">
        <v>15281</v>
      </c>
      <c r="E3938" s="24">
        <v>600000</v>
      </c>
      <c r="F3938" s="25" t="s">
        <v>422</v>
      </c>
      <c r="G3938" s="26">
        <v>400000</v>
      </c>
    </row>
    <row r="3939" spans="2:7">
      <c r="B3939" s="21" t="s">
        <v>15301</v>
      </c>
      <c r="C3939" s="22" t="s">
        <v>108</v>
      </c>
      <c r="D3939" s="37" t="s">
        <v>1359</v>
      </c>
      <c r="E3939" s="24">
        <v>600000</v>
      </c>
      <c r="F3939" s="25" t="s">
        <v>464</v>
      </c>
      <c r="G3939" s="26">
        <v>400000</v>
      </c>
    </row>
    <row r="3940" spans="2:7">
      <c r="B3940" s="21" t="s">
        <v>15234</v>
      </c>
      <c r="C3940" s="22" t="s">
        <v>108</v>
      </c>
      <c r="D3940" s="37" t="s">
        <v>3338</v>
      </c>
      <c r="E3940" s="24">
        <v>600000</v>
      </c>
      <c r="F3940" s="25" t="s">
        <v>164</v>
      </c>
      <c r="G3940" s="26">
        <v>400000</v>
      </c>
    </row>
    <row r="3941" spans="2:7">
      <c r="B3941" s="21" t="s">
        <v>15228</v>
      </c>
      <c r="C3941" s="22" t="s">
        <v>108</v>
      </c>
      <c r="D3941" s="37" t="s">
        <v>645</v>
      </c>
      <c r="E3941" s="24">
        <v>600000</v>
      </c>
      <c r="F3941" s="25" t="s">
        <v>216</v>
      </c>
      <c r="G3941" s="26">
        <v>400000</v>
      </c>
    </row>
    <row r="3942" spans="2:7">
      <c r="B3942" s="21" t="s">
        <v>15280</v>
      </c>
      <c r="C3942" s="22" t="s">
        <v>92</v>
      </c>
      <c r="D3942" s="37" t="s">
        <v>4429</v>
      </c>
      <c r="E3942" s="24">
        <v>600000</v>
      </c>
      <c r="F3942" s="25" t="s">
        <v>156</v>
      </c>
      <c r="G3942" s="26">
        <v>400000</v>
      </c>
    </row>
    <row r="3943" spans="2:7">
      <c r="B3943" s="21" t="s">
        <v>15216</v>
      </c>
      <c r="C3943" s="22" t="s">
        <v>108</v>
      </c>
      <c r="D3943" s="37" t="s">
        <v>1424</v>
      </c>
      <c r="E3943" s="24">
        <v>600000</v>
      </c>
      <c r="F3943" s="25" t="s">
        <v>223</v>
      </c>
      <c r="G3943" s="26">
        <v>400000</v>
      </c>
    </row>
    <row r="3944" spans="2:7">
      <c r="B3944" s="21" t="s">
        <v>15248</v>
      </c>
      <c r="C3944" s="22" t="s">
        <v>108</v>
      </c>
      <c r="D3944" s="37" t="s">
        <v>503</v>
      </c>
      <c r="E3944" s="24">
        <v>600000</v>
      </c>
      <c r="F3944" s="25" t="s">
        <v>164</v>
      </c>
      <c r="G3944" s="26">
        <v>400000</v>
      </c>
    </row>
    <row r="3945" spans="2:7">
      <c r="B3945" s="21" t="s">
        <v>15314</v>
      </c>
      <c r="C3945" s="22" t="s">
        <v>92</v>
      </c>
      <c r="D3945" s="37" t="s">
        <v>739</v>
      </c>
      <c r="E3945" s="24">
        <v>600000</v>
      </c>
      <c r="F3945" s="25" t="s">
        <v>125</v>
      </c>
      <c r="G3945" s="26">
        <v>400000</v>
      </c>
    </row>
    <row r="3946" spans="2:7">
      <c r="B3946" s="21" t="s">
        <v>15253</v>
      </c>
      <c r="C3946" s="22" t="s">
        <v>108</v>
      </c>
      <c r="D3946" s="37" t="s">
        <v>1442</v>
      </c>
      <c r="E3946" s="24">
        <v>600000</v>
      </c>
      <c r="F3946" s="25" t="s">
        <v>201</v>
      </c>
      <c r="G3946" s="26">
        <v>400000</v>
      </c>
    </row>
    <row r="3947" spans="2:7">
      <c r="B3947" s="21" t="s">
        <v>15307</v>
      </c>
      <c r="C3947" s="22" t="s">
        <v>108</v>
      </c>
      <c r="D3947" s="37" t="s">
        <v>1685</v>
      </c>
      <c r="E3947" s="24">
        <v>600000</v>
      </c>
      <c r="F3947" s="25" t="s">
        <v>344</v>
      </c>
      <c r="G3947" s="26">
        <v>400000</v>
      </c>
    </row>
    <row r="3948" spans="2:7">
      <c r="B3948" s="21" t="s">
        <v>15224</v>
      </c>
      <c r="C3948" s="22" t="s">
        <v>108</v>
      </c>
      <c r="D3948" s="37" t="s">
        <v>1021</v>
      </c>
      <c r="E3948" s="24">
        <v>600000</v>
      </c>
      <c r="F3948" s="25" t="s">
        <v>94</v>
      </c>
      <c r="G3948" s="26">
        <v>400000</v>
      </c>
    </row>
    <row r="3949" spans="2:7">
      <c r="B3949" s="21" t="s">
        <v>15220</v>
      </c>
      <c r="C3949" s="22" t="s">
        <v>108</v>
      </c>
      <c r="D3949" s="37" t="s">
        <v>5665</v>
      </c>
      <c r="E3949" s="24">
        <v>600000</v>
      </c>
      <c r="F3949" s="25" t="s">
        <v>156</v>
      </c>
      <c r="G3949" s="26">
        <v>400000</v>
      </c>
    </row>
    <row r="3950" spans="2:7">
      <c r="B3950" s="21" t="s">
        <v>15319</v>
      </c>
      <c r="C3950" s="22" t="s">
        <v>108</v>
      </c>
      <c r="D3950" s="37" t="s">
        <v>6111</v>
      </c>
      <c r="E3950" s="24">
        <v>600000</v>
      </c>
      <c r="F3950" s="25" t="s">
        <v>216</v>
      </c>
      <c r="G3950" s="26">
        <v>400000</v>
      </c>
    </row>
    <row r="3951" spans="2:7">
      <c r="B3951" s="21" t="s">
        <v>15312</v>
      </c>
      <c r="C3951" s="22" t="s">
        <v>108</v>
      </c>
      <c r="D3951" s="37" t="s">
        <v>4501</v>
      </c>
      <c r="E3951" s="24">
        <v>600000</v>
      </c>
      <c r="F3951" s="25" t="s">
        <v>94</v>
      </c>
      <c r="G3951" s="26">
        <v>400000</v>
      </c>
    </row>
    <row r="3952" spans="2:7">
      <c r="B3952" s="21" t="s">
        <v>15213</v>
      </c>
      <c r="C3952" s="22" t="s">
        <v>108</v>
      </c>
      <c r="D3952" s="37" t="s">
        <v>1094</v>
      </c>
      <c r="E3952" s="24">
        <v>600000</v>
      </c>
      <c r="F3952" s="25" t="s">
        <v>159</v>
      </c>
      <c r="G3952" s="26">
        <v>400000</v>
      </c>
    </row>
    <row r="3953" spans="2:7">
      <c r="B3953" s="21" t="s">
        <v>15306</v>
      </c>
      <c r="C3953" s="22" t="s">
        <v>92</v>
      </c>
      <c r="D3953" s="37" t="s">
        <v>3124</v>
      </c>
      <c r="E3953" s="24">
        <v>600000</v>
      </c>
      <c r="F3953" s="25" t="s">
        <v>708</v>
      </c>
      <c r="G3953" s="26">
        <v>400000</v>
      </c>
    </row>
    <row r="3954" spans="2:7">
      <c r="B3954" s="21" t="s">
        <v>15269</v>
      </c>
      <c r="C3954" s="22" t="s">
        <v>108</v>
      </c>
      <c r="D3954" s="37" t="s">
        <v>886</v>
      </c>
      <c r="E3954" s="24">
        <v>600000</v>
      </c>
      <c r="F3954" s="25" t="s">
        <v>94</v>
      </c>
      <c r="G3954" s="26">
        <v>400000</v>
      </c>
    </row>
    <row r="3955" spans="2:7">
      <c r="B3955" s="21" t="s">
        <v>15289</v>
      </c>
      <c r="C3955" s="22" t="s">
        <v>108</v>
      </c>
      <c r="D3955" s="37" t="s">
        <v>15288</v>
      </c>
      <c r="E3955" s="24">
        <v>600000</v>
      </c>
      <c r="F3955" s="25" t="s">
        <v>201</v>
      </c>
      <c r="G3955" s="26">
        <v>400000</v>
      </c>
    </row>
    <row r="3956" spans="2:7">
      <c r="B3956" s="21" t="s">
        <v>15231</v>
      </c>
      <c r="C3956" s="22" t="s">
        <v>108</v>
      </c>
      <c r="D3956" s="37" t="s">
        <v>3823</v>
      </c>
      <c r="E3956" s="24">
        <v>600000</v>
      </c>
      <c r="F3956" s="25" t="s">
        <v>408</v>
      </c>
      <c r="G3956" s="26">
        <v>400000</v>
      </c>
    </row>
    <row r="3957" spans="2:7">
      <c r="B3957" s="21" t="s">
        <v>15249</v>
      </c>
      <c r="C3957" s="22" t="s">
        <v>108</v>
      </c>
      <c r="D3957" s="37" t="s">
        <v>5606</v>
      </c>
      <c r="E3957" s="24">
        <v>600000</v>
      </c>
      <c r="F3957" s="25" t="s">
        <v>156</v>
      </c>
      <c r="G3957" s="26">
        <v>400000</v>
      </c>
    </row>
    <row r="3958" spans="2:7">
      <c r="B3958" s="21" t="s">
        <v>15325</v>
      </c>
      <c r="C3958" s="22" t="s">
        <v>92</v>
      </c>
      <c r="D3958" s="37"/>
      <c r="E3958" s="24">
        <v>600000</v>
      </c>
      <c r="F3958" s="25" t="s">
        <v>164</v>
      </c>
      <c r="G3958" s="26">
        <v>400000</v>
      </c>
    </row>
    <row r="3959" spans="2:7">
      <c r="B3959" s="21" t="s">
        <v>15324</v>
      </c>
      <c r="C3959" s="22" t="s">
        <v>92</v>
      </c>
      <c r="D3959" s="37"/>
      <c r="E3959" s="24">
        <v>600000</v>
      </c>
      <c r="F3959" s="25" t="s">
        <v>344</v>
      </c>
      <c r="G3959" s="26">
        <v>400000</v>
      </c>
    </row>
    <row r="3960" spans="2:7">
      <c r="B3960" s="21" t="s">
        <v>15323</v>
      </c>
      <c r="C3960" s="22" t="s">
        <v>92</v>
      </c>
      <c r="D3960" s="37"/>
      <c r="E3960" s="24">
        <v>600000</v>
      </c>
      <c r="F3960" s="25" t="s">
        <v>5014</v>
      </c>
      <c r="G3960" s="26">
        <v>400000</v>
      </c>
    </row>
    <row r="3961" spans="2:7">
      <c r="B3961" s="21" t="s">
        <v>15320</v>
      </c>
      <c r="C3961" s="22" t="s">
        <v>92</v>
      </c>
      <c r="D3961" s="37"/>
      <c r="E3961" s="24">
        <v>600000</v>
      </c>
      <c r="F3961" s="25" t="s">
        <v>464</v>
      </c>
      <c r="G3961" s="26">
        <v>400000</v>
      </c>
    </row>
    <row r="3962" spans="2:7">
      <c r="B3962" s="21" t="s">
        <v>15318</v>
      </c>
      <c r="C3962" s="22" t="s">
        <v>92</v>
      </c>
      <c r="D3962" s="37"/>
      <c r="E3962" s="24">
        <v>600000</v>
      </c>
      <c r="F3962" s="25" t="s">
        <v>464</v>
      </c>
      <c r="G3962" s="26">
        <v>400000</v>
      </c>
    </row>
    <row r="3963" spans="2:7">
      <c r="B3963" s="21" t="s">
        <v>15317</v>
      </c>
      <c r="C3963" s="22" t="s">
        <v>92</v>
      </c>
      <c r="D3963" s="37"/>
      <c r="E3963" s="24">
        <v>600000</v>
      </c>
      <c r="F3963" s="25" t="s">
        <v>324</v>
      </c>
      <c r="G3963" s="26">
        <v>400000</v>
      </c>
    </row>
    <row r="3964" spans="2:7">
      <c r="B3964" s="21" t="s">
        <v>15316</v>
      </c>
      <c r="C3964" s="22" t="s">
        <v>92</v>
      </c>
      <c r="D3964" s="37"/>
      <c r="E3964" s="24">
        <v>600000</v>
      </c>
      <c r="F3964" s="25" t="s">
        <v>156</v>
      </c>
      <c r="G3964" s="26">
        <v>400000</v>
      </c>
    </row>
    <row r="3965" spans="2:7">
      <c r="B3965" s="21" t="s">
        <v>15315</v>
      </c>
      <c r="C3965" s="22" t="s">
        <v>92</v>
      </c>
      <c r="D3965" s="37"/>
      <c r="E3965" s="24">
        <v>600000</v>
      </c>
      <c r="F3965" s="25" t="s">
        <v>5014</v>
      </c>
      <c r="G3965" s="26">
        <v>400000</v>
      </c>
    </row>
    <row r="3966" spans="2:7">
      <c r="B3966" s="21" t="s">
        <v>15313</v>
      </c>
      <c r="C3966" s="22" t="s">
        <v>92</v>
      </c>
      <c r="D3966" s="37"/>
      <c r="E3966" s="24">
        <v>600000</v>
      </c>
      <c r="F3966" s="25" t="s">
        <v>164</v>
      </c>
      <c r="G3966" s="26">
        <v>400000</v>
      </c>
    </row>
    <row r="3967" spans="2:7">
      <c r="B3967" s="21" t="s">
        <v>15311</v>
      </c>
      <c r="C3967" s="22" t="s">
        <v>92</v>
      </c>
      <c r="D3967" s="37"/>
      <c r="E3967" s="24">
        <v>600000</v>
      </c>
      <c r="F3967" s="25" t="s">
        <v>201</v>
      </c>
      <c r="G3967" s="26">
        <v>400000</v>
      </c>
    </row>
    <row r="3968" spans="2:7">
      <c r="B3968" s="21" t="s">
        <v>15310</v>
      </c>
      <c r="C3968" s="22" t="s">
        <v>92</v>
      </c>
      <c r="D3968" s="37"/>
      <c r="E3968" s="24">
        <v>600000</v>
      </c>
      <c r="F3968" s="25" t="s">
        <v>216</v>
      </c>
      <c r="G3968" s="26">
        <v>400000</v>
      </c>
    </row>
    <row r="3969" spans="2:7">
      <c r="B3969" s="21" t="s">
        <v>15309</v>
      </c>
      <c r="C3969" s="22" t="s">
        <v>92</v>
      </c>
      <c r="D3969" s="37"/>
      <c r="E3969" s="24">
        <v>600000</v>
      </c>
      <c r="F3969" s="25" t="s">
        <v>220</v>
      </c>
      <c r="G3969" s="26">
        <v>400000</v>
      </c>
    </row>
    <row r="3970" spans="2:7">
      <c r="B3970" s="21" t="s">
        <v>15308</v>
      </c>
      <c r="C3970" s="22" t="s">
        <v>92</v>
      </c>
      <c r="D3970" s="37"/>
      <c r="E3970" s="24">
        <v>600000</v>
      </c>
      <c r="F3970" s="25" t="s">
        <v>708</v>
      </c>
      <c r="G3970" s="26">
        <v>400000</v>
      </c>
    </row>
    <row r="3971" spans="2:7">
      <c r="B3971" s="21" t="s">
        <v>15305</v>
      </c>
      <c r="C3971" s="22" t="s">
        <v>92</v>
      </c>
      <c r="D3971" s="37"/>
      <c r="E3971" s="24">
        <v>600000</v>
      </c>
      <c r="F3971" s="25" t="s">
        <v>5016</v>
      </c>
      <c r="G3971" s="26">
        <v>400000</v>
      </c>
    </row>
    <row r="3972" spans="2:7">
      <c r="B3972" s="21" t="s">
        <v>15304</v>
      </c>
      <c r="C3972" s="22" t="s">
        <v>92</v>
      </c>
      <c r="D3972" s="37"/>
      <c r="E3972" s="24">
        <v>600000</v>
      </c>
      <c r="F3972" s="25" t="s">
        <v>201</v>
      </c>
      <c r="G3972" s="26">
        <v>400000</v>
      </c>
    </row>
    <row r="3973" spans="2:7">
      <c r="B3973" s="21" t="s">
        <v>15303</v>
      </c>
      <c r="C3973" s="22" t="s">
        <v>108</v>
      </c>
      <c r="D3973" s="37"/>
      <c r="E3973" s="24">
        <v>600000</v>
      </c>
      <c r="F3973" s="25" t="s">
        <v>125</v>
      </c>
      <c r="G3973" s="26">
        <v>400000</v>
      </c>
    </row>
    <row r="3974" spans="2:7">
      <c r="B3974" s="21" t="s">
        <v>15302</v>
      </c>
      <c r="C3974" s="22" t="s">
        <v>92</v>
      </c>
      <c r="D3974" s="37"/>
      <c r="E3974" s="24">
        <v>600000</v>
      </c>
      <c r="F3974" s="25" t="s">
        <v>125</v>
      </c>
      <c r="G3974" s="26">
        <v>400000</v>
      </c>
    </row>
    <row r="3975" spans="2:7">
      <c r="B3975" s="21" t="s">
        <v>15300</v>
      </c>
      <c r="C3975" s="22" t="s">
        <v>92</v>
      </c>
      <c r="D3975" s="37"/>
      <c r="E3975" s="24">
        <v>600000</v>
      </c>
      <c r="F3975" s="25" t="s">
        <v>464</v>
      </c>
      <c r="G3975" s="26">
        <v>400000</v>
      </c>
    </row>
    <row r="3976" spans="2:7">
      <c r="B3976" s="21" t="s">
        <v>15299</v>
      </c>
      <c r="C3976" s="22" t="s">
        <v>92</v>
      </c>
      <c r="D3976" s="37"/>
      <c r="E3976" s="24">
        <v>600000</v>
      </c>
      <c r="F3976" s="25" t="s">
        <v>540</v>
      </c>
      <c r="G3976" s="26">
        <v>400000</v>
      </c>
    </row>
    <row r="3977" spans="2:7">
      <c r="B3977" s="21" t="s">
        <v>15298</v>
      </c>
      <c r="C3977" s="22" t="s">
        <v>92</v>
      </c>
      <c r="D3977" s="37"/>
      <c r="E3977" s="24">
        <v>600000</v>
      </c>
      <c r="F3977" s="25" t="s">
        <v>220</v>
      </c>
      <c r="G3977" s="26">
        <v>400000</v>
      </c>
    </row>
    <row r="3978" spans="2:7">
      <c r="B3978" s="21" t="s">
        <v>15297</v>
      </c>
      <c r="C3978" s="22" t="s">
        <v>92</v>
      </c>
      <c r="D3978" s="37"/>
      <c r="E3978" s="24">
        <v>600000</v>
      </c>
      <c r="F3978" s="25" t="s">
        <v>220</v>
      </c>
      <c r="G3978" s="26">
        <v>400000</v>
      </c>
    </row>
    <row r="3979" spans="2:7">
      <c r="B3979" s="21" t="s">
        <v>15296</v>
      </c>
      <c r="C3979" s="22" t="s">
        <v>92</v>
      </c>
      <c r="D3979" s="37"/>
      <c r="E3979" s="24">
        <v>600000</v>
      </c>
      <c r="F3979" s="25" t="s">
        <v>201</v>
      </c>
      <c r="G3979" s="26">
        <v>400000</v>
      </c>
    </row>
    <row r="3980" spans="2:7">
      <c r="B3980" s="21" t="s">
        <v>15295</v>
      </c>
      <c r="C3980" s="22" t="s">
        <v>92</v>
      </c>
      <c r="D3980" s="37"/>
      <c r="E3980" s="24">
        <v>600000</v>
      </c>
      <c r="F3980" s="25" t="s">
        <v>5014</v>
      </c>
      <c r="G3980" s="26">
        <v>400000</v>
      </c>
    </row>
    <row r="3981" spans="2:7">
      <c r="B3981" s="21" t="s">
        <v>15294</v>
      </c>
      <c r="C3981" s="22" t="s">
        <v>108</v>
      </c>
      <c r="D3981" s="37"/>
      <c r="E3981" s="24">
        <v>600000</v>
      </c>
      <c r="F3981" s="25" t="s">
        <v>164</v>
      </c>
      <c r="G3981" s="26">
        <v>400000</v>
      </c>
    </row>
    <row r="3982" spans="2:7">
      <c r="B3982" s="21" t="s">
        <v>15293</v>
      </c>
      <c r="C3982" s="22" t="s">
        <v>92</v>
      </c>
      <c r="D3982" s="37"/>
      <c r="E3982" s="24">
        <v>600000</v>
      </c>
      <c r="F3982" s="25" t="s">
        <v>708</v>
      </c>
      <c r="G3982" s="26">
        <v>400000</v>
      </c>
    </row>
    <row r="3983" spans="2:7">
      <c r="B3983" s="21" t="s">
        <v>15292</v>
      </c>
      <c r="C3983" s="22" t="s">
        <v>92</v>
      </c>
      <c r="D3983" s="37"/>
      <c r="E3983" s="24">
        <v>600000</v>
      </c>
      <c r="F3983" s="25" t="s">
        <v>220</v>
      </c>
      <c r="G3983" s="26">
        <v>400000</v>
      </c>
    </row>
    <row r="3984" spans="2:7">
      <c r="B3984" s="21" t="s">
        <v>15291</v>
      </c>
      <c r="C3984" s="22" t="s">
        <v>92</v>
      </c>
      <c r="D3984" s="37"/>
      <c r="E3984" s="24">
        <v>600000</v>
      </c>
      <c r="F3984" s="25" t="s">
        <v>125</v>
      </c>
      <c r="G3984" s="26">
        <v>400000</v>
      </c>
    </row>
    <row r="3985" spans="2:7">
      <c r="B3985" s="21" t="s">
        <v>15290</v>
      </c>
      <c r="C3985" s="22" t="s">
        <v>92</v>
      </c>
      <c r="D3985" s="37"/>
      <c r="E3985" s="24">
        <v>600000</v>
      </c>
      <c r="F3985" s="25" t="s">
        <v>324</v>
      </c>
      <c r="G3985" s="26">
        <v>400000</v>
      </c>
    </row>
    <row r="3986" spans="2:7">
      <c r="B3986" s="21" t="s">
        <v>15287</v>
      </c>
      <c r="C3986" s="22" t="s">
        <v>92</v>
      </c>
      <c r="D3986" s="37"/>
      <c r="E3986" s="24">
        <v>600000</v>
      </c>
      <c r="F3986" s="25" t="s">
        <v>164</v>
      </c>
      <c r="G3986" s="26">
        <v>400000</v>
      </c>
    </row>
    <row r="3987" spans="2:7">
      <c r="B3987" s="21" t="s">
        <v>15286</v>
      </c>
      <c r="C3987" s="22" t="s">
        <v>108</v>
      </c>
      <c r="D3987" s="37"/>
      <c r="E3987" s="24">
        <v>600000</v>
      </c>
      <c r="F3987" s="25" t="s">
        <v>464</v>
      </c>
      <c r="G3987" s="26">
        <v>400000</v>
      </c>
    </row>
    <row r="3988" spans="2:7">
      <c r="B3988" s="21" t="s">
        <v>15285</v>
      </c>
      <c r="C3988" s="22" t="s">
        <v>92</v>
      </c>
      <c r="D3988" s="37"/>
      <c r="E3988" s="24">
        <v>600000</v>
      </c>
      <c r="F3988" s="25" t="s">
        <v>220</v>
      </c>
      <c r="G3988" s="26">
        <v>400000</v>
      </c>
    </row>
    <row r="3989" spans="2:7">
      <c r="B3989" s="21" t="s">
        <v>15279</v>
      </c>
      <c r="C3989" s="22" t="s">
        <v>92</v>
      </c>
      <c r="D3989" s="37"/>
      <c r="E3989" s="24">
        <v>600000</v>
      </c>
      <c r="F3989" s="25" t="s">
        <v>540</v>
      </c>
      <c r="G3989" s="26">
        <v>400000</v>
      </c>
    </row>
    <row r="3990" spans="2:7">
      <c r="B3990" s="21" t="s">
        <v>15278</v>
      </c>
      <c r="C3990" s="22" t="s">
        <v>92</v>
      </c>
      <c r="D3990" s="37"/>
      <c r="E3990" s="24">
        <v>600000</v>
      </c>
      <c r="F3990" s="25" t="s">
        <v>344</v>
      </c>
      <c r="G3990" s="26">
        <v>400000</v>
      </c>
    </row>
    <row r="3991" spans="2:7">
      <c r="B3991" s="21" t="s">
        <v>15277</v>
      </c>
      <c r="C3991" s="22" t="s">
        <v>92</v>
      </c>
      <c r="D3991" s="37"/>
      <c r="E3991" s="24">
        <v>600000</v>
      </c>
      <c r="F3991" s="25" t="s">
        <v>164</v>
      </c>
      <c r="G3991" s="26">
        <v>400000</v>
      </c>
    </row>
    <row r="3992" spans="2:7">
      <c r="B3992" s="21" t="s">
        <v>15276</v>
      </c>
      <c r="C3992" s="22" t="s">
        <v>92</v>
      </c>
      <c r="D3992" s="37"/>
      <c r="E3992" s="24">
        <v>600000</v>
      </c>
      <c r="F3992" s="25" t="s">
        <v>668</v>
      </c>
      <c r="G3992" s="26">
        <v>400000</v>
      </c>
    </row>
    <row r="3993" spans="2:7">
      <c r="B3993" s="21" t="s">
        <v>15274</v>
      </c>
      <c r="C3993" s="22" t="s">
        <v>92</v>
      </c>
      <c r="D3993" s="37"/>
      <c r="E3993" s="24">
        <v>600000</v>
      </c>
      <c r="F3993" s="25" t="s">
        <v>464</v>
      </c>
      <c r="G3993" s="26">
        <v>400000</v>
      </c>
    </row>
    <row r="3994" spans="2:7">
      <c r="B3994" s="21" t="s">
        <v>15273</v>
      </c>
      <c r="C3994" s="22" t="s">
        <v>92</v>
      </c>
      <c r="D3994" s="37"/>
      <c r="E3994" s="24">
        <v>600000</v>
      </c>
      <c r="F3994" s="25" t="s">
        <v>164</v>
      </c>
      <c r="G3994" s="26">
        <v>400000</v>
      </c>
    </row>
    <row r="3995" spans="2:7">
      <c r="B3995" s="21" t="s">
        <v>15272</v>
      </c>
      <c r="C3995" s="22" t="s">
        <v>92</v>
      </c>
      <c r="D3995" s="37"/>
      <c r="E3995" s="24">
        <v>600000</v>
      </c>
      <c r="F3995" s="25" t="s">
        <v>422</v>
      </c>
      <c r="G3995" s="26">
        <v>400000</v>
      </c>
    </row>
    <row r="3996" spans="2:7">
      <c r="B3996" s="21" t="s">
        <v>15271</v>
      </c>
      <c r="C3996" s="22" t="s">
        <v>108</v>
      </c>
      <c r="D3996" s="37"/>
      <c r="E3996" s="24">
        <v>600000</v>
      </c>
      <c r="F3996" s="25" t="s">
        <v>220</v>
      </c>
      <c r="G3996" s="26">
        <v>400000</v>
      </c>
    </row>
    <row r="3997" spans="2:7">
      <c r="B3997" s="21" t="s">
        <v>15270</v>
      </c>
      <c r="C3997" s="22" t="s">
        <v>92</v>
      </c>
      <c r="D3997" s="37"/>
      <c r="E3997" s="24">
        <v>600000</v>
      </c>
      <c r="F3997" s="25" t="s">
        <v>422</v>
      </c>
      <c r="G3997" s="26">
        <v>400000</v>
      </c>
    </row>
    <row r="3998" spans="2:7">
      <c r="B3998" s="21" t="s">
        <v>15268</v>
      </c>
      <c r="C3998" s="22" t="s">
        <v>92</v>
      </c>
      <c r="D3998" s="37"/>
      <c r="E3998" s="24">
        <v>600000</v>
      </c>
      <c r="F3998" s="25" t="s">
        <v>164</v>
      </c>
      <c r="G3998" s="26">
        <v>400000</v>
      </c>
    </row>
    <row r="3999" spans="2:7">
      <c r="B3999" s="21" t="s">
        <v>15267</v>
      </c>
      <c r="C3999" s="22" t="s">
        <v>92</v>
      </c>
      <c r="D3999" s="37"/>
      <c r="E3999" s="24">
        <v>600000</v>
      </c>
      <c r="F3999" s="25" t="s">
        <v>408</v>
      </c>
      <c r="G3999" s="26">
        <v>400000</v>
      </c>
    </row>
    <row r="4000" spans="2:7">
      <c r="B4000" s="21" t="s">
        <v>15266</v>
      </c>
      <c r="C4000" s="22" t="s">
        <v>92</v>
      </c>
      <c r="D4000" s="37"/>
      <c r="E4000" s="24">
        <v>600000</v>
      </c>
      <c r="F4000" s="25" t="s">
        <v>344</v>
      </c>
      <c r="G4000" s="26">
        <v>400000</v>
      </c>
    </row>
    <row r="4001" spans="2:7">
      <c r="B4001" s="21" t="s">
        <v>15265</v>
      </c>
      <c r="C4001" s="22" t="s">
        <v>92</v>
      </c>
      <c r="D4001" s="37"/>
      <c r="E4001" s="24">
        <v>600000</v>
      </c>
      <c r="F4001" s="25" t="s">
        <v>422</v>
      </c>
      <c r="G4001" s="26">
        <v>400000</v>
      </c>
    </row>
    <row r="4002" spans="2:7">
      <c r="B4002" s="21" t="s">
        <v>15264</v>
      </c>
      <c r="C4002" s="22" t="s">
        <v>92</v>
      </c>
      <c r="D4002" s="37"/>
      <c r="E4002" s="24">
        <v>600000</v>
      </c>
      <c r="F4002" s="25" t="s">
        <v>708</v>
      </c>
      <c r="G4002" s="26">
        <v>400000</v>
      </c>
    </row>
    <row r="4003" spans="2:7">
      <c r="B4003" s="21" t="s">
        <v>15263</v>
      </c>
      <c r="C4003" s="22" t="s">
        <v>108</v>
      </c>
      <c r="D4003" s="37"/>
      <c r="E4003" s="24">
        <v>600000</v>
      </c>
      <c r="F4003" s="25" t="s">
        <v>408</v>
      </c>
      <c r="G4003" s="26">
        <v>400000</v>
      </c>
    </row>
    <row r="4004" spans="2:7">
      <c r="B4004" s="21" t="s">
        <v>15262</v>
      </c>
      <c r="C4004" s="22" t="s">
        <v>92</v>
      </c>
      <c r="D4004" s="37"/>
      <c r="E4004" s="24">
        <v>600000</v>
      </c>
      <c r="F4004" s="25" t="s">
        <v>708</v>
      </c>
      <c r="G4004" s="26">
        <v>400000</v>
      </c>
    </row>
    <row r="4005" spans="2:7">
      <c r="B4005" s="21" t="s">
        <v>15261</v>
      </c>
      <c r="C4005" s="22" t="s">
        <v>92</v>
      </c>
      <c r="D4005" s="37"/>
      <c r="E4005" s="24">
        <v>600000</v>
      </c>
      <c r="F4005" s="25" t="s">
        <v>220</v>
      </c>
      <c r="G4005" s="26">
        <v>400000</v>
      </c>
    </row>
    <row r="4006" spans="2:7">
      <c r="B4006" s="21" t="s">
        <v>15260</v>
      </c>
      <c r="C4006" s="22" t="s">
        <v>92</v>
      </c>
      <c r="D4006" s="37"/>
      <c r="E4006" s="24">
        <v>600000</v>
      </c>
      <c r="F4006" s="25" t="s">
        <v>220</v>
      </c>
      <c r="G4006" s="26">
        <v>400000</v>
      </c>
    </row>
    <row r="4007" spans="2:7">
      <c r="B4007" s="21" t="s">
        <v>15259</v>
      </c>
      <c r="C4007" s="22" t="s">
        <v>92</v>
      </c>
      <c r="D4007" s="37"/>
      <c r="E4007" s="24">
        <v>600000</v>
      </c>
      <c r="F4007" s="25" t="s">
        <v>125</v>
      </c>
      <c r="G4007" s="26">
        <v>400000</v>
      </c>
    </row>
    <row r="4008" spans="2:7">
      <c r="B4008" s="21" t="s">
        <v>15258</v>
      </c>
      <c r="C4008" s="22" t="s">
        <v>92</v>
      </c>
      <c r="D4008" s="37"/>
      <c r="E4008" s="24">
        <v>600000</v>
      </c>
      <c r="F4008" s="25" t="s">
        <v>125</v>
      </c>
      <c r="G4008" s="26">
        <v>400000</v>
      </c>
    </row>
    <row r="4009" spans="2:7">
      <c r="B4009" s="21" t="s">
        <v>15257</v>
      </c>
      <c r="C4009" s="22" t="s">
        <v>92</v>
      </c>
      <c r="D4009" s="37"/>
      <c r="E4009" s="24">
        <v>600000</v>
      </c>
      <c r="F4009" s="25" t="s">
        <v>5014</v>
      </c>
      <c r="G4009" s="26">
        <v>400000</v>
      </c>
    </row>
    <row r="4010" spans="2:7">
      <c r="B4010" s="21" t="s">
        <v>15256</v>
      </c>
      <c r="C4010" s="22" t="s">
        <v>92</v>
      </c>
      <c r="D4010" s="37"/>
      <c r="E4010" s="24">
        <v>600000</v>
      </c>
      <c r="F4010" s="25" t="s">
        <v>708</v>
      </c>
      <c r="G4010" s="26">
        <v>400000</v>
      </c>
    </row>
    <row r="4011" spans="2:7">
      <c r="B4011" s="21" t="s">
        <v>15255</v>
      </c>
      <c r="C4011" s="22" t="s">
        <v>92</v>
      </c>
      <c r="D4011" s="37"/>
      <c r="E4011" s="24">
        <v>600000</v>
      </c>
      <c r="F4011" s="25" t="s">
        <v>164</v>
      </c>
      <c r="G4011" s="26">
        <v>400000</v>
      </c>
    </row>
    <row r="4012" spans="2:7">
      <c r="B4012" s="21" t="s">
        <v>15254</v>
      </c>
      <c r="C4012" s="22" t="s">
        <v>92</v>
      </c>
      <c r="D4012" s="37"/>
      <c r="E4012" s="24">
        <v>600000</v>
      </c>
      <c r="F4012" s="25" t="s">
        <v>5014</v>
      </c>
      <c r="G4012" s="26">
        <v>400000</v>
      </c>
    </row>
    <row r="4013" spans="2:7">
      <c r="B4013" s="21" t="s">
        <v>15252</v>
      </c>
      <c r="C4013" s="22" t="s">
        <v>92</v>
      </c>
      <c r="D4013" s="37"/>
      <c r="E4013" s="24">
        <v>600000</v>
      </c>
      <c r="F4013" s="25" t="s">
        <v>257</v>
      </c>
      <c r="G4013" s="26">
        <v>400000</v>
      </c>
    </row>
    <row r="4014" spans="2:7">
      <c r="B4014" s="21" t="s">
        <v>15251</v>
      </c>
      <c r="C4014" s="22" t="s">
        <v>92</v>
      </c>
      <c r="D4014" s="37"/>
      <c r="E4014" s="24">
        <v>600000</v>
      </c>
      <c r="F4014" s="25" t="s">
        <v>156</v>
      </c>
      <c r="G4014" s="26">
        <v>400000</v>
      </c>
    </row>
    <row r="4015" spans="2:7">
      <c r="B4015" s="21" t="s">
        <v>15250</v>
      </c>
      <c r="C4015" s="22" t="s">
        <v>92</v>
      </c>
      <c r="D4015" s="37"/>
      <c r="E4015" s="24">
        <v>600000</v>
      </c>
      <c r="F4015" s="25" t="s">
        <v>201</v>
      </c>
      <c r="G4015" s="26">
        <v>400000</v>
      </c>
    </row>
    <row r="4016" spans="2:7">
      <c r="B4016" s="21" t="s">
        <v>15247</v>
      </c>
      <c r="C4016" s="22" t="s">
        <v>92</v>
      </c>
      <c r="D4016" s="37"/>
      <c r="E4016" s="24">
        <v>600000</v>
      </c>
      <c r="F4016" s="25" t="s">
        <v>220</v>
      </c>
      <c r="G4016" s="26">
        <v>400000</v>
      </c>
    </row>
    <row r="4017" spans="2:7">
      <c r="B4017" s="21" t="s">
        <v>15246</v>
      </c>
      <c r="C4017" s="22" t="s">
        <v>92</v>
      </c>
      <c r="D4017" s="37"/>
      <c r="E4017" s="24">
        <v>600000</v>
      </c>
      <c r="F4017" s="25" t="s">
        <v>540</v>
      </c>
      <c r="G4017" s="26">
        <v>400000</v>
      </c>
    </row>
    <row r="4018" spans="2:7">
      <c r="B4018" s="21" t="s">
        <v>15245</v>
      </c>
      <c r="C4018" s="22" t="s">
        <v>92</v>
      </c>
      <c r="D4018" s="37"/>
      <c r="E4018" s="24">
        <v>600000</v>
      </c>
      <c r="F4018" s="25" t="s">
        <v>216</v>
      </c>
      <c r="G4018" s="26">
        <v>400000</v>
      </c>
    </row>
    <row r="4019" spans="2:7">
      <c r="B4019" s="21" t="s">
        <v>15244</v>
      </c>
      <c r="C4019" s="22" t="s">
        <v>92</v>
      </c>
      <c r="D4019" s="37"/>
      <c r="E4019" s="24">
        <v>600000</v>
      </c>
      <c r="F4019" s="25" t="s">
        <v>540</v>
      </c>
      <c r="G4019" s="26">
        <v>400000</v>
      </c>
    </row>
    <row r="4020" spans="2:7">
      <c r="B4020" s="21" t="s">
        <v>15243</v>
      </c>
      <c r="C4020" s="22" t="s">
        <v>92</v>
      </c>
      <c r="D4020" s="37"/>
      <c r="E4020" s="24">
        <v>600000</v>
      </c>
      <c r="F4020" s="25" t="s">
        <v>668</v>
      </c>
      <c r="G4020" s="26">
        <v>400000</v>
      </c>
    </row>
    <row r="4021" spans="2:7">
      <c r="B4021" s="21" t="s">
        <v>15242</v>
      </c>
      <c r="C4021" s="22" t="s">
        <v>92</v>
      </c>
      <c r="D4021" s="37"/>
      <c r="E4021" s="24">
        <v>600000</v>
      </c>
      <c r="F4021" s="25" t="s">
        <v>540</v>
      </c>
      <c r="G4021" s="26">
        <v>400000</v>
      </c>
    </row>
    <row r="4022" spans="2:7">
      <c r="B4022" s="21" t="s">
        <v>15241</v>
      </c>
      <c r="C4022" s="22" t="s">
        <v>92</v>
      </c>
      <c r="D4022" s="37"/>
      <c r="E4022" s="24">
        <v>600000</v>
      </c>
      <c r="F4022" s="25" t="s">
        <v>257</v>
      </c>
      <c r="G4022" s="26">
        <v>400000</v>
      </c>
    </row>
    <row r="4023" spans="2:7">
      <c r="B4023" s="21" t="s">
        <v>15240</v>
      </c>
      <c r="C4023" s="22" t="s">
        <v>92</v>
      </c>
      <c r="D4023" s="37"/>
      <c r="E4023" s="24">
        <v>600000</v>
      </c>
      <c r="F4023" s="25" t="s">
        <v>257</v>
      </c>
      <c r="G4023" s="26">
        <v>400000</v>
      </c>
    </row>
    <row r="4024" spans="2:7">
      <c r="B4024" s="21" t="s">
        <v>15239</v>
      </c>
      <c r="C4024" s="22" t="s">
        <v>92</v>
      </c>
      <c r="D4024" s="37"/>
      <c r="E4024" s="24">
        <v>600000</v>
      </c>
      <c r="F4024" s="25" t="s">
        <v>344</v>
      </c>
      <c r="G4024" s="26">
        <v>400000</v>
      </c>
    </row>
    <row r="4025" spans="2:7">
      <c r="B4025" s="21" t="s">
        <v>15238</v>
      </c>
      <c r="C4025" s="22" t="s">
        <v>92</v>
      </c>
      <c r="D4025" s="37"/>
      <c r="E4025" s="24">
        <v>600000</v>
      </c>
      <c r="F4025" s="25" t="s">
        <v>164</v>
      </c>
      <c r="G4025" s="26">
        <v>400000</v>
      </c>
    </row>
    <row r="4026" spans="2:7">
      <c r="B4026" s="21" t="s">
        <v>15237</v>
      </c>
      <c r="C4026" s="22" t="s">
        <v>92</v>
      </c>
      <c r="D4026" s="37"/>
      <c r="E4026" s="24">
        <v>600000</v>
      </c>
      <c r="F4026" s="25" t="s">
        <v>708</v>
      </c>
      <c r="G4026" s="26">
        <v>400000</v>
      </c>
    </row>
    <row r="4027" spans="2:7">
      <c r="B4027" s="21" t="s">
        <v>15236</v>
      </c>
      <c r="C4027" s="22" t="s">
        <v>92</v>
      </c>
      <c r="D4027" s="37"/>
      <c r="E4027" s="24">
        <v>600000</v>
      </c>
      <c r="F4027" s="25" t="s">
        <v>164</v>
      </c>
      <c r="G4027" s="26">
        <v>400000</v>
      </c>
    </row>
    <row r="4028" spans="2:7">
      <c r="B4028" s="21" t="s">
        <v>15235</v>
      </c>
      <c r="C4028" s="22" t="s">
        <v>92</v>
      </c>
      <c r="D4028" s="37"/>
      <c r="E4028" s="24">
        <v>600000</v>
      </c>
      <c r="F4028" s="25" t="s">
        <v>220</v>
      </c>
      <c r="G4028" s="26">
        <v>400000</v>
      </c>
    </row>
    <row r="4029" spans="2:7">
      <c r="B4029" s="21" t="s">
        <v>15233</v>
      </c>
      <c r="C4029" s="22" t="s">
        <v>92</v>
      </c>
      <c r="D4029" s="37"/>
      <c r="E4029" s="24">
        <v>600000</v>
      </c>
      <c r="F4029" s="25" t="s">
        <v>94</v>
      </c>
      <c r="G4029" s="26">
        <v>400000</v>
      </c>
    </row>
    <row r="4030" spans="2:7">
      <c r="B4030" s="21" t="s">
        <v>15232</v>
      </c>
      <c r="C4030" s="22" t="s">
        <v>92</v>
      </c>
      <c r="D4030" s="37"/>
      <c r="E4030" s="24">
        <v>600000</v>
      </c>
      <c r="F4030" s="25" t="s">
        <v>223</v>
      </c>
      <c r="G4030" s="26">
        <v>400000</v>
      </c>
    </row>
    <row r="4031" spans="2:7">
      <c r="B4031" s="21" t="s">
        <v>15230</v>
      </c>
      <c r="C4031" s="22" t="s">
        <v>92</v>
      </c>
      <c r="D4031" s="37"/>
      <c r="E4031" s="24">
        <v>600000</v>
      </c>
      <c r="F4031" s="25" t="s">
        <v>540</v>
      </c>
      <c r="G4031" s="26">
        <v>400000</v>
      </c>
    </row>
    <row r="4032" spans="2:7">
      <c r="B4032" s="21" t="s">
        <v>15229</v>
      </c>
      <c r="C4032" s="22" t="s">
        <v>92</v>
      </c>
      <c r="D4032" s="37"/>
      <c r="E4032" s="24">
        <v>600000</v>
      </c>
      <c r="F4032" s="25" t="s">
        <v>464</v>
      </c>
      <c r="G4032" s="26">
        <v>400000</v>
      </c>
    </row>
    <row r="4033" spans="2:7">
      <c r="B4033" s="21" t="s">
        <v>15227</v>
      </c>
      <c r="C4033" s="22" t="s">
        <v>108</v>
      </c>
      <c r="D4033" s="37"/>
      <c r="E4033" s="24">
        <v>600000</v>
      </c>
      <c r="F4033" s="25" t="s">
        <v>5016</v>
      </c>
      <c r="G4033" s="26">
        <v>400000</v>
      </c>
    </row>
    <row r="4034" spans="2:7">
      <c r="B4034" s="21" t="s">
        <v>15226</v>
      </c>
      <c r="C4034" s="22" t="s">
        <v>92</v>
      </c>
      <c r="D4034" s="37"/>
      <c r="E4034" s="24">
        <v>600000</v>
      </c>
      <c r="F4034" s="25" t="s">
        <v>159</v>
      </c>
      <c r="G4034" s="26">
        <v>400000</v>
      </c>
    </row>
    <row r="4035" spans="2:7">
      <c r="B4035" s="21" t="s">
        <v>15225</v>
      </c>
      <c r="C4035" s="22" t="s">
        <v>92</v>
      </c>
      <c r="D4035" s="37"/>
      <c r="E4035" s="24">
        <v>600000</v>
      </c>
      <c r="F4035" s="25" t="s">
        <v>156</v>
      </c>
      <c r="G4035" s="26">
        <v>400000</v>
      </c>
    </row>
    <row r="4036" spans="2:7">
      <c r="B4036" s="21" t="s">
        <v>15223</v>
      </c>
      <c r="C4036" s="22" t="s">
        <v>92</v>
      </c>
      <c r="D4036" s="37"/>
      <c r="E4036" s="24">
        <v>600000</v>
      </c>
      <c r="F4036" s="25" t="s">
        <v>156</v>
      </c>
      <c r="G4036" s="26">
        <v>400000</v>
      </c>
    </row>
    <row r="4037" spans="2:7">
      <c r="B4037" s="21" t="s">
        <v>15222</v>
      </c>
      <c r="C4037" s="22" t="s">
        <v>92</v>
      </c>
      <c r="D4037" s="37"/>
      <c r="E4037" s="24">
        <v>600000</v>
      </c>
      <c r="F4037" s="25" t="s">
        <v>5014</v>
      </c>
      <c r="G4037" s="26">
        <v>400000</v>
      </c>
    </row>
    <row r="4038" spans="2:7">
      <c r="B4038" s="21" t="s">
        <v>15219</v>
      </c>
      <c r="C4038" s="22" t="s">
        <v>108</v>
      </c>
      <c r="D4038" s="37"/>
      <c r="E4038" s="24">
        <v>600000</v>
      </c>
      <c r="F4038" s="25" t="s">
        <v>223</v>
      </c>
      <c r="G4038" s="26">
        <v>400000</v>
      </c>
    </row>
    <row r="4039" spans="2:7">
      <c r="B4039" s="21" t="s">
        <v>15218</v>
      </c>
      <c r="C4039" s="22" t="s">
        <v>92</v>
      </c>
      <c r="D4039" s="37"/>
      <c r="E4039" s="24">
        <v>600000</v>
      </c>
      <c r="F4039" s="25" t="s">
        <v>198</v>
      </c>
      <c r="G4039" s="26">
        <v>400000</v>
      </c>
    </row>
    <row r="4040" spans="2:7">
      <c r="B4040" s="21" t="s">
        <v>15217</v>
      </c>
      <c r="C4040" s="22" t="s">
        <v>92</v>
      </c>
      <c r="D4040" s="37"/>
      <c r="E4040" s="24">
        <v>600000</v>
      </c>
      <c r="F4040" s="25" t="s">
        <v>156</v>
      </c>
      <c r="G4040" s="26">
        <v>400000</v>
      </c>
    </row>
    <row r="4041" spans="2:7">
      <c r="B4041" s="21" t="s">
        <v>15215</v>
      </c>
      <c r="C4041" s="22" t="s">
        <v>92</v>
      </c>
      <c r="D4041" s="37"/>
      <c r="E4041" s="24">
        <v>600000</v>
      </c>
      <c r="F4041" s="25" t="s">
        <v>201</v>
      </c>
      <c r="G4041" s="26">
        <v>400000</v>
      </c>
    </row>
    <row r="4042" spans="2:7">
      <c r="B4042" s="21" t="s">
        <v>15214</v>
      </c>
      <c r="C4042" s="22" t="s">
        <v>92</v>
      </c>
      <c r="D4042" s="37"/>
      <c r="E4042" s="24">
        <v>600000</v>
      </c>
      <c r="F4042" s="25" t="s">
        <v>220</v>
      </c>
      <c r="G4042" s="26">
        <v>400000</v>
      </c>
    </row>
    <row r="4043" spans="2:7">
      <c r="B4043" s="21" t="s">
        <v>15212</v>
      </c>
      <c r="C4043" s="22" t="s">
        <v>92</v>
      </c>
      <c r="D4043" s="37"/>
      <c r="E4043" s="24">
        <v>600000</v>
      </c>
      <c r="F4043" s="25" t="s">
        <v>156</v>
      </c>
      <c r="G4043" s="26">
        <v>400000</v>
      </c>
    </row>
    <row r="4044" spans="2:7">
      <c r="B4044" s="21" t="s">
        <v>15211</v>
      </c>
      <c r="C4044" s="22" t="s">
        <v>92</v>
      </c>
      <c r="D4044" s="37"/>
      <c r="E4044" s="24">
        <v>600000</v>
      </c>
      <c r="F4044" s="25" t="s">
        <v>464</v>
      </c>
      <c r="G4044" s="26">
        <v>400000</v>
      </c>
    </row>
    <row r="4045" spans="2:7">
      <c r="B4045" s="21" t="s">
        <v>15210</v>
      </c>
      <c r="C4045" s="22" t="s">
        <v>92</v>
      </c>
      <c r="D4045" s="37"/>
      <c r="E4045" s="24">
        <v>600000</v>
      </c>
      <c r="F4045" s="25" t="s">
        <v>164</v>
      </c>
      <c r="G4045" s="26">
        <v>400000</v>
      </c>
    </row>
    <row r="4046" spans="2:7">
      <c r="B4046" s="21" t="s">
        <v>15209</v>
      </c>
      <c r="C4046" s="22" t="s">
        <v>92</v>
      </c>
      <c r="D4046" s="37"/>
      <c r="E4046" s="24">
        <v>600000</v>
      </c>
      <c r="F4046" s="25" t="s">
        <v>223</v>
      </c>
      <c r="G4046" s="26">
        <v>400000</v>
      </c>
    </row>
    <row r="4047" spans="2:7">
      <c r="B4047" s="21" t="s">
        <v>15207</v>
      </c>
      <c r="C4047" s="22" t="s">
        <v>92</v>
      </c>
      <c r="D4047" s="37"/>
      <c r="E4047" s="24">
        <v>600000</v>
      </c>
      <c r="F4047" s="25" t="s">
        <v>422</v>
      </c>
      <c r="G4047" s="26">
        <v>400000</v>
      </c>
    </row>
    <row r="4048" spans="2:7">
      <c r="B4048" s="21" t="s">
        <v>15206</v>
      </c>
      <c r="C4048" s="22" t="s">
        <v>92</v>
      </c>
      <c r="D4048" s="37"/>
      <c r="E4048" s="24">
        <v>600000</v>
      </c>
      <c r="F4048" s="25" t="s">
        <v>201</v>
      </c>
      <c r="G4048" s="26">
        <v>400000</v>
      </c>
    </row>
    <row r="4049" spans="2:7">
      <c r="B4049" s="21" t="s">
        <v>15205</v>
      </c>
      <c r="C4049" s="22" t="s">
        <v>92</v>
      </c>
      <c r="D4049" s="37"/>
      <c r="E4049" s="24">
        <v>600000</v>
      </c>
      <c r="F4049" s="25" t="s">
        <v>422</v>
      </c>
      <c r="G4049" s="26">
        <v>400000</v>
      </c>
    </row>
    <row r="4050" spans="2:7">
      <c r="B4050" s="21" t="s">
        <v>15204</v>
      </c>
      <c r="C4050" s="22" t="s">
        <v>92</v>
      </c>
      <c r="D4050" s="37"/>
      <c r="E4050" s="24">
        <v>600000</v>
      </c>
      <c r="F4050" s="25" t="s">
        <v>220</v>
      </c>
      <c r="G4050" s="26">
        <v>400000</v>
      </c>
    </row>
    <row r="4051" spans="2:7">
      <c r="B4051" s="21" t="s">
        <v>15203</v>
      </c>
      <c r="C4051" s="22" t="s">
        <v>92</v>
      </c>
      <c r="D4051" s="37"/>
      <c r="E4051" s="24">
        <v>600000</v>
      </c>
      <c r="F4051" s="25" t="s">
        <v>408</v>
      </c>
      <c r="G4051" s="26">
        <v>400000</v>
      </c>
    </row>
    <row r="4052" spans="2:7">
      <c r="B4052" s="21" t="s">
        <v>15202</v>
      </c>
      <c r="C4052" s="22" t="s">
        <v>92</v>
      </c>
      <c r="D4052" s="37"/>
      <c r="E4052" s="24">
        <v>600000</v>
      </c>
      <c r="F4052" s="25" t="s">
        <v>159</v>
      </c>
      <c r="G4052" s="26">
        <v>400000</v>
      </c>
    </row>
    <row r="4053" spans="2:7">
      <c r="B4053" s="21" t="s">
        <v>15201</v>
      </c>
      <c r="C4053" s="22" t="s">
        <v>92</v>
      </c>
      <c r="D4053" s="37"/>
      <c r="E4053" s="24">
        <v>600000</v>
      </c>
      <c r="F4053" s="25" t="s">
        <v>540</v>
      </c>
      <c r="G4053" s="26">
        <v>400000</v>
      </c>
    </row>
    <row r="4054" spans="2:7">
      <c r="B4054" s="21" t="s">
        <v>15200</v>
      </c>
      <c r="C4054" s="22" t="s">
        <v>92</v>
      </c>
      <c r="D4054" s="37"/>
      <c r="E4054" s="24">
        <v>600000</v>
      </c>
      <c r="F4054" s="25" t="s">
        <v>198</v>
      </c>
      <c r="G4054" s="26">
        <v>400000</v>
      </c>
    </row>
    <row r="4055" spans="2:7">
      <c r="B4055" s="21" t="s">
        <v>15199</v>
      </c>
      <c r="C4055" s="22" t="s">
        <v>92</v>
      </c>
      <c r="D4055" s="37"/>
      <c r="E4055" s="24">
        <v>600000</v>
      </c>
      <c r="F4055" s="25" t="s">
        <v>156</v>
      </c>
      <c r="G4055" s="26">
        <v>400000</v>
      </c>
    </row>
    <row r="4056" spans="2:7">
      <c r="B4056" s="21" t="s">
        <v>15198</v>
      </c>
      <c r="C4056" s="22" t="s">
        <v>92</v>
      </c>
      <c r="D4056" s="37"/>
      <c r="E4056" s="24">
        <v>600000</v>
      </c>
      <c r="F4056" s="25" t="s">
        <v>708</v>
      </c>
      <c r="G4056" s="26">
        <v>400000</v>
      </c>
    </row>
    <row r="4057" spans="2:7">
      <c r="B4057" s="21" t="s">
        <v>15197</v>
      </c>
      <c r="C4057" s="22" t="s">
        <v>108</v>
      </c>
      <c r="D4057" s="37"/>
      <c r="E4057" s="24">
        <v>600000</v>
      </c>
      <c r="F4057" s="25" t="s">
        <v>198</v>
      </c>
      <c r="G4057" s="26">
        <v>400000</v>
      </c>
    </row>
    <row r="4058" spans="2:7">
      <c r="B4058" s="21" t="s">
        <v>15196</v>
      </c>
      <c r="C4058" s="22" t="s">
        <v>92</v>
      </c>
      <c r="D4058" s="37"/>
      <c r="E4058" s="24">
        <v>600000</v>
      </c>
      <c r="F4058" s="25" t="s">
        <v>201</v>
      </c>
      <c r="G4058" s="26">
        <v>400000</v>
      </c>
    </row>
    <row r="4059" spans="2:7">
      <c r="B4059" s="21" t="s">
        <v>15173</v>
      </c>
      <c r="C4059" s="22" t="s">
        <v>108</v>
      </c>
      <c r="D4059" s="37" t="s">
        <v>15172</v>
      </c>
      <c r="E4059" s="24">
        <v>500000</v>
      </c>
      <c r="F4059" s="25" t="s">
        <v>668</v>
      </c>
      <c r="G4059" s="26">
        <v>400000</v>
      </c>
    </row>
    <row r="4060" spans="2:7">
      <c r="B4060" s="21" t="s">
        <v>15184</v>
      </c>
      <c r="C4060" s="22" t="s">
        <v>108</v>
      </c>
      <c r="D4060" s="37" t="s">
        <v>15183</v>
      </c>
      <c r="E4060" s="24">
        <v>500000</v>
      </c>
      <c r="F4060" s="25" t="s">
        <v>257</v>
      </c>
      <c r="G4060" s="26">
        <v>400000</v>
      </c>
    </row>
    <row r="4061" spans="2:7">
      <c r="B4061" s="21" t="s">
        <v>15171</v>
      </c>
      <c r="C4061" s="22" t="s">
        <v>108</v>
      </c>
      <c r="D4061" s="37" t="s">
        <v>5639</v>
      </c>
      <c r="E4061" s="24">
        <v>500000</v>
      </c>
      <c r="F4061" s="25" t="s">
        <v>2989</v>
      </c>
      <c r="G4061" s="26">
        <v>400000</v>
      </c>
    </row>
    <row r="4062" spans="2:7">
      <c r="B4062" s="21" t="s">
        <v>15177</v>
      </c>
      <c r="C4062" s="22" t="s">
        <v>108</v>
      </c>
      <c r="D4062" s="37" t="s">
        <v>1126</v>
      </c>
      <c r="E4062" s="24">
        <v>500000</v>
      </c>
      <c r="F4062" s="25" t="s">
        <v>335</v>
      </c>
      <c r="G4062" s="26">
        <v>400000</v>
      </c>
    </row>
    <row r="4063" spans="2:7">
      <c r="B4063" s="21" t="s">
        <v>15192</v>
      </c>
      <c r="C4063" s="22" t="s">
        <v>108</v>
      </c>
      <c r="D4063" s="37" t="s">
        <v>3507</v>
      </c>
      <c r="E4063" s="24">
        <v>500000</v>
      </c>
      <c r="F4063" s="25" t="s">
        <v>2989</v>
      </c>
      <c r="G4063" s="26">
        <v>400000</v>
      </c>
    </row>
    <row r="4064" spans="2:7">
      <c r="B4064" s="21" t="s">
        <v>15195</v>
      </c>
      <c r="C4064" s="22" t="s">
        <v>92</v>
      </c>
      <c r="D4064" s="37"/>
      <c r="E4064" s="24">
        <v>500000</v>
      </c>
      <c r="F4064" s="25" t="s">
        <v>668</v>
      </c>
      <c r="G4064" s="26">
        <v>400000</v>
      </c>
    </row>
    <row r="4065" spans="2:7">
      <c r="B4065" s="21" t="s">
        <v>15194</v>
      </c>
      <c r="C4065" s="22" t="s">
        <v>92</v>
      </c>
      <c r="D4065" s="37"/>
      <c r="E4065" s="24">
        <v>500000</v>
      </c>
      <c r="F4065" s="25" t="s">
        <v>257</v>
      </c>
      <c r="G4065" s="26">
        <v>400000</v>
      </c>
    </row>
    <row r="4066" spans="2:7">
      <c r="B4066" s="21" t="s">
        <v>15193</v>
      </c>
      <c r="C4066" s="22" t="s">
        <v>92</v>
      </c>
      <c r="D4066" s="37"/>
      <c r="E4066" s="24">
        <v>500000</v>
      </c>
      <c r="F4066" s="25" t="s">
        <v>282</v>
      </c>
      <c r="G4066" s="26">
        <v>400000</v>
      </c>
    </row>
    <row r="4067" spans="2:7">
      <c r="B4067" s="21" t="s">
        <v>15191</v>
      </c>
      <c r="C4067" s="22" t="s">
        <v>92</v>
      </c>
      <c r="D4067" s="37"/>
      <c r="E4067" s="24">
        <v>500000</v>
      </c>
      <c r="F4067" s="25" t="s">
        <v>324</v>
      </c>
      <c r="G4067" s="26">
        <v>400000</v>
      </c>
    </row>
    <row r="4068" spans="2:7">
      <c r="B4068" s="21" t="s">
        <v>15190</v>
      </c>
      <c r="C4068" s="22" t="s">
        <v>92</v>
      </c>
      <c r="D4068" s="37"/>
      <c r="E4068" s="24">
        <v>500000</v>
      </c>
      <c r="F4068" s="25" t="s">
        <v>668</v>
      </c>
      <c r="G4068" s="26">
        <v>400000</v>
      </c>
    </row>
    <row r="4069" spans="2:7">
      <c r="B4069" s="21" t="s">
        <v>15189</v>
      </c>
      <c r="C4069" s="22" t="s">
        <v>92</v>
      </c>
      <c r="D4069" s="37"/>
      <c r="E4069" s="24">
        <v>500000</v>
      </c>
      <c r="F4069" s="25" t="s">
        <v>668</v>
      </c>
      <c r="G4069" s="26">
        <v>400000</v>
      </c>
    </row>
    <row r="4070" spans="2:7">
      <c r="B4070" s="21" t="s">
        <v>15188</v>
      </c>
      <c r="C4070" s="22" t="s">
        <v>92</v>
      </c>
      <c r="D4070" s="37"/>
      <c r="E4070" s="24">
        <v>500000</v>
      </c>
      <c r="F4070" s="25" t="s">
        <v>198</v>
      </c>
      <c r="G4070" s="26">
        <v>400000</v>
      </c>
    </row>
    <row r="4071" spans="2:7">
      <c r="B4071" s="21" t="s">
        <v>15187</v>
      </c>
      <c r="C4071" s="22" t="s">
        <v>92</v>
      </c>
      <c r="D4071" s="37"/>
      <c r="E4071" s="24">
        <v>500000</v>
      </c>
      <c r="F4071" s="25" t="s">
        <v>2989</v>
      </c>
      <c r="G4071" s="26">
        <v>400000</v>
      </c>
    </row>
    <row r="4072" spans="2:7">
      <c r="B4072" s="21" t="s">
        <v>15186</v>
      </c>
      <c r="C4072" s="22" t="s">
        <v>92</v>
      </c>
      <c r="D4072" s="37"/>
      <c r="E4072" s="24">
        <v>500000</v>
      </c>
      <c r="F4072" s="25" t="s">
        <v>364</v>
      </c>
      <c r="G4072" s="26">
        <v>400000</v>
      </c>
    </row>
    <row r="4073" spans="2:7">
      <c r="B4073" s="21" t="s">
        <v>15185</v>
      </c>
      <c r="C4073" s="22" t="s">
        <v>92</v>
      </c>
      <c r="D4073" s="37"/>
      <c r="E4073" s="24">
        <v>500000</v>
      </c>
      <c r="F4073" s="25" t="s">
        <v>257</v>
      </c>
      <c r="G4073" s="26">
        <v>400000</v>
      </c>
    </row>
    <row r="4074" spans="2:7">
      <c r="B4074" s="21" t="s">
        <v>15182</v>
      </c>
      <c r="C4074" s="22" t="s">
        <v>92</v>
      </c>
      <c r="D4074" s="37"/>
      <c r="E4074" s="24">
        <v>500000</v>
      </c>
      <c r="F4074" s="25" t="s">
        <v>668</v>
      </c>
      <c r="G4074" s="26">
        <v>400000</v>
      </c>
    </row>
    <row r="4075" spans="2:7">
      <c r="B4075" s="21" t="s">
        <v>15181</v>
      </c>
      <c r="C4075" s="22" t="s">
        <v>92</v>
      </c>
      <c r="D4075" s="37"/>
      <c r="E4075" s="24">
        <v>500000</v>
      </c>
      <c r="F4075" s="25" t="s">
        <v>668</v>
      </c>
      <c r="G4075" s="26">
        <v>400000</v>
      </c>
    </row>
    <row r="4076" spans="2:7">
      <c r="B4076" s="21" t="s">
        <v>15180</v>
      </c>
      <c r="C4076" s="22" t="s">
        <v>92</v>
      </c>
      <c r="D4076" s="37"/>
      <c r="E4076" s="24">
        <v>500000</v>
      </c>
      <c r="F4076" s="25" t="s">
        <v>141</v>
      </c>
      <c r="G4076" s="26">
        <v>400000</v>
      </c>
    </row>
    <row r="4077" spans="2:7">
      <c r="B4077" s="21" t="s">
        <v>15179</v>
      </c>
      <c r="C4077" s="22" t="s">
        <v>92</v>
      </c>
      <c r="D4077" s="37"/>
      <c r="E4077" s="24">
        <v>500000</v>
      </c>
      <c r="F4077" s="25" t="s">
        <v>335</v>
      </c>
      <c r="G4077" s="26">
        <v>400000</v>
      </c>
    </row>
    <row r="4078" spans="2:7">
      <c r="B4078" s="21" t="s">
        <v>15178</v>
      </c>
      <c r="C4078" s="22" t="s">
        <v>92</v>
      </c>
      <c r="D4078" s="37"/>
      <c r="E4078" s="24">
        <v>500000</v>
      </c>
      <c r="F4078" s="25" t="s">
        <v>668</v>
      </c>
      <c r="G4078" s="26">
        <v>400000</v>
      </c>
    </row>
    <row r="4079" spans="2:7">
      <c r="B4079" s="21" t="s">
        <v>15176</v>
      </c>
      <c r="C4079" s="22" t="s">
        <v>108</v>
      </c>
      <c r="D4079" s="37"/>
      <c r="E4079" s="24">
        <v>500000</v>
      </c>
      <c r="F4079" s="25" t="s">
        <v>111</v>
      </c>
      <c r="G4079" s="26">
        <v>400000</v>
      </c>
    </row>
    <row r="4080" spans="2:7">
      <c r="B4080" s="21" t="s">
        <v>15175</v>
      </c>
      <c r="C4080" s="22" t="s">
        <v>92</v>
      </c>
      <c r="D4080" s="37"/>
      <c r="E4080" s="24">
        <v>500000</v>
      </c>
      <c r="F4080" s="25" t="s">
        <v>668</v>
      </c>
      <c r="G4080" s="26">
        <v>400000</v>
      </c>
    </row>
    <row r="4081" spans="2:7">
      <c r="B4081" s="21" t="s">
        <v>15174</v>
      </c>
      <c r="C4081" s="22" t="s">
        <v>92</v>
      </c>
      <c r="D4081" s="37"/>
      <c r="E4081" s="24">
        <v>500000</v>
      </c>
      <c r="F4081" s="25" t="s">
        <v>198</v>
      </c>
      <c r="G4081" s="26">
        <v>400000</v>
      </c>
    </row>
    <row r="4082" spans="2:7">
      <c r="B4082" s="21" t="s">
        <v>15170</v>
      </c>
      <c r="C4082" s="22" t="s">
        <v>92</v>
      </c>
      <c r="D4082" s="37"/>
      <c r="E4082" s="24">
        <v>500000</v>
      </c>
      <c r="F4082" s="25" t="s">
        <v>260</v>
      </c>
      <c r="G4082" s="26">
        <v>400000</v>
      </c>
    </row>
    <row r="4083" spans="2:7">
      <c r="B4083" s="21" t="s">
        <v>15169</v>
      </c>
      <c r="C4083" s="22" t="s">
        <v>92</v>
      </c>
      <c r="D4083" s="37" t="s">
        <v>15168</v>
      </c>
      <c r="E4083" s="24">
        <v>400000</v>
      </c>
      <c r="F4083" s="25" t="s">
        <v>91</v>
      </c>
      <c r="G4083" s="26">
        <v>400000</v>
      </c>
    </row>
    <row r="4084" spans="2:7">
      <c r="B4084" s="21" t="s">
        <v>15167</v>
      </c>
      <c r="C4084" s="22" t="s">
        <v>92</v>
      </c>
      <c r="D4084" s="37"/>
      <c r="E4084" s="24">
        <v>400000</v>
      </c>
      <c r="F4084" s="25" t="s">
        <v>341</v>
      </c>
      <c r="G4084" s="26">
        <v>400000</v>
      </c>
    </row>
    <row r="4085" spans="2:7">
      <c r="B4085" s="21" t="s">
        <v>15166</v>
      </c>
      <c r="C4085" s="22" t="s">
        <v>92</v>
      </c>
      <c r="D4085" s="37"/>
      <c r="E4085" s="24">
        <v>400000</v>
      </c>
      <c r="F4085" s="25" t="s">
        <v>116</v>
      </c>
      <c r="G4085" s="26">
        <v>400000</v>
      </c>
    </row>
    <row r="4086" spans="2:7">
      <c r="B4086" s="21" t="s">
        <v>15165</v>
      </c>
      <c r="C4086" s="22" t="s">
        <v>92</v>
      </c>
      <c r="D4086" s="37"/>
      <c r="E4086" s="24">
        <v>400000</v>
      </c>
      <c r="F4086" s="25" t="s">
        <v>96</v>
      </c>
      <c r="G4086" s="26">
        <v>400000</v>
      </c>
    </row>
    <row r="4087" spans="2:7">
      <c r="B4087" s="21" t="s">
        <v>15161</v>
      </c>
      <c r="C4087" s="22" t="s">
        <v>108</v>
      </c>
      <c r="D4087" s="37" t="s">
        <v>6266</v>
      </c>
      <c r="E4087" s="24">
        <v>300000</v>
      </c>
      <c r="F4087" s="25" t="s">
        <v>4235</v>
      </c>
      <c r="G4087" s="26">
        <v>400000</v>
      </c>
    </row>
    <row r="4088" spans="2:7">
      <c r="B4088" s="21" t="s">
        <v>15163</v>
      </c>
      <c r="C4088" s="22" t="s">
        <v>108</v>
      </c>
      <c r="D4088" s="37" t="s">
        <v>414</v>
      </c>
      <c r="E4088" s="24">
        <v>300000</v>
      </c>
      <c r="F4088" s="25" t="s">
        <v>4235</v>
      </c>
      <c r="G4088" s="26">
        <v>400000</v>
      </c>
    </row>
    <row r="4089" spans="2:7">
      <c r="B4089" s="21" t="s">
        <v>15160</v>
      </c>
      <c r="C4089" s="22" t="s">
        <v>108</v>
      </c>
      <c r="D4089" s="37" t="s">
        <v>5168</v>
      </c>
      <c r="E4089" s="24">
        <v>300000</v>
      </c>
      <c r="F4089" s="25" t="s">
        <v>119</v>
      </c>
      <c r="G4089" s="26">
        <v>400000</v>
      </c>
    </row>
    <row r="4090" spans="2:7">
      <c r="B4090" s="21" t="s">
        <v>15159</v>
      </c>
      <c r="C4090" s="22" t="s">
        <v>108</v>
      </c>
      <c r="D4090" s="37" t="s">
        <v>11029</v>
      </c>
      <c r="E4090" s="24">
        <v>300000</v>
      </c>
      <c r="F4090" s="25" t="s">
        <v>153</v>
      </c>
      <c r="G4090" s="26">
        <v>400000</v>
      </c>
    </row>
    <row r="4091" spans="2:7">
      <c r="B4091" s="21" t="s">
        <v>15164</v>
      </c>
      <c r="C4091" s="22" t="s">
        <v>92</v>
      </c>
      <c r="D4091" s="37"/>
      <c r="E4091" s="24">
        <v>300000</v>
      </c>
      <c r="F4091" s="25" t="s">
        <v>214</v>
      </c>
      <c r="G4091" s="26">
        <v>400000</v>
      </c>
    </row>
    <row r="4092" spans="2:7">
      <c r="B4092" s="21" t="s">
        <v>15162</v>
      </c>
      <c r="C4092" s="22" t="s">
        <v>92</v>
      </c>
      <c r="D4092" s="37"/>
      <c r="E4092" s="24">
        <v>300000</v>
      </c>
      <c r="F4092" s="25" t="s">
        <v>350</v>
      </c>
      <c r="G4092" s="26">
        <v>400000</v>
      </c>
    </row>
    <row r="4093" spans="2:7">
      <c r="B4093" s="21" t="s">
        <v>15155</v>
      </c>
      <c r="C4093" s="22" t="s">
        <v>108</v>
      </c>
      <c r="D4093" s="37" t="s">
        <v>6567</v>
      </c>
      <c r="E4093" s="24">
        <v>200000</v>
      </c>
      <c r="F4093" s="25" t="s">
        <v>2959</v>
      </c>
      <c r="G4093" s="26">
        <v>400000</v>
      </c>
    </row>
    <row r="4094" spans="2:7">
      <c r="B4094" s="21" t="s">
        <v>15154</v>
      </c>
      <c r="C4094" s="22" t="s">
        <v>108</v>
      </c>
      <c r="D4094" s="37" t="s">
        <v>3247</v>
      </c>
      <c r="E4094" s="24">
        <v>200000</v>
      </c>
      <c r="F4094" s="25" t="s">
        <v>9386</v>
      </c>
      <c r="G4094" s="26">
        <v>400000</v>
      </c>
    </row>
    <row r="4095" spans="2:7">
      <c r="B4095" s="21" t="s">
        <v>15157</v>
      </c>
      <c r="C4095" s="22" t="s">
        <v>108</v>
      </c>
      <c r="D4095" s="37" t="s">
        <v>355</v>
      </c>
      <c r="E4095" s="24">
        <v>200000</v>
      </c>
      <c r="F4095" s="25" t="s">
        <v>9386</v>
      </c>
      <c r="G4095" s="26">
        <v>400000</v>
      </c>
    </row>
    <row r="4096" spans="2:7">
      <c r="B4096" s="21" t="s">
        <v>15158</v>
      </c>
      <c r="C4096" s="22" t="s">
        <v>92</v>
      </c>
      <c r="D4096" s="37"/>
      <c r="E4096" s="24">
        <v>200000</v>
      </c>
      <c r="F4096" s="25" t="s">
        <v>9386</v>
      </c>
      <c r="G4096" s="26">
        <v>400000</v>
      </c>
    </row>
    <row r="4097" spans="2:7">
      <c r="B4097" s="21" t="s">
        <v>15156</v>
      </c>
      <c r="C4097" s="22" t="s">
        <v>92</v>
      </c>
      <c r="D4097" s="37"/>
      <c r="E4097" s="24">
        <v>200000</v>
      </c>
      <c r="F4097" s="25" t="s">
        <v>5891</v>
      </c>
      <c r="G4097" s="26">
        <v>400000</v>
      </c>
    </row>
    <row r="4098" spans="2:7">
      <c r="B4098" s="21" t="s">
        <v>15149</v>
      </c>
      <c r="C4098" s="22" t="s">
        <v>108</v>
      </c>
      <c r="D4098" s="37" t="s">
        <v>15148</v>
      </c>
      <c r="E4098" s="24">
        <v>100000</v>
      </c>
      <c r="F4098" s="25" t="s">
        <v>4974</v>
      </c>
      <c r="G4098" s="26">
        <v>400000</v>
      </c>
    </row>
    <row r="4099" spans="2:7">
      <c r="B4099" s="21" t="s">
        <v>15152</v>
      </c>
      <c r="C4099" s="22" t="s">
        <v>108</v>
      </c>
      <c r="D4099" s="37" t="s">
        <v>15151</v>
      </c>
      <c r="E4099" s="24">
        <v>100000</v>
      </c>
      <c r="F4099" s="25" t="s">
        <v>15150</v>
      </c>
      <c r="G4099" s="26">
        <v>400000</v>
      </c>
    </row>
    <row r="4100" spans="2:7">
      <c r="B4100" s="21" t="s">
        <v>15153</v>
      </c>
      <c r="C4100" s="22" t="s">
        <v>92</v>
      </c>
      <c r="D4100" s="37" t="s">
        <v>9681</v>
      </c>
      <c r="E4100" s="24">
        <v>100000</v>
      </c>
      <c r="F4100" s="25" t="s">
        <v>4974</v>
      </c>
      <c r="G4100" s="26">
        <v>400000</v>
      </c>
    </row>
    <row r="4101" spans="2:7">
      <c r="B4101" s="21" t="s">
        <v>15147</v>
      </c>
      <c r="C4101" s="22" t="s">
        <v>92</v>
      </c>
      <c r="D4101" s="37"/>
      <c r="E4101" s="24">
        <v>1000000</v>
      </c>
      <c r="F4101" s="25" t="s">
        <v>525</v>
      </c>
      <c r="G4101" s="26">
        <v>300000</v>
      </c>
    </row>
    <row r="4102" spans="2:7">
      <c r="B4102" s="21" t="s">
        <v>15146</v>
      </c>
      <c r="C4102" s="22" t="s">
        <v>92</v>
      </c>
      <c r="D4102" s="37"/>
      <c r="E4102" s="24">
        <v>900000</v>
      </c>
      <c r="F4102" s="25" t="s">
        <v>656</v>
      </c>
      <c r="G4102" s="26">
        <v>300000</v>
      </c>
    </row>
    <row r="4103" spans="2:7">
      <c r="B4103" s="21" t="s">
        <v>15145</v>
      </c>
      <c r="C4103" s="22" t="s">
        <v>92</v>
      </c>
      <c r="D4103" s="37"/>
      <c r="E4103" s="24">
        <v>900000</v>
      </c>
      <c r="F4103" s="25" t="s">
        <v>745</v>
      </c>
      <c r="G4103" s="26">
        <v>300000</v>
      </c>
    </row>
    <row r="4104" spans="2:7">
      <c r="B4104" s="21" t="s">
        <v>15144</v>
      </c>
      <c r="C4104" s="22" t="s">
        <v>92</v>
      </c>
      <c r="D4104" s="37"/>
      <c r="E4104" s="24">
        <v>900000</v>
      </c>
      <c r="F4104" s="25" t="s">
        <v>662</v>
      </c>
      <c r="G4104" s="26">
        <v>300000</v>
      </c>
    </row>
    <row r="4105" spans="2:7">
      <c r="B4105" s="21" t="s">
        <v>15143</v>
      </c>
      <c r="C4105" s="22" t="s">
        <v>92</v>
      </c>
      <c r="D4105" s="37"/>
      <c r="E4105" s="24">
        <v>900000</v>
      </c>
      <c r="F4105" s="25" t="s">
        <v>969</v>
      </c>
      <c r="G4105" s="26">
        <v>300000</v>
      </c>
    </row>
    <row r="4106" spans="2:7">
      <c r="B4106" s="21" t="s">
        <v>15126</v>
      </c>
      <c r="C4106" s="22" t="s">
        <v>108</v>
      </c>
      <c r="D4106" s="37" t="s">
        <v>8307</v>
      </c>
      <c r="E4106" s="24">
        <v>800000</v>
      </c>
      <c r="F4106" s="25" t="s">
        <v>3167</v>
      </c>
      <c r="G4106" s="26">
        <v>300000</v>
      </c>
    </row>
    <row r="4107" spans="2:7">
      <c r="B4107" s="21" t="s">
        <v>15138</v>
      </c>
      <c r="C4107" s="22" t="s">
        <v>108</v>
      </c>
      <c r="D4107" s="37" t="s">
        <v>145</v>
      </c>
      <c r="E4107" s="24">
        <v>800000</v>
      </c>
      <c r="F4107" s="25" t="s">
        <v>629</v>
      </c>
      <c r="G4107" s="26">
        <v>300000</v>
      </c>
    </row>
    <row r="4108" spans="2:7">
      <c r="B4108" s="21" t="s">
        <v>15142</v>
      </c>
      <c r="C4108" s="22" t="s">
        <v>92</v>
      </c>
      <c r="D4108" s="37"/>
      <c r="E4108" s="24">
        <v>800000</v>
      </c>
      <c r="F4108" s="25" t="s">
        <v>3211</v>
      </c>
      <c r="G4108" s="26">
        <v>300000</v>
      </c>
    </row>
    <row r="4109" spans="2:7">
      <c r="B4109" s="21" t="s">
        <v>15141</v>
      </c>
      <c r="C4109" s="22" t="s">
        <v>92</v>
      </c>
      <c r="D4109" s="37"/>
      <c r="E4109" s="24">
        <v>800000</v>
      </c>
      <c r="F4109" s="25" t="s">
        <v>649</v>
      </c>
      <c r="G4109" s="26">
        <v>300000</v>
      </c>
    </row>
    <row r="4110" spans="2:7">
      <c r="B4110" s="21" t="s">
        <v>15140</v>
      </c>
      <c r="C4110" s="22" t="s">
        <v>92</v>
      </c>
      <c r="D4110" s="37"/>
      <c r="E4110" s="24">
        <v>800000</v>
      </c>
      <c r="F4110" s="25" t="s">
        <v>1058</v>
      </c>
      <c r="G4110" s="26">
        <v>300000</v>
      </c>
    </row>
    <row r="4111" spans="2:7">
      <c r="B4111" s="21" t="s">
        <v>15139</v>
      </c>
      <c r="C4111" s="22" t="s">
        <v>92</v>
      </c>
      <c r="D4111" s="37"/>
      <c r="E4111" s="24">
        <v>800000</v>
      </c>
      <c r="F4111" s="25" t="s">
        <v>649</v>
      </c>
      <c r="G4111" s="26">
        <v>300000</v>
      </c>
    </row>
    <row r="4112" spans="2:7">
      <c r="B4112" s="21" t="s">
        <v>15137</v>
      </c>
      <c r="C4112" s="22" t="s">
        <v>92</v>
      </c>
      <c r="D4112" s="37"/>
      <c r="E4112" s="24">
        <v>800000</v>
      </c>
      <c r="F4112" s="25" t="s">
        <v>512</v>
      </c>
      <c r="G4112" s="26">
        <v>300000</v>
      </c>
    </row>
    <row r="4113" spans="2:7">
      <c r="B4113" s="21" t="s">
        <v>15136</v>
      </c>
      <c r="C4113" s="22" t="s">
        <v>92</v>
      </c>
      <c r="D4113" s="37"/>
      <c r="E4113" s="24">
        <v>800000</v>
      </c>
      <c r="F4113" s="25" t="s">
        <v>969</v>
      </c>
      <c r="G4113" s="26">
        <v>300000</v>
      </c>
    </row>
    <row r="4114" spans="2:7">
      <c r="B4114" s="21" t="s">
        <v>15135</v>
      </c>
      <c r="C4114" s="22" t="s">
        <v>92</v>
      </c>
      <c r="D4114" s="37"/>
      <c r="E4114" s="24">
        <v>800000</v>
      </c>
      <c r="F4114" s="25" t="s">
        <v>662</v>
      </c>
      <c r="G4114" s="26">
        <v>300000</v>
      </c>
    </row>
    <row r="4115" spans="2:7">
      <c r="B4115" s="21" t="s">
        <v>15134</v>
      </c>
      <c r="C4115" s="22" t="s">
        <v>92</v>
      </c>
      <c r="D4115" s="37"/>
      <c r="E4115" s="24">
        <v>800000</v>
      </c>
      <c r="F4115" s="25" t="s">
        <v>3299</v>
      </c>
      <c r="G4115" s="26">
        <v>300000</v>
      </c>
    </row>
    <row r="4116" spans="2:7">
      <c r="B4116" s="21" t="s">
        <v>15133</v>
      </c>
      <c r="C4116" s="22" t="s">
        <v>92</v>
      </c>
      <c r="D4116" s="37"/>
      <c r="E4116" s="24">
        <v>800000</v>
      </c>
      <c r="F4116" s="25" t="s">
        <v>483</v>
      </c>
      <c r="G4116" s="26">
        <v>300000</v>
      </c>
    </row>
    <row r="4117" spans="2:7">
      <c r="B4117" s="21" t="s">
        <v>15132</v>
      </c>
      <c r="C4117" s="22" t="s">
        <v>92</v>
      </c>
      <c r="D4117" s="37"/>
      <c r="E4117" s="24">
        <v>800000</v>
      </c>
      <c r="F4117" s="25" t="s">
        <v>622</v>
      </c>
      <c r="G4117" s="26">
        <v>300000</v>
      </c>
    </row>
    <row r="4118" spans="2:7">
      <c r="B4118" s="21" t="s">
        <v>15131</v>
      </c>
      <c r="C4118" s="22" t="s">
        <v>92</v>
      </c>
      <c r="D4118" s="37"/>
      <c r="E4118" s="24">
        <v>800000</v>
      </c>
      <c r="F4118" s="25" t="s">
        <v>651</v>
      </c>
      <c r="G4118" s="26">
        <v>300000</v>
      </c>
    </row>
    <row r="4119" spans="2:7">
      <c r="B4119" s="21" t="s">
        <v>15130</v>
      </c>
      <c r="C4119" s="22" t="s">
        <v>92</v>
      </c>
      <c r="D4119" s="37"/>
      <c r="E4119" s="24">
        <v>800000</v>
      </c>
      <c r="F4119" s="25" t="s">
        <v>622</v>
      </c>
      <c r="G4119" s="26">
        <v>300000</v>
      </c>
    </row>
    <row r="4120" spans="2:7">
      <c r="B4120" s="21" t="s">
        <v>15129</v>
      </c>
      <c r="C4120" s="22" t="s">
        <v>92</v>
      </c>
      <c r="D4120" s="37"/>
      <c r="E4120" s="24">
        <v>800000</v>
      </c>
      <c r="F4120" s="25" t="s">
        <v>969</v>
      </c>
      <c r="G4120" s="26">
        <v>300000</v>
      </c>
    </row>
    <row r="4121" spans="2:7">
      <c r="B4121" s="21" t="s">
        <v>15128</v>
      </c>
      <c r="C4121" s="22" t="s">
        <v>108</v>
      </c>
      <c r="D4121" s="37"/>
      <c r="E4121" s="24">
        <v>800000</v>
      </c>
      <c r="F4121" s="25" t="s">
        <v>584</v>
      </c>
      <c r="G4121" s="26">
        <v>300000</v>
      </c>
    </row>
    <row r="4122" spans="2:7">
      <c r="B4122" s="21" t="s">
        <v>15127</v>
      </c>
      <c r="C4122" s="22" t="s">
        <v>92</v>
      </c>
      <c r="D4122" s="37"/>
      <c r="E4122" s="24">
        <v>800000</v>
      </c>
      <c r="F4122" s="25" t="s">
        <v>560</v>
      </c>
      <c r="G4122" s="26">
        <v>300000</v>
      </c>
    </row>
    <row r="4123" spans="2:7">
      <c r="B4123" s="21" t="s">
        <v>15125</v>
      </c>
      <c r="C4123" s="22" t="s">
        <v>92</v>
      </c>
      <c r="D4123" s="37"/>
      <c r="E4123" s="24">
        <v>800000</v>
      </c>
      <c r="F4123" s="25" t="s">
        <v>716</v>
      </c>
      <c r="G4123" s="26">
        <v>300000</v>
      </c>
    </row>
    <row r="4124" spans="2:7">
      <c r="B4124" s="21" t="s">
        <v>15124</v>
      </c>
      <c r="C4124" s="22" t="s">
        <v>92</v>
      </c>
      <c r="D4124" s="37"/>
      <c r="E4124" s="24">
        <v>800000</v>
      </c>
      <c r="F4124" s="25" t="s">
        <v>3167</v>
      </c>
      <c r="G4124" s="26">
        <v>300000</v>
      </c>
    </row>
    <row r="4125" spans="2:7">
      <c r="B4125" s="21" t="s">
        <v>15103</v>
      </c>
      <c r="C4125" s="22" t="s">
        <v>108</v>
      </c>
      <c r="D4125" s="37" t="s">
        <v>479</v>
      </c>
      <c r="E4125" s="24">
        <v>700000</v>
      </c>
      <c r="F4125" s="25" t="s">
        <v>805</v>
      </c>
      <c r="G4125" s="26">
        <v>300000</v>
      </c>
    </row>
    <row r="4126" spans="2:7">
      <c r="B4126" s="21" t="s">
        <v>15077</v>
      </c>
      <c r="C4126" s="22" t="s">
        <v>108</v>
      </c>
      <c r="D4126" s="37" t="s">
        <v>15076</v>
      </c>
      <c r="E4126" s="24">
        <v>700000</v>
      </c>
      <c r="F4126" s="25" t="s">
        <v>5543</v>
      </c>
      <c r="G4126" s="26">
        <v>300000</v>
      </c>
    </row>
    <row r="4127" spans="2:7">
      <c r="B4127" s="21" t="s">
        <v>15101</v>
      </c>
      <c r="C4127" s="22" t="s">
        <v>108</v>
      </c>
      <c r="D4127" s="37" t="s">
        <v>5634</v>
      </c>
      <c r="E4127" s="24">
        <v>700000</v>
      </c>
      <c r="F4127" s="25" t="s">
        <v>1070</v>
      </c>
      <c r="G4127" s="26">
        <v>300000</v>
      </c>
    </row>
    <row r="4128" spans="2:7">
      <c r="B4128" s="21" t="s">
        <v>15092</v>
      </c>
      <c r="C4128" s="22" t="s">
        <v>108</v>
      </c>
      <c r="D4128" s="37" t="s">
        <v>15091</v>
      </c>
      <c r="E4128" s="24">
        <v>700000</v>
      </c>
      <c r="F4128" s="25" t="s">
        <v>682</v>
      </c>
      <c r="G4128" s="26">
        <v>300000</v>
      </c>
    </row>
    <row r="4129" spans="2:7">
      <c r="B4129" s="21" t="s">
        <v>15095</v>
      </c>
      <c r="C4129" s="22" t="s">
        <v>92</v>
      </c>
      <c r="D4129" s="37" t="s">
        <v>5968</v>
      </c>
      <c r="E4129" s="24">
        <v>700000</v>
      </c>
      <c r="F4129" s="25" t="s">
        <v>4311</v>
      </c>
      <c r="G4129" s="26">
        <v>300000</v>
      </c>
    </row>
    <row r="4130" spans="2:7">
      <c r="B4130" s="21" t="s">
        <v>15074</v>
      </c>
      <c r="C4130" s="22" t="s">
        <v>108</v>
      </c>
      <c r="D4130" s="37" t="s">
        <v>120</v>
      </c>
      <c r="E4130" s="24">
        <v>700000</v>
      </c>
      <c r="F4130" s="25" t="s">
        <v>1070</v>
      </c>
      <c r="G4130" s="26">
        <v>300000</v>
      </c>
    </row>
    <row r="4131" spans="2:7">
      <c r="B4131" s="21" t="s">
        <v>15102</v>
      </c>
      <c r="C4131" s="22" t="s">
        <v>108</v>
      </c>
      <c r="D4131" s="37" t="s">
        <v>8269</v>
      </c>
      <c r="E4131" s="24">
        <v>700000</v>
      </c>
      <c r="F4131" s="25" t="s">
        <v>780</v>
      </c>
      <c r="G4131" s="26">
        <v>300000</v>
      </c>
    </row>
    <row r="4132" spans="2:7">
      <c r="B4132" s="21" t="s">
        <v>15123</v>
      </c>
      <c r="C4132" s="22" t="s">
        <v>92</v>
      </c>
      <c r="D4132" s="37"/>
      <c r="E4132" s="24">
        <v>700000</v>
      </c>
      <c r="F4132" s="25" t="s">
        <v>651</v>
      </c>
      <c r="G4132" s="26">
        <v>300000</v>
      </c>
    </row>
    <row r="4133" spans="2:7">
      <c r="B4133" s="21" t="s">
        <v>15122</v>
      </c>
      <c r="C4133" s="22" t="s">
        <v>92</v>
      </c>
      <c r="D4133" s="37"/>
      <c r="E4133" s="24">
        <v>700000</v>
      </c>
      <c r="F4133" s="25" t="s">
        <v>555</v>
      </c>
      <c r="G4133" s="26">
        <v>300000</v>
      </c>
    </row>
    <row r="4134" spans="2:7">
      <c r="B4134" s="21" t="s">
        <v>15121</v>
      </c>
      <c r="C4134" s="22" t="s">
        <v>92</v>
      </c>
      <c r="D4134" s="37"/>
      <c r="E4134" s="24">
        <v>700000</v>
      </c>
      <c r="F4134" s="25" t="s">
        <v>864</v>
      </c>
      <c r="G4134" s="26">
        <v>300000</v>
      </c>
    </row>
    <row r="4135" spans="2:7">
      <c r="B4135" s="21" t="s">
        <v>15120</v>
      </c>
      <c r="C4135" s="22" t="s">
        <v>92</v>
      </c>
      <c r="D4135" s="37"/>
      <c r="E4135" s="24">
        <v>700000</v>
      </c>
      <c r="F4135" s="25" t="s">
        <v>649</v>
      </c>
      <c r="G4135" s="26">
        <v>300000</v>
      </c>
    </row>
    <row r="4136" spans="2:7">
      <c r="B4136" s="21" t="s">
        <v>15119</v>
      </c>
      <c r="C4136" s="22" t="s">
        <v>92</v>
      </c>
      <c r="D4136" s="37"/>
      <c r="E4136" s="24">
        <v>700000</v>
      </c>
      <c r="F4136" s="25" t="s">
        <v>672</v>
      </c>
      <c r="G4136" s="26">
        <v>300000</v>
      </c>
    </row>
    <row r="4137" spans="2:7">
      <c r="B4137" s="21" t="s">
        <v>15118</v>
      </c>
      <c r="C4137" s="22" t="s">
        <v>92</v>
      </c>
      <c r="D4137" s="37"/>
      <c r="E4137" s="24">
        <v>700000</v>
      </c>
      <c r="F4137" s="25" t="s">
        <v>742</v>
      </c>
      <c r="G4137" s="26">
        <v>300000</v>
      </c>
    </row>
    <row r="4138" spans="2:7">
      <c r="B4138" s="21" t="s">
        <v>15117</v>
      </c>
      <c r="C4138" s="22" t="s">
        <v>92</v>
      </c>
      <c r="D4138" s="37"/>
      <c r="E4138" s="24">
        <v>700000</v>
      </c>
      <c r="F4138" s="25" t="s">
        <v>560</v>
      </c>
      <c r="G4138" s="26">
        <v>300000</v>
      </c>
    </row>
    <row r="4139" spans="2:7">
      <c r="B4139" s="21" t="s">
        <v>15116</v>
      </c>
      <c r="C4139" s="22" t="s">
        <v>92</v>
      </c>
      <c r="D4139" s="37"/>
      <c r="E4139" s="24">
        <v>700000</v>
      </c>
      <c r="F4139" s="25" t="s">
        <v>714</v>
      </c>
      <c r="G4139" s="26">
        <v>300000</v>
      </c>
    </row>
    <row r="4140" spans="2:7">
      <c r="B4140" s="21" t="s">
        <v>15115</v>
      </c>
      <c r="C4140" s="22" t="s">
        <v>92</v>
      </c>
      <c r="D4140" s="37"/>
      <c r="E4140" s="24">
        <v>700000</v>
      </c>
      <c r="F4140" s="25" t="s">
        <v>507</v>
      </c>
      <c r="G4140" s="26">
        <v>300000</v>
      </c>
    </row>
    <row r="4141" spans="2:7">
      <c r="B4141" s="21" t="s">
        <v>15114</v>
      </c>
      <c r="C4141" s="22" t="s">
        <v>92</v>
      </c>
      <c r="D4141" s="37"/>
      <c r="E4141" s="24">
        <v>700000</v>
      </c>
      <c r="F4141" s="25" t="s">
        <v>584</v>
      </c>
      <c r="G4141" s="26">
        <v>300000</v>
      </c>
    </row>
    <row r="4142" spans="2:7">
      <c r="B4142" s="21" t="s">
        <v>15113</v>
      </c>
      <c r="C4142" s="22" t="s">
        <v>92</v>
      </c>
      <c r="D4142" s="37"/>
      <c r="E4142" s="24">
        <v>700000</v>
      </c>
      <c r="F4142" s="25" t="s">
        <v>649</v>
      </c>
      <c r="G4142" s="26">
        <v>300000</v>
      </c>
    </row>
    <row r="4143" spans="2:7">
      <c r="B4143" s="21" t="s">
        <v>15112</v>
      </c>
      <c r="C4143" s="22" t="s">
        <v>92</v>
      </c>
      <c r="D4143" s="37"/>
      <c r="E4143" s="24">
        <v>700000</v>
      </c>
      <c r="F4143" s="25" t="s">
        <v>672</v>
      </c>
      <c r="G4143" s="26">
        <v>300000</v>
      </c>
    </row>
    <row r="4144" spans="2:7">
      <c r="B4144" s="21" t="s">
        <v>15111</v>
      </c>
      <c r="C4144" s="22" t="s">
        <v>92</v>
      </c>
      <c r="D4144" s="37"/>
      <c r="E4144" s="24">
        <v>700000</v>
      </c>
      <c r="F4144" s="25" t="s">
        <v>4311</v>
      </c>
      <c r="G4144" s="26">
        <v>300000</v>
      </c>
    </row>
    <row r="4145" spans="2:7">
      <c r="B4145" s="21" t="s">
        <v>15110</v>
      </c>
      <c r="C4145" s="22" t="s">
        <v>92</v>
      </c>
      <c r="D4145" s="37"/>
      <c r="E4145" s="24">
        <v>700000</v>
      </c>
      <c r="F4145" s="25" t="s">
        <v>711</v>
      </c>
      <c r="G4145" s="26">
        <v>300000</v>
      </c>
    </row>
    <row r="4146" spans="2:7">
      <c r="B4146" s="21" t="s">
        <v>15109</v>
      </c>
      <c r="C4146" s="22" t="s">
        <v>92</v>
      </c>
      <c r="D4146" s="37"/>
      <c r="E4146" s="24">
        <v>700000</v>
      </c>
      <c r="F4146" s="25" t="s">
        <v>780</v>
      </c>
      <c r="G4146" s="26">
        <v>300000</v>
      </c>
    </row>
    <row r="4147" spans="2:7">
      <c r="B4147" s="21" t="s">
        <v>15108</v>
      </c>
      <c r="C4147" s="22" t="s">
        <v>92</v>
      </c>
      <c r="D4147" s="37"/>
      <c r="E4147" s="24">
        <v>700000</v>
      </c>
      <c r="F4147" s="25" t="s">
        <v>780</v>
      </c>
      <c r="G4147" s="26">
        <v>300000</v>
      </c>
    </row>
    <row r="4148" spans="2:7">
      <c r="B4148" s="21" t="s">
        <v>15107</v>
      </c>
      <c r="C4148" s="22" t="s">
        <v>92</v>
      </c>
      <c r="D4148" s="37"/>
      <c r="E4148" s="24">
        <v>700000</v>
      </c>
      <c r="F4148" s="25" t="s">
        <v>5543</v>
      </c>
      <c r="G4148" s="26">
        <v>300000</v>
      </c>
    </row>
    <row r="4149" spans="2:7">
      <c r="B4149" s="21" t="s">
        <v>15106</v>
      </c>
      <c r="C4149" s="22" t="s">
        <v>92</v>
      </c>
      <c r="D4149" s="37"/>
      <c r="E4149" s="24">
        <v>700000</v>
      </c>
      <c r="F4149" s="25" t="s">
        <v>1103</v>
      </c>
      <c r="G4149" s="26">
        <v>300000</v>
      </c>
    </row>
    <row r="4150" spans="2:7">
      <c r="B4150" s="21" t="s">
        <v>15105</v>
      </c>
      <c r="C4150" s="22" t="s">
        <v>92</v>
      </c>
      <c r="D4150" s="37"/>
      <c r="E4150" s="24">
        <v>700000</v>
      </c>
      <c r="F4150" s="25" t="s">
        <v>3167</v>
      </c>
      <c r="G4150" s="26">
        <v>300000</v>
      </c>
    </row>
    <row r="4151" spans="2:7">
      <c r="B4151" s="21" t="s">
        <v>15104</v>
      </c>
      <c r="C4151" s="22" t="s">
        <v>92</v>
      </c>
      <c r="D4151" s="37"/>
      <c r="E4151" s="24">
        <v>700000</v>
      </c>
      <c r="F4151" s="25" t="s">
        <v>672</v>
      </c>
      <c r="G4151" s="26">
        <v>300000</v>
      </c>
    </row>
    <row r="4152" spans="2:7">
      <c r="B4152" s="21" t="s">
        <v>15100</v>
      </c>
      <c r="C4152" s="22" t="s">
        <v>92</v>
      </c>
      <c r="D4152" s="37"/>
      <c r="E4152" s="24">
        <v>700000</v>
      </c>
      <c r="F4152" s="25" t="s">
        <v>560</v>
      </c>
      <c r="G4152" s="26">
        <v>300000</v>
      </c>
    </row>
    <row r="4153" spans="2:7">
      <c r="B4153" s="21" t="s">
        <v>15099</v>
      </c>
      <c r="C4153" s="22" t="s">
        <v>92</v>
      </c>
      <c r="D4153" s="37"/>
      <c r="E4153" s="24">
        <v>700000</v>
      </c>
      <c r="F4153" s="25" t="s">
        <v>4306</v>
      </c>
      <c r="G4153" s="26">
        <v>300000</v>
      </c>
    </row>
    <row r="4154" spans="2:7">
      <c r="B4154" s="21" t="s">
        <v>15098</v>
      </c>
      <c r="C4154" s="22" t="s">
        <v>92</v>
      </c>
      <c r="D4154" s="37"/>
      <c r="E4154" s="24">
        <v>700000</v>
      </c>
      <c r="F4154" s="25" t="s">
        <v>805</v>
      </c>
      <c r="G4154" s="26">
        <v>300000</v>
      </c>
    </row>
    <row r="4155" spans="2:7">
      <c r="B4155" s="21" t="s">
        <v>15097</v>
      </c>
      <c r="C4155" s="22" t="s">
        <v>92</v>
      </c>
      <c r="D4155" s="37"/>
      <c r="E4155" s="24">
        <v>700000</v>
      </c>
      <c r="F4155" s="25" t="s">
        <v>805</v>
      </c>
      <c r="G4155" s="26">
        <v>300000</v>
      </c>
    </row>
    <row r="4156" spans="2:7">
      <c r="B4156" s="21" t="s">
        <v>15096</v>
      </c>
      <c r="C4156" s="22" t="s">
        <v>92</v>
      </c>
      <c r="D4156" s="37"/>
      <c r="E4156" s="24">
        <v>700000</v>
      </c>
      <c r="F4156" s="25" t="s">
        <v>711</v>
      </c>
      <c r="G4156" s="26">
        <v>300000</v>
      </c>
    </row>
    <row r="4157" spans="2:7">
      <c r="B4157" s="21" t="s">
        <v>15094</v>
      </c>
      <c r="C4157" s="22" t="s">
        <v>92</v>
      </c>
      <c r="D4157" s="37"/>
      <c r="E4157" s="24">
        <v>700000</v>
      </c>
      <c r="F4157" s="25" t="s">
        <v>4306</v>
      </c>
      <c r="G4157" s="26">
        <v>300000</v>
      </c>
    </row>
    <row r="4158" spans="2:7">
      <c r="B4158" s="21" t="s">
        <v>15093</v>
      </c>
      <c r="C4158" s="22" t="s">
        <v>92</v>
      </c>
      <c r="D4158" s="37"/>
      <c r="E4158" s="24">
        <v>700000</v>
      </c>
      <c r="F4158" s="25" t="s">
        <v>555</v>
      </c>
      <c r="G4158" s="26">
        <v>300000</v>
      </c>
    </row>
    <row r="4159" spans="2:7">
      <c r="B4159" s="21" t="s">
        <v>15090</v>
      </c>
      <c r="C4159" s="22" t="s">
        <v>92</v>
      </c>
      <c r="D4159" s="37"/>
      <c r="E4159" s="24">
        <v>700000</v>
      </c>
      <c r="F4159" s="25" t="s">
        <v>1070</v>
      </c>
      <c r="G4159" s="26">
        <v>300000</v>
      </c>
    </row>
    <row r="4160" spans="2:7">
      <c r="B4160" s="21" t="s">
        <v>15089</v>
      </c>
      <c r="C4160" s="22" t="s">
        <v>92</v>
      </c>
      <c r="D4160" s="37"/>
      <c r="E4160" s="24">
        <v>700000</v>
      </c>
      <c r="F4160" s="25" t="s">
        <v>5543</v>
      </c>
      <c r="G4160" s="26">
        <v>300000</v>
      </c>
    </row>
    <row r="4161" spans="2:7">
      <c r="B4161" s="21" t="s">
        <v>15088</v>
      </c>
      <c r="C4161" s="22" t="s">
        <v>92</v>
      </c>
      <c r="D4161" s="37"/>
      <c r="E4161" s="24">
        <v>700000</v>
      </c>
      <c r="F4161" s="25" t="s">
        <v>682</v>
      </c>
      <c r="G4161" s="26">
        <v>300000</v>
      </c>
    </row>
    <row r="4162" spans="2:7">
      <c r="B4162" s="21" t="s">
        <v>15087</v>
      </c>
      <c r="C4162" s="22" t="s">
        <v>92</v>
      </c>
      <c r="D4162" s="37"/>
      <c r="E4162" s="24">
        <v>700000</v>
      </c>
      <c r="F4162" s="25" t="s">
        <v>4306</v>
      </c>
      <c r="G4162" s="26">
        <v>300000</v>
      </c>
    </row>
    <row r="4163" spans="2:7">
      <c r="B4163" s="21" t="s">
        <v>15086</v>
      </c>
      <c r="C4163" s="22" t="s">
        <v>92</v>
      </c>
      <c r="D4163" s="37"/>
      <c r="E4163" s="24">
        <v>700000</v>
      </c>
      <c r="F4163" s="25" t="s">
        <v>672</v>
      </c>
      <c r="G4163" s="26">
        <v>300000</v>
      </c>
    </row>
    <row r="4164" spans="2:7">
      <c r="B4164" s="21" t="s">
        <v>15085</v>
      </c>
      <c r="C4164" s="22" t="s">
        <v>92</v>
      </c>
      <c r="D4164" s="37"/>
      <c r="E4164" s="24">
        <v>700000</v>
      </c>
      <c r="F4164" s="25" t="s">
        <v>780</v>
      </c>
      <c r="G4164" s="26">
        <v>300000</v>
      </c>
    </row>
    <row r="4165" spans="2:7">
      <c r="B4165" s="21" t="s">
        <v>15084</v>
      </c>
      <c r="C4165" s="22" t="s">
        <v>92</v>
      </c>
      <c r="D4165" s="37"/>
      <c r="E4165" s="24">
        <v>700000</v>
      </c>
      <c r="F4165" s="25" t="s">
        <v>617</v>
      </c>
      <c r="G4165" s="26">
        <v>300000</v>
      </c>
    </row>
    <row r="4166" spans="2:7">
      <c r="B4166" s="21" t="s">
        <v>15083</v>
      </c>
      <c r="C4166" s="22" t="s">
        <v>92</v>
      </c>
      <c r="D4166" s="37"/>
      <c r="E4166" s="24">
        <v>700000</v>
      </c>
      <c r="F4166" s="25" t="s">
        <v>4311</v>
      </c>
      <c r="G4166" s="26">
        <v>300000</v>
      </c>
    </row>
    <row r="4167" spans="2:7">
      <c r="B4167" s="21" t="s">
        <v>15082</v>
      </c>
      <c r="C4167" s="22" t="s">
        <v>92</v>
      </c>
      <c r="D4167" s="37"/>
      <c r="E4167" s="24">
        <v>700000</v>
      </c>
      <c r="F4167" s="25" t="s">
        <v>716</v>
      </c>
      <c r="G4167" s="26">
        <v>300000</v>
      </c>
    </row>
    <row r="4168" spans="2:7">
      <c r="B4168" s="21" t="s">
        <v>15081</v>
      </c>
      <c r="C4168" s="22" t="s">
        <v>92</v>
      </c>
      <c r="D4168" s="37"/>
      <c r="E4168" s="24">
        <v>700000</v>
      </c>
      <c r="F4168" s="25" t="s">
        <v>4306</v>
      </c>
      <c r="G4168" s="26">
        <v>300000</v>
      </c>
    </row>
    <row r="4169" spans="2:7">
      <c r="B4169" s="21" t="s">
        <v>15080</v>
      </c>
      <c r="C4169" s="22" t="s">
        <v>92</v>
      </c>
      <c r="D4169" s="37"/>
      <c r="E4169" s="24">
        <v>700000</v>
      </c>
      <c r="F4169" s="25" t="s">
        <v>1106</v>
      </c>
      <c r="G4169" s="26">
        <v>300000</v>
      </c>
    </row>
    <row r="4170" spans="2:7">
      <c r="B4170" s="21" t="s">
        <v>15079</v>
      </c>
      <c r="C4170" s="22" t="s">
        <v>92</v>
      </c>
      <c r="D4170" s="37"/>
      <c r="E4170" s="24">
        <v>700000</v>
      </c>
      <c r="F4170" s="25" t="s">
        <v>711</v>
      </c>
      <c r="G4170" s="26">
        <v>300000</v>
      </c>
    </row>
    <row r="4171" spans="2:7">
      <c r="B4171" s="21" t="s">
        <v>15078</v>
      </c>
      <c r="C4171" s="22" t="s">
        <v>92</v>
      </c>
      <c r="D4171" s="37"/>
      <c r="E4171" s="24">
        <v>700000</v>
      </c>
      <c r="F4171" s="25" t="s">
        <v>864</v>
      </c>
      <c r="G4171" s="26">
        <v>300000</v>
      </c>
    </row>
    <row r="4172" spans="2:7">
      <c r="B4172" s="21" t="s">
        <v>15075</v>
      </c>
      <c r="C4172" s="22" t="s">
        <v>92</v>
      </c>
      <c r="D4172" s="37"/>
      <c r="E4172" s="24">
        <v>700000</v>
      </c>
      <c r="F4172" s="25" t="s">
        <v>682</v>
      </c>
      <c r="G4172" s="26">
        <v>300000</v>
      </c>
    </row>
    <row r="4173" spans="2:7">
      <c r="B4173" s="21" t="s">
        <v>15073</v>
      </c>
      <c r="C4173" s="22" t="s">
        <v>92</v>
      </c>
      <c r="D4173" s="37"/>
      <c r="E4173" s="24">
        <v>700000</v>
      </c>
      <c r="F4173" s="25" t="s">
        <v>1070</v>
      </c>
      <c r="G4173" s="26">
        <v>300000</v>
      </c>
    </row>
    <row r="4174" spans="2:7">
      <c r="B4174" s="21" t="s">
        <v>15072</v>
      </c>
      <c r="C4174" s="22" t="s">
        <v>92</v>
      </c>
      <c r="D4174" s="37"/>
      <c r="E4174" s="24">
        <v>700000</v>
      </c>
      <c r="F4174" s="25" t="s">
        <v>5543</v>
      </c>
      <c r="G4174" s="26">
        <v>300000</v>
      </c>
    </row>
    <row r="4175" spans="2:7">
      <c r="B4175" s="21" t="s">
        <v>14969</v>
      </c>
      <c r="C4175" s="22" t="s">
        <v>92</v>
      </c>
      <c r="D4175" s="37" t="s">
        <v>13688</v>
      </c>
      <c r="E4175" s="24">
        <v>600000</v>
      </c>
      <c r="F4175" s="25" t="s">
        <v>107</v>
      </c>
      <c r="G4175" s="26">
        <v>300000</v>
      </c>
    </row>
    <row r="4176" spans="2:7">
      <c r="B4176" s="21" t="s">
        <v>14985</v>
      </c>
      <c r="C4176" s="22" t="s">
        <v>108</v>
      </c>
      <c r="D4176" s="37" t="s">
        <v>1383</v>
      </c>
      <c r="E4176" s="24">
        <v>600000</v>
      </c>
      <c r="F4176" s="25" t="s">
        <v>1070</v>
      </c>
      <c r="G4176" s="26">
        <v>300000</v>
      </c>
    </row>
    <row r="4177" spans="2:7">
      <c r="B4177" s="21" t="s">
        <v>15011</v>
      </c>
      <c r="C4177" s="22" t="s">
        <v>92</v>
      </c>
      <c r="D4177" s="37" t="s">
        <v>15010</v>
      </c>
      <c r="E4177" s="24">
        <v>600000</v>
      </c>
      <c r="F4177" s="25" t="s">
        <v>402</v>
      </c>
      <c r="G4177" s="26">
        <v>300000</v>
      </c>
    </row>
    <row r="4178" spans="2:7">
      <c r="B4178" s="21" t="s">
        <v>15069</v>
      </c>
      <c r="C4178" s="22" t="s">
        <v>92</v>
      </c>
      <c r="D4178" s="37" t="s">
        <v>2014</v>
      </c>
      <c r="E4178" s="24">
        <v>600000</v>
      </c>
      <c r="F4178" s="25" t="s">
        <v>4311</v>
      </c>
      <c r="G4178" s="26">
        <v>300000</v>
      </c>
    </row>
    <row r="4179" spans="2:7">
      <c r="B4179" s="21" t="s">
        <v>14945</v>
      </c>
      <c r="C4179" s="22" t="s">
        <v>108</v>
      </c>
      <c r="D4179" s="37" t="s">
        <v>5591</v>
      </c>
      <c r="E4179" s="24">
        <v>600000</v>
      </c>
      <c r="F4179" s="25" t="s">
        <v>413</v>
      </c>
      <c r="G4179" s="26">
        <v>300000</v>
      </c>
    </row>
    <row r="4180" spans="2:7">
      <c r="B4180" s="21" t="s">
        <v>14993</v>
      </c>
      <c r="C4180" s="22" t="s">
        <v>108</v>
      </c>
      <c r="D4180" s="37" t="s">
        <v>4955</v>
      </c>
      <c r="E4180" s="24">
        <v>600000</v>
      </c>
      <c r="F4180" s="25" t="s">
        <v>3094</v>
      </c>
      <c r="G4180" s="26">
        <v>300000</v>
      </c>
    </row>
    <row r="4181" spans="2:7">
      <c r="B4181" s="21" t="s">
        <v>15002</v>
      </c>
      <c r="C4181" s="22" t="s">
        <v>108</v>
      </c>
      <c r="D4181" s="37" t="s">
        <v>4183</v>
      </c>
      <c r="E4181" s="24">
        <v>600000</v>
      </c>
      <c r="F4181" s="25" t="s">
        <v>102</v>
      </c>
      <c r="G4181" s="26">
        <v>300000</v>
      </c>
    </row>
    <row r="4182" spans="2:7">
      <c r="B4182" s="21" t="s">
        <v>14963</v>
      </c>
      <c r="C4182" s="22" t="s">
        <v>108</v>
      </c>
      <c r="D4182" s="37" t="s">
        <v>5087</v>
      </c>
      <c r="E4182" s="24">
        <v>600000</v>
      </c>
      <c r="F4182" s="25" t="s">
        <v>780</v>
      </c>
      <c r="G4182" s="26">
        <v>300000</v>
      </c>
    </row>
    <row r="4183" spans="2:7">
      <c r="B4183" s="21" t="s">
        <v>15021</v>
      </c>
      <c r="C4183" s="22" t="s">
        <v>108</v>
      </c>
      <c r="D4183" s="37" t="s">
        <v>7421</v>
      </c>
      <c r="E4183" s="24">
        <v>600000</v>
      </c>
      <c r="F4183" s="25" t="s">
        <v>780</v>
      </c>
      <c r="G4183" s="26">
        <v>300000</v>
      </c>
    </row>
    <row r="4184" spans="2:7">
      <c r="B4184" s="21" t="s">
        <v>14957</v>
      </c>
      <c r="C4184" s="22" t="s">
        <v>108</v>
      </c>
      <c r="D4184" s="37" t="s">
        <v>6700</v>
      </c>
      <c r="E4184" s="24">
        <v>600000</v>
      </c>
      <c r="F4184" s="25" t="s">
        <v>555</v>
      </c>
      <c r="G4184" s="26">
        <v>300000</v>
      </c>
    </row>
    <row r="4185" spans="2:7">
      <c r="B4185" s="21" t="s">
        <v>15014</v>
      </c>
      <c r="C4185" s="22" t="s">
        <v>108</v>
      </c>
      <c r="D4185" s="37" t="s">
        <v>15013</v>
      </c>
      <c r="E4185" s="24">
        <v>600000</v>
      </c>
      <c r="F4185" s="25" t="s">
        <v>102</v>
      </c>
      <c r="G4185" s="26">
        <v>300000</v>
      </c>
    </row>
    <row r="4186" spans="2:7">
      <c r="B4186" s="21" t="s">
        <v>14931</v>
      </c>
      <c r="C4186" s="22" t="s">
        <v>108</v>
      </c>
      <c r="D4186" s="37" t="s">
        <v>3226</v>
      </c>
      <c r="E4186" s="24">
        <v>600000</v>
      </c>
      <c r="F4186" s="25" t="s">
        <v>3089</v>
      </c>
      <c r="G4186" s="26">
        <v>300000</v>
      </c>
    </row>
    <row r="4187" spans="2:7">
      <c r="B4187" s="21" t="s">
        <v>15012</v>
      </c>
      <c r="C4187" s="22" t="s">
        <v>108</v>
      </c>
      <c r="D4187" s="37" t="s">
        <v>4328</v>
      </c>
      <c r="E4187" s="24">
        <v>600000</v>
      </c>
      <c r="F4187" s="25" t="s">
        <v>711</v>
      </c>
      <c r="G4187" s="26">
        <v>300000</v>
      </c>
    </row>
    <row r="4188" spans="2:7">
      <c r="B4188" s="21" t="s">
        <v>15071</v>
      </c>
      <c r="C4188" s="22" t="s">
        <v>108</v>
      </c>
      <c r="D4188" s="37" t="s">
        <v>4464</v>
      </c>
      <c r="E4188" s="24">
        <v>600000</v>
      </c>
      <c r="F4188" s="25" t="s">
        <v>150</v>
      </c>
      <c r="G4188" s="26">
        <v>300000</v>
      </c>
    </row>
    <row r="4189" spans="2:7">
      <c r="B4189" s="21" t="s">
        <v>14967</v>
      </c>
      <c r="C4189" s="22" t="s">
        <v>108</v>
      </c>
      <c r="D4189" s="37" t="s">
        <v>4501</v>
      </c>
      <c r="E4189" s="24">
        <v>600000</v>
      </c>
      <c r="F4189" s="25" t="s">
        <v>598</v>
      </c>
      <c r="G4189" s="26">
        <v>300000</v>
      </c>
    </row>
    <row r="4190" spans="2:7">
      <c r="B4190" s="21" t="s">
        <v>14976</v>
      </c>
      <c r="C4190" s="22" t="s">
        <v>108</v>
      </c>
      <c r="D4190" s="37" t="s">
        <v>942</v>
      </c>
      <c r="E4190" s="24">
        <v>600000</v>
      </c>
      <c r="F4190" s="25" t="s">
        <v>102</v>
      </c>
      <c r="G4190" s="26">
        <v>300000</v>
      </c>
    </row>
    <row r="4191" spans="2:7">
      <c r="B4191" s="21" t="s">
        <v>14960</v>
      </c>
      <c r="C4191" s="22" t="s">
        <v>108</v>
      </c>
      <c r="D4191" s="37" t="s">
        <v>3333</v>
      </c>
      <c r="E4191" s="24">
        <v>600000</v>
      </c>
      <c r="F4191" s="25" t="s">
        <v>315</v>
      </c>
      <c r="G4191" s="26">
        <v>300000</v>
      </c>
    </row>
    <row r="4192" spans="2:7">
      <c r="B4192" s="21" t="s">
        <v>14961</v>
      </c>
      <c r="C4192" s="22" t="s">
        <v>92</v>
      </c>
      <c r="D4192" s="37" t="s">
        <v>874</v>
      </c>
      <c r="E4192" s="24">
        <v>600000</v>
      </c>
      <c r="F4192" s="25" t="s">
        <v>455</v>
      </c>
      <c r="G4192" s="26">
        <v>300000</v>
      </c>
    </row>
    <row r="4193" spans="2:7">
      <c r="B4193" s="21" t="s">
        <v>14999</v>
      </c>
      <c r="C4193" s="22" t="s">
        <v>92</v>
      </c>
      <c r="D4193" s="37" t="s">
        <v>5243</v>
      </c>
      <c r="E4193" s="24">
        <v>600000</v>
      </c>
      <c r="F4193" s="25" t="s">
        <v>102</v>
      </c>
      <c r="G4193" s="26">
        <v>300000</v>
      </c>
    </row>
    <row r="4194" spans="2:7">
      <c r="B4194" s="21" t="s">
        <v>14951</v>
      </c>
      <c r="C4194" s="22" t="s">
        <v>108</v>
      </c>
      <c r="D4194" s="37" t="s">
        <v>13422</v>
      </c>
      <c r="E4194" s="24">
        <v>600000</v>
      </c>
      <c r="F4194" s="25" t="s">
        <v>144</v>
      </c>
      <c r="G4194" s="26">
        <v>300000</v>
      </c>
    </row>
    <row r="4195" spans="2:7">
      <c r="B4195" s="21" t="s">
        <v>15070</v>
      </c>
      <c r="C4195" s="22" t="s">
        <v>92</v>
      </c>
      <c r="D4195" s="37"/>
      <c r="E4195" s="24">
        <v>600000</v>
      </c>
      <c r="F4195" s="25" t="s">
        <v>1103</v>
      </c>
      <c r="G4195" s="26">
        <v>300000</v>
      </c>
    </row>
    <row r="4196" spans="2:7">
      <c r="B4196" s="21" t="s">
        <v>15068</v>
      </c>
      <c r="C4196" s="22" t="s">
        <v>92</v>
      </c>
      <c r="D4196" s="37"/>
      <c r="E4196" s="24">
        <v>600000</v>
      </c>
      <c r="F4196" s="25" t="s">
        <v>413</v>
      </c>
      <c r="G4196" s="26">
        <v>300000</v>
      </c>
    </row>
    <row r="4197" spans="2:7">
      <c r="B4197" s="21" t="s">
        <v>15067</v>
      </c>
      <c r="C4197" s="22" t="s">
        <v>92</v>
      </c>
      <c r="D4197" s="37"/>
      <c r="E4197" s="24">
        <v>600000</v>
      </c>
      <c r="F4197" s="25" t="s">
        <v>102</v>
      </c>
      <c r="G4197" s="26">
        <v>300000</v>
      </c>
    </row>
    <row r="4198" spans="2:7">
      <c r="B4198" s="21" t="s">
        <v>15066</v>
      </c>
      <c r="C4198" s="22" t="s">
        <v>92</v>
      </c>
      <c r="D4198" s="37"/>
      <c r="E4198" s="24">
        <v>600000</v>
      </c>
      <c r="F4198" s="25" t="s">
        <v>354</v>
      </c>
      <c r="G4198" s="26">
        <v>300000</v>
      </c>
    </row>
    <row r="4199" spans="2:7">
      <c r="B4199" s="21" t="s">
        <v>15065</v>
      </c>
      <c r="C4199" s="22" t="s">
        <v>92</v>
      </c>
      <c r="D4199" s="37"/>
      <c r="E4199" s="24">
        <v>600000</v>
      </c>
      <c r="F4199" s="25" t="s">
        <v>631</v>
      </c>
      <c r="G4199" s="26">
        <v>300000</v>
      </c>
    </row>
    <row r="4200" spans="2:7">
      <c r="B4200" s="21" t="s">
        <v>15064</v>
      </c>
      <c r="C4200" s="22" t="s">
        <v>92</v>
      </c>
      <c r="D4200" s="37"/>
      <c r="E4200" s="24">
        <v>600000</v>
      </c>
      <c r="F4200" s="25" t="s">
        <v>354</v>
      </c>
      <c r="G4200" s="26">
        <v>300000</v>
      </c>
    </row>
    <row r="4201" spans="2:7">
      <c r="B4201" s="21" t="s">
        <v>15063</v>
      </c>
      <c r="C4201" s="22" t="s">
        <v>92</v>
      </c>
      <c r="D4201" s="37"/>
      <c r="E4201" s="24">
        <v>600000</v>
      </c>
      <c r="F4201" s="25" t="s">
        <v>150</v>
      </c>
      <c r="G4201" s="26">
        <v>300000</v>
      </c>
    </row>
    <row r="4202" spans="2:7">
      <c r="B4202" s="21" t="s">
        <v>15062</v>
      </c>
      <c r="C4202" s="22" t="s">
        <v>92</v>
      </c>
      <c r="D4202" s="37"/>
      <c r="E4202" s="24">
        <v>600000</v>
      </c>
      <c r="F4202" s="25" t="s">
        <v>483</v>
      </c>
      <c r="G4202" s="26">
        <v>300000</v>
      </c>
    </row>
    <row r="4203" spans="2:7">
      <c r="B4203" s="21" t="s">
        <v>15061</v>
      </c>
      <c r="C4203" s="22" t="s">
        <v>92</v>
      </c>
      <c r="D4203" s="37"/>
      <c r="E4203" s="24">
        <v>600000</v>
      </c>
      <c r="F4203" s="25" t="s">
        <v>102</v>
      </c>
      <c r="G4203" s="26">
        <v>300000</v>
      </c>
    </row>
    <row r="4204" spans="2:7">
      <c r="B4204" s="21" t="s">
        <v>15060</v>
      </c>
      <c r="C4204" s="22" t="s">
        <v>92</v>
      </c>
      <c r="D4204" s="37"/>
      <c r="E4204" s="24">
        <v>600000</v>
      </c>
      <c r="F4204" s="25" t="s">
        <v>555</v>
      </c>
      <c r="G4204" s="26">
        <v>300000</v>
      </c>
    </row>
    <row r="4205" spans="2:7">
      <c r="B4205" s="21" t="s">
        <v>15059</v>
      </c>
      <c r="C4205" s="22" t="s">
        <v>92</v>
      </c>
      <c r="D4205" s="37"/>
      <c r="E4205" s="24">
        <v>600000</v>
      </c>
      <c r="F4205" s="25" t="s">
        <v>354</v>
      </c>
      <c r="G4205" s="26">
        <v>300000</v>
      </c>
    </row>
    <row r="4206" spans="2:7">
      <c r="B4206" s="21" t="s">
        <v>15058</v>
      </c>
      <c r="C4206" s="22" t="s">
        <v>92</v>
      </c>
      <c r="D4206" s="37"/>
      <c r="E4206" s="24">
        <v>600000</v>
      </c>
      <c r="F4206" s="25" t="s">
        <v>780</v>
      </c>
      <c r="G4206" s="26">
        <v>300000</v>
      </c>
    </row>
    <row r="4207" spans="2:7">
      <c r="B4207" s="21" t="s">
        <v>15057</v>
      </c>
      <c r="C4207" s="22" t="s">
        <v>92</v>
      </c>
      <c r="D4207" s="37"/>
      <c r="E4207" s="24">
        <v>600000</v>
      </c>
      <c r="F4207" s="25" t="s">
        <v>102</v>
      </c>
      <c r="G4207" s="26">
        <v>300000</v>
      </c>
    </row>
    <row r="4208" spans="2:7">
      <c r="B4208" s="21" t="s">
        <v>15056</v>
      </c>
      <c r="C4208" s="22" t="s">
        <v>92</v>
      </c>
      <c r="D4208" s="37"/>
      <c r="E4208" s="24">
        <v>600000</v>
      </c>
      <c r="F4208" s="25" t="s">
        <v>631</v>
      </c>
      <c r="G4208" s="26">
        <v>300000</v>
      </c>
    </row>
    <row r="4209" spans="2:7">
      <c r="B4209" s="21" t="s">
        <v>15055</v>
      </c>
      <c r="C4209" s="22" t="s">
        <v>92</v>
      </c>
      <c r="D4209" s="37"/>
      <c r="E4209" s="24">
        <v>600000</v>
      </c>
      <c r="F4209" s="25" t="s">
        <v>315</v>
      </c>
      <c r="G4209" s="26">
        <v>300000</v>
      </c>
    </row>
    <row r="4210" spans="2:7">
      <c r="B4210" s="21" t="s">
        <v>15054</v>
      </c>
      <c r="C4210" s="22" t="s">
        <v>92</v>
      </c>
      <c r="D4210" s="37"/>
      <c r="E4210" s="24">
        <v>600000</v>
      </c>
      <c r="F4210" s="25" t="s">
        <v>1070</v>
      </c>
      <c r="G4210" s="26">
        <v>300000</v>
      </c>
    </row>
    <row r="4211" spans="2:7">
      <c r="B4211" s="21" t="s">
        <v>15053</v>
      </c>
      <c r="C4211" s="22" t="s">
        <v>92</v>
      </c>
      <c r="D4211" s="37"/>
      <c r="E4211" s="24">
        <v>600000</v>
      </c>
      <c r="F4211" s="25" t="s">
        <v>427</v>
      </c>
      <c r="G4211" s="26">
        <v>300000</v>
      </c>
    </row>
    <row r="4212" spans="2:7">
      <c r="B4212" s="21" t="s">
        <v>15052</v>
      </c>
      <c r="C4212" s="22" t="s">
        <v>92</v>
      </c>
      <c r="D4212" s="37"/>
      <c r="E4212" s="24">
        <v>600000</v>
      </c>
      <c r="F4212" s="25" t="s">
        <v>3098</v>
      </c>
      <c r="G4212" s="26">
        <v>300000</v>
      </c>
    </row>
    <row r="4213" spans="2:7">
      <c r="B4213" s="21" t="s">
        <v>15051</v>
      </c>
      <c r="C4213" s="22" t="s">
        <v>92</v>
      </c>
      <c r="D4213" s="37"/>
      <c r="E4213" s="24">
        <v>600000</v>
      </c>
      <c r="F4213" s="25" t="s">
        <v>703</v>
      </c>
      <c r="G4213" s="26">
        <v>300000</v>
      </c>
    </row>
    <row r="4214" spans="2:7">
      <c r="B4214" s="21" t="s">
        <v>15050</v>
      </c>
      <c r="C4214" s="22" t="s">
        <v>92</v>
      </c>
      <c r="D4214" s="37"/>
      <c r="E4214" s="24">
        <v>600000</v>
      </c>
      <c r="F4214" s="25" t="s">
        <v>3089</v>
      </c>
      <c r="G4214" s="26">
        <v>300000</v>
      </c>
    </row>
    <row r="4215" spans="2:7">
      <c r="B4215" s="21" t="s">
        <v>15049</v>
      </c>
      <c r="C4215" s="22" t="s">
        <v>92</v>
      </c>
      <c r="D4215" s="37"/>
      <c r="E4215" s="24">
        <v>600000</v>
      </c>
      <c r="F4215" s="25" t="s">
        <v>5031</v>
      </c>
      <c r="G4215" s="26">
        <v>300000</v>
      </c>
    </row>
    <row r="4216" spans="2:7">
      <c r="B4216" s="21" t="s">
        <v>15048</v>
      </c>
      <c r="C4216" s="22" t="s">
        <v>92</v>
      </c>
      <c r="D4216" s="37"/>
      <c r="E4216" s="24">
        <v>600000</v>
      </c>
      <c r="F4216" s="25" t="s">
        <v>144</v>
      </c>
      <c r="G4216" s="26">
        <v>300000</v>
      </c>
    </row>
    <row r="4217" spans="2:7">
      <c r="B4217" s="21" t="s">
        <v>15047</v>
      </c>
      <c r="C4217" s="22" t="s">
        <v>92</v>
      </c>
      <c r="D4217" s="37"/>
      <c r="E4217" s="24">
        <v>600000</v>
      </c>
      <c r="F4217" s="25" t="s">
        <v>3094</v>
      </c>
      <c r="G4217" s="26">
        <v>300000</v>
      </c>
    </row>
    <row r="4218" spans="2:7">
      <c r="B4218" s="21" t="s">
        <v>15046</v>
      </c>
      <c r="C4218" s="22" t="s">
        <v>92</v>
      </c>
      <c r="D4218" s="37"/>
      <c r="E4218" s="24">
        <v>600000</v>
      </c>
      <c r="F4218" s="25" t="s">
        <v>631</v>
      </c>
      <c r="G4218" s="26">
        <v>300000</v>
      </c>
    </row>
    <row r="4219" spans="2:7">
      <c r="B4219" s="21" t="s">
        <v>15045</v>
      </c>
      <c r="C4219" s="22" t="s">
        <v>92</v>
      </c>
      <c r="D4219" s="37"/>
      <c r="E4219" s="24">
        <v>600000</v>
      </c>
      <c r="F4219" s="25" t="s">
        <v>150</v>
      </c>
      <c r="G4219" s="26">
        <v>300000</v>
      </c>
    </row>
    <row r="4220" spans="2:7">
      <c r="B4220" s="21" t="s">
        <v>15044</v>
      </c>
      <c r="C4220" s="22" t="s">
        <v>92</v>
      </c>
      <c r="D4220" s="37"/>
      <c r="E4220" s="24">
        <v>600000</v>
      </c>
      <c r="F4220" s="25" t="s">
        <v>150</v>
      </c>
      <c r="G4220" s="26">
        <v>300000</v>
      </c>
    </row>
    <row r="4221" spans="2:7">
      <c r="B4221" s="21" t="s">
        <v>15043</v>
      </c>
      <c r="C4221" s="22" t="s">
        <v>92</v>
      </c>
      <c r="D4221" s="37"/>
      <c r="E4221" s="24">
        <v>600000</v>
      </c>
      <c r="F4221" s="25" t="s">
        <v>703</v>
      </c>
      <c r="G4221" s="26">
        <v>300000</v>
      </c>
    </row>
    <row r="4222" spans="2:7">
      <c r="B4222" s="21" t="s">
        <v>15042</v>
      </c>
      <c r="C4222" s="22" t="s">
        <v>92</v>
      </c>
      <c r="D4222" s="37"/>
      <c r="E4222" s="24">
        <v>600000</v>
      </c>
      <c r="F4222" s="25" t="s">
        <v>5031</v>
      </c>
      <c r="G4222" s="26">
        <v>300000</v>
      </c>
    </row>
    <row r="4223" spans="2:7">
      <c r="B4223" s="21" t="s">
        <v>15041</v>
      </c>
      <c r="C4223" s="22" t="s">
        <v>92</v>
      </c>
      <c r="D4223" s="37"/>
      <c r="E4223" s="24">
        <v>600000</v>
      </c>
      <c r="F4223" s="25" t="s">
        <v>3094</v>
      </c>
      <c r="G4223" s="26">
        <v>300000</v>
      </c>
    </row>
    <row r="4224" spans="2:7">
      <c r="B4224" s="21" t="s">
        <v>15040</v>
      </c>
      <c r="C4224" s="22" t="s">
        <v>92</v>
      </c>
      <c r="D4224" s="37"/>
      <c r="E4224" s="24">
        <v>600000</v>
      </c>
      <c r="F4224" s="25" t="s">
        <v>354</v>
      </c>
      <c r="G4224" s="26">
        <v>300000</v>
      </c>
    </row>
    <row r="4225" spans="2:7">
      <c r="B4225" s="21" t="s">
        <v>15039</v>
      </c>
      <c r="C4225" s="22" t="s">
        <v>92</v>
      </c>
      <c r="D4225" s="37"/>
      <c r="E4225" s="24">
        <v>600000</v>
      </c>
      <c r="F4225" s="25" t="s">
        <v>631</v>
      </c>
      <c r="G4225" s="26">
        <v>300000</v>
      </c>
    </row>
    <row r="4226" spans="2:7">
      <c r="B4226" s="21" t="s">
        <v>15038</v>
      </c>
      <c r="C4226" s="22" t="s">
        <v>92</v>
      </c>
      <c r="D4226" s="37"/>
      <c r="E4226" s="24">
        <v>600000</v>
      </c>
      <c r="F4226" s="25" t="s">
        <v>805</v>
      </c>
      <c r="G4226" s="26">
        <v>300000</v>
      </c>
    </row>
    <row r="4227" spans="2:7">
      <c r="B4227" s="21" t="s">
        <v>15037</v>
      </c>
      <c r="C4227" s="22" t="s">
        <v>92</v>
      </c>
      <c r="D4227" s="37"/>
      <c r="E4227" s="24">
        <v>600000</v>
      </c>
      <c r="F4227" s="25" t="s">
        <v>711</v>
      </c>
      <c r="G4227" s="26">
        <v>300000</v>
      </c>
    </row>
    <row r="4228" spans="2:7">
      <c r="B4228" s="21" t="s">
        <v>15036</v>
      </c>
      <c r="C4228" s="22" t="s">
        <v>92</v>
      </c>
      <c r="D4228" s="37"/>
      <c r="E4228" s="24">
        <v>600000</v>
      </c>
      <c r="F4228" s="25" t="s">
        <v>413</v>
      </c>
      <c r="G4228" s="26">
        <v>300000</v>
      </c>
    </row>
    <row r="4229" spans="2:7">
      <c r="B4229" s="21" t="s">
        <v>15035</v>
      </c>
      <c r="C4229" s="22" t="s">
        <v>108</v>
      </c>
      <c r="D4229" s="37"/>
      <c r="E4229" s="24">
        <v>600000</v>
      </c>
      <c r="F4229" s="25" t="s">
        <v>5031</v>
      </c>
      <c r="G4229" s="26">
        <v>300000</v>
      </c>
    </row>
    <row r="4230" spans="2:7">
      <c r="B4230" s="21" t="s">
        <v>15034</v>
      </c>
      <c r="C4230" s="22" t="s">
        <v>92</v>
      </c>
      <c r="D4230" s="37"/>
      <c r="E4230" s="24">
        <v>600000</v>
      </c>
      <c r="F4230" s="25" t="s">
        <v>512</v>
      </c>
      <c r="G4230" s="26">
        <v>300000</v>
      </c>
    </row>
    <row r="4231" spans="2:7">
      <c r="B4231" s="21" t="s">
        <v>15033</v>
      </c>
      <c r="C4231" s="22" t="s">
        <v>92</v>
      </c>
      <c r="D4231" s="37"/>
      <c r="E4231" s="24">
        <v>600000</v>
      </c>
      <c r="F4231" s="25" t="s">
        <v>5031</v>
      </c>
      <c r="G4231" s="26">
        <v>300000</v>
      </c>
    </row>
    <row r="4232" spans="2:7">
      <c r="B4232" s="21" t="s">
        <v>15032</v>
      </c>
      <c r="C4232" s="22" t="s">
        <v>92</v>
      </c>
      <c r="D4232" s="37"/>
      <c r="E4232" s="24">
        <v>600000</v>
      </c>
      <c r="F4232" s="25" t="s">
        <v>354</v>
      </c>
      <c r="G4232" s="26">
        <v>300000</v>
      </c>
    </row>
    <row r="4233" spans="2:7">
      <c r="B4233" s="21" t="s">
        <v>15031</v>
      </c>
      <c r="C4233" s="22" t="s">
        <v>92</v>
      </c>
      <c r="D4233" s="37"/>
      <c r="E4233" s="24">
        <v>600000</v>
      </c>
      <c r="F4233" s="25" t="s">
        <v>402</v>
      </c>
      <c r="G4233" s="26">
        <v>300000</v>
      </c>
    </row>
    <row r="4234" spans="2:7">
      <c r="B4234" s="21" t="s">
        <v>15030</v>
      </c>
      <c r="C4234" s="22" t="s">
        <v>92</v>
      </c>
      <c r="D4234" s="37"/>
      <c r="E4234" s="24">
        <v>600000</v>
      </c>
      <c r="F4234" s="25" t="s">
        <v>805</v>
      </c>
      <c r="G4234" s="26">
        <v>300000</v>
      </c>
    </row>
    <row r="4235" spans="2:7">
      <c r="B4235" s="21" t="s">
        <v>15029</v>
      </c>
      <c r="C4235" s="22" t="s">
        <v>92</v>
      </c>
      <c r="D4235" s="37"/>
      <c r="E4235" s="24">
        <v>600000</v>
      </c>
      <c r="F4235" s="25" t="s">
        <v>455</v>
      </c>
      <c r="G4235" s="26">
        <v>300000</v>
      </c>
    </row>
    <row r="4236" spans="2:7">
      <c r="B4236" s="21" t="s">
        <v>15028</v>
      </c>
      <c r="C4236" s="22" t="s">
        <v>92</v>
      </c>
      <c r="D4236" s="37"/>
      <c r="E4236" s="24">
        <v>600000</v>
      </c>
      <c r="F4236" s="25" t="s">
        <v>601</v>
      </c>
      <c r="G4236" s="26">
        <v>300000</v>
      </c>
    </row>
    <row r="4237" spans="2:7">
      <c r="B4237" s="21" t="s">
        <v>15027</v>
      </c>
      <c r="C4237" s="22" t="s">
        <v>92</v>
      </c>
      <c r="D4237" s="37"/>
      <c r="E4237" s="24">
        <v>600000</v>
      </c>
      <c r="F4237" s="25" t="s">
        <v>427</v>
      </c>
      <c r="G4237" s="26">
        <v>300000</v>
      </c>
    </row>
    <row r="4238" spans="2:7">
      <c r="B4238" s="21" t="s">
        <v>15026</v>
      </c>
      <c r="C4238" s="22" t="s">
        <v>92</v>
      </c>
      <c r="D4238" s="37"/>
      <c r="E4238" s="24">
        <v>600000</v>
      </c>
      <c r="F4238" s="25" t="s">
        <v>315</v>
      </c>
      <c r="G4238" s="26">
        <v>300000</v>
      </c>
    </row>
    <row r="4239" spans="2:7">
      <c r="B4239" s="21" t="s">
        <v>15025</v>
      </c>
      <c r="C4239" s="22" t="s">
        <v>92</v>
      </c>
      <c r="D4239" s="37"/>
      <c r="E4239" s="24">
        <v>600000</v>
      </c>
      <c r="F4239" s="25" t="s">
        <v>3089</v>
      </c>
      <c r="G4239" s="26">
        <v>300000</v>
      </c>
    </row>
    <row r="4240" spans="2:7">
      <c r="B4240" s="21" t="s">
        <v>15024</v>
      </c>
      <c r="C4240" s="22" t="s">
        <v>92</v>
      </c>
      <c r="D4240" s="37"/>
      <c r="E4240" s="24">
        <v>600000</v>
      </c>
      <c r="F4240" s="25" t="s">
        <v>150</v>
      </c>
      <c r="G4240" s="26">
        <v>300000</v>
      </c>
    </row>
    <row r="4241" spans="2:7">
      <c r="B4241" s="21" t="s">
        <v>15023</v>
      </c>
      <c r="C4241" s="22" t="s">
        <v>92</v>
      </c>
      <c r="D4241" s="37"/>
      <c r="E4241" s="24">
        <v>600000</v>
      </c>
      <c r="F4241" s="25" t="s">
        <v>227</v>
      </c>
      <c r="G4241" s="26">
        <v>300000</v>
      </c>
    </row>
    <row r="4242" spans="2:7">
      <c r="B4242" s="21" t="s">
        <v>15022</v>
      </c>
      <c r="C4242" s="22" t="s">
        <v>92</v>
      </c>
      <c r="D4242" s="37"/>
      <c r="E4242" s="24">
        <v>600000</v>
      </c>
      <c r="F4242" s="25" t="s">
        <v>601</v>
      </c>
      <c r="G4242" s="26">
        <v>300000</v>
      </c>
    </row>
    <row r="4243" spans="2:7">
      <c r="B4243" s="21" t="s">
        <v>15020</v>
      </c>
      <c r="C4243" s="22" t="s">
        <v>92</v>
      </c>
      <c r="D4243" s="37"/>
      <c r="E4243" s="24">
        <v>600000</v>
      </c>
      <c r="F4243" s="25" t="s">
        <v>455</v>
      </c>
      <c r="G4243" s="26">
        <v>300000</v>
      </c>
    </row>
    <row r="4244" spans="2:7">
      <c r="B4244" s="21" t="s">
        <v>15019</v>
      </c>
      <c r="C4244" s="22" t="s">
        <v>92</v>
      </c>
      <c r="D4244" s="37"/>
      <c r="E4244" s="24">
        <v>600000</v>
      </c>
      <c r="F4244" s="25" t="s">
        <v>354</v>
      </c>
      <c r="G4244" s="26">
        <v>300000</v>
      </c>
    </row>
    <row r="4245" spans="2:7">
      <c r="B4245" s="21" t="s">
        <v>15018</v>
      </c>
      <c r="C4245" s="22" t="s">
        <v>92</v>
      </c>
      <c r="D4245" s="37"/>
      <c r="E4245" s="24">
        <v>600000</v>
      </c>
      <c r="F4245" s="25" t="s">
        <v>3167</v>
      </c>
      <c r="G4245" s="26">
        <v>300000</v>
      </c>
    </row>
    <row r="4246" spans="2:7">
      <c r="B4246" s="21" t="s">
        <v>15017</v>
      </c>
      <c r="C4246" s="22" t="s">
        <v>92</v>
      </c>
      <c r="D4246" s="37"/>
      <c r="E4246" s="24">
        <v>600000</v>
      </c>
      <c r="F4246" s="25" t="s">
        <v>631</v>
      </c>
      <c r="G4246" s="26">
        <v>300000</v>
      </c>
    </row>
    <row r="4247" spans="2:7">
      <c r="B4247" s="21" t="s">
        <v>15016</v>
      </c>
      <c r="C4247" s="22" t="s">
        <v>92</v>
      </c>
      <c r="D4247" s="37"/>
      <c r="E4247" s="24">
        <v>600000</v>
      </c>
      <c r="F4247" s="25" t="s">
        <v>631</v>
      </c>
      <c r="G4247" s="26">
        <v>300000</v>
      </c>
    </row>
    <row r="4248" spans="2:7">
      <c r="B4248" s="21" t="s">
        <v>15015</v>
      </c>
      <c r="C4248" s="22" t="s">
        <v>92</v>
      </c>
      <c r="D4248" s="37"/>
      <c r="E4248" s="24">
        <v>600000</v>
      </c>
      <c r="F4248" s="25" t="s">
        <v>102</v>
      </c>
      <c r="G4248" s="26">
        <v>300000</v>
      </c>
    </row>
    <row r="4249" spans="2:7">
      <c r="B4249" s="21" t="s">
        <v>15009</v>
      </c>
      <c r="C4249" s="22" t="s">
        <v>92</v>
      </c>
      <c r="D4249" s="37"/>
      <c r="E4249" s="24">
        <v>600000</v>
      </c>
      <c r="F4249" s="25" t="s">
        <v>131</v>
      </c>
      <c r="G4249" s="26">
        <v>300000</v>
      </c>
    </row>
    <row r="4250" spans="2:7">
      <c r="B4250" s="21" t="s">
        <v>15008</v>
      </c>
      <c r="C4250" s="22" t="s">
        <v>92</v>
      </c>
      <c r="D4250" s="37"/>
      <c r="E4250" s="24">
        <v>600000</v>
      </c>
      <c r="F4250" s="25" t="s">
        <v>455</v>
      </c>
      <c r="G4250" s="26">
        <v>300000</v>
      </c>
    </row>
    <row r="4251" spans="2:7">
      <c r="B4251" s="21" t="s">
        <v>15007</v>
      </c>
      <c r="C4251" s="22" t="s">
        <v>92</v>
      </c>
      <c r="D4251" s="37"/>
      <c r="E4251" s="24">
        <v>600000</v>
      </c>
      <c r="F4251" s="25" t="s">
        <v>601</v>
      </c>
      <c r="G4251" s="26">
        <v>300000</v>
      </c>
    </row>
    <row r="4252" spans="2:7">
      <c r="B4252" s="21" t="s">
        <v>15006</v>
      </c>
      <c r="C4252" s="22" t="s">
        <v>92</v>
      </c>
      <c r="D4252" s="37"/>
      <c r="E4252" s="24">
        <v>600000</v>
      </c>
      <c r="F4252" s="25" t="s">
        <v>1106</v>
      </c>
      <c r="G4252" s="26">
        <v>300000</v>
      </c>
    </row>
    <row r="4253" spans="2:7">
      <c r="B4253" s="21" t="s">
        <v>15005</v>
      </c>
      <c r="C4253" s="22" t="s">
        <v>92</v>
      </c>
      <c r="D4253" s="37"/>
      <c r="E4253" s="24">
        <v>600000</v>
      </c>
      <c r="F4253" s="25" t="s">
        <v>703</v>
      </c>
      <c r="G4253" s="26">
        <v>300000</v>
      </c>
    </row>
    <row r="4254" spans="2:7">
      <c r="B4254" s="21" t="s">
        <v>15004</v>
      </c>
      <c r="C4254" s="22" t="s">
        <v>92</v>
      </c>
      <c r="D4254" s="37"/>
      <c r="E4254" s="24">
        <v>600000</v>
      </c>
      <c r="F4254" s="25" t="s">
        <v>102</v>
      </c>
      <c r="G4254" s="26">
        <v>300000</v>
      </c>
    </row>
    <row r="4255" spans="2:7">
      <c r="B4255" s="21" t="s">
        <v>15003</v>
      </c>
      <c r="C4255" s="22" t="s">
        <v>92</v>
      </c>
      <c r="D4255" s="37"/>
      <c r="E4255" s="24">
        <v>600000</v>
      </c>
      <c r="F4255" s="25" t="s">
        <v>780</v>
      </c>
      <c r="G4255" s="26">
        <v>300000</v>
      </c>
    </row>
    <row r="4256" spans="2:7">
      <c r="B4256" s="21" t="s">
        <v>15001</v>
      </c>
      <c r="C4256" s="22" t="s">
        <v>92</v>
      </c>
      <c r="D4256" s="37"/>
      <c r="E4256" s="24">
        <v>600000</v>
      </c>
      <c r="F4256" s="25" t="s">
        <v>3094</v>
      </c>
      <c r="G4256" s="26">
        <v>300000</v>
      </c>
    </row>
    <row r="4257" spans="2:7">
      <c r="B4257" s="21" t="s">
        <v>15000</v>
      </c>
      <c r="C4257" s="22" t="s">
        <v>92</v>
      </c>
      <c r="D4257" s="37"/>
      <c r="E4257" s="24">
        <v>600000</v>
      </c>
      <c r="F4257" s="25" t="s">
        <v>227</v>
      </c>
      <c r="G4257" s="26">
        <v>300000</v>
      </c>
    </row>
    <row r="4258" spans="2:7">
      <c r="B4258" s="21" t="s">
        <v>14998</v>
      </c>
      <c r="C4258" s="22" t="s">
        <v>92</v>
      </c>
      <c r="D4258" s="37"/>
      <c r="E4258" s="24">
        <v>600000</v>
      </c>
      <c r="F4258" s="25" t="s">
        <v>315</v>
      </c>
      <c r="G4258" s="26">
        <v>300000</v>
      </c>
    </row>
    <row r="4259" spans="2:7">
      <c r="B4259" s="21" t="s">
        <v>14997</v>
      </c>
      <c r="C4259" s="22" t="s">
        <v>92</v>
      </c>
      <c r="D4259" s="37"/>
      <c r="E4259" s="24">
        <v>600000</v>
      </c>
      <c r="F4259" s="25" t="s">
        <v>544</v>
      </c>
      <c r="G4259" s="26">
        <v>300000</v>
      </c>
    </row>
    <row r="4260" spans="2:7">
      <c r="B4260" s="21" t="s">
        <v>14996</v>
      </c>
      <c r="C4260" s="22" t="s">
        <v>92</v>
      </c>
      <c r="D4260" s="37"/>
      <c r="E4260" s="24">
        <v>600000</v>
      </c>
      <c r="F4260" s="25" t="s">
        <v>315</v>
      </c>
      <c r="G4260" s="26">
        <v>300000</v>
      </c>
    </row>
    <row r="4261" spans="2:7">
      <c r="B4261" s="21" t="s">
        <v>14995</v>
      </c>
      <c r="C4261" s="22" t="s">
        <v>92</v>
      </c>
      <c r="D4261" s="37"/>
      <c r="E4261" s="24">
        <v>600000</v>
      </c>
      <c r="F4261" s="25" t="s">
        <v>4311</v>
      </c>
      <c r="G4261" s="26">
        <v>300000</v>
      </c>
    </row>
    <row r="4262" spans="2:7">
      <c r="B4262" s="21" t="s">
        <v>14994</v>
      </c>
      <c r="C4262" s="22" t="s">
        <v>92</v>
      </c>
      <c r="D4262" s="37"/>
      <c r="E4262" s="24">
        <v>600000</v>
      </c>
      <c r="F4262" s="25" t="s">
        <v>315</v>
      </c>
      <c r="G4262" s="26">
        <v>300000</v>
      </c>
    </row>
    <row r="4263" spans="2:7">
      <c r="B4263" s="21" t="s">
        <v>14992</v>
      </c>
      <c r="C4263" s="22" t="s">
        <v>92</v>
      </c>
      <c r="D4263" s="37"/>
      <c r="E4263" s="24">
        <v>600000</v>
      </c>
      <c r="F4263" s="25" t="s">
        <v>227</v>
      </c>
      <c r="G4263" s="26">
        <v>300000</v>
      </c>
    </row>
    <row r="4264" spans="2:7">
      <c r="B4264" s="21" t="s">
        <v>14991</v>
      </c>
      <c r="C4264" s="22" t="s">
        <v>92</v>
      </c>
      <c r="D4264" s="37"/>
      <c r="E4264" s="24">
        <v>600000</v>
      </c>
      <c r="F4264" s="25" t="s">
        <v>864</v>
      </c>
      <c r="G4264" s="26">
        <v>300000</v>
      </c>
    </row>
    <row r="4265" spans="2:7">
      <c r="B4265" s="21" t="s">
        <v>14990</v>
      </c>
      <c r="C4265" s="22" t="s">
        <v>108</v>
      </c>
      <c r="D4265" s="37"/>
      <c r="E4265" s="24">
        <v>600000</v>
      </c>
      <c r="F4265" s="25" t="s">
        <v>131</v>
      </c>
      <c r="G4265" s="26">
        <v>300000</v>
      </c>
    </row>
    <row r="4266" spans="2:7">
      <c r="B4266" s="21" t="s">
        <v>14989</v>
      </c>
      <c r="C4266" s="22" t="s">
        <v>92</v>
      </c>
      <c r="D4266" s="37"/>
      <c r="E4266" s="24">
        <v>600000</v>
      </c>
      <c r="F4266" s="25" t="s">
        <v>631</v>
      </c>
      <c r="G4266" s="26">
        <v>300000</v>
      </c>
    </row>
    <row r="4267" spans="2:7">
      <c r="B4267" s="21" t="s">
        <v>14988</v>
      </c>
      <c r="C4267" s="22" t="s">
        <v>92</v>
      </c>
      <c r="D4267" s="37"/>
      <c r="E4267" s="24">
        <v>600000</v>
      </c>
      <c r="F4267" s="25" t="s">
        <v>107</v>
      </c>
      <c r="G4267" s="26">
        <v>300000</v>
      </c>
    </row>
    <row r="4268" spans="2:7">
      <c r="B4268" s="21" t="s">
        <v>14987</v>
      </c>
      <c r="C4268" s="22" t="s">
        <v>108</v>
      </c>
      <c r="D4268" s="37"/>
      <c r="E4268" s="24">
        <v>600000</v>
      </c>
      <c r="F4268" s="25" t="s">
        <v>5031</v>
      </c>
      <c r="G4268" s="26">
        <v>300000</v>
      </c>
    </row>
    <row r="4269" spans="2:7">
      <c r="B4269" s="21" t="s">
        <v>14986</v>
      </c>
      <c r="C4269" s="22" t="s">
        <v>92</v>
      </c>
      <c r="D4269" s="37"/>
      <c r="E4269" s="24">
        <v>600000</v>
      </c>
      <c r="F4269" s="25" t="s">
        <v>5031</v>
      </c>
      <c r="G4269" s="26">
        <v>300000</v>
      </c>
    </row>
    <row r="4270" spans="2:7">
      <c r="B4270" s="21" t="s">
        <v>14984</v>
      </c>
      <c r="C4270" s="22" t="s">
        <v>92</v>
      </c>
      <c r="D4270" s="37"/>
      <c r="E4270" s="24">
        <v>600000</v>
      </c>
      <c r="F4270" s="25" t="s">
        <v>703</v>
      </c>
      <c r="G4270" s="26">
        <v>300000</v>
      </c>
    </row>
    <row r="4271" spans="2:7">
      <c r="B4271" s="21" t="s">
        <v>14983</v>
      </c>
      <c r="C4271" s="22" t="s">
        <v>92</v>
      </c>
      <c r="D4271" s="37"/>
      <c r="E4271" s="24">
        <v>600000</v>
      </c>
      <c r="F4271" s="25" t="s">
        <v>805</v>
      </c>
      <c r="G4271" s="26">
        <v>300000</v>
      </c>
    </row>
    <row r="4272" spans="2:7">
      <c r="B4272" s="21" t="s">
        <v>14982</v>
      </c>
      <c r="C4272" s="22" t="s">
        <v>92</v>
      </c>
      <c r="D4272" s="37"/>
      <c r="E4272" s="24">
        <v>600000</v>
      </c>
      <c r="F4272" s="25" t="s">
        <v>560</v>
      </c>
      <c r="G4272" s="26">
        <v>300000</v>
      </c>
    </row>
    <row r="4273" spans="2:7">
      <c r="B4273" s="21" t="s">
        <v>14981</v>
      </c>
      <c r="C4273" s="22" t="s">
        <v>108</v>
      </c>
      <c r="D4273" s="37"/>
      <c r="E4273" s="24">
        <v>600000</v>
      </c>
      <c r="F4273" s="25" t="s">
        <v>1106</v>
      </c>
      <c r="G4273" s="26">
        <v>300000</v>
      </c>
    </row>
    <row r="4274" spans="2:7">
      <c r="B4274" s="21" t="s">
        <v>14980</v>
      </c>
      <c r="C4274" s="22" t="s">
        <v>92</v>
      </c>
      <c r="D4274" s="37"/>
      <c r="E4274" s="24">
        <v>600000</v>
      </c>
      <c r="F4274" s="25" t="s">
        <v>131</v>
      </c>
      <c r="G4274" s="26">
        <v>300000</v>
      </c>
    </row>
    <row r="4275" spans="2:7">
      <c r="B4275" s="21" t="s">
        <v>14979</v>
      </c>
      <c r="C4275" s="22" t="s">
        <v>92</v>
      </c>
      <c r="D4275" s="37"/>
      <c r="E4275" s="24">
        <v>600000</v>
      </c>
      <c r="F4275" s="25" t="s">
        <v>601</v>
      </c>
      <c r="G4275" s="26">
        <v>300000</v>
      </c>
    </row>
    <row r="4276" spans="2:7">
      <c r="B4276" s="21" t="s">
        <v>14978</v>
      </c>
      <c r="C4276" s="22" t="s">
        <v>92</v>
      </c>
      <c r="D4276" s="37"/>
      <c r="E4276" s="24">
        <v>600000</v>
      </c>
      <c r="F4276" s="25" t="s">
        <v>5031</v>
      </c>
      <c r="G4276" s="26">
        <v>300000</v>
      </c>
    </row>
    <row r="4277" spans="2:7">
      <c r="B4277" s="21" t="s">
        <v>14977</v>
      </c>
      <c r="C4277" s="22" t="s">
        <v>92</v>
      </c>
      <c r="D4277" s="37"/>
      <c r="E4277" s="24">
        <v>600000</v>
      </c>
      <c r="F4277" s="25" t="s">
        <v>598</v>
      </c>
      <c r="G4277" s="26">
        <v>300000</v>
      </c>
    </row>
    <row r="4278" spans="2:7">
      <c r="B4278" s="21" t="s">
        <v>14975</v>
      </c>
      <c r="C4278" s="22" t="s">
        <v>92</v>
      </c>
      <c r="D4278" s="37"/>
      <c r="E4278" s="24">
        <v>600000</v>
      </c>
      <c r="F4278" s="25" t="s">
        <v>455</v>
      </c>
      <c r="G4278" s="26">
        <v>300000</v>
      </c>
    </row>
    <row r="4279" spans="2:7">
      <c r="B4279" s="21" t="s">
        <v>14974</v>
      </c>
      <c r="C4279" s="22" t="s">
        <v>92</v>
      </c>
      <c r="D4279" s="37"/>
      <c r="E4279" s="24">
        <v>600000</v>
      </c>
      <c r="F4279" s="25" t="s">
        <v>703</v>
      </c>
      <c r="G4279" s="26">
        <v>300000</v>
      </c>
    </row>
    <row r="4280" spans="2:7">
      <c r="B4280" s="21" t="s">
        <v>14973</v>
      </c>
      <c r="C4280" s="22" t="s">
        <v>92</v>
      </c>
      <c r="D4280" s="37"/>
      <c r="E4280" s="24">
        <v>600000</v>
      </c>
      <c r="F4280" s="25" t="s">
        <v>1103</v>
      </c>
      <c r="G4280" s="26">
        <v>300000</v>
      </c>
    </row>
    <row r="4281" spans="2:7">
      <c r="B4281" s="21" t="s">
        <v>14972</v>
      </c>
      <c r="C4281" s="22" t="s">
        <v>92</v>
      </c>
      <c r="D4281" s="37"/>
      <c r="E4281" s="24">
        <v>600000</v>
      </c>
      <c r="F4281" s="25" t="s">
        <v>150</v>
      </c>
      <c r="G4281" s="26">
        <v>300000</v>
      </c>
    </row>
    <row r="4282" spans="2:7">
      <c r="B4282" s="21" t="s">
        <v>14971</v>
      </c>
      <c r="C4282" s="22" t="s">
        <v>92</v>
      </c>
      <c r="D4282" s="37"/>
      <c r="E4282" s="24">
        <v>600000</v>
      </c>
      <c r="F4282" s="25" t="s">
        <v>4311</v>
      </c>
      <c r="G4282" s="26">
        <v>300000</v>
      </c>
    </row>
    <row r="4283" spans="2:7">
      <c r="B4283" s="21" t="s">
        <v>14970</v>
      </c>
      <c r="C4283" s="22" t="s">
        <v>92</v>
      </c>
      <c r="D4283" s="37"/>
      <c r="E4283" s="24">
        <v>600000</v>
      </c>
      <c r="F4283" s="25" t="s">
        <v>3094</v>
      </c>
      <c r="G4283" s="26">
        <v>300000</v>
      </c>
    </row>
    <row r="4284" spans="2:7">
      <c r="B4284" s="21" t="s">
        <v>14968</v>
      </c>
      <c r="C4284" s="22" t="s">
        <v>92</v>
      </c>
      <c r="D4284" s="37"/>
      <c r="E4284" s="24">
        <v>600000</v>
      </c>
      <c r="F4284" s="25" t="s">
        <v>1070</v>
      </c>
      <c r="G4284" s="26">
        <v>300000</v>
      </c>
    </row>
    <row r="4285" spans="2:7">
      <c r="B4285" s="21" t="s">
        <v>14966</v>
      </c>
      <c r="C4285" s="22" t="s">
        <v>92</v>
      </c>
      <c r="D4285" s="37"/>
      <c r="E4285" s="24">
        <v>600000</v>
      </c>
      <c r="F4285" s="25" t="s">
        <v>427</v>
      </c>
      <c r="G4285" s="26">
        <v>300000</v>
      </c>
    </row>
    <row r="4286" spans="2:7">
      <c r="B4286" s="21" t="s">
        <v>14965</v>
      </c>
      <c r="C4286" s="22" t="s">
        <v>92</v>
      </c>
      <c r="D4286" s="37"/>
      <c r="E4286" s="24">
        <v>600000</v>
      </c>
      <c r="F4286" s="25" t="s">
        <v>3089</v>
      </c>
      <c r="G4286" s="26">
        <v>300000</v>
      </c>
    </row>
    <row r="4287" spans="2:7">
      <c r="B4287" s="21" t="s">
        <v>14964</v>
      </c>
      <c r="C4287" s="22" t="s">
        <v>92</v>
      </c>
      <c r="D4287" s="37"/>
      <c r="E4287" s="24">
        <v>600000</v>
      </c>
      <c r="F4287" s="25" t="s">
        <v>3098</v>
      </c>
      <c r="G4287" s="26">
        <v>300000</v>
      </c>
    </row>
    <row r="4288" spans="2:7">
      <c r="B4288" s="21" t="s">
        <v>14962</v>
      </c>
      <c r="C4288" s="22" t="s">
        <v>92</v>
      </c>
      <c r="D4288" s="37"/>
      <c r="E4288" s="24">
        <v>600000</v>
      </c>
      <c r="F4288" s="25" t="s">
        <v>512</v>
      </c>
      <c r="G4288" s="26">
        <v>300000</v>
      </c>
    </row>
    <row r="4289" spans="2:7">
      <c r="B4289" s="21" t="s">
        <v>14959</v>
      </c>
      <c r="C4289" s="22" t="s">
        <v>92</v>
      </c>
      <c r="D4289" s="37"/>
      <c r="E4289" s="24">
        <v>600000</v>
      </c>
      <c r="F4289" s="25" t="s">
        <v>227</v>
      </c>
      <c r="G4289" s="26">
        <v>300000</v>
      </c>
    </row>
    <row r="4290" spans="2:7">
      <c r="B4290" s="21" t="s">
        <v>14958</v>
      </c>
      <c r="C4290" s="22" t="s">
        <v>92</v>
      </c>
      <c r="D4290" s="37"/>
      <c r="E4290" s="24">
        <v>600000</v>
      </c>
      <c r="F4290" s="25" t="s">
        <v>601</v>
      </c>
      <c r="G4290" s="26">
        <v>300000</v>
      </c>
    </row>
    <row r="4291" spans="2:7">
      <c r="B4291" s="21" t="s">
        <v>14956</v>
      </c>
      <c r="C4291" s="22" t="s">
        <v>92</v>
      </c>
      <c r="D4291" s="37"/>
      <c r="E4291" s="24">
        <v>600000</v>
      </c>
      <c r="F4291" s="25" t="s">
        <v>544</v>
      </c>
      <c r="G4291" s="26">
        <v>300000</v>
      </c>
    </row>
    <row r="4292" spans="2:7">
      <c r="B4292" s="21" t="s">
        <v>14955</v>
      </c>
      <c r="C4292" s="22" t="s">
        <v>92</v>
      </c>
      <c r="D4292" s="37"/>
      <c r="E4292" s="24">
        <v>600000</v>
      </c>
      <c r="F4292" s="25" t="s">
        <v>315</v>
      </c>
      <c r="G4292" s="26">
        <v>300000</v>
      </c>
    </row>
    <row r="4293" spans="2:7">
      <c r="B4293" s="21" t="s">
        <v>14954</v>
      </c>
      <c r="C4293" s="22" t="s">
        <v>92</v>
      </c>
      <c r="D4293" s="37"/>
      <c r="E4293" s="24">
        <v>600000</v>
      </c>
      <c r="F4293" s="25" t="s">
        <v>3089</v>
      </c>
      <c r="G4293" s="26">
        <v>300000</v>
      </c>
    </row>
    <row r="4294" spans="2:7">
      <c r="B4294" s="21" t="s">
        <v>14953</v>
      </c>
      <c r="C4294" s="22" t="s">
        <v>92</v>
      </c>
      <c r="D4294" s="37"/>
      <c r="E4294" s="24">
        <v>600000</v>
      </c>
      <c r="F4294" s="25" t="s">
        <v>315</v>
      </c>
      <c r="G4294" s="26">
        <v>300000</v>
      </c>
    </row>
    <row r="4295" spans="2:7">
      <c r="B4295" s="21" t="s">
        <v>14952</v>
      </c>
      <c r="C4295" s="22" t="s">
        <v>92</v>
      </c>
      <c r="D4295" s="37"/>
      <c r="E4295" s="24">
        <v>600000</v>
      </c>
      <c r="F4295" s="25" t="s">
        <v>703</v>
      </c>
      <c r="G4295" s="26">
        <v>300000</v>
      </c>
    </row>
    <row r="4296" spans="2:7">
      <c r="B4296" s="21" t="s">
        <v>14950</v>
      </c>
      <c r="C4296" s="22" t="s">
        <v>92</v>
      </c>
      <c r="D4296" s="37"/>
      <c r="E4296" s="24">
        <v>600000</v>
      </c>
      <c r="F4296" s="25" t="s">
        <v>131</v>
      </c>
      <c r="G4296" s="26">
        <v>300000</v>
      </c>
    </row>
    <row r="4297" spans="2:7">
      <c r="B4297" s="21" t="s">
        <v>14949</v>
      </c>
      <c r="C4297" s="22" t="s">
        <v>92</v>
      </c>
      <c r="D4297" s="37"/>
      <c r="E4297" s="24">
        <v>600000</v>
      </c>
      <c r="F4297" s="25" t="s">
        <v>402</v>
      </c>
      <c r="G4297" s="26">
        <v>300000</v>
      </c>
    </row>
    <row r="4298" spans="2:7">
      <c r="B4298" s="21" t="s">
        <v>14948</v>
      </c>
      <c r="C4298" s="22" t="s">
        <v>92</v>
      </c>
      <c r="D4298" s="37"/>
      <c r="E4298" s="24">
        <v>600000</v>
      </c>
      <c r="F4298" s="25" t="s">
        <v>601</v>
      </c>
      <c r="G4298" s="26">
        <v>300000</v>
      </c>
    </row>
    <row r="4299" spans="2:7">
      <c r="B4299" s="21" t="s">
        <v>14947</v>
      </c>
      <c r="C4299" s="22" t="s">
        <v>92</v>
      </c>
      <c r="D4299" s="37"/>
      <c r="E4299" s="24">
        <v>600000</v>
      </c>
      <c r="F4299" s="25" t="s">
        <v>1106</v>
      </c>
      <c r="G4299" s="26">
        <v>300000</v>
      </c>
    </row>
    <row r="4300" spans="2:7">
      <c r="B4300" s="21" t="s">
        <v>14946</v>
      </c>
      <c r="C4300" s="22" t="s">
        <v>92</v>
      </c>
      <c r="D4300" s="37"/>
      <c r="E4300" s="24">
        <v>600000</v>
      </c>
      <c r="F4300" s="25" t="s">
        <v>107</v>
      </c>
      <c r="G4300" s="26">
        <v>300000</v>
      </c>
    </row>
    <row r="4301" spans="2:7">
      <c r="B4301" s="21" t="s">
        <v>14944</v>
      </c>
      <c r="C4301" s="22" t="s">
        <v>92</v>
      </c>
      <c r="D4301" s="37"/>
      <c r="E4301" s="24">
        <v>600000</v>
      </c>
      <c r="F4301" s="25" t="s">
        <v>1070</v>
      </c>
      <c r="G4301" s="26">
        <v>300000</v>
      </c>
    </row>
    <row r="4302" spans="2:7">
      <c r="B4302" s="21" t="s">
        <v>14943</v>
      </c>
      <c r="C4302" s="22" t="s">
        <v>92</v>
      </c>
      <c r="D4302" s="37"/>
      <c r="E4302" s="24">
        <v>600000</v>
      </c>
      <c r="F4302" s="25" t="s">
        <v>544</v>
      </c>
      <c r="G4302" s="26">
        <v>300000</v>
      </c>
    </row>
    <row r="4303" spans="2:7">
      <c r="B4303" s="21" t="s">
        <v>14942</v>
      </c>
      <c r="C4303" s="22" t="s">
        <v>92</v>
      </c>
      <c r="D4303" s="37"/>
      <c r="E4303" s="24">
        <v>600000</v>
      </c>
      <c r="F4303" s="25" t="s">
        <v>780</v>
      </c>
      <c r="G4303" s="26">
        <v>300000</v>
      </c>
    </row>
    <row r="4304" spans="2:7">
      <c r="B4304" s="21" t="s">
        <v>14941</v>
      </c>
      <c r="C4304" s="22" t="s">
        <v>92</v>
      </c>
      <c r="D4304" s="37"/>
      <c r="E4304" s="24">
        <v>600000</v>
      </c>
      <c r="F4304" s="25" t="s">
        <v>5031</v>
      </c>
      <c r="G4304" s="26">
        <v>300000</v>
      </c>
    </row>
    <row r="4305" spans="2:7">
      <c r="B4305" s="21" t="s">
        <v>14940</v>
      </c>
      <c r="C4305" s="22" t="s">
        <v>92</v>
      </c>
      <c r="D4305" s="37"/>
      <c r="E4305" s="24">
        <v>600000</v>
      </c>
      <c r="F4305" s="25" t="s">
        <v>427</v>
      </c>
      <c r="G4305" s="26">
        <v>300000</v>
      </c>
    </row>
    <row r="4306" spans="2:7">
      <c r="B4306" s="21" t="s">
        <v>14939</v>
      </c>
      <c r="C4306" s="22" t="s">
        <v>92</v>
      </c>
      <c r="D4306" s="37"/>
      <c r="E4306" s="24">
        <v>600000</v>
      </c>
      <c r="F4306" s="25" t="s">
        <v>315</v>
      </c>
      <c r="G4306" s="26">
        <v>300000</v>
      </c>
    </row>
    <row r="4307" spans="2:7">
      <c r="B4307" s="21" t="s">
        <v>14938</v>
      </c>
      <c r="C4307" s="22" t="s">
        <v>92</v>
      </c>
      <c r="D4307" s="37"/>
      <c r="E4307" s="24">
        <v>600000</v>
      </c>
      <c r="F4307" s="25" t="s">
        <v>427</v>
      </c>
      <c r="G4307" s="26">
        <v>300000</v>
      </c>
    </row>
    <row r="4308" spans="2:7">
      <c r="B4308" s="21" t="s">
        <v>14937</v>
      </c>
      <c r="C4308" s="22" t="s">
        <v>92</v>
      </c>
      <c r="D4308" s="37"/>
      <c r="E4308" s="24">
        <v>600000</v>
      </c>
      <c r="F4308" s="25" t="s">
        <v>3094</v>
      </c>
      <c r="G4308" s="26">
        <v>300000</v>
      </c>
    </row>
    <row r="4309" spans="2:7">
      <c r="B4309" s="21" t="s">
        <v>14936</v>
      </c>
      <c r="C4309" s="22" t="s">
        <v>92</v>
      </c>
      <c r="D4309" s="37"/>
      <c r="E4309" s="24">
        <v>600000</v>
      </c>
      <c r="F4309" s="25" t="s">
        <v>5031</v>
      </c>
      <c r="G4309" s="26">
        <v>300000</v>
      </c>
    </row>
    <row r="4310" spans="2:7">
      <c r="B4310" s="21" t="s">
        <v>14935</v>
      </c>
      <c r="C4310" s="22" t="s">
        <v>92</v>
      </c>
      <c r="D4310" s="37"/>
      <c r="E4310" s="24">
        <v>600000</v>
      </c>
      <c r="F4310" s="25" t="s">
        <v>3089</v>
      </c>
      <c r="G4310" s="26">
        <v>300000</v>
      </c>
    </row>
    <row r="4311" spans="2:7">
      <c r="B4311" s="21" t="s">
        <v>14934</v>
      </c>
      <c r="C4311" s="22" t="s">
        <v>92</v>
      </c>
      <c r="D4311" s="37"/>
      <c r="E4311" s="24">
        <v>600000</v>
      </c>
      <c r="F4311" s="25" t="s">
        <v>598</v>
      </c>
      <c r="G4311" s="26">
        <v>300000</v>
      </c>
    </row>
    <row r="4312" spans="2:7">
      <c r="B4312" s="21" t="s">
        <v>14933</v>
      </c>
      <c r="C4312" s="22" t="s">
        <v>92</v>
      </c>
      <c r="D4312" s="37"/>
      <c r="E4312" s="24">
        <v>600000</v>
      </c>
      <c r="F4312" s="25" t="s">
        <v>598</v>
      </c>
      <c r="G4312" s="26">
        <v>300000</v>
      </c>
    </row>
    <row r="4313" spans="2:7">
      <c r="B4313" s="21" t="s">
        <v>14932</v>
      </c>
      <c r="C4313" s="22" t="s">
        <v>92</v>
      </c>
      <c r="D4313" s="37"/>
      <c r="E4313" s="24">
        <v>600000</v>
      </c>
      <c r="F4313" s="25" t="s">
        <v>3094</v>
      </c>
      <c r="G4313" s="26">
        <v>300000</v>
      </c>
    </row>
    <row r="4314" spans="2:7">
      <c r="B4314" s="21" t="s">
        <v>14930</v>
      </c>
      <c r="C4314" s="22" t="s">
        <v>92</v>
      </c>
      <c r="D4314" s="37"/>
      <c r="E4314" s="24">
        <v>600000</v>
      </c>
      <c r="F4314" s="25" t="s">
        <v>3098</v>
      </c>
      <c r="G4314" s="26">
        <v>300000</v>
      </c>
    </row>
    <row r="4315" spans="2:7">
      <c r="B4315" s="21" t="s">
        <v>14720</v>
      </c>
      <c r="C4315" s="22" t="s">
        <v>108</v>
      </c>
      <c r="D4315" s="37" t="s">
        <v>1938</v>
      </c>
      <c r="E4315" s="24">
        <v>500000</v>
      </c>
      <c r="F4315" s="25" t="s">
        <v>422</v>
      </c>
      <c r="G4315" s="26">
        <v>300000</v>
      </c>
    </row>
    <row r="4316" spans="2:7">
      <c r="B4316" s="21" t="s">
        <v>14672</v>
      </c>
      <c r="C4316" s="22" t="s">
        <v>108</v>
      </c>
      <c r="D4316" s="37" t="s">
        <v>3682</v>
      </c>
      <c r="E4316" s="24">
        <v>500000</v>
      </c>
      <c r="F4316" s="25" t="s">
        <v>703</v>
      </c>
      <c r="G4316" s="26">
        <v>300000</v>
      </c>
    </row>
    <row r="4317" spans="2:7">
      <c r="B4317" s="21" t="s">
        <v>14913</v>
      </c>
      <c r="C4317" s="22" t="s">
        <v>108</v>
      </c>
      <c r="D4317" s="37" t="s">
        <v>443</v>
      </c>
      <c r="E4317" s="24">
        <v>500000</v>
      </c>
      <c r="F4317" s="25" t="s">
        <v>94</v>
      </c>
      <c r="G4317" s="26">
        <v>300000</v>
      </c>
    </row>
    <row r="4318" spans="2:7">
      <c r="B4318" s="21" t="s">
        <v>14778</v>
      </c>
      <c r="C4318" s="22" t="s">
        <v>92</v>
      </c>
      <c r="D4318" s="37" t="s">
        <v>14777</v>
      </c>
      <c r="E4318" s="24">
        <v>500000</v>
      </c>
      <c r="F4318" s="25" t="s">
        <v>220</v>
      </c>
      <c r="G4318" s="26">
        <v>300000</v>
      </c>
    </row>
    <row r="4319" spans="2:7">
      <c r="B4319" s="21" t="s">
        <v>14833</v>
      </c>
      <c r="C4319" s="22" t="s">
        <v>108</v>
      </c>
      <c r="D4319" s="37" t="s">
        <v>4381</v>
      </c>
      <c r="E4319" s="24">
        <v>500000</v>
      </c>
      <c r="F4319" s="25" t="s">
        <v>464</v>
      </c>
      <c r="G4319" s="26">
        <v>300000</v>
      </c>
    </row>
    <row r="4320" spans="2:7">
      <c r="B4320" s="21" t="s">
        <v>14920</v>
      </c>
      <c r="C4320" s="22" t="s">
        <v>108</v>
      </c>
      <c r="D4320" s="37" t="s">
        <v>3224</v>
      </c>
      <c r="E4320" s="24">
        <v>500000</v>
      </c>
      <c r="F4320" s="25" t="s">
        <v>164</v>
      </c>
      <c r="G4320" s="26">
        <v>300000</v>
      </c>
    </row>
    <row r="4321" spans="2:7">
      <c r="B4321" s="21" t="s">
        <v>14652</v>
      </c>
      <c r="C4321" s="22" t="s">
        <v>108</v>
      </c>
      <c r="D4321" s="37" t="s">
        <v>2014</v>
      </c>
      <c r="E4321" s="24">
        <v>500000</v>
      </c>
      <c r="F4321" s="25" t="s">
        <v>159</v>
      </c>
      <c r="G4321" s="26">
        <v>300000</v>
      </c>
    </row>
    <row r="4322" spans="2:7">
      <c r="B4322" s="21" t="s">
        <v>14795</v>
      </c>
      <c r="C4322" s="22" t="s">
        <v>92</v>
      </c>
      <c r="D4322" s="37" t="s">
        <v>2288</v>
      </c>
      <c r="E4322" s="24">
        <v>500000</v>
      </c>
      <c r="F4322" s="25" t="s">
        <v>402</v>
      </c>
      <c r="G4322" s="26">
        <v>300000</v>
      </c>
    </row>
    <row r="4323" spans="2:7">
      <c r="B4323" s="21" t="s">
        <v>14732</v>
      </c>
      <c r="C4323" s="22" t="s">
        <v>108</v>
      </c>
      <c r="D4323" s="37" t="s">
        <v>2066</v>
      </c>
      <c r="E4323" s="24">
        <v>500000</v>
      </c>
      <c r="F4323" s="25" t="s">
        <v>455</v>
      </c>
      <c r="G4323" s="26">
        <v>300000</v>
      </c>
    </row>
    <row r="4324" spans="2:7">
      <c r="B4324" s="21" t="s">
        <v>14735</v>
      </c>
      <c r="C4324" s="22" t="s">
        <v>108</v>
      </c>
      <c r="D4324" s="37" t="s">
        <v>712</v>
      </c>
      <c r="E4324" s="24">
        <v>500000</v>
      </c>
      <c r="F4324" s="25" t="s">
        <v>223</v>
      </c>
      <c r="G4324" s="26">
        <v>300000</v>
      </c>
    </row>
    <row r="4325" spans="2:7">
      <c r="B4325" s="21" t="s">
        <v>14915</v>
      </c>
      <c r="C4325" s="22" t="s">
        <v>108</v>
      </c>
      <c r="D4325" s="37" t="s">
        <v>3878</v>
      </c>
      <c r="E4325" s="24">
        <v>500000</v>
      </c>
      <c r="F4325" s="25" t="s">
        <v>402</v>
      </c>
      <c r="G4325" s="26">
        <v>300000</v>
      </c>
    </row>
    <row r="4326" spans="2:7">
      <c r="B4326" s="21" t="s">
        <v>14896</v>
      </c>
      <c r="C4326" s="22" t="s">
        <v>108</v>
      </c>
      <c r="D4326" s="37" t="s">
        <v>355</v>
      </c>
      <c r="E4326" s="24">
        <v>500000</v>
      </c>
      <c r="F4326" s="25" t="s">
        <v>408</v>
      </c>
      <c r="G4326" s="26">
        <v>300000</v>
      </c>
    </row>
    <row r="4327" spans="2:7">
      <c r="B4327" s="21" t="s">
        <v>14814</v>
      </c>
      <c r="C4327" s="22" t="s">
        <v>92</v>
      </c>
      <c r="D4327" s="37" t="s">
        <v>1602</v>
      </c>
      <c r="E4327" s="24">
        <v>500000</v>
      </c>
      <c r="F4327" s="25" t="s">
        <v>402</v>
      </c>
      <c r="G4327" s="26">
        <v>300000</v>
      </c>
    </row>
    <row r="4328" spans="2:7">
      <c r="B4328" s="21" t="s">
        <v>14867</v>
      </c>
      <c r="C4328" s="22" t="s">
        <v>108</v>
      </c>
      <c r="D4328" s="37" t="s">
        <v>7067</v>
      </c>
      <c r="E4328" s="24">
        <v>500000</v>
      </c>
      <c r="F4328" s="25" t="s">
        <v>220</v>
      </c>
      <c r="G4328" s="26">
        <v>300000</v>
      </c>
    </row>
    <row r="4329" spans="2:7">
      <c r="B4329" s="21" t="s">
        <v>14664</v>
      </c>
      <c r="C4329" s="22" t="s">
        <v>108</v>
      </c>
      <c r="D4329" s="37" t="s">
        <v>1003</v>
      </c>
      <c r="E4329" s="24">
        <v>500000</v>
      </c>
      <c r="F4329" s="25" t="s">
        <v>156</v>
      </c>
      <c r="G4329" s="26">
        <v>300000</v>
      </c>
    </row>
    <row r="4330" spans="2:7">
      <c r="B4330" s="21" t="s">
        <v>14688</v>
      </c>
      <c r="C4330" s="22" t="s">
        <v>108</v>
      </c>
      <c r="D4330" s="37" t="s">
        <v>14687</v>
      </c>
      <c r="E4330" s="24">
        <v>500000</v>
      </c>
      <c r="F4330" s="25" t="s">
        <v>402</v>
      </c>
      <c r="G4330" s="26">
        <v>300000</v>
      </c>
    </row>
    <row r="4331" spans="2:7">
      <c r="B4331" s="21" t="s">
        <v>14653</v>
      </c>
      <c r="C4331" s="22" t="s">
        <v>108</v>
      </c>
      <c r="D4331" s="37" t="s">
        <v>806</v>
      </c>
      <c r="E4331" s="24">
        <v>500000</v>
      </c>
      <c r="F4331" s="25" t="s">
        <v>344</v>
      </c>
      <c r="G4331" s="26">
        <v>300000</v>
      </c>
    </row>
    <row r="4332" spans="2:7">
      <c r="B4332" s="21" t="s">
        <v>14648</v>
      </c>
      <c r="C4332" s="22" t="s">
        <v>108</v>
      </c>
      <c r="D4332" s="37" t="s">
        <v>14647</v>
      </c>
      <c r="E4332" s="24">
        <v>500000</v>
      </c>
      <c r="F4332" s="25" t="s">
        <v>354</v>
      </c>
      <c r="G4332" s="26">
        <v>300000</v>
      </c>
    </row>
    <row r="4333" spans="2:7">
      <c r="B4333" s="21" t="s">
        <v>14826</v>
      </c>
      <c r="C4333" s="22" t="s">
        <v>92</v>
      </c>
      <c r="D4333" s="37" t="s">
        <v>9780</v>
      </c>
      <c r="E4333" s="24">
        <v>500000</v>
      </c>
      <c r="F4333" s="25" t="s">
        <v>156</v>
      </c>
      <c r="G4333" s="26">
        <v>300000</v>
      </c>
    </row>
    <row r="4334" spans="2:7">
      <c r="B4334" s="21" t="s">
        <v>14917</v>
      </c>
      <c r="C4334" s="22" t="s">
        <v>108</v>
      </c>
      <c r="D4334" s="37" t="s">
        <v>8459</v>
      </c>
      <c r="E4334" s="24">
        <v>500000</v>
      </c>
      <c r="F4334" s="25" t="s">
        <v>156</v>
      </c>
      <c r="G4334" s="26">
        <v>300000</v>
      </c>
    </row>
    <row r="4335" spans="2:7">
      <c r="B4335" s="21" t="s">
        <v>14649</v>
      </c>
      <c r="C4335" s="22" t="s">
        <v>108</v>
      </c>
      <c r="D4335" s="37" t="s">
        <v>360</v>
      </c>
      <c r="E4335" s="24">
        <v>500000</v>
      </c>
      <c r="F4335" s="25" t="s">
        <v>408</v>
      </c>
      <c r="G4335" s="26">
        <v>300000</v>
      </c>
    </row>
    <row r="4336" spans="2:7">
      <c r="B4336" s="21" t="s">
        <v>14873</v>
      </c>
      <c r="C4336" s="22" t="s">
        <v>92</v>
      </c>
      <c r="D4336" s="37" t="s">
        <v>14872</v>
      </c>
      <c r="E4336" s="24">
        <v>500000</v>
      </c>
      <c r="F4336" s="25" t="s">
        <v>422</v>
      </c>
      <c r="G4336" s="26">
        <v>300000</v>
      </c>
    </row>
    <row r="4337" spans="2:7">
      <c r="B4337" s="21" t="s">
        <v>14758</v>
      </c>
      <c r="C4337" s="22" t="s">
        <v>92</v>
      </c>
      <c r="D4337" s="37" t="s">
        <v>7308</v>
      </c>
      <c r="E4337" s="24">
        <v>500000</v>
      </c>
      <c r="F4337" s="25" t="s">
        <v>201</v>
      </c>
      <c r="G4337" s="26">
        <v>300000</v>
      </c>
    </row>
    <row r="4338" spans="2:7">
      <c r="B4338" s="21" t="s">
        <v>14719</v>
      </c>
      <c r="C4338" s="22" t="s">
        <v>108</v>
      </c>
      <c r="D4338" s="37" t="s">
        <v>1215</v>
      </c>
      <c r="E4338" s="24">
        <v>500000</v>
      </c>
      <c r="F4338" s="25" t="s">
        <v>159</v>
      </c>
      <c r="G4338" s="26">
        <v>300000</v>
      </c>
    </row>
    <row r="4339" spans="2:7">
      <c r="B4339" s="21" t="s">
        <v>14863</v>
      </c>
      <c r="C4339" s="22" t="s">
        <v>92</v>
      </c>
      <c r="D4339" s="37" t="s">
        <v>8426</v>
      </c>
      <c r="E4339" s="24">
        <v>500000</v>
      </c>
      <c r="F4339" s="25" t="s">
        <v>5014</v>
      </c>
      <c r="G4339" s="26">
        <v>300000</v>
      </c>
    </row>
    <row r="4340" spans="2:7">
      <c r="B4340" s="21" t="s">
        <v>14861</v>
      </c>
      <c r="C4340" s="22" t="s">
        <v>108</v>
      </c>
      <c r="D4340" s="37" t="s">
        <v>636</v>
      </c>
      <c r="E4340" s="24">
        <v>500000</v>
      </c>
      <c r="F4340" s="25" t="s">
        <v>464</v>
      </c>
      <c r="G4340" s="26">
        <v>300000</v>
      </c>
    </row>
    <row r="4341" spans="2:7">
      <c r="B4341" s="21" t="s">
        <v>14752</v>
      </c>
      <c r="C4341" s="22" t="s">
        <v>92</v>
      </c>
      <c r="D4341" s="37" t="s">
        <v>5689</v>
      </c>
      <c r="E4341" s="24">
        <v>500000</v>
      </c>
      <c r="F4341" s="25" t="s">
        <v>125</v>
      </c>
      <c r="G4341" s="26">
        <v>300000</v>
      </c>
    </row>
    <row r="4342" spans="2:7">
      <c r="B4342" s="21" t="s">
        <v>14663</v>
      </c>
      <c r="C4342" s="22" t="s">
        <v>108</v>
      </c>
      <c r="D4342" s="37" t="s">
        <v>905</v>
      </c>
      <c r="E4342" s="24">
        <v>500000</v>
      </c>
      <c r="F4342" s="25" t="s">
        <v>408</v>
      </c>
      <c r="G4342" s="26">
        <v>300000</v>
      </c>
    </row>
    <row r="4343" spans="2:7">
      <c r="B4343" s="21" t="s">
        <v>14822</v>
      </c>
      <c r="C4343" s="22" t="s">
        <v>108</v>
      </c>
      <c r="D4343" s="37" t="s">
        <v>1440</v>
      </c>
      <c r="E4343" s="24">
        <v>500000</v>
      </c>
      <c r="F4343" s="25" t="s">
        <v>5014</v>
      </c>
      <c r="G4343" s="26">
        <v>300000</v>
      </c>
    </row>
    <row r="4344" spans="2:7">
      <c r="B4344" s="21" t="s">
        <v>14835</v>
      </c>
      <c r="C4344" s="22" t="s">
        <v>108</v>
      </c>
      <c r="D4344" s="37" t="s">
        <v>5246</v>
      </c>
      <c r="E4344" s="24">
        <v>500000</v>
      </c>
      <c r="F4344" s="25" t="s">
        <v>150</v>
      </c>
      <c r="G4344" s="26">
        <v>300000</v>
      </c>
    </row>
    <row r="4345" spans="2:7">
      <c r="B4345" s="21" t="s">
        <v>14681</v>
      </c>
      <c r="C4345" s="22" t="s">
        <v>108</v>
      </c>
      <c r="D4345" s="37" t="s">
        <v>14680</v>
      </c>
      <c r="E4345" s="24">
        <v>500000</v>
      </c>
      <c r="F4345" s="25" t="s">
        <v>344</v>
      </c>
      <c r="G4345" s="26">
        <v>300000</v>
      </c>
    </row>
    <row r="4346" spans="2:7">
      <c r="B4346" s="21" t="s">
        <v>14897</v>
      </c>
      <c r="C4346" s="22" t="s">
        <v>108</v>
      </c>
      <c r="D4346" s="37" t="s">
        <v>6111</v>
      </c>
      <c r="E4346" s="24">
        <v>500000</v>
      </c>
      <c r="F4346" s="25" t="s">
        <v>455</v>
      </c>
      <c r="G4346" s="26">
        <v>300000</v>
      </c>
    </row>
    <row r="4347" spans="2:7">
      <c r="B4347" s="21" t="s">
        <v>14927</v>
      </c>
      <c r="C4347" s="22" t="s">
        <v>92</v>
      </c>
      <c r="D4347" s="37" t="s">
        <v>14926</v>
      </c>
      <c r="E4347" s="24">
        <v>500000</v>
      </c>
      <c r="F4347" s="25" t="s">
        <v>125</v>
      </c>
      <c r="G4347" s="26">
        <v>300000</v>
      </c>
    </row>
    <row r="4348" spans="2:7">
      <c r="B4348" s="21" t="s">
        <v>14651</v>
      </c>
      <c r="C4348" s="22" t="s">
        <v>108</v>
      </c>
      <c r="D4348" s="37" t="s">
        <v>1112</v>
      </c>
      <c r="E4348" s="24">
        <v>500000</v>
      </c>
      <c r="F4348" s="25" t="s">
        <v>125</v>
      </c>
      <c r="G4348" s="26">
        <v>300000</v>
      </c>
    </row>
    <row r="4349" spans="2:7">
      <c r="B4349" s="21" t="s">
        <v>14893</v>
      </c>
      <c r="C4349" s="22" t="s">
        <v>108</v>
      </c>
      <c r="D4349" s="37" t="s">
        <v>3034</v>
      </c>
      <c r="E4349" s="24">
        <v>500000</v>
      </c>
      <c r="F4349" s="25" t="s">
        <v>227</v>
      </c>
      <c r="G4349" s="26">
        <v>300000</v>
      </c>
    </row>
    <row r="4350" spans="2:7">
      <c r="B4350" s="21" t="s">
        <v>14674</v>
      </c>
      <c r="C4350" s="22" t="s">
        <v>108</v>
      </c>
      <c r="D4350" s="37" t="s">
        <v>886</v>
      </c>
      <c r="E4350" s="24">
        <v>500000</v>
      </c>
      <c r="F4350" s="25" t="s">
        <v>159</v>
      </c>
      <c r="G4350" s="26">
        <v>300000</v>
      </c>
    </row>
    <row r="4351" spans="2:7">
      <c r="B4351" s="21" t="s">
        <v>14741</v>
      </c>
      <c r="C4351" s="22" t="s">
        <v>108</v>
      </c>
      <c r="D4351" s="37" t="s">
        <v>3333</v>
      </c>
      <c r="E4351" s="24">
        <v>500000</v>
      </c>
      <c r="F4351" s="25" t="s">
        <v>703</v>
      </c>
      <c r="G4351" s="26">
        <v>300000</v>
      </c>
    </row>
    <row r="4352" spans="2:7">
      <c r="B4352" s="21" t="s">
        <v>14707</v>
      </c>
      <c r="C4352" s="22" t="s">
        <v>108</v>
      </c>
      <c r="D4352" s="37" t="s">
        <v>2129</v>
      </c>
      <c r="E4352" s="24">
        <v>500000</v>
      </c>
      <c r="F4352" s="25" t="s">
        <v>220</v>
      </c>
      <c r="G4352" s="26">
        <v>300000</v>
      </c>
    </row>
    <row r="4353" spans="2:7">
      <c r="B4353" s="21" t="s">
        <v>14813</v>
      </c>
      <c r="C4353" s="22" t="s">
        <v>108</v>
      </c>
      <c r="D4353" s="37" t="s">
        <v>3507</v>
      </c>
      <c r="E4353" s="24">
        <v>500000</v>
      </c>
      <c r="F4353" s="25" t="s">
        <v>422</v>
      </c>
      <c r="G4353" s="26">
        <v>300000</v>
      </c>
    </row>
    <row r="4354" spans="2:7">
      <c r="B4354" s="21" t="s">
        <v>14771</v>
      </c>
      <c r="C4354" s="22" t="s">
        <v>108</v>
      </c>
      <c r="D4354" s="37" t="s">
        <v>6422</v>
      </c>
      <c r="E4354" s="24">
        <v>500000</v>
      </c>
      <c r="F4354" s="25" t="s">
        <v>5016</v>
      </c>
      <c r="G4354" s="26">
        <v>300000</v>
      </c>
    </row>
    <row r="4355" spans="2:7">
      <c r="B4355" s="21" t="s">
        <v>14801</v>
      </c>
      <c r="C4355" s="22" t="s">
        <v>108</v>
      </c>
      <c r="D4355" s="37" t="s">
        <v>7608</v>
      </c>
      <c r="E4355" s="24">
        <v>500000</v>
      </c>
      <c r="F4355" s="25" t="s">
        <v>408</v>
      </c>
      <c r="G4355" s="26">
        <v>300000</v>
      </c>
    </row>
    <row r="4356" spans="2:7">
      <c r="B4356" s="21" t="s">
        <v>14848</v>
      </c>
      <c r="C4356" s="22" t="s">
        <v>108</v>
      </c>
      <c r="D4356" s="37" t="s">
        <v>2218</v>
      </c>
      <c r="E4356" s="24">
        <v>500000</v>
      </c>
      <c r="F4356" s="25" t="s">
        <v>344</v>
      </c>
      <c r="G4356" s="26">
        <v>300000</v>
      </c>
    </row>
    <row r="4357" spans="2:7">
      <c r="B4357" s="21" t="s">
        <v>14820</v>
      </c>
      <c r="C4357" s="22" t="s">
        <v>108</v>
      </c>
      <c r="D4357" s="37" t="s">
        <v>5943</v>
      </c>
      <c r="E4357" s="24">
        <v>500000</v>
      </c>
      <c r="F4357" s="25" t="s">
        <v>201</v>
      </c>
      <c r="G4357" s="26">
        <v>300000</v>
      </c>
    </row>
    <row r="4358" spans="2:7">
      <c r="B4358" s="21" t="s">
        <v>14929</v>
      </c>
      <c r="C4358" s="22" t="s">
        <v>92</v>
      </c>
      <c r="D4358" s="37"/>
      <c r="E4358" s="24">
        <v>500000</v>
      </c>
      <c r="F4358" s="25" t="s">
        <v>3094</v>
      </c>
      <c r="G4358" s="26">
        <v>300000</v>
      </c>
    </row>
    <row r="4359" spans="2:7">
      <c r="B4359" s="21" t="s">
        <v>14928</v>
      </c>
      <c r="C4359" s="22" t="s">
        <v>92</v>
      </c>
      <c r="D4359" s="37"/>
      <c r="E4359" s="24">
        <v>500000</v>
      </c>
      <c r="F4359" s="25" t="s">
        <v>455</v>
      </c>
      <c r="G4359" s="26">
        <v>300000</v>
      </c>
    </row>
    <row r="4360" spans="2:7">
      <c r="B4360" s="21" t="s">
        <v>14925</v>
      </c>
      <c r="C4360" s="22" t="s">
        <v>92</v>
      </c>
      <c r="D4360" s="37"/>
      <c r="E4360" s="24">
        <v>500000</v>
      </c>
      <c r="F4360" s="25" t="s">
        <v>708</v>
      </c>
      <c r="G4360" s="26">
        <v>300000</v>
      </c>
    </row>
    <row r="4361" spans="2:7">
      <c r="B4361" s="21" t="s">
        <v>14924</v>
      </c>
      <c r="C4361" s="22" t="s">
        <v>92</v>
      </c>
      <c r="D4361" s="37"/>
      <c r="E4361" s="24">
        <v>500000</v>
      </c>
      <c r="F4361" s="25" t="s">
        <v>216</v>
      </c>
      <c r="G4361" s="26">
        <v>300000</v>
      </c>
    </row>
    <row r="4362" spans="2:7">
      <c r="B4362" s="21" t="s">
        <v>14923</v>
      </c>
      <c r="C4362" s="22" t="s">
        <v>92</v>
      </c>
      <c r="D4362" s="37"/>
      <c r="E4362" s="24">
        <v>500000</v>
      </c>
      <c r="F4362" s="25" t="s">
        <v>3089</v>
      </c>
      <c r="G4362" s="26">
        <v>300000</v>
      </c>
    </row>
    <row r="4363" spans="2:7">
      <c r="B4363" s="21" t="s">
        <v>14922</v>
      </c>
      <c r="C4363" s="22" t="s">
        <v>92</v>
      </c>
      <c r="D4363" s="37"/>
      <c r="E4363" s="24">
        <v>500000</v>
      </c>
      <c r="F4363" s="25" t="s">
        <v>102</v>
      </c>
      <c r="G4363" s="26">
        <v>300000</v>
      </c>
    </row>
    <row r="4364" spans="2:7">
      <c r="B4364" s="21" t="s">
        <v>14921</v>
      </c>
      <c r="C4364" s="22" t="s">
        <v>92</v>
      </c>
      <c r="D4364" s="37"/>
      <c r="E4364" s="24">
        <v>500000</v>
      </c>
      <c r="F4364" s="25" t="s">
        <v>422</v>
      </c>
      <c r="G4364" s="26">
        <v>300000</v>
      </c>
    </row>
    <row r="4365" spans="2:7">
      <c r="B4365" s="21" t="s">
        <v>14919</v>
      </c>
      <c r="C4365" s="22" t="s">
        <v>92</v>
      </c>
      <c r="D4365" s="37"/>
      <c r="E4365" s="24">
        <v>500000</v>
      </c>
      <c r="F4365" s="25" t="s">
        <v>223</v>
      </c>
      <c r="G4365" s="26">
        <v>300000</v>
      </c>
    </row>
    <row r="4366" spans="2:7">
      <c r="B4366" s="21" t="s">
        <v>14918</v>
      </c>
      <c r="C4366" s="22" t="s">
        <v>92</v>
      </c>
      <c r="D4366" s="37"/>
      <c r="E4366" s="24">
        <v>500000</v>
      </c>
      <c r="F4366" s="25" t="s">
        <v>3094</v>
      </c>
      <c r="G4366" s="26">
        <v>300000</v>
      </c>
    </row>
    <row r="4367" spans="2:7">
      <c r="B4367" s="21" t="s">
        <v>14916</v>
      </c>
      <c r="C4367" s="22" t="s">
        <v>92</v>
      </c>
      <c r="D4367" s="37"/>
      <c r="E4367" s="24">
        <v>500000</v>
      </c>
      <c r="F4367" s="25" t="s">
        <v>3089</v>
      </c>
      <c r="G4367" s="26">
        <v>300000</v>
      </c>
    </row>
    <row r="4368" spans="2:7">
      <c r="B4368" s="21" t="s">
        <v>14914</v>
      </c>
      <c r="C4368" s="22" t="s">
        <v>92</v>
      </c>
      <c r="D4368" s="37"/>
      <c r="E4368" s="24">
        <v>500000</v>
      </c>
      <c r="F4368" s="25" t="s">
        <v>150</v>
      </c>
      <c r="G4368" s="26">
        <v>300000</v>
      </c>
    </row>
    <row r="4369" spans="2:7">
      <c r="B4369" s="21" t="s">
        <v>14912</v>
      </c>
      <c r="C4369" s="22" t="s">
        <v>92</v>
      </c>
      <c r="D4369" s="37"/>
      <c r="E4369" s="24">
        <v>500000</v>
      </c>
      <c r="F4369" s="25" t="s">
        <v>413</v>
      </c>
      <c r="G4369" s="26">
        <v>300000</v>
      </c>
    </row>
    <row r="4370" spans="2:7">
      <c r="B4370" s="21" t="s">
        <v>14911</v>
      </c>
      <c r="C4370" s="22" t="s">
        <v>92</v>
      </c>
      <c r="D4370" s="37"/>
      <c r="E4370" s="24">
        <v>500000</v>
      </c>
      <c r="F4370" s="25" t="s">
        <v>408</v>
      </c>
      <c r="G4370" s="26">
        <v>300000</v>
      </c>
    </row>
    <row r="4371" spans="2:7">
      <c r="B4371" s="21" t="s">
        <v>14910</v>
      </c>
      <c r="C4371" s="22" t="s">
        <v>92</v>
      </c>
      <c r="D4371" s="37"/>
      <c r="E4371" s="24">
        <v>500000</v>
      </c>
      <c r="F4371" s="25" t="s">
        <v>144</v>
      </c>
      <c r="G4371" s="26">
        <v>300000</v>
      </c>
    </row>
    <row r="4372" spans="2:7">
      <c r="B4372" s="21" t="s">
        <v>14909</v>
      </c>
      <c r="C4372" s="22" t="s">
        <v>92</v>
      </c>
      <c r="D4372" s="37"/>
      <c r="E4372" s="24">
        <v>500000</v>
      </c>
      <c r="F4372" s="25" t="s">
        <v>201</v>
      </c>
      <c r="G4372" s="26">
        <v>300000</v>
      </c>
    </row>
    <row r="4373" spans="2:7">
      <c r="B4373" s="21" t="s">
        <v>14908</v>
      </c>
      <c r="C4373" s="22" t="s">
        <v>92</v>
      </c>
      <c r="D4373" s="37"/>
      <c r="E4373" s="24">
        <v>500000</v>
      </c>
      <c r="F4373" s="25" t="s">
        <v>5014</v>
      </c>
      <c r="G4373" s="26">
        <v>300000</v>
      </c>
    </row>
    <row r="4374" spans="2:7">
      <c r="B4374" s="21" t="s">
        <v>14907</v>
      </c>
      <c r="C4374" s="22" t="s">
        <v>92</v>
      </c>
      <c r="D4374" s="37"/>
      <c r="E4374" s="24">
        <v>500000</v>
      </c>
      <c r="F4374" s="25" t="s">
        <v>540</v>
      </c>
      <c r="G4374" s="26">
        <v>300000</v>
      </c>
    </row>
    <row r="4375" spans="2:7">
      <c r="B4375" s="21" t="s">
        <v>14906</v>
      </c>
      <c r="C4375" s="22" t="s">
        <v>108</v>
      </c>
      <c r="D4375" s="37"/>
      <c r="E4375" s="24">
        <v>500000</v>
      </c>
      <c r="F4375" s="25" t="s">
        <v>5014</v>
      </c>
      <c r="G4375" s="26">
        <v>300000</v>
      </c>
    </row>
    <row r="4376" spans="2:7">
      <c r="B4376" s="21" t="s">
        <v>14905</v>
      </c>
      <c r="C4376" s="22" t="s">
        <v>92</v>
      </c>
      <c r="D4376" s="37"/>
      <c r="E4376" s="24">
        <v>500000</v>
      </c>
      <c r="F4376" s="25" t="s">
        <v>94</v>
      </c>
      <c r="G4376" s="26">
        <v>300000</v>
      </c>
    </row>
    <row r="4377" spans="2:7">
      <c r="B4377" s="21" t="s">
        <v>14904</v>
      </c>
      <c r="C4377" s="22" t="s">
        <v>92</v>
      </c>
      <c r="D4377" s="37"/>
      <c r="E4377" s="24">
        <v>500000</v>
      </c>
      <c r="F4377" s="25" t="s">
        <v>455</v>
      </c>
      <c r="G4377" s="26">
        <v>300000</v>
      </c>
    </row>
    <row r="4378" spans="2:7">
      <c r="B4378" s="21" t="s">
        <v>14903</v>
      </c>
      <c r="C4378" s="22" t="s">
        <v>92</v>
      </c>
      <c r="D4378" s="37"/>
      <c r="E4378" s="24">
        <v>500000</v>
      </c>
      <c r="F4378" s="25" t="s">
        <v>354</v>
      </c>
      <c r="G4378" s="26">
        <v>300000</v>
      </c>
    </row>
    <row r="4379" spans="2:7">
      <c r="B4379" s="21" t="s">
        <v>14902</v>
      </c>
      <c r="C4379" s="22" t="s">
        <v>92</v>
      </c>
      <c r="D4379" s="37"/>
      <c r="E4379" s="24">
        <v>500000</v>
      </c>
      <c r="F4379" s="25" t="s">
        <v>464</v>
      </c>
      <c r="G4379" s="26">
        <v>300000</v>
      </c>
    </row>
    <row r="4380" spans="2:7">
      <c r="B4380" s="21" t="s">
        <v>14901</v>
      </c>
      <c r="C4380" s="22" t="s">
        <v>92</v>
      </c>
      <c r="D4380" s="37"/>
      <c r="E4380" s="24">
        <v>500000</v>
      </c>
      <c r="F4380" s="25" t="s">
        <v>227</v>
      </c>
      <c r="G4380" s="26">
        <v>300000</v>
      </c>
    </row>
    <row r="4381" spans="2:7">
      <c r="B4381" s="21" t="s">
        <v>14900</v>
      </c>
      <c r="C4381" s="22" t="s">
        <v>92</v>
      </c>
      <c r="D4381" s="37"/>
      <c r="E4381" s="24">
        <v>500000</v>
      </c>
      <c r="F4381" s="25" t="s">
        <v>3094</v>
      </c>
      <c r="G4381" s="26">
        <v>300000</v>
      </c>
    </row>
    <row r="4382" spans="2:7">
      <c r="B4382" s="21" t="s">
        <v>14899</v>
      </c>
      <c r="C4382" s="22" t="s">
        <v>92</v>
      </c>
      <c r="D4382" s="37"/>
      <c r="E4382" s="24">
        <v>500000</v>
      </c>
      <c r="F4382" s="25" t="s">
        <v>102</v>
      </c>
      <c r="G4382" s="26">
        <v>300000</v>
      </c>
    </row>
    <row r="4383" spans="2:7">
      <c r="B4383" s="21" t="s">
        <v>14898</v>
      </c>
      <c r="C4383" s="22" t="s">
        <v>92</v>
      </c>
      <c r="D4383" s="37"/>
      <c r="E4383" s="24">
        <v>500000</v>
      </c>
      <c r="F4383" s="25" t="s">
        <v>3094</v>
      </c>
      <c r="G4383" s="26">
        <v>300000</v>
      </c>
    </row>
    <row r="4384" spans="2:7">
      <c r="B4384" s="21" t="s">
        <v>14895</v>
      </c>
      <c r="C4384" s="22" t="s">
        <v>92</v>
      </c>
      <c r="D4384" s="37"/>
      <c r="E4384" s="24">
        <v>500000</v>
      </c>
      <c r="F4384" s="25" t="s">
        <v>159</v>
      </c>
      <c r="G4384" s="26">
        <v>300000</v>
      </c>
    </row>
    <row r="4385" spans="2:7">
      <c r="B4385" s="21" t="s">
        <v>14894</v>
      </c>
      <c r="C4385" s="22" t="s">
        <v>92</v>
      </c>
      <c r="D4385" s="37"/>
      <c r="E4385" s="24">
        <v>500000</v>
      </c>
      <c r="F4385" s="25" t="s">
        <v>703</v>
      </c>
      <c r="G4385" s="26">
        <v>300000</v>
      </c>
    </row>
    <row r="4386" spans="2:7">
      <c r="B4386" s="21" t="s">
        <v>14892</v>
      </c>
      <c r="C4386" s="22" t="s">
        <v>92</v>
      </c>
      <c r="D4386" s="37"/>
      <c r="E4386" s="24">
        <v>500000</v>
      </c>
      <c r="F4386" s="25" t="s">
        <v>3094</v>
      </c>
      <c r="G4386" s="26">
        <v>300000</v>
      </c>
    </row>
    <row r="4387" spans="2:7">
      <c r="B4387" s="21" t="s">
        <v>14891</v>
      </c>
      <c r="C4387" s="22" t="s">
        <v>92</v>
      </c>
      <c r="D4387" s="37"/>
      <c r="E4387" s="24">
        <v>500000</v>
      </c>
      <c r="F4387" s="25" t="s">
        <v>464</v>
      </c>
      <c r="G4387" s="26">
        <v>300000</v>
      </c>
    </row>
    <row r="4388" spans="2:7">
      <c r="B4388" s="21" t="s">
        <v>14890</v>
      </c>
      <c r="C4388" s="22" t="s">
        <v>92</v>
      </c>
      <c r="D4388" s="37"/>
      <c r="E4388" s="24">
        <v>500000</v>
      </c>
      <c r="F4388" s="25" t="s">
        <v>216</v>
      </c>
      <c r="G4388" s="26">
        <v>300000</v>
      </c>
    </row>
    <row r="4389" spans="2:7">
      <c r="B4389" s="21" t="s">
        <v>14889</v>
      </c>
      <c r="C4389" s="22" t="s">
        <v>92</v>
      </c>
      <c r="D4389" s="37"/>
      <c r="E4389" s="24">
        <v>500000</v>
      </c>
      <c r="F4389" s="25" t="s">
        <v>3089</v>
      </c>
      <c r="G4389" s="26">
        <v>300000</v>
      </c>
    </row>
    <row r="4390" spans="2:7">
      <c r="B4390" s="21" t="s">
        <v>14888</v>
      </c>
      <c r="C4390" s="22" t="s">
        <v>92</v>
      </c>
      <c r="D4390" s="37"/>
      <c r="E4390" s="24">
        <v>500000</v>
      </c>
      <c r="F4390" s="25" t="s">
        <v>402</v>
      </c>
      <c r="G4390" s="26">
        <v>300000</v>
      </c>
    </row>
    <row r="4391" spans="2:7">
      <c r="B4391" s="21" t="s">
        <v>14887</v>
      </c>
      <c r="C4391" s="22" t="s">
        <v>92</v>
      </c>
      <c r="D4391" s="37"/>
      <c r="E4391" s="24">
        <v>500000</v>
      </c>
      <c r="F4391" s="25" t="s">
        <v>159</v>
      </c>
      <c r="G4391" s="26">
        <v>300000</v>
      </c>
    </row>
    <row r="4392" spans="2:7">
      <c r="B4392" s="21" t="s">
        <v>14886</v>
      </c>
      <c r="C4392" s="22" t="s">
        <v>92</v>
      </c>
      <c r="D4392" s="37"/>
      <c r="E4392" s="24">
        <v>500000</v>
      </c>
      <c r="F4392" s="25" t="s">
        <v>413</v>
      </c>
      <c r="G4392" s="26">
        <v>300000</v>
      </c>
    </row>
    <row r="4393" spans="2:7">
      <c r="B4393" s="21" t="s">
        <v>14885</v>
      </c>
      <c r="C4393" s="22" t="s">
        <v>108</v>
      </c>
      <c r="D4393" s="37"/>
      <c r="E4393" s="24">
        <v>500000</v>
      </c>
      <c r="F4393" s="25" t="s">
        <v>540</v>
      </c>
      <c r="G4393" s="26">
        <v>300000</v>
      </c>
    </row>
    <row r="4394" spans="2:7">
      <c r="B4394" s="21" t="s">
        <v>14884</v>
      </c>
      <c r="C4394" s="22" t="s">
        <v>92</v>
      </c>
      <c r="D4394" s="37"/>
      <c r="E4394" s="24">
        <v>500000</v>
      </c>
      <c r="F4394" s="25" t="s">
        <v>408</v>
      </c>
      <c r="G4394" s="26">
        <v>300000</v>
      </c>
    </row>
    <row r="4395" spans="2:7">
      <c r="B4395" s="21" t="s">
        <v>14883</v>
      </c>
      <c r="C4395" s="22" t="s">
        <v>92</v>
      </c>
      <c r="D4395" s="37"/>
      <c r="E4395" s="24">
        <v>500000</v>
      </c>
      <c r="F4395" s="25" t="s">
        <v>540</v>
      </c>
      <c r="G4395" s="26">
        <v>300000</v>
      </c>
    </row>
    <row r="4396" spans="2:7">
      <c r="B4396" s="21" t="s">
        <v>14882</v>
      </c>
      <c r="C4396" s="22" t="s">
        <v>92</v>
      </c>
      <c r="D4396" s="37"/>
      <c r="E4396" s="24">
        <v>500000</v>
      </c>
      <c r="F4396" s="25" t="s">
        <v>107</v>
      </c>
      <c r="G4396" s="26">
        <v>300000</v>
      </c>
    </row>
    <row r="4397" spans="2:7">
      <c r="B4397" s="21" t="s">
        <v>14881</v>
      </c>
      <c r="C4397" s="22" t="s">
        <v>92</v>
      </c>
      <c r="D4397" s="37"/>
      <c r="E4397" s="24">
        <v>500000</v>
      </c>
      <c r="F4397" s="25" t="s">
        <v>102</v>
      </c>
      <c r="G4397" s="26">
        <v>300000</v>
      </c>
    </row>
    <row r="4398" spans="2:7">
      <c r="B4398" s="21" t="s">
        <v>14880</v>
      </c>
      <c r="C4398" s="22" t="s">
        <v>92</v>
      </c>
      <c r="D4398" s="37"/>
      <c r="E4398" s="24">
        <v>500000</v>
      </c>
      <c r="F4398" s="25" t="s">
        <v>3089</v>
      </c>
      <c r="G4398" s="26">
        <v>300000</v>
      </c>
    </row>
    <row r="4399" spans="2:7">
      <c r="B4399" s="21" t="s">
        <v>14879</v>
      </c>
      <c r="C4399" s="22" t="s">
        <v>92</v>
      </c>
      <c r="D4399" s="37"/>
      <c r="E4399" s="24">
        <v>500000</v>
      </c>
      <c r="F4399" s="25" t="s">
        <v>708</v>
      </c>
      <c r="G4399" s="26">
        <v>300000</v>
      </c>
    </row>
    <row r="4400" spans="2:7">
      <c r="B4400" s="21" t="s">
        <v>14878</v>
      </c>
      <c r="C4400" s="22" t="s">
        <v>92</v>
      </c>
      <c r="D4400" s="37"/>
      <c r="E4400" s="24">
        <v>500000</v>
      </c>
      <c r="F4400" s="25" t="s">
        <v>156</v>
      </c>
      <c r="G4400" s="26">
        <v>300000</v>
      </c>
    </row>
    <row r="4401" spans="2:7">
      <c r="B4401" s="21" t="s">
        <v>14877</v>
      </c>
      <c r="C4401" s="22" t="s">
        <v>92</v>
      </c>
      <c r="D4401" s="37"/>
      <c r="E4401" s="24">
        <v>500000</v>
      </c>
      <c r="F4401" s="25" t="s">
        <v>216</v>
      </c>
      <c r="G4401" s="26">
        <v>300000</v>
      </c>
    </row>
    <row r="4402" spans="2:7">
      <c r="B4402" s="21" t="s">
        <v>14876</v>
      </c>
      <c r="C4402" s="22" t="s">
        <v>92</v>
      </c>
      <c r="D4402" s="37"/>
      <c r="E4402" s="24">
        <v>500000</v>
      </c>
      <c r="F4402" s="25" t="s">
        <v>413</v>
      </c>
      <c r="G4402" s="26">
        <v>300000</v>
      </c>
    </row>
    <row r="4403" spans="2:7">
      <c r="B4403" s="21" t="s">
        <v>14875</v>
      </c>
      <c r="C4403" s="22" t="s">
        <v>92</v>
      </c>
      <c r="D4403" s="37"/>
      <c r="E4403" s="24">
        <v>500000</v>
      </c>
      <c r="F4403" s="25" t="s">
        <v>107</v>
      </c>
      <c r="G4403" s="26">
        <v>300000</v>
      </c>
    </row>
    <row r="4404" spans="2:7">
      <c r="B4404" s="21" t="s">
        <v>14874</v>
      </c>
      <c r="C4404" s="22" t="s">
        <v>92</v>
      </c>
      <c r="D4404" s="37"/>
      <c r="E4404" s="24">
        <v>500000</v>
      </c>
      <c r="F4404" s="25" t="s">
        <v>5016</v>
      </c>
      <c r="G4404" s="26">
        <v>300000</v>
      </c>
    </row>
    <row r="4405" spans="2:7">
      <c r="B4405" s="21" t="s">
        <v>14871</v>
      </c>
      <c r="C4405" s="22" t="s">
        <v>92</v>
      </c>
      <c r="D4405" s="37"/>
      <c r="E4405" s="24">
        <v>500000</v>
      </c>
      <c r="F4405" s="25" t="s">
        <v>3089</v>
      </c>
      <c r="G4405" s="26">
        <v>300000</v>
      </c>
    </row>
    <row r="4406" spans="2:7">
      <c r="B4406" s="21" t="s">
        <v>14870</v>
      </c>
      <c r="C4406" s="22" t="s">
        <v>92</v>
      </c>
      <c r="D4406" s="37"/>
      <c r="E4406" s="24">
        <v>500000</v>
      </c>
      <c r="F4406" s="25" t="s">
        <v>344</v>
      </c>
      <c r="G4406" s="26">
        <v>300000</v>
      </c>
    </row>
    <row r="4407" spans="2:7">
      <c r="B4407" s="21" t="s">
        <v>14869</v>
      </c>
      <c r="C4407" s="22" t="s">
        <v>92</v>
      </c>
      <c r="D4407" s="37"/>
      <c r="E4407" s="24">
        <v>500000</v>
      </c>
      <c r="F4407" s="25" t="s">
        <v>5016</v>
      </c>
      <c r="G4407" s="26">
        <v>300000</v>
      </c>
    </row>
    <row r="4408" spans="2:7">
      <c r="B4408" s="21" t="s">
        <v>14868</v>
      </c>
      <c r="C4408" s="22" t="s">
        <v>92</v>
      </c>
      <c r="D4408" s="37"/>
      <c r="E4408" s="24">
        <v>500000</v>
      </c>
      <c r="F4408" s="25" t="s">
        <v>402</v>
      </c>
      <c r="G4408" s="26">
        <v>300000</v>
      </c>
    </row>
    <row r="4409" spans="2:7">
      <c r="B4409" s="21" t="s">
        <v>14866</v>
      </c>
      <c r="C4409" s="22" t="s">
        <v>92</v>
      </c>
      <c r="D4409" s="37"/>
      <c r="E4409" s="24">
        <v>500000</v>
      </c>
      <c r="F4409" s="25" t="s">
        <v>125</v>
      </c>
      <c r="G4409" s="26">
        <v>300000</v>
      </c>
    </row>
    <row r="4410" spans="2:7">
      <c r="B4410" s="21" t="s">
        <v>14865</v>
      </c>
      <c r="C4410" s="22" t="s">
        <v>92</v>
      </c>
      <c r="D4410" s="37"/>
      <c r="E4410" s="24">
        <v>500000</v>
      </c>
      <c r="F4410" s="25" t="s">
        <v>201</v>
      </c>
      <c r="G4410" s="26">
        <v>300000</v>
      </c>
    </row>
    <row r="4411" spans="2:7">
      <c r="B4411" s="21" t="s">
        <v>14864</v>
      </c>
      <c r="C4411" s="22" t="s">
        <v>92</v>
      </c>
      <c r="D4411" s="37"/>
      <c r="E4411" s="24">
        <v>500000</v>
      </c>
      <c r="F4411" s="25" t="s">
        <v>344</v>
      </c>
      <c r="G4411" s="26">
        <v>300000</v>
      </c>
    </row>
    <row r="4412" spans="2:7">
      <c r="B4412" s="21" t="s">
        <v>14862</v>
      </c>
      <c r="C4412" s="22" t="s">
        <v>92</v>
      </c>
      <c r="D4412" s="37"/>
      <c r="E4412" s="24">
        <v>500000</v>
      </c>
      <c r="F4412" s="25" t="s">
        <v>3098</v>
      </c>
      <c r="G4412" s="26">
        <v>300000</v>
      </c>
    </row>
    <row r="4413" spans="2:7">
      <c r="B4413" s="21" t="s">
        <v>14860</v>
      </c>
      <c r="C4413" s="22" t="s">
        <v>92</v>
      </c>
      <c r="D4413" s="37"/>
      <c r="E4413" s="24">
        <v>500000</v>
      </c>
      <c r="F4413" s="25" t="s">
        <v>402</v>
      </c>
      <c r="G4413" s="26">
        <v>300000</v>
      </c>
    </row>
    <row r="4414" spans="2:7">
      <c r="B4414" s="21" t="s">
        <v>14859</v>
      </c>
      <c r="C4414" s="22" t="s">
        <v>92</v>
      </c>
      <c r="D4414" s="37"/>
      <c r="E4414" s="24">
        <v>500000</v>
      </c>
      <c r="F4414" s="25" t="s">
        <v>631</v>
      </c>
      <c r="G4414" s="26">
        <v>300000</v>
      </c>
    </row>
    <row r="4415" spans="2:7">
      <c r="B4415" s="21" t="s">
        <v>14858</v>
      </c>
      <c r="C4415" s="22" t="s">
        <v>92</v>
      </c>
      <c r="D4415" s="37"/>
      <c r="E4415" s="24">
        <v>500000</v>
      </c>
      <c r="F4415" s="25" t="s">
        <v>102</v>
      </c>
      <c r="G4415" s="26">
        <v>300000</v>
      </c>
    </row>
    <row r="4416" spans="2:7">
      <c r="B4416" s="21" t="s">
        <v>14857</v>
      </c>
      <c r="C4416" s="22" t="s">
        <v>92</v>
      </c>
      <c r="D4416" s="37"/>
      <c r="E4416" s="24">
        <v>500000</v>
      </c>
      <c r="F4416" s="25" t="s">
        <v>159</v>
      </c>
      <c r="G4416" s="26">
        <v>300000</v>
      </c>
    </row>
    <row r="4417" spans="2:7">
      <c r="B4417" s="21" t="s">
        <v>14856</v>
      </c>
      <c r="C4417" s="22" t="s">
        <v>92</v>
      </c>
      <c r="D4417" s="37"/>
      <c r="E4417" s="24">
        <v>500000</v>
      </c>
      <c r="F4417" s="25" t="s">
        <v>3089</v>
      </c>
      <c r="G4417" s="26">
        <v>300000</v>
      </c>
    </row>
    <row r="4418" spans="2:7">
      <c r="B4418" s="21" t="s">
        <v>14855</v>
      </c>
      <c r="C4418" s="22" t="s">
        <v>92</v>
      </c>
      <c r="D4418" s="37"/>
      <c r="E4418" s="24">
        <v>500000</v>
      </c>
      <c r="F4418" s="25" t="s">
        <v>3094</v>
      </c>
      <c r="G4418" s="26">
        <v>300000</v>
      </c>
    </row>
    <row r="4419" spans="2:7">
      <c r="B4419" s="21" t="s">
        <v>14854</v>
      </c>
      <c r="C4419" s="22" t="s">
        <v>92</v>
      </c>
      <c r="D4419" s="37"/>
      <c r="E4419" s="24">
        <v>500000</v>
      </c>
      <c r="F4419" s="25" t="s">
        <v>631</v>
      </c>
      <c r="G4419" s="26">
        <v>300000</v>
      </c>
    </row>
    <row r="4420" spans="2:7">
      <c r="B4420" s="21" t="s">
        <v>14853</v>
      </c>
      <c r="C4420" s="22" t="s">
        <v>92</v>
      </c>
      <c r="D4420" s="37"/>
      <c r="E4420" s="24">
        <v>500000</v>
      </c>
      <c r="F4420" s="25" t="s">
        <v>107</v>
      </c>
      <c r="G4420" s="26">
        <v>300000</v>
      </c>
    </row>
    <row r="4421" spans="2:7">
      <c r="B4421" s="21" t="s">
        <v>14852</v>
      </c>
      <c r="C4421" s="22" t="s">
        <v>92</v>
      </c>
      <c r="D4421" s="37"/>
      <c r="E4421" s="24">
        <v>500000</v>
      </c>
      <c r="F4421" s="25" t="s">
        <v>156</v>
      </c>
      <c r="G4421" s="26">
        <v>300000</v>
      </c>
    </row>
    <row r="4422" spans="2:7">
      <c r="B4422" s="21" t="s">
        <v>14851</v>
      </c>
      <c r="C4422" s="22" t="s">
        <v>92</v>
      </c>
      <c r="D4422" s="37"/>
      <c r="E4422" s="24">
        <v>500000</v>
      </c>
      <c r="F4422" s="25" t="s">
        <v>156</v>
      </c>
      <c r="G4422" s="26">
        <v>300000</v>
      </c>
    </row>
    <row r="4423" spans="2:7">
      <c r="B4423" s="21" t="s">
        <v>14850</v>
      </c>
      <c r="C4423" s="22" t="s">
        <v>108</v>
      </c>
      <c r="D4423" s="37"/>
      <c r="E4423" s="24">
        <v>500000</v>
      </c>
      <c r="F4423" s="25" t="s">
        <v>131</v>
      </c>
      <c r="G4423" s="26">
        <v>300000</v>
      </c>
    </row>
    <row r="4424" spans="2:7">
      <c r="B4424" s="21" t="s">
        <v>14849</v>
      </c>
      <c r="C4424" s="22" t="s">
        <v>92</v>
      </c>
      <c r="D4424" s="37"/>
      <c r="E4424" s="24">
        <v>500000</v>
      </c>
      <c r="F4424" s="25" t="s">
        <v>408</v>
      </c>
      <c r="G4424" s="26">
        <v>300000</v>
      </c>
    </row>
    <row r="4425" spans="2:7">
      <c r="B4425" s="21" t="s">
        <v>14847</v>
      </c>
      <c r="C4425" s="22" t="s">
        <v>92</v>
      </c>
      <c r="D4425" s="37"/>
      <c r="E4425" s="24">
        <v>500000</v>
      </c>
      <c r="F4425" s="25" t="s">
        <v>464</v>
      </c>
      <c r="G4425" s="26">
        <v>300000</v>
      </c>
    </row>
    <row r="4426" spans="2:7">
      <c r="B4426" s="21" t="s">
        <v>14846</v>
      </c>
      <c r="C4426" s="22" t="s">
        <v>92</v>
      </c>
      <c r="D4426" s="37"/>
      <c r="E4426" s="24">
        <v>500000</v>
      </c>
      <c r="F4426" s="25" t="s">
        <v>344</v>
      </c>
      <c r="G4426" s="26">
        <v>300000</v>
      </c>
    </row>
    <row r="4427" spans="2:7">
      <c r="B4427" s="21" t="s">
        <v>14845</v>
      </c>
      <c r="C4427" s="22" t="s">
        <v>92</v>
      </c>
      <c r="D4427" s="37"/>
      <c r="E4427" s="24">
        <v>500000</v>
      </c>
      <c r="F4427" s="25" t="s">
        <v>422</v>
      </c>
      <c r="G4427" s="26">
        <v>300000</v>
      </c>
    </row>
    <row r="4428" spans="2:7">
      <c r="B4428" s="21" t="s">
        <v>14844</v>
      </c>
      <c r="C4428" s="22" t="s">
        <v>92</v>
      </c>
      <c r="D4428" s="37"/>
      <c r="E4428" s="24">
        <v>500000</v>
      </c>
      <c r="F4428" s="25" t="s">
        <v>201</v>
      </c>
      <c r="G4428" s="26">
        <v>300000</v>
      </c>
    </row>
    <row r="4429" spans="2:7">
      <c r="B4429" s="21" t="s">
        <v>14843</v>
      </c>
      <c r="C4429" s="22" t="s">
        <v>92</v>
      </c>
      <c r="D4429" s="37"/>
      <c r="E4429" s="24">
        <v>500000</v>
      </c>
      <c r="F4429" s="25" t="s">
        <v>156</v>
      </c>
      <c r="G4429" s="26">
        <v>300000</v>
      </c>
    </row>
    <row r="4430" spans="2:7">
      <c r="B4430" s="21" t="s">
        <v>14842</v>
      </c>
      <c r="C4430" s="22" t="s">
        <v>92</v>
      </c>
      <c r="D4430" s="37"/>
      <c r="E4430" s="24">
        <v>500000</v>
      </c>
      <c r="F4430" s="25" t="s">
        <v>315</v>
      </c>
      <c r="G4430" s="26">
        <v>300000</v>
      </c>
    </row>
    <row r="4431" spans="2:7">
      <c r="B4431" s="21" t="s">
        <v>14841</v>
      </c>
      <c r="C4431" s="22" t="s">
        <v>92</v>
      </c>
      <c r="D4431" s="37"/>
      <c r="E4431" s="24">
        <v>500000</v>
      </c>
      <c r="F4431" s="25" t="s">
        <v>102</v>
      </c>
      <c r="G4431" s="26">
        <v>300000</v>
      </c>
    </row>
    <row r="4432" spans="2:7">
      <c r="B4432" s="21" t="s">
        <v>14840</v>
      </c>
      <c r="C4432" s="22" t="s">
        <v>92</v>
      </c>
      <c r="D4432" s="37"/>
      <c r="E4432" s="24">
        <v>500000</v>
      </c>
      <c r="F4432" s="25" t="s">
        <v>125</v>
      </c>
      <c r="G4432" s="26">
        <v>300000</v>
      </c>
    </row>
    <row r="4433" spans="2:7">
      <c r="B4433" s="21" t="s">
        <v>14839</v>
      </c>
      <c r="C4433" s="22" t="s">
        <v>92</v>
      </c>
      <c r="D4433" s="37"/>
      <c r="E4433" s="24">
        <v>500000</v>
      </c>
      <c r="F4433" s="25" t="s">
        <v>94</v>
      </c>
      <c r="G4433" s="26">
        <v>300000</v>
      </c>
    </row>
    <row r="4434" spans="2:7">
      <c r="B4434" s="21" t="s">
        <v>14838</v>
      </c>
      <c r="C4434" s="22" t="s">
        <v>92</v>
      </c>
      <c r="D4434" s="37"/>
      <c r="E4434" s="24">
        <v>500000</v>
      </c>
      <c r="F4434" s="25" t="s">
        <v>3098</v>
      </c>
      <c r="G4434" s="26">
        <v>300000</v>
      </c>
    </row>
    <row r="4435" spans="2:7">
      <c r="B4435" s="21" t="s">
        <v>14837</v>
      </c>
      <c r="C4435" s="22" t="s">
        <v>108</v>
      </c>
      <c r="D4435" s="37"/>
      <c r="E4435" s="24">
        <v>500000</v>
      </c>
      <c r="F4435" s="25" t="s">
        <v>3089</v>
      </c>
      <c r="G4435" s="26">
        <v>300000</v>
      </c>
    </row>
    <row r="4436" spans="2:7">
      <c r="B4436" s="21" t="s">
        <v>14836</v>
      </c>
      <c r="C4436" s="22" t="s">
        <v>92</v>
      </c>
      <c r="D4436" s="37"/>
      <c r="E4436" s="24">
        <v>500000</v>
      </c>
      <c r="F4436" s="25" t="s">
        <v>464</v>
      </c>
      <c r="G4436" s="26">
        <v>300000</v>
      </c>
    </row>
    <row r="4437" spans="2:7">
      <c r="B4437" s="21" t="s">
        <v>14834</v>
      </c>
      <c r="C4437" s="22" t="s">
        <v>92</v>
      </c>
      <c r="D4437" s="37"/>
      <c r="E4437" s="24">
        <v>500000</v>
      </c>
      <c r="F4437" s="25" t="s">
        <v>5031</v>
      </c>
      <c r="G4437" s="26">
        <v>300000</v>
      </c>
    </row>
    <row r="4438" spans="2:7">
      <c r="B4438" s="21" t="s">
        <v>14832</v>
      </c>
      <c r="C4438" s="22" t="s">
        <v>92</v>
      </c>
      <c r="D4438" s="37"/>
      <c r="E4438" s="24">
        <v>500000</v>
      </c>
      <c r="F4438" s="25" t="s">
        <v>164</v>
      </c>
      <c r="G4438" s="26">
        <v>300000</v>
      </c>
    </row>
    <row r="4439" spans="2:7">
      <c r="B4439" s="21" t="s">
        <v>14831</v>
      </c>
      <c r="C4439" s="22" t="s">
        <v>92</v>
      </c>
      <c r="D4439" s="37"/>
      <c r="E4439" s="24">
        <v>500000</v>
      </c>
      <c r="F4439" s="25" t="s">
        <v>540</v>
      </c>
      <c r="G4439" s="26">
        <v>300000</v>
      </c>
    </row>
    <row r="4440" spans="2:7">
      <c r="B4440" s="21" t="s">
        <v>14830</v>
      </c>
      <c r="C4440" s="22" t="s">
        <v>92</v>
      </c>
      <c r="D4440" s="37"/>
      <c r="E4440" s="24">
        <v>500000</v>
      </c>
      <c r="F4440" s="25" t="s">
        <v>220</v>
      </c>
      <c r="G4440" s="26">
        <v>300000</v>
      </c>
    </row>
    <row r="4441" spans="2:7">
      <c r="B4441" s="21" t="s">
        <v>14829</v>
      </c>
      <c r="C4441" s="22" t="s">
        <v>92</v>
      </c>
      <c r="D4441" s="37"/>
      <c r="E4441" s="24">
        <v>500000</v>
      </c>
      <c r="F4441" s="25" t="s">
        <v>94</v>
      </c>
      <c r="G4441" s="26">
        <v>300000</v>
      </c>
    </row>
    <row r="4442" spans="2:7">
      <c r="B4442" s="21" t="s">
        <v>14828</v>
      </c>
      <c r="C4442" s="22" t="s">
        <v>92</v>
      </c>
      <c r="D4442" s="37"/>
      <c r="E4442" s="24">
        <v>500000</v>
      </c>
      <c r="F4442" s="25" t="s">
        <v>216</v>
      </c>
      <c r="G4442" s="26">
        <v>300000</v>
      </c>
    </row>
    <row r="4443" spans="2:7">
      <c r="B4443" s="21" t="s">
        <v>14827</v>
      </c>
      <c r="C4443" s="22" t="s">
        <v>92</v>
      </c>
      <c r="D4443" s="37"/>
      <c r="E4443" s="24">
        <v>500000</v>
      </c>
      <c r="F4443" s="25" t="s">
        <v>102</v>
      </c>
      <c r="G4443" s="26">
        <v>300000</v>
      </c>
    </row>
    <row r="4444" spans="2:7">
      <c r="B4444" s="21" t="s">
        <v>14825</v>
      </c>
      <c r="C4444" s="22" t="s">
        <v>92</v>
      </c>
      <c r="D4444" s="37"/>
      <c r="E4444" s="24">
        <v>500000</v>
      </c>
      <c r="F4444" s="25" t="s">
        <v>631</v>
      </c>
      <c r="G4444" s="26">
        <v>300000</v>
      </c>
    </row>
    <row r="4445" spans="2:7">
      <c r="B4445" s="21" t="s">
        <v>14824</v>
      </c>
      <c r="C4445" s="22" t="s">
        <v>92</v>
      </c>
      <c r="D4445" s="37"/>
      <c r="E4445" s="24">
        <v>500000</v>
      </c>
      <c r="F4445" s="25" t="s">
        <v>94</v>
      </c>
      <c r="G4445" s="26">
        <v>300000</v>
      </c>
    </row>
    <row r="4446" spans="2:7">
      <c r="B4446" s="21" t="s">
        <v>14823</v>
      </c>
      <c r="C4446" s="22" t="s">
        <v>92</v>
      </c>
      <c r="D4446" s="37"/>
      <c r="E4446" s="24">
        <v>500000</v>
      </c>
      <c r="F4446" s="25" t="s">
        <v>3089</v>
      </c>
      <c r="G4446" s="26">
        <v>300000</v>
      </c>
    </row>
    <row r="4447" spans="2:7">
      <c r="B4447" s="21" t="s">
        <v>14821</v>
      </c>
      <c r="C4447" s="22" t="s">
        <v>92</v>
      </c>
      <c r="D4447" s="37"/>
      <c r="E4447" s="24">
        <v>500000</v>
      </c>
      <c r="F4447" s="25" t="s">
        <v>220</v>
      </c>
      <c r="G4447" s="26">
        <v>300000</v>
      </c>
    </row>
    <row r="4448" spans="2:7">
      <c r="B4448" s="21" t="s">
        <v>14819</v>
      </c>
      <c r="C4448" s="22" t="s">
        <v>92</v>
      </c>
      <c r="D4448" s="37"/>
      <c r="E4448" s="24">
        <v>500000</v>
      </c>
      <c r="F4448" s="25" t="s">
        <v>5031</v>
      </c>
      <c r="G4448" s="26">
        <v>300000</v>
      </c>
    </row>
    <row r="4449" spans="2:7">
      <c r="B4449" s="21" t="s">
        <v>14818</v>
      </c>
      <c r="C4449" s="22" t="s">
        <v>92</v>
      </c>
      <c r="D4449" s="37"/>
      <c r="E4449" s="24">
        <v>500000</v>
      </c>
      <c r="F4449" s="25" t="s">
        <v>402</v>
      </c>
      <c r="G4449" s="26">
        <v>300000</v>
      </c>
    </row>
    <row r="4450" spans="2:7">
      <c r="B4450" s="21" t="s">
        <v>14817</v>
      </c>
      <c r="C4450" s="22" t="s">
        <v>108</v>
      </c>
      <c r="D4450" s="37"/>
      <c r="E4450" s="24">
        <v>500000</v>
      </c>
      <c r="F4450" s="25" t="s">
        <v>201</v>
      </c>
      <c r="G4450" s="26">
        <v>300000</v>
      </c>
    </row>
    <row r="4451" spans="2:7">
      <c r="B4451" s="21" t="s">
        <v>14816</v>
      </c>
      <c r="C4451" s="22" t="s">
        <v>92</v>
      </c>
      <c r="D4451" s="37"/>
      <c r="E4451" s="24">
        <v>500000</v>
      </c>
      <c r="F4451" s="25" t="s">
        <v>354</v>
      </c>
      <c r="G4451" s="26">
        <v>300000</v>
      </c>
    </row>
    <row r="4452" spans="2:7">
      <c r="B4452" s="21" t="s">
        <v>14815</v>
      </c>
      <c r="C4452" s="22" t="s">
        <v>92</v>
      </c>
      <c r="D4452" s="37"/>
      <c r="E4452" s="24">
        <v>500000</v>
      </c>
      <c r="F4452" s="25" t="s">
        <v>164</v>
      </c>
      <c r="G4452" s="26">
        <v>300000</v>
      </c>
    </row>
    <row r="4453" spans="2:7">
      <c r="B4453" s="21" t="s">
        <v>14812</v>
      </c>
      <c r="C4453" s="22" t="s">
        <v>92</v>
      </c>
      <c r="D4453" s="37"/>
      <c r="E4453" s="24">
        <v>500000</v>
      </c>
      <c r="F4453" s="25" t="s">
        <v>455</v>
      </c>
      <c r="G4453" s="26">
        <v>300000</v>
      </c>
    </row>
    <row r="4454" spans="2:7">
      <c r="B4454" s="21" t="s">
        <v>14811</v>
      </c>
      <c r="C4454" s="22" t="s">
        <v>92</v>
      </c>
      <c r="D4454" s="37"/>
      <c r="E4454" s="24">
        <v>500000</v>
      </c>
      <c r="F4454" s="25" t="s">
        <v>107</v>
      </c>
      <c r="G4454" s="26">
        <v>300000</v>
      </c>
    </row>
    <row r="4455" spans="2:7">
      <c r="B4455" s="21" t="s">
        <v>14810</v>
      </c>
      <c r="C4455" s="22" t="s">
        <v>92</v>
      </c>
      <c r="D4455" s="37"/>
      <c r="E4455" s="24">
        <v>500000</v>
      </c>
      <c r="F4455" s="25" t="s">
        <v>427</v>
      </c>
      <c r="G4455" s="26">
        <v>300000</v>
      </c>
    </row>
    <row r="4456" spans="2:7">
      <c r="B4456" s="21" t="s">
        <v>14809</v>
      </c>
      <c r="C4456" s="22" t="s">
        <v>92</v>
      </c>
      <c r="D4456" s="37"/>
      <c r="E4456" s="24">
        <v>500000</v>
      </c>
      <c r="F4456" s="25" t="s">
        <v>102</v>
      </c>
      <c r="G4456" s="26">
        <v>300000</v>
      </c>
    </row>
    <row r="4457" spans="2:7">
      <c r="B4457" s="21" t="s">
        <v>14808</v>
      </c>
      <c r="C4457" s="22" t="s">
        <v>92</v>
      </c>
      <c r="D4457" s="37"/>
      <c r="E4457" s="24">
        <v>500000</v>
      </c>
      <c r="F4457" s="25" t="s">
        <v>315</v>
      </c>
      <c r="G4457" s="26">
        <v>300000</v>
      </c>
    </row>
    <row r="4458" spans="2:7">
      <c r="B4458" s="21" t="s">
        <v>14807</v>
      </c>
      <c r="C4458" s="22" t="s">
        <v>92</v>
      </c>
      <c r="D4458" s="37"/>
      <c r="E4458" s="24">
        <v>500000</v>
      </c>
      <c r="F4458" s="25" t="s">
        <v>455</v>
      </c>
      <c r="G4458" s="26">
        <v>300000</v>
      </c>
    </row>
    <row r="4459" spans="2:7">
      <c r="B4459" s="21" t="s">
        <v>14806</v>
      </c>
      <c r="C4459" s="22" t="s">
        <v>92</v>
      </c>
      <c r="D4459" s="37"/>
      <c r="E4459" s="24">
        <v>500000</v>
      </c>
      <c r="F4459" s="25" t="s">
        <v>201</v>
      </c>
      <c r="G4459" s="26">
        <v>300000</v>
      </c>
    </row>
    <row r="4460" spans="2:7">
      <c r="B4460" s="21" t="s">
        <v>14805</v>
      </c>
      <c r="C4460" s="22" t="s">
        <v>92</v>
      </c>
      <c r="D4460" s="37"/>
      <c r="E4460" s="24">
        <v>500000</v>
      </c>
      <c r="F4460" s="25" t="s">
        <v>3089</v>
      </c>
      <c r="G4460" s="26">
        <v>300000</v>
      </c>
    </row>
    <row r="4461" spans="2:7">
      <c r="B4461" s="21" t="s">
        <v>14804</v>
      </c>
      <c r="C4461" s="22" t="s">
        <v>92</v>
      </c>
      <c r="D4461" s="37"/>
      <c r="E4461" s="24">
        <v>500000</v>
      </c>
      <c r="F4461" s="25" t="s">
        <v>344</v>
      </c>
      <c r="G4461" s="26">
        <v>300000</v>
      </c>
    </row>
    <row r="4462" spans="2:7">
      <c r="B4462" s="21" t="s">
        <v>14803</v>
      </c>
      <c r="C4462" s="22" t="s">
        <v>92</v>
      </c>
      <c r="D4462" s="37"/>
      <c r="E4462" s="24">
        <v>500000</v>
      </c>
      <c r="F4462" s="25" t="s">
        <v>131</v>
      </c>
      <c r="G4462" s="26">
        <v>300000</v>
      </c>
    </row>
    <row r="4463" spans="2:7">
      <c r="B4463" s="21" t="s">
        <v>14802</v>
      </c>
      <c r="C4463" s="22" t="s">
        <v>108</v>
      </c>
      <c r="D4463" s="37"/>
      <c r="E4463" s="24">
        <v>500000</v>
      </c>
      <c r="F4463" s="25" t="s">
        <v>3089</v>
      </c>
      <c r="G4463" s="26">
        <v>300000</v>
      </c>
    </row>
    <row r="4464" spans="2:7">
      <c r="B4464" s="21" t="s">
        <v>14800</v>
      </c>
      <c r="C4464" s="22" t="s">
        <v>92</v>
      </c>
      <c r="D4464" s="37"/>
      <c r="E4464" s="24">
        <v>500000</v>
      </c>
      <c r="F4464" s="25" t="s">
        <v>427</v>
      </c>
      <c r="G4464" s="26">
        <v>300000</v>
      </c>
    </row>
    <row r="4465" spans="2:7">
      <c r="B4465" s="21" t="s">
        <v>14799</v>
      </c>
      <c r="C4465" s="22" t="s">
        <v>92</v>
      </c>
      <c r="D4465" s="37"/>
      <c r="E4465" s="24">
        <v>500000</v>
      </c>
      <c r="F4465" s="25" t="s">
        <v>156</v>
      </c>
      <c r="G4465" s="26">
        <v>300000</v>
      </c>
    </row>
    <row r="4466" spans="2:7">
      <c r="B4466" s="21" t="s">
        <v>14798</v>
      </c>
      <c r="C4466" s="22" t="s">
        <v>92</v>
      </c>
      <c r="D4466" s="37"/>
      <c r="E4466" s="24">
        <v>500000</v>
      </c>
      <c r="F4466" s="25" t="s">
        <v>3094</v>
      </c>
      <c r="G4466" s="26">
        <v>300000</v>
      </c>
    </row>
    <row r="4467" spans="2:7">
      <c r="B4467" s="21" t="s">
        <v>14797</v>
      </c>
      <c r="C4467" s="22" t="s">
        <v>92</v>
      </c>
      <c r="D4467" s="37"/>
      <c r="E4467" s="24">
        <v>500000</v>
      </c>
      <c r="F4467" s="25" t="s">
        <v>540</v>
      </c>
      <c r="G4467" s="26">
        <v>300000</v>
      </c>
    </row>
    <row r="4468" spans="2:7">
      <c r="B4468" s="21" t="s">
        <v>14796</v>
      </c>
      <c r="C4468" s="22" t="s">
        <v>92</v>
      </c>
      <c r="D4468" s="37"/>
      <c r="E4468" s="24">
        <v>500000</v>
      </c>
      <c r="F4468" s="25" t="s">
        <v>5014</v>
      </c>
      <c r="G4468" s="26">
        <v>300000</v>
      </c>
    </row>
    <row r="4469" spans="2:7">
      <c r="B4469" s="21" t="s">
        <v>14794</v>
      </c>
      <c r="C4469" s="22" t="s">
        <v>92</v>
      </c>
      <c r="D4469" s="37"/>
      <c r="E4469" s="24">
        <v>500000</v>
      </c>
      <c r="F4469" s="25" t="s">
        <v>94</v>
      </c>
      <c r="G4469" s="26">
        <v>300000</v>
      </c>
    </row>
    <row r="4470" spans="2:7">
      <c r="B4470" s="21" t="s">
        <v>14793</v>
      </c>
      <c r="C4470" s="22" t="s">
        <v>92</v>
      </c>
      <c r="D4470" s="37"/>
      <c r="E4470" s="24">
        <v>500000</v>
      </c>
      <c r="F4470" s="25" t="s">
        <v>402</v>
      </c>
      <c r="G4470" s="26">
        <v>300000</v>
      </c>
    </row>
    <row r="4471" spans="2:7">
      <c r="B4471" s="21" t="s">
        <v>14792</v>
      </c>
      <c r="C4471" s="22" t="s">
        <v>92</v>
      </c>
      <c r="D4471" s="37"/>
      <c r="E4471" s="24">
        <v>500000</v>
      </c>
      <c r="F4471" s="25" t="s">
        <v>464</v>
      </c>
      <c r="G4471" s="26">
        <v>300000</v>
      </c>
    </row>
    <row r="4472" spans="2:7">
      <c r="B4472" s="21" t="s">
        <v>14791</v>
      </c>
      <c r="C4472" s="22" t="s">
        <v>92</v>
      </c>
      <c r="D4472" s="37"/>
      <c r="E4472" s="24">
        <v>500000</v>
      </c>
      <c r="F4472" s="25" t="s">
        <v>125</v>
      </c>
      <c r="G4472" s="26">
        <v>300000</v>
      </c>
    </row>
    <row r="4473" spans="2:7">
      <c r="B4473" s="21" t="s">
        <v>14790</v>
      </c>
      <c r="C4473" s="22" t="s">
        <v>92</v>
      </c>
      <c r="D4473" s="37"/>
      <c r="E4473" s="24">
        <v>500000</v>
      </c>
      <c r="F4473" s="25" t="s">
        <v>5016</v>
      </c>
      <c r="G4473" s="26">
        <v>300000</v>
      </c>
    </row>
    <row r="4474" spans="2:7">
      <c r="B4474" s="21" t="s">
        <v>14789</v>
      </c>
      <c r="C4474" s="22" t="s">
        <v>92</v>
      </c>
      <c r="D4474" s="37"/>
      <c r="E4474" s="24">
        <v>500000</v>
      </c>
      <c r="F4474" s="25" t="s">
        <v>5014</v>
      </c>
      <c r="G4474" s="26">
        <v>300000</v>
      </c>
    </row>
    <row r="4475" spans="2:7">
      <c r="B4475" s="21" t="s">
        <v>14788</v>
      </c>
      <c r="C4475" s="22" t="s">
        <v>92</v>
      </c>
      <c r="D4475" s="37"/>
      <c r="E4475" s="24">
        <v>500000</v>
      </c>
      <c r="F4475" s="25" t="s">
        <v>408</v>
      </c>
      <c r="G4475" s="26">
        <v>300000</v>
      </c>
    </row>
    <row r="4476" spans="2:7">
      <c r="B4476" s="21" t="s">
        <v>14787</v>
      </c>
      <c r="C4476" s="22" t="s">
        <v>92</v>
      </c>
      <c r="D4476" s="37"/>
      <c r="E4476" s="24">
        <v>500000</v>
      </c>
      <c r="F4476" s="25" t="s">
        <v>102</v>
      </c>
      <c r="G4476" s="26">
        <v>300000</v>
      </c>
    </row>
    <row r="4477" spans="2:7">
      <c r="B4477" s="21" t="s">
        <v>14786</v>
      </c>
      <c r="C4477" s="22" t="s">
        <v>92</v>
      </c>
      <c r="D4477" s="37"/>
      <c r="E4477" s="24">
        <v>500000</v>
      </c>
      <c r="F4477" s="25" t="s">
        <v>3094</v>
      </c>
      <c r="G4477" s="26">
        <v>300000</v>
      </c>
    </row>
    <row r="4478" spans="2:7">
      <c r="B4478" s="21" t="s">
        <v>14785</v>
      </c>
      <c r="C4478" s="22" t="s">
        <v>92</v>
      </c>
      <c r="D4478" s="37"/>
      <c r="E4478" s="24">
        <v>500000</v>
      </c>
      <c r="F4478" s="25" t="s">
        <v>150</v>
      </c>
      <c r="G4478" s="26">
        <v>300000</v>
      </c>
    </row>
    <row r="4479" spans="2:7">
      <c r="B4479" s="21" t="s">
        <v>14784</v>
      </c>
      <c r="C4479" s="22" t="s">
        <v>92</v>
      </c>
      <c r="D4479" s="37"/>
      <c r="E4479" s="24">
        <v>500000</v>
      </c>
      <c r="F4479" s="25" t="s">
        <v>540</v>
      </c>
      <c r="G4479" s="26">
        <v>300000</v>
      </c>
    </row>
    <row r="4480" spans="2:7">
      <c r="B4480" s="21" t="s">
        <v>14783</v>
      </c>
      <c r="C4480" s="22" t="s">
        <v>92</v>
      </c>
      <c r="D4480" s="37"/>
      <c r="E4480" s="24">
        <v>500000</v>
      </c>
      <c r="F4480" s="25" t="s">
        <v>102</v>
      </c>
      <c r="G4480" s="26">
        <v>300000</v>
      </c>
    </row>
    <row r="4481" spans="2:7">
      <c r="B4481" s="21" t="s">
        <v>14782</v>
      </c>
      <c r="C4481" s="22" t="s">
        <v>108</v>
      </c>
      <c r="D4481" s="37"/>
      <c r="E4481" s="24">
        <v>500000</v>
      </c>
      <c r="F4481" s="25" t="s">
        <v>3098</v>
      </c>
      <c r="G4481" s="26">
        <v>300000</v>
      </c>
    </row>
    <row r="4482" spans="2:7">
      <c r="B4482" s="21" t="s">
        <v>14781</v>
      </c>
      <c r="C4482" s="22" t="s">
        <v>92</v>
      </c>
      <c r="D4482" s="37"/>
      <c r="E4482" s="24">
        <v>500000</v>
      </c>
      <c r="F4482" s="25" t="s">
        <v>427</v>
      </c>
      <c r="G4482" s="26">
        <v>300000</v>
      </c>
    </row>
    <row r="4483" spans="2:7">
      <c r="B4483" s="21" t="s">
        <v>14780</v>
      </c>
      <c r="C4483" s="22" t="s">
        <v>108</v>
      </c>
      <c r="D4483" s="37"/>
      <c r="E4483" s="24">
        <v>500000</v>
      </c>
      <c r="F4483" s="25" t="s">
        <v>227</v>
      </c>
      <c r="G4483" s="26">
        <v>300000</v>
      </c>
    </row>
    <row r="4484" spans="2:7">
      <c r="B4484" s="21" t="s">
        <v>14779</v>
      </c>
      <c r="C4484" s="22" t="s">
        <v>108</v>
      </c>
      <c r="D4484" s="37"/>
      <c r="E4484" s="24">
        <v>500000</v>
      </c>
      <c r="F4484" s="25" t="s">
        <v>5031</v>
      </c>
      <c r="G4484" s="26">
        <v>300000</v>
      </c>
    </row>
    <row r="4485" spans="2:7">
      <c r="B4485" s="21" t="s">
        <v>14776</v>
      </c>
      <c r="C4485" s="22" t="s">
        <v>92</v>
      </c>
      <c r="D4485" s="37"/>
      <c r="E4485" s="24">
        <v>500000</v>
      </c>
      <c r="F4485" s="25" t="s">
        <v>427</v>
      </c>
      <c r="G4485" s="26">
        <v>300000</v>
      </c>
    </row>
    <row r="4486" spans="2:7">
      <c r="B4486" s="21" t="s">
        <v>14775</v>
      </c>
      <c r="C4486" s="22" t="s">
        <v>108</v>
      </c>
      <c r="D4486" s="37"/>
      <c r="E4486" s="24">
        <v>500000</v>
      </c>
      <c r="F4486" s="25" t="s">
        <v>102</v>
      </c>
      <c r="G4486" s="26">
        <v>300000</v>
      </c>
    </row>
    <row r="4487" spans="2:7">
      <c r="B4487" s="21" t="s">
        <v>14774</v>
      </c>
      <c r="C4487" s="22" t="s">
        <v>92</v>
      </c>
      <c r="D4487" s="37"/>
      <c r="E4487" s="24">
        <v>500000</v>
      </c>
      <c r="F4487" s="25" t="s">
        <v>164</v>
      </c>
      <c r="G4487" s="26">
        <v>300000</v>
      </c>
    </row>
    <row r="4488" spans="2:7">
      <c r="B4488" s="21" t="s">
        <v>14773</v>
      </c>
      <c r="C4488" s="22" t="s">
        <v>92</v>
      </c>
      <c r="D4488" s="37"/>
      <c r="E4488" s="24">
        <v>500000</v>
      </c>
      <c r="F4488" s="25" t="s">
        <v>427</v>
      </c>
      <c r="G4488" s="26">
        <v>300000</v>
      </c>
    </row>
    <row r="4489" spans="2:7">
      <c r="B4489" s="21" t="s">
        <v>14772</v>
      </c>
      <c r="C4489" s="22" t="s">
        <v>92</v>
      </c>
      <c r="D4489" s="37"/>
      <c r="E4489" s="24">
        <v>500000</v>
      </c>
      <c r="F4489" s="25" t="s">
        <v>540</v>
      </c>
      <c r="G4489" s="26">
        <v>300000</v>
      </c>
    </row>
    <row r="4490" spans="2:7">
      <c r="B4490" s="21" t="s">
        <v>14770</v>
      </c>
      <c r="C4490" s="22" t="s">
        <v>92</v>
      </c>
      <c r="D4490" s="37"/>
      <c r="E4490" s="24">
        <v>500000</v>
      </c>
      <c r="F4490" s="25" t="s">
        <v>3094</v>
      </c>
      <c r="G4490" s="26">
        <v>300000</v>
      </c>
    </row>
    <row r="4491" spans="2:7">
      <c r="B4491" s="21" t="s">
        <v>14769</v>
      </c>
      <c r="C4491" s="22" t="s">
        <v>92</v>
      </c>
      <c r="D4491" s="37"/>
      <c r="E4491" s="24">
        <v>500000</v>
      </c>
      <c r="F4491" s="25" t="s">
        <v>201</v>
      </c>
      <c r="G4491" s="26">
        <v>300000</v>
      </c>
    </row>
    <row r="4492" spans="2:7">
      <c r="B4492" s="21" t="s">
        <v>14768</v>
      </c>
      <c r="C4492" s="22" t="s">
        <v>92</v>
      </c>
      <c r="D4492" s="37"/>
      <c r="E4492" s="24">
        <v>500000</v>
      </c>
      <c r="F4492" s="25" t="s">
        <v>201</v>
      </c>
      <c r="G4492" s="26">
        <v>300000</v>
      </c>
    </row>
    <row r="4493" spans="2:7">
      <c r="B4493" s="21" t="s">
        <v>14767</v>
      </c>
      <c r="C4493" s="22" t="s">
        <v>92</v>
      </c>
      <c r="D4493" s="37"/>
      <c r="E4493" s="24">
        <v>500000</v>
      </c>
      <c r="F4493" s="25" t="s">
        <v>144</v>
      </c>
      <c r="G4493" s="26">
        <v>300000</v>
      </c>
    </row>
    <row r="4494" spans="2:7">
      <c r="B4494" s="21" t="s">
        <v>14766</v>
      </c>
      <c r="C4494" s="22" t="s">
        <v>92</v>
      </c>
      <c r="D4494" s="37"/>
      <c r="E4494" s="24">
        <v>500000</v>
      </c>
      <c r="F4494" s="25" t="s">
        <v>164</v>
      </c>
      <c r="G4494" s="26">
        <v>300000</v>
      </c>
    </row>
    <row r="4495" spans="2:7">
      <c r="B4495" s="21" t="s">
        <v>14765</v>
      </c>
      <c r="C4495" s="22" t="s">
        <v>92</v>
      </c>
      <c r="D4495" s="37"/>
      <c r="E4495" s="24">
        <v>500000</v>
      </c>
      <c r="F4495" s="25" t="s">
        <v>159</v>
      </c>
      <c r="G4495" s="26">
        <v>300000</v>
      </c>
    </row>
    <row r="4496" spans="2:7">
      <c r="B4496" s="21" t="s">
        <v>14764</v>
      </c>
      <c r="C4496" s="22" t="s">
        <v>92</v>
      </c>
      <c r="D4496" s="37"/>
      <c r="E4496" s="24">
        <v>500000</v>
      </c>
      <c r="F4496" s="25" t="s">
        <v>156</v>
      </c>
      <c r="G4496" s="26">
        <v>300000</v>
      </c>
    </row>
    <row r="4497" spans="2:7">
      <c r="B4497" s="21" t="s">
        <v>14763</v>
      </c>
      <c r="C4497" s="22" t="s">
        <v>92</v>
      </c>
      <c r="D4497" s="37"/>
      <c r="E4497" s="24">
        <v>500000</v>
      </c>
      <c r="F4497" s="25" t="s">
        <v>413</v>
      </c>
      <c r="G4497" s="26">
        <v>300000</v>
      </c>
    </row>
    <row r="4498" spans="2:7">
      <c r="B4498" s="21" t="s">
        <v>14762</v>
      </c>
      <c r="C4498" s="22" t="s">
        <v>92</v>
      </c>
      <c r="D4498" s="37"/>
      <c r="E4498" s="24">
        <v>500000</v>
      </c>
      <c r="F4498" s="25" t="s">
        <v>216</v>
      </c>
      <c r="G4498" s="26">
        <v>300000</v>
      </c>
    </row>
    <row r="4499" spans="2:7">
      <c r="B4499" s="21" t="s">
        <v>14761</v>
      </c>
      <c r="C4499" s="22" t="s">
        <v>92</v>
      </c>
      <c r="D4499" s="37"/>
      <c r="E4499" s="24">
        <v>500000</v>
      </c>
      <c r="F4499" s="25" t="s">
        <v>150</v>
      </c>
      <c r="G4499" s="26">
        <v>300000</v>
      </c>
    </row>
    <row r="4500" spans="2:7">
      <c r="B4500" s="21" t="s">
        <v>14760</v>
      </c>
      <c r="C4500" s="22" t="s">
        <v>92</v>
      </c>
      <c r="D4500" s="37"/>
      <c r="E4500" s="24">
        <v>500000</v>
      </c>
      <c r="F4500" s="25" t="s">
        <v>3098</v>
      </c>
      <c r="G4500" s="26">
        <v>300000</v>
      </c>
    </row>
    <row r="4501" spans="2:7">
      <c r="B4501" s="21" t="s">
        <v>14759</v>
      </c>
      <c r="C4501" s="22" t="s">
        <v>92</v>
      </c>
      <c r="D4501" s="37"/>
      <c r="E4501" s="24">
        <v>500000</v>
      </c>
      <c r="F4501" s="25" t="s">
        <v>3094</v>
      </c>
      <c r="G4501" s="26">
        <v>300000</v>
      </c>
    </row>
    <row r="4502" spans="2:7">
      <c r="B4502" s="21" t="s">
        <v>14757</v>
      </c>
      <c r="C4502" s="22" t="s">
        <v>108</v>
      </c>
      <c r="D4502" s="37"/>
      <c r="E4502" s="24">
        <v>500000</v>
      </c>
      <c r="F4502" s="25" t="s">
        <v>402</v>
      </c>
      <c r="G4502" s="26">
        <v>300000</v>
      </c>
    </row>
    <row r="4503" spans="2:7">
      <c r="B4503" s="21" t="s">
        <v>14756</v>
      </c>
      <c r="C4503" s="22" t="s">
        <v>92</v>
      </c>
      <c r="D4503" s="37"/>
      <c r="E4503" s="24">
        <v>500000</v>
      </c>
      <c r="F4503" s="25" t="s">
        <v>464</v>
      </c>
      <c r="G4503" s="26">
        <v>300000</v>
      </c>
    </row>
    <row r="4504" spans="2:7">
      <c r="B4504" s="21" t="s">
        <v>14755</v>
      </c>
      <c r="C4504" s="22" t="s">
        <v>92</v>
      </c>
      <c r="D4504" s="37"/>
      <c r="E4504" s="24">
        <v>500000</v>
      </c>
      <c r="F4504" s="25" t="s">
        <v>703</v>
      </c>
      <c r="G4504" s="26">
        <v>300000</v>
      </c>
    </row>
    <row r="4505" spans="2:7">
      <c r="B4505" s="21" t="s">
        <v>14754</v>
      </c>
      <c r="C4505" s="22" t="s">
        <v>92</v>
      </c>
      <c r="D4505" s="37"/>
      <c r="E4505" s="24">
        <v>500000</v>
      </c>
      <c r="F4505" s="25" t="s">
        <v>107</v>
      </c>
      <c r="G4505" s="26">
        <v>300000</v>
      </c>
    </row>
    <row r="4506" spans="2:7">
      <c r="B4506" s="21" t="s">
        <v>14753</v>
      </c>
      <c r="C4506" s="22" t="s">
        <v>92</v>
      </c>
      <c r="D4506" s="37"/>
      <c r="E4506" s="24">
        <v>500000</v>
      </c>
      <c r="F4506" s="25" t="s">
        <v>5014</v>
      </c>
      <c r="G4506" s="26">
        <v>300000</v>
      </c>
    </row>
    <row r="4507" spans="2:7">
      <c r="B4507" s="21" t="s">
        <v>14751</v>
      </c>
      <c r="C4507" s="22" t="s">
        <v>92</v>
      </c>
      <c r="D4507" s="37"/>
      <c r="E4507" s="24">
        <v>500000</v>
      </c>
      <c r="F4507" s="25" t="s">
        <v>3089</v>
      </c>
      <c r="G4507" s="26">
        <v>300000</v>
      </c>
    </row>
    <row r="4508" spans="2:7">
      <c r="B4508" s="21" t="s">
        <v>14750</v>
      </c>
      <c r="C4508" s="22" t="s">
        <v>92</v>
      </c>
      <c r="D4508" s="37"/>
      <c r="E4508" s="24">
        <v>500000</v>
      </c>
      <c r="F4508" s="25" t="s">
        <v>159</v>
      </c>
      <c r="G4508" s="26">
        <v>300000</v>
      </c>
    </row>
    <row r="4509" spans="2:7">
      <c r="B4509" s="21" t="s">
        <v>14749</v>
      </c>
      <c r="C4509" s="22" t="s">
        <v>92</v>
      </c>
      <c r="D4509" s="37"/>
      <c r="E4509" s="24">
        <v>500000</v>
      </c>
      <c r="F4509" s="25" t="s">
        <v>422</v>
      </c>
      <c r="G4509" s="26">
        <v>300000</v>
      </c>
    </row>
    <row r="4510" spans="2:7">
      <c r="B4510" s="21" t="s">
        <v>14748</v>
      </c>
      <c r="C4510" s="22" t="s">
        <v>92</v>
      </c>
      <c r="D4510" s="37"/>
      <c r="E4510" s="24">
        <v>500000</v>
      </c>
      <c r="F4510" s="25" t="s">
        <v>220</v>
      </c>
      <c r="G4510" s="26">
        <v>300000</v>
      </c>
    </row>
    <row r="4511" spans="2:7">
      <c r="B4511" s="21" t="s">
        <v>14747</v>
      </c>
      <c r="C4511" s="22" t="s">
        <v>92</v>
      </c>
      <c r="D4511" s="37"/>
      <c r="E4511" s="24">
        <v>500000</v>
      </c>
      <c r="F4511" s="25" t="s">
        <v>5014</v>
      </c>
      <c r="G4511" s="26">
        <v>300000</v>
      </c>
    </row>
    <row r="4512" spans="2:7">
      <c r="B4512" s="21" t="s">
        <v>14746</v>
      </c>
      <c r="C4512" s="22" t="s">
        <v>92</v>
      </c>
      <c r="D4512" s="37"/>
      <c r="E4512" s="24">
        <v>500000</v>
      </c>
      <c r="F4512" s="25" t="s">
        <v>107</v>
      </c>
      <c r="G4512" s="26">
        <v>300000</v>
      </c>
    </row>
    <row r="4513" spans="2:7">
      <c r="B4513" s="21" t="s">
        <v>14745</v>
      </c>
      <c r="C4513" s="22" t="s">
        <v>92</v>
      </c>
      <c r="D4513" s="37"/>
      <c r="E4513" s="24">
        <v>500000</v>
      </c>
      <c r="F4513" s="25" t="s">
        <v>315</v>
      </c>
      <c r="G4513" s="26">
        <v>300000</v>
      </c>
    </row>
    <row r="4514" spans="2:7">
      <c r="B4514" s="21" t="s">
        <v>14744</v>
      </c>
      <c r="C4514" s="22" t="s">
        <v>108</v>
      </c>
      <c r="D4514" s="37"/>
      <c r="E4514" s="24">
        <v>500000</v>
      </c>
      <c r="F4514" s="25" t="s">
        <v>107</v>
      </c>
      <c r="G4514" s="26">
        <v>300000</v>
      </c>
    </row>
    <row r="4515" spans="2:7">
      <c r="B4515" s="21" t="s">
        <v>14743</v>
      </c>
      <c r="C4515" s="22" t="s">
        <v>92</v>
      </c>
      <c r="D4515" s="37"/>
      <c r="E4515" s="24">
        <v>500000</v>
      </c>
      <c r="F4515" s="25" t="s">
        <v>455</v>
      </c>
      <c r="G4515" s="26">
        <v>300000</v>
      </c>
    </row>
    <row r="4516" spans="2:7">
      <c r="B4516" s="21" t="s">
        <v>14742</v>
      </c>
      <c r="C4516" s="22" t="s">
        <v>92</v>
      </c>
      <c r="D4516" s="37"/>
      <c r="E4516" s="24">
        <v>500000</v>
      </c>
      <c r="F4516" s="25" t="s">
        <v>216</v>
      </c>
      <c r="G4516" s="26">
        <v>300000</v>
      </c>
    </row>
    <row r="4517" spans="2:7">
      <c r="B4517" s="21" t="s">
        <v>14740</v>
      </c>
      <c r="C4517" s="22" t="s">
        <v>92</v>
      </c>
      <c r="D4517" s="37"/>
      <c r="E4517" s="24">
        <v>500000</v>
      </c>
      <c r="F4517" s="25" t="s">
        <v>402</v>
      </c>
      <c r="G4517" s="26">
        <v>300000</v>
      </c>
    </row>
    <row r="4518" spans="2:7">
      <c r="B4518" s="21" t="s">
        <v>14739</v>
      </c>
      <c r="C4518" s="22" t="s">
        <v>92</v>
      </c>
      <c r="D4518" s="37"/>
      <c r="E4518" s="24">
        <v>500000</v>
      </c>
      <c r="F4518" s="25" t="s">
        <v>227</v>
      </c>
      <c r="G4518" s="26">
        <v>300000</v>
      </c>
    </row>
    <row r="4519" spans="2:7">
      <c r="B4519" s="21" t="s">
        <v>14738</v>
      </c>
      <c r="C4519" s="22" t="s">
        <v>92</v>
      </c>
      <c r="D4519" s="37"/>
      <c r="E4519" s="24">
        <v>500000</v>
      </c>
      <c r="F4519" s="25" t="s">
        <v>422</v>
      </c>
      <c r="G4519" s="26">
        <v>300000</v>
      </c>
    </row>
    <row r="4520" spans="2:7">
      <c r="B4520" s="21" t="s">
        <v>14737</v>
      </c>
      <c r="C4520" s="22" t="s">
        <v>92</v>
      </c>
      <c r="D4520" s="37"/>
      <c r="E4520" s="24">
        <v>500000</v>
      </c>
      <c r="F4520" s="25" t="s">
        <v>422</v>
      </c>
      <c r="G4520" s="26">
        <v>300000</v>
      </c>
    </row>
    <row r="4521" spans="2:7">
      <c r="B4521" s="21" t="s">
        <v>14736</v>
      </c>
      <c r="C4521" s="22" t="s">
        <v>92</v>
      </c>
      <c r="D4521" s="37"/>
      <c r="E4521" s="24">
        <v>500000</v>
      </c>
      <c r="F4521" s="25" t="s">
        <v>413</v>
      </c>
      <c r="G4521" s="26">
        <v>300000</v>
      </c>
    </row>
    <row r="4522" spans="2:7">
      <c r="B4522" s="21" t="s">
        <v>14734</v>
      </c>
      <c r="C4522" s="22" t="s">
        <v>92</v>
      </c>
      <c r="D4522" s="37"/>
      <c r="E4522" s="24">
        <v>500000</v>
      </c>
      <c r="F4522" s="25" t="s">
        <v>5016</v>
      </c>
      <c r="G4522" s="26">
        <v>300000</v>
      </c>
    </row>
    <row r="4523" spans="2:7">
      <c r="B4523" s="21" t="s">
        <v>14733</v>
      </c>
      <c r="C4523" s="22" t="s">
        <v>92</v>
      </c>
      <c r="D4523" s="37"/>
      <c r="E4523" s="24">
        <v>500000</v>
      </c>
      <c r="F4523" s="25" t="s">
        <v>125</v>
      </c>
      <c r="G4523" s="26">
        <v>300000</v>
      </c>
    </row>
    <row r="4524" spans="2:7">
      <c r="B4524" s="21" t="s">
        <v>14731</v>
      </c>
      <c r="C4524" s="22" t="s">
        <v>92</v>
      </c>
      <c r="D4524" s="37"/>
      <c r="E4524" s="24">
        <v>500000</v>
      </c>
      <c r="F4524" s="25" t="s">
        <v>150</v>
      </c>
      <c r="G4524" s="26">
        <v>300000</v>
      </c>
    </row>
    <row r="4525" spans="2:7">
      <c r="B4525" s="21" t="s">
        <v>14730</v>
      </c>
      <c r="C4525" s="22" t="s">
        <v>92</v>
      </c>
      <c r="D4525" s="37"/>
      <c r="E4525" s="24">
        <v>500000</v>
      </c>
      <c r="F4525" s="25" t="s">
        <v>156</v>
      </c>
      <c r="G4525" s="26">
        <v>300000</v>
      </c>
    </row>
    <row r="4526" spans="2:7">
      <c r="B4526" s="21" t="s">
        <v>14729</v>
      </c>
      <c r="C4526" s="22" t="s">
        <v>92</v>
      </c>
      <c r="D4526" s="37"/>
      <c r="E4526" s="24">
        <v>500000</v>
      </c>
      <c r="F4526" s="25" t="s">
        <v>159</v>
      </c>
      <c r="G4526" s="26">
        <v>300000</v>
      </c>
    </row>
    <row r="4527" spans="2:7">
      <c r="B4527" s="21" t="s">
        <v>14728</v>
      </c>
      <c r="C4527" s="22" t="s">
        <v>92</v>
      </c>
      <c r="D4527" s="37"/>
      <c r="E4527" s="24">
        <v>500000</v>
      </c>
      <c r="F4527" s="25" t="s">
        <v>455</v>
      </c>
      <c r="G4527" s="26">
        <v>300000</v>
      </c>
    </row>
    <row r="4528" spans="2:7">
      <c r="B4528" s="21" t="s">
        <v>14727</v>
      </c>
      <c r="C4528" s="22" t="s">
        <v>92</v>
      </c>
      <c r="D4528" s="37"/>
      <c r="E4528" s="24">
        <v>500000</v>
      </c>
      <c r="F4528" s="25" t="s">
        <v>220</v>
      </c>
      <c r="G4528" s="26">
        <v>300000</v>
      </c>
    </row>
    <row r="4529" spans="2:7">
      <c r="B4529" s="21" t="s">
        <v>14726</v>
      </c>
      <c r="C4529" s="22" t="s">
        <v>92</v>
      </c>
      <c r="D4529" s="37"/>
      <c r="E4529" s="24">
        <v>500000</v>
      </c>
      <c r="F4529" s="25" t="s">
        <v>156</v>
      </c>
      <c r="G4529" s="26">
        <v>300000</v>
      </c>
    </row>
    <row r="4530" spans="2:7">
      <c r="B4530" s="21" t="s">
        <v>14725</v>
      </c>
      <c r="C4530" s="22" t="s">
        <v>92</v>
      </c>
      <c r="D4530" s="37"/>
      <c r="E4530" s="24">
        <v>500000</v>
      </c>
      <c r="F4530" s="25" t="s">
        <v>102</v>
      </c>
      <c r="G4530" s="26">
        <v>300000</v>
      </c>
    </row>
    <row r="4531" spans="2:7">
      <c r="B4531" s="21" t="s">
        <v>14724</v>
      </c>
      <c r="C4531" s="22" t="s">
        <v>92</v>
      </c>
      <c r="D4531" s="37"/>
      <c r="E4531" s="24">
        <v>500000</v>
      </c>
      <c r="F4531" s="25" t="s">
        <v>102</v>
      </c>
      <c r="G4531" s="26">
        <v>300000</v>
      </c>
    </row>
    <row r="4532" spans="2:7">
      <c r="B4532" s="21" t="s">
        <v>14723</v>
      </c>
      <c r="C4532" s="22" t="s">
        <v>92</v>
      </c>
      <c r="D4532" s="37"/>
      <c r="E4532" s="24">
        <v>500000</v>
      </c>
      <c r="F4532" s="25" t="s">
        <v>464</v>
      </c>
      <c r="G4532" s="26">
        <v>300000</v>
      </c>
    </row>
    <row r="4533" spans="2:7">
      <c r="B4533" s="21" t="s">
        <v>14722</v>
      </c>
      <c r="C4533" s="22" t="s">
        <v>92</v>
      </c>
      <c r="D4533" s="37"/>
      <c r="E4533" s="24">
        <v>500000</v>
      </c>
      <c r="F4533" s="25" t="s">
        <v>413</v>
      </c>
      <c r="G4533" s="26">
        <v>300000</v>
      </c>
    </row>
    <row r="4534" spans="2:7">
      <c r="B4534" s="21" t="s">
        <v>14721</v>
      </c>
      <c r="C4534" s="22" t="s">
        <v>92</v>
      </c>
      <c r="D4534" s="37"/>
      <c r="E4534" s="24">
        <v>500000</v>
      </c>
      <c r="F4534" s="25" t="s">
        <v>464</v>
      </c>
      <c r="G4534" s="26">
        <v>300000</v>
      </c>
    </row>
    <row r="4535" spans="2:7">
      <c r="B4535" s="21" t="s">
        <v>14718</v>
      </c>
      <c r="C4535" s="22" t="s">
        <v>92</v>
      </c>
      <c r="D4535" s="37"/>
      <c r="E4535" s="24">
        <v>500000</v>
      </c>
      <c r="F4535" s="25" t="s">
        <v>408</v>
      </c>
      <c r="G4535" s="26">
        <v>300000</v>
      </c>
    </row>
    <row r="4536" spans="2:7">
      <c r="B4536" s="21" t="s">
        <v>14717</v>
      </c>
      <c r="C4536" s="22" t="s">
        <v>92</v>
      </c>
      <c r="D4536" s="37"/>
      <c r="E4536" s="24">
        <v>500000</v>
      </c>
      <c r="F4536" s="25" t="s">
        <v>131</v>
      </c>
      <c r="G4536" s="26">
        <v>300000</v>
      </c>
    </row>
    <row r="4537" spans="2:7">
      <c r="B4537" s="21" t="s">
        <v>14716</v>
      </c>
      <c r="C4537" s="22" t="s">
        <v>92</v>
      </c>
      <c r="D4537" s="37"/>
      <c r="E4537" s="24">
        <v>500000</v>
      </c>
      <c r="F4537" s="25" t="s">
        <v>156</v>
      </c>
      <c r="G4537" s="26">
        <v>300000</v>
      </c>
    </row>
    <row r="4538" spans="2:7">
      <c r="B4538" s="21" t="s">
        <v>14715</v>
      </c>
      <c r="C4538" s="22" t="s">
        <v>92</v>
      </c>
      <c r="D4538" s="37"/>
      <c r="E4538" s="24">
        <v>500000</v>
      </c>
      <c r="F4538" s="25" t="s">
        <v>413</v>
      </c>
      <c r="G4538" s="26">
        <v>300000</v>
      </c>
    </row>
    <row r="4539" spans="2:7">
      <c r="B4539" s="21" t="s">
        <v>14714</v>
      </c>
      <c r="C4539" s="22" t="s">
        <v>92</v>
      </c>
      <c r="D4539" s="37"/>
      <c r="E4539" s="24">
        <v>500000</v>
      </c>
      <c r="F4539" s="25" t="s">
        <v>315</v>
      </c>
      <c r="G4539" s="26">
        <v>300000</v>
      </c>
    </row>
    <row r="4540" spans="2:7">
      <c r="B4540" s="21" t="s">
        <v>14713</v>
      </c>
      <c r="C4540" s="22" t="s">
        <v>92</v>
      </c>
      <c r="D4540" s="37"/>
      <c r="E4540" s="24">
        <v>500000</v>
      </c>
      <c r="F4540" s="25" t="s">
        <v>107</v>
      </c>
      <c r="G4540" s="26">
        <v>300000</v>
      </c>
    </row>
    <row r="4541" spans="2:7">
      <c r="B4541" s="21" t="s">
        <v>14712</v>
      </c>
      <c r="C4541" s="22" t="s">
        <v>92</v>
      </c>
      <c r="D4541" s="37"/>
      <c r="E4541" s="24">
        <v>500000</v>
      </c>
      <c r="F4541" s="25" t="s">
        <v>150</v>
      </c>
      <c r="G4541" s="26">
        <v>300000</v>
      </c>
    </row>
    <row r="4542" spans="2:7">
      <c r="B4542" s="21" t="s">
        <v>14711</v>
      </c>
      <c r="C4542" s="22" t="s">
        <v>92</v>
      </c>
      <c r="D4542" s="37"/>
      <c r="E4542" s="24">
        <v>500000</v>
      </c>
      <c r="F4542" s="25" t="s">
        <v>3098</v>
      </c>
      <c r="G4542" s="26">
        <v>300000</v>
      </c>
    </row>
    <row r="4543" spans="2:7">
      <c r="B4543" s="21" t="s">
        <v>14710</v>
      </c>
      <c r="C4543" s="22" t="s">
        <v>92</v>
      </c>
      <c r="D4543" s="37"/>
      <c r="E4543" s="24">
        <v>500000</v>
      </c>
      <c r="F4543" s="25" t="s">
        <v>422</v>
      </c>
      <c r="G4543" s="26">
        <v>300000</v>
      </c>
    </row>
    <row r="4544" spans="2:7">
      <c r="B4544" s="21" t="s">
        <v>14709</v>
      </c>
      <c r="C4544" s="22" t="s">
        <v>92</v>
      </c>
      <c r="D4544" s="37"/>
      <c r="E4544" s="24">
        <v>500000</v>
      </c>
      <c r="F4544" s="25" t="s">
        <v>223</v>
      </c>
      <c r="G4544" s="26">
        <v>300000</v>
      </c>
    </row>
    <row r="4545" spans="2:7">
      <c r="B4545" s="21" t="s">
        <v>14708</v>
      </c>
      <c r="C4545" s="22" t="s">
        <v>92</v>
      </c>
      <c r="D4545" s="37"/>
      <c r="E4545" s="24">
        <v>500000</v>
      </c>
      <c r="F4545" s="25" t="s">
        <v>708</v>
      </c>
      <c r="G4545" s="26">
        <v>300000</v>
      </c>
    </row>
    <row r="4546" spans="2:7">
      <c r="B4546" s="21" t="s">
        <v>14706</v>
      </c>
      <c r="C4546" s="22" t="s">
        <v>92</v>
      </c>
      <c r="D4546" s="37"/>
      <c r="E4546" s="24">
        <v>500000</v>
      </c>
      <c r="F4546" s="25" t="s">
        <v>464</v>
      </c>
      <c r="G4546" s="26">
        <v>300000</v>
      </c>
    </row>
    <row r="4547" spans="2:7">
      <c r="B4547" s="21" t="s">
        <v>14705</v>
      </c>
      <c r="C4547" s="22" t="s">
        <v>92</v>
      </c>
      <c r="D4547" s="37"/>
      <c r="E4547" s="24">
        <v>500000</v>
      </c>
      <c r="F4547" s="25" t="s">
        <v>3089</v>
      </c>
      <c r="G4547" s="26">
        <v>300000</v>
      </c>
    </row>
    <row r="4548" spans="2:7">
      <c r="B4548" s="21" t="s">
        <v>14704</v>
      </c>
      <c r="C4548" s="22" t="s">
        <v>92</v>
      </c>
      <c r="D4548" s="37"/>
      <c r="E4548" s="24">
        <v>500000</v>
      </c>
      <c r="F4548" s="25" t="s">
        <v>156</v>
      </c>
      <c r="G4548" s="26">
        <v>300000</v>
      </c>
    </row>
    <row r="4549" spans="2:7">
      <c r="B4549" s="21" t="s">
        <v>14703</v>
      </c>
      <c r="C4549" s="22" t="s">
        <v>92</v>
      </c>
      <c r="D4549" s="37"/>
      <c r="E4549" s="24">
        <v>500000</v>
      </c>
      <c r="F4549" s="25" t="s">
        <v>402</v>
      </c>
      <c r="G4549" s="26">
        <v>300000</v>
      </c>
    </row>
    <row r="4550" spans="2:7">
      <c r="B4550" s="21" t="s">
        <v>14702</v>
      </c>
      <c r="C4550" s="22" t="s">
        <v>92</v>
      </c>
      <c r="D4550" s="37"/>
      <c r="E4550" s="24">
        <v>500000</v>
      </c>
      <c r="F4550" s="25" t="s">
        <v>422</v>
      </c>
      <c r="G4550" s="26">
        <v>300000</v>
      </c>
    </row>
    <row r="4551" spans="2:7">
      <c r="B4551" s="21" t="s">
        <v>14701</v>
      </c>
      <c r="C4551" s="22" t="s">
        <v>92</v>
      </c>
      <c r="D4551" s="37"/>
      <c r="E4551" s="24">
        <v>500000</v>
      </c>
      <c r="F4551" s="25" t="s">
        <v>455</v>
      </c>
      <c r="G4551" s="26">
        <v>300000</v>
      </c>
    </row>
    <row r="4552" spans="2:7">
      <c r="B4552" s="21" t="s">
        <v>14700</v>
      </c>
      <c r="C4552" s="22" t="s">
        <v>92</v>
      </c>
      <c r="D4552" s="37"/>
      <c r="E4552" s="24">
        <v>500000</v>
      </c>
      <c r="F4552" s="25" t="s">
        <v>164</v>
      </c>
      <c r="G4552" s="26">
        <v>300000</v>
      </c>
    </row>
    <row r="4553" spans="2:7">
      <c r="B4553" s="21" t="s">
        <v>14699</v>
      </c>
      <c r="C4553" s="22" t="s">
        <v>92</v>
      </c>
      <c r="D4553" s="37"/>
      <c r="E4553" s="24">
        <v>500000</v>
      </c>
      <c r="F4553" s="25" t="s">
        <v>223</v>
      </c>
      <c r="G4553" s="26">
        <v>300000</v>
      </c>
    </row>
    <row r="4554" spans="2:7">
      <c r="B4554" s="21" t="s">
        <v>14698</v>
      </c>
      <c r="C4554" s="22" t="s">
        <v>92</v>
      </c>
      <c r="D4554" s="37"/>
      <c r="E4554" s="24">
        <v>500000</v>
      </c>
      <c r="F4554" s="25" t="s">
        <v>402</v>
      </c>
      <c r="G4554" s="26">
        <v>300000</v>
      </c>
    </row>
    <row r="4555" spans="2:7">
      <c r="B4555" s="21" t="s">
        <v>14697</v>
      </c>
      <c r="C4555" s="22" t="s">
        <v>92</v>
      </c>
      <c r="D4555" s="37"/>
      <c r="E4555" s="24">
        <v>500000</v>
      </c>
      <c r="F4555" s="25" t="s">
        <v>164</v>
      </c>
      <c r="G4555" s="26">
        <v>300000</v>
      </c>
    </row>
    <row r="4556" spans="2:7">
      <c r="B4556" s="21" t="s">
        <v>14696</v>
      </c>
      <c r="C4556" s="22" t="s">
        <v>92</v>
      </c>
      <c r="D4556" s="37"/>
      <c r="E4556" s="24">
        <v>500000</v>
      </c>
      <c r="F4556" s="25" t="s">
        <v>201</v>
      </c>
      <c r="G4556" s="26">
        <v>300000</v>
      </c>
    </row>
    <row r="4557" spans="2:7">
      <c r="B4557" s="21" t="s">
        <v>14695</v>
      </c>
      <c r="C4557" s="22" t="s">
        <v>92</v>
      </c>
      <c r="D4557" s="37"/>
      <c r="E4557" s="24">
        <v>500000</v>
      </c>
      <c r="F4557" s="25" t="s">
        <v>402</v>
      </c>
      <c r="G4557" s="26">
        <v>300000</v>
      </c>
    </row>
    <row r="4558" spans="2:7">
      <c r="B4558" s="21" t="s">
        <v>14694</v>
      </c>
      <c r="C4558" s="22" t="s">
        <v>92</v>
      </c>
      <c r="D4558" s="37"/>
      <c r="E4558" s="24">
        <v>500000</v>
      </c>
      <c r="F4558" s="25" t="s">
        <v>107</v>
      </c>
      <c r="G4558" s="26">
        <v>300000</v>
      </c>
    </row>
    <row r="4559" spans="2:7">
      <c r="B4559" s="21" t="s">
        <v>14693</v>
      </c>
      <c r="C4559" s="22" t="s">
        <v>92</v>
      </c>
      <c r="D4559" s="37"/>
      <c r="E4559" s="24">
        <v>500000</v>
      </c>
      <c r="F4559" s="25" t="s">
        <v>223</v>
      </c>
      <c r="G4559" s="26">
        <v>300000</v>
      </c>
    </row>
    <row r="4560" spans="2:7">
      <c r="B4560" s="21" t="s">
        <v>14692</v>
      </c>
      <c r="C4560" s="22" t="s">
        <v>92</v>
      </c>
      <c r="D4560" s="37"/>
      <c r="E4560" s="24">
        <v>500000</v>
      </c>
      <c r="F4560" s="25" t="s">
        <v>156</v>
      </c>
      <c r="G4560" s="26">
        <v>300000</v>
      </c>
    </row>
    <row r="4561" spans="2:7">
      <c r="B4561" s="21" t="s">
        <v>14691</v>
      </c>
      <c r="C4561" s="22" t="s">
        <v>92</v>
      </c>
      <c r="D4561" s="37"/>
      <c r="E4561" s="24">
        <v>500000</v>
      </c>
      <c r="F4561" s="25" t="s">
        <v>427</v>
      </c>
      <c r="G4561" s="26">
        <v>300000</v>
      </c>
    </row>
    <row r="4562" spans="2:7">
      <c r="B4562" s="21" t="s">
        <v>14690</v>
      </c>
      <c r="C4562" s="22" t="s">
        <v>92</v>
      </c>
      <c r="D4562" s="37"/>
      <c r="E4562" s="24">
        <v>500000</v>
      </c>
      <c r="F4562" s="25" t="s">
        <v>413</v>
      </c>
      <c r="G4562" s="26">
        <v>300000</v>
      </c>
    </row>
    <row r="4563" spans="2:7">
      <c r="B4563" s="21" t="s">
        <v>14689</v>
      </c>
      <c r="C4563" s="22" t="s">
        <v>92</v>
      </c>
      <c r="D4563" s="37"/>
      <c r="E4563" s="24">
        <v>500000</v>
      </c>
      <c r="F4563" s="25" t="s">
        <v>703</v>
      </c>
      <c r="G4563" s="26">
        <v>300000</v>
      </c>
    </row>
    <row r="4564" spans="2:7">
      <c r="B4564" s="21" t="s">
        <v>14686</v>
      </c>
      <c r="C4564" s="22" t="s">
        <v>92</v>
      </c>
      <c r="D4564" s="37"/>
      <c r="E4564" s="24">
        <v>500000</v>
      </c>
      <c r="F4564" s="25" t="s">
        <v>354</v>
      </c>
      <c r="G4564" s="26">
        <v>300000</v>
      </c>
    </row>
    <row r="4565" spans="2:7">
      <c r="B4565" s="21" t="s">
        <v>14685</v>
      </c>
      <c r="C4565" s="22" t="s">
        <v>92</v>
      </c>
      <c r="D4565" s="37"/>
      <c r="E4565" s="24">
        <v>500000</v>
      </c>
      <c r="F4565" s="25" t="s">
        <v>708</v>
      </c>
      <c r="G4565" s="26">
        <v>300000</v>
      </c>
    </row>
    <row r="4566" spans="2:7">
      <c r="B4566" s="21" t="s">
        <v>14684</v>
      </c>
      <c r="C4566" s="22" t="s">
        <v>92</v>
      </c>
      <c r="D4566" s="37"/>
      <c r="E4566" s="24">
        <v>500000</v>
      </c>
      <c r="F4566" s="25" t="s">
        <v>94</v>
      </c>
      <c r="G4566" s="26">
        <v>300000</v>
      </c>
    </row>
    <row r="4567" spans="2:7">
      <c r="B4567" s="21" t="s">
        <v>14683</v>
      </c>
      <c r="C4567" s="22" t="s">
        <v>92</v>
      </c>
      <c r="D4567" s="37"/>
      <c r="E4567" s="24">
        <v>500000</v>
      </c>
      <c r="F4567" s="25" t="s">
        <v>201</v>
      </c>
      <c r="G4567" s="26">
        <v>300000</v>
      </c>
    </row>
    <row r="4568" spans="2:7">
      <c r="B4568" s="21" t="s">
        <v>14682</v>
      </c>
      <c r="C4568" s="22" t="s">
        <v>92</v>
      </c>
      <c r="D4568" s="37"/>
      <c r="E4568" s="24">
        <v>500000</v>
      </c>
      <c r="F4568" s="25" t="s">
        <v>402</v>
      </c>
      <c r="G4568" s="26">
        <v>300000</v>
      </c>
    </row>
    <row r="4569" spans="2:7">
      <c r="B4569" s="21" t="s">
        <v>14679</v>
      </c>
      <c r="C4569" s="22" t="s">
        <v>92</v>
      </c>
      <c r="D4569" s="37"/>
      <c r="E4569" s="24">
        <v>500000</v>
      </c>
      <c r="F4569" s="25" t="s">
        <v>422</v>
      </c>
      <c r="G4569" s="26">
        <v>300000</v>
      </c>
    </row>
    <row r="4570" spans="2:7">
      <c r="B4570" s="21" t="s">
        <v>14678</v>
      </c>
      <c r="C4570" s="22" t="s">
        <v>108</v>
      </c>
      <c r="D4570" s="37"/>
      <c r="E4570" s="24">
        <v>500000</v>
      </c>
      <c r="F4570" s="25" t="s">
        <v>227</v>
      </c>
      <c r="G4570" s="26">
        <v>300000</v>
      </c>
    </row>
    <row r="4571" spans="2:7">
      <c r="B4571" s="21" t="s">
        <v>14677</v>
      </c>
      <c r="C4571" s="22" t="s">
        <v>92</v>
      </c>
      <c r="D4571" s="37"/>
      <c r="E4571" s="24">
        <v>500000</v>
      </c>
      <c r="F4571" s="25" t="s">
        <v>631</v>
      </c>
      <c r="G4571" s="26">
        <v>300000</v>
      </c>
    </row>
    <row r="4572" spans="2:7">
      <c r="B4572" s="21" t="s">
        <v>14676</v>
      </c>
      <c r="C4572" s="22" t="s">
        <v>92</v>
      </c>
      <c r="D4572" s="37"/>
      <c r="E4572" s="24">
        <v>500000</v>
      </c>
      <c r="F4572" s="25" t="s">
        <v>102</v>
      </c>
      <c r="G4572" s="26">
        <v>300000</v>
      </c>
    </row>
    <row r="4573" spans="2:7">
      <c r="B4573" s="21" t="s">
        <v>14675</v>
      </c>
      <c r="C4573" s="22" t="s">
        <v>92</v>
      </c>
      <c r="D4573" s="37"/>
      <c r="E4573" s="24">
        <v>500000</v>
      </c>
      <c r="F4573" s="25" t="s">
        <v>102</v>
      </c>
      <c r="G4573" s="26">
        <v>300000</v>
      </c>
    </row>
    <row r="4574" spans="2:7">
      <c r="B4574" s="21" t="s">
        <v>14673</v>
      </c>
      <c r="C4574" s="22" t="s">
        <v>92</v>
      </c>
      <c r="D4574" s="37"/>
      <c r="E4574" s="24">
        <v>500000</v>
      </c>
      <c r="F4574" s="25" t="s">
        <v>201</v>
      </c>
      <c r="G4574" s="26">
        <v>300000</v>
      </c>
    </row>
    <row r="4575" spans="2:7">
      <c r="B4575" s="21" t="s">
        <v>14671</v>
      </c>
      <c r="C4575" s="22" t="s">
        <v>92</v>
      </c>
      <c r="D4575" s="37"/>
      <c r="E4575" s="24">
        <v>500000</v>
      </c>
      <c r="F4575" s="25" t="s">
        <v>5031</v>
      </c>
      <c r="G4575" s="26">
        <v>300000</v>
      </c>
    </row>
    <row r="4576" spans="2:7">
      <c r="B4576" s="21" t="s">
        <v>14670</v>
      </c>
      <c r="C4576" s="22" t="s">
        <v>92</v>
      </c>
      <c r="D4576" s="37"/>
      <c r="E4576" s="24">
        <v>500000</v>
      </c>
      <c r="F4576" s="25" t="s">
        <v>220</v>
      </c>
      <c r="G4576" s="26">
        <v>300000</v>
      </c>
    </row>
    <row r="4577" spans="2:7">
      <c r="B4577" s="21" t="s">
        <v>14669</v>
      </c>
      <c r="C4577" s="22" t="s">
        <v>92</v>
      </c>
      <c r="D4577" s="37"/>
      <c r="E4577" s="24">
        <v>500000</v>
      </c>
      <c r="F4577" s="25" t="s">
        <v>144</v>
      </c>
      <c r="G4577" s="26">
        <v>300000</v>
      </c>
    </row>
    <row r="4578" spans="2:7">
      <c r="B4578" s="21" t="s">
        <v>14668</v>
      </c>
      <c r="C4578" s="22" t="s">
        <v>92</v>
      </c>
      <c r="D4578" s="37"/>
      <c r="E4578" s="24">
        <v>500000</v>
      </c>
      <c r="F4578" s="25" t="s">
        <v>125</v>
      </c>
      <c r="G4578" s="26">
        <v>300000</v>
      </c>
    </row>
    <row r="4579" spans="2:7">
      <c r="B4579" s="21" t="s">
        <v>14667</v>
      </c>
      <c r="C4579" s="22" t="s">
        <v>92</v>
      </c>
      <c r="D4579" s="37"/>
      <c r="E4579" s="24">
        <v>500000</v>
      </c>
      <c r="F4579" s="25" t="s">
        <v>94</v>
      </c>
      <c r="G4579" s="26">
        <v>300000</v>
      </c>
    </row>
    <row r="4580" spans="2:7">
      <c r="B4580" s="21" t="s">
        <v>14666</v>
      </c>
      <c r="C4580" s="22" t="s">
        <v>92</v>
      </c>
      <c r="D4580" s="37"/>
      <c r="E4580" s="24">
        <v>500000</v>
      </c>
      <c r="F4580" s="25" t="s">
        <v>156</v>
      </c>
      <c r="G4580" s="26">
        <v>300000</v>
      </c>
    </row>
    <row r="4581" spans="2:7">
      <c r="B4581" s="21" t="s">
        <v>14665</v>
      </c>
      <c r="C4581" s="22" t="s">
        <v>92</v>
      </c>
      <c r="D4581" s="37"/>
      <c r="E4581" s="24">
        <v>500000</v>
      </c>
      <c r="F4581" s="25" t="s">
        <v>422</v>
      </c>
      <c r="G4581" s="26">
        <v>300000</v>
      </c>
    </row>
    <row r="4582" spans="2:7">
      <c r="B4582" s="21" t="s">
        <v>14662</v>
      </c>
      <c r="C4582" s="22" t="s">
        <v>92</v>
      </c>
      <c r="D4582" s="37"/>
      <c r="E4582" s="24">
        <v>500000</v>
      </c>
      <c r="F4582" s="25" t="s">
        <v>107</v>
      </c>
      <c r="G4582" s="26">
        <v>300000</v>
      </c>
    </row>
    <row r="4583" spans="2:7">
      <c r="B4583" s="21" t="s">
        <v>14661</v>
      </c>
      <c r="C4583" s="22" t="s">
        <v>92</v>
      </c>
      <c r="D4583" s="37"/>
      <c r="E4583" s="24">
        <v>500000</v>
      </c>
      <c r="F4583" s="25" t="s">
        <v>216</v>
      </c>
      <c r="G4583" s="26">
        <v>300000</v>
      </c>
    </row>
    <row r="4584" spans="2:7">
      <c r="B4584" s="21" t="s">
        <v>14660</v>
      </c>
      <c r="C4584" s="22" t="s">
        <v>92</v>
      </c>
      <c r="D4584" s="37"/>
      <c r="E4584" s="24">
        <v>500000</v>
      </c>
      <c r="F4584" s="25" t="s">
        <v>464</v>
      </c>
      <c r="G4584" s="26">
        <v>300000</v>
      </c>
    </row>
    <row r="4585" spans="2:7">
      <c r="B4585" s="21" t="s">
        <v>14659</v>
      </c>
      <c r="C4585" s="22" t="s">
        <v>92</v>
      </c>
      <c r="D4585" s="37"/>
      <c r="E4585" s="24">
        <v>500000</v>
      </c>
      <c r="F4585" s="25" t="s">
        <v>5016</v>
      </c>
      <c r="G4585" s="26">
        <v>300000</v>
      </c>
    </row>
    <row r="4586" spans="2:7">
      <c r="B4586" s="21" t="s">
        <v>14658</v>
      </c>
      <c r="C4586" s="22" t="s">
        <v>92</v>
      </c>
      <c r="D4586" s="37"/>
      <c r="E4586" s="24">
        <v>500000</v>
      </c>
      <c r="F4586" s="25" t="s">
        <v>201</v>
      </c>
      <c r="G4586" s="26">
        <v>300000</v>
      </c>
    </row>
    <row r="4587" spans="2:7">
      <c r="B4587" s="21" t="s">
        <v>14657</v>
      </c>
      <c r="C4587" s="22" t="s">
        <v>92</v>
      </c>
      <c r="D4587" s="37"/>
      <c r="E4587" s="24">
        <v>500000</v>
      </c>
      <c r="F4587" s="25" t="s">
        <v>3094</v>
      </c>
      <c r="G4587" s="26">
        <v>300000</v>
      </c>
    </row>
    <row r="4588" spans="2:7">
      <c r="B4588" s="21" t="s">
        <v>14656</v>
      </c>
      <c r="C4588" s="22" t="s">
        <v>92</v>
      </c>
      <c r="D4588" s="37"/>
      <c r="E4588" s="24">
        <v>500000</v>
      </c>
      <c r="F4588" s="25" t="s">
        <v>144</v>
      </c>
      <c r="G4588" s="26">
        <v>300000</v>
      </c>
    </row>
    <row r="4589" spans="2:7">
      <c r="B4589" s="21" t="s">
        <v>14655</v>
      </c>
      <c r="C4589" s="22" t="s">
        <v>92</v>
      </c>
      <c r="D4589" s="37"/>
      <c r="E4589" s="24">
        <v>500000</v>
      </c>
      <c r="F4589" s="25" t="s">
        <v>3098</v>
      </c>
      <c r="G4589" s="26">
        <v>300000</v>
      </c>
    </row>
    <row r="4590" spans="2:7">
      <c r="B4590" s="21" t="s">
        <v>14654</v>
      </c>
      <c r="C4590" s="22" t="s">
        <v>92</v>
      </c>
      <c r="D4590" s="37"/>
      <c r="E4590" s="24">
        <v>500000</v>
      </c>
      <c r="F4590" s="25" t="s">
        <v>131</v>
      </c>
      <c r="G4590" s="26">
        <v>300000</v>
      </c>
    </row>
    <row r="4591" spans="2:7">
      <c r="B4591" s="21" t="s">
        <v>14650</v>
      </c>
      <c r="C4591" s="22" t="s">
        <v>92</v>
      </c>
      <c r="D4591" s="37"/>
      <c r="E4591" s="24">
        <v>500000</v>
      </c>
      <c r="F4591" s="25" t="s">
        <v>3098</v>
      </c>
      <c r="G4591" s="26">
        <v>300000</v>
      </c>
    </row>
    <row r="4592" spans="2:7">
      <c r="B4592" s="21" t="s">
        <v>14646</v>
      </c>
      <c r="C4592" s="22" t="s">
        <v>92</v>
      </c>
      <c r="D4592" s="37"/>
      <c r="E4592" s="24">
        <v>500000</v>
      </c>
      <c r="F4592" s="25" t="s">
        <v>220</v>
      </c>
      <c r="G4592" s="26">
        <v>300000</v>
      </c>
    </row>
    <row r="4593" spans="2:7">
      <c r="B4593" s="21" t="s">
        <v>14645</v>
      </c>
      <c r="C4593" s="22" t="s">
        <v>92</v>
      </c>
      <c r="D4593" s="37"/>
      <c r="E4593" s="24">
        <v>500000</v>
      </c>
      <c r="F4593" s="25" t="s">
        <v>464</v>
      </c>
      <c r="G4593" s="26">
        <v>300000</v>
      </c>
    </row>
    <row r="4594" spans="2:7">
      <c r="B4594" s="21" t="s">
        <v>14597</v>
      </c>
      <c r="C4594" s="22" t="s">
        <v>108</v>
      </c>
      <c r="D4594" s="37" t="s">
        <v>6708</v>
      </c>
      <c r="E4594" s="24">
        <v>400000</v>
      </c>
      <c r="F4594" s="25" t="s">
        <v>198</v>
      </c>
      <c r="G4594" s="26">
        <v>300000</v>
      </c>
    </row>
    <row r="4595" spans="2:7">
      <c r="B4595" s="21" t="s">
        <v>14539</v>
      </c>
      <c r="C4595" s="22" t="s">
        <v>108</v>
      </c>
      <c r="D4595" s="37" t="s">
        <v>7617</v>
      </c>
      <c r="E4595" s="24">
        <v>400000</v>
      </c>
      <c r="F4595" s="25" t="s">
        <v>344</v>
      </c>
      <c r="G4595" s="26">
        <v>300000</v>
      </c>
    </row>
    <row r="4596" spans="2:7">
      <c r="B4596" s="21" t="s">
        <v>14556</v>
      </c>
      <c r="C4596" s="22" t="s">
        <v>108</v>
      </c>
      <c r="D4596" s="37" t="s">
        <v>8240</v>
      </c>
      <c r="E4596" s="24">
        <v>400000</v>
      </c>
      <c r="F4596" s="25" t="s">
        <v>223</v>
      </c>
      <c r="G4596" s="26">
        <v>300000</v>
      </c>
    </row>
    <row r="4597" spans="2:7">
      <c r="B4597" s="21" t="s">
        <v>14621</v>
      </c>
      <c r="C4597" s="22" t="s">
        <v>108</v>
      </c>
      <c r="D4597" s="37" t="s">
        <v>7436</v>
      </c>
      <c r="E4597" s="24">
        <v>400000</v>
      </c>
      <c r="F4597" s="25" t="s">
        <v>94</v>
      </c>
      <c r="G4597" s="26">
        <v>300000</v>
      </c>
    </row>
    <row r="4598" spans="2:7">
      <c r="B4598" s="21" t="s">
        <v>14611</v>
      </c>
      <c r="C4598" s="22" t="s">
        <v>108</v>
      </c>
      <c r="D4598" s="37" t="s">
        <v>8948</v>
      </c>
      <c r="E4598" s="24">
        <v>400000</v>
      </c>
      <c r="F4598" s="25" t="s">
        <v>94</v>
      </c>
      <c r="G4598" s="26">
        <v>300000</v>
      </c>
    </row>
    <row r="4599" spans="2:7">
      <c r="B4599" s="21" t="s">
        <v>14536</v>
      </c>
      <c r="C4599" s="22" t="s">
        <v>108</v>
      </c>
      <c r="D4599" s="37" t="s">
        <v>1887</v>
      </c>
      <c r="E4599" s="24">
        <v>400000</v>
      </c>
      <c r="F4599" s="25" t="s">
        <v>216</v>
      </c>
      <c r="G4599" s="26">
        <v>300000</v>
      </c>
    </row>
    <row r="4600" spans="2:7">
      <c r="B4600" s="21" t="s">
        <v>14533</v>
      </c>
      <c r="C4600" s="22" t="s">
        <v>92</v>
      </c>
      <c r="D4600" s="37" t="s">
        <v>3753</v>
      </c>
      <c r="E4600" s="24">
        <v>400000</v>
      </c>
      <c r="F4600" s="25" t="s">
        <v>159</v>
      </c>
      <c r="G4600" s="26">
        <v>300000</v>
      </c>
    </row>
    <row r="4601" spans="2:7">
      <c r="B4601" s="21" t="s">
        <v>14624</v>
      </c>
      <c r="C4601" s="22" t="s">
        <v>108</v>
      </c>
      <c r="D4601" s="37" t="s">
        <v>932</v>
      </c>
      <c r="E4601" s="24">
        <v>400000</v>
      </c>
      <c r="F4601" s="25" t="s">
        <v>2989</v>
      </c>
      <c r="G4601" s="26">
        <v>300000</v>
      </c>
    </row>
    <row r="4602" spans="2:7">
      <c r="B4602" s="21" t="s">
        <v>14638</v>
      </c>
      <c r="C4602" s="22" t="s">
        <v>108</v>
      </c>
      <c r="D4602" s="37" t="s">
        <v>4345</v>
      </c>
      <c r="E4602" s="24">
        <v>400000</v>
      </c>
      <c r="F4602" s="25" t="s">
        <v>203</v>
      </c>
      <c r="G4602" s="26">
        <v>300000</v>
      </c>
    </row>
    <row r="4603" spans="2:7">
      <c r="B4603" s="21" t="s">
        <v>14602</v>
      </c>
      <c r="C4603" s="22" t="s">
        <v>92</v>
      </c>
      <c r="D4603" s="37" t="s">
        <v>4650</v>
      </c>
      <c r="E4603" s="24">
        <v>400000</v>
      </c>
      <c r="F4603" s="25" t="s">
        <v>408</v>
      </c>
      <c r="G4603" s="26">
        <v>300000</v>
      </c>
    </row>
    <row r="4604" spans="2:7">
      <c r="B4604" s="21" t="s">
        <v>14595</v>
      </c>
      <c r="C4604" s="22" t="s">
        <v>108</v>
      </c>
      <c r="D4604" s="37" t="s">
        <v>517</v>
      </c>
      <c r="E4604" s="24">
        <v>400000</v>
      </c>
      <c r="F4604" s="25" t="s">
        <v>223</v>
      </c>
      <c r="G4604" s="26">
        <v>300000</v>
      </c>
    </row>
    <row r="4605" spans="2:7">
      <c r="B4605" s="21" t="s">
        <v>14576</v>
      </c>
      <c r="C4605" s="22" t="s">
        <v>92</v>
      </c>
      <c r="D4605" s="37" t="s">
        <v>4208</v>
      </c>
      <c r="E4605" s="24">
        <v>400000</v>
      </c>
      <c r="F4605" s="25" t="s">
        <v>216</v>
      </c>
      <c r="G4605" s="26">
        <v>300000</v>
      </c>
    </row>
    <row r="4606" spans="2:7">
      <c r="B4606" s="21" t="s">
        <v>14538</v>
      </c>
      <c r="C4606" s="22" t="s">
        <v>92</v>
      </c>
      <c r="D4606" s="37" t="s">
        <v>14537</v>
      </c>
      <c r="E4606" s="24">
        <v>400000</v>
      </c>
      <c r="F4606" s="25" t="s">
        <v>422</v>
      </c>
      <c r="G4606" s="26">
        <v>300000</v>
      </c>
    </row>
    <row r="4607" spans="2:7">
      <c r="B4607" s="21" t="s">
        <v>14572</v>
      </c>
      <c r="C4607" s="22" t="s">
        <v>92</v>
      </c>
      <c r="D4607" s="37" t="s">
        <v>3608</v>
      </c>
      <c r="E4607" s="24">
        <v>400000</v>
      </c>
      <c r="F4607" s="25" t="s">
        <v>125</v>
      </c>
      <c r="G4607" s="26">
        <v>300000</v>
      </c>
    </row>
    <row r="4608" spans="2:7">
      <c r="B4608" s="21" t="s">
        <v>14549</v>
      </c>
      <c r="C4608" s="22" t="s">
        <v>108</v>
      </c>
      <c r="D4608" s="37" t="s">
        <v>5118</v>
      </c>
      <c r="E4608" s="24">
        <v>400000</v>
      </c>
      <c r="F4608" s="25" t="s">
        <v>344</v>
      </c>
      <c r="G4608" s="26">
        <v>300000</v>
      </c>
    </row>
    <row r="4609" spans="2:7">
      <c r="B4609" s="21" t="s">
        <v>14559</v>
      </c>
      <c r="C4609" s="22" t="s">
        <v>108</v>
      </c>
      <c r="D4609" s="37" t="s">
        <v>4681</v>
      </c>
      <c r="E4609" s="24">
        <v>400000</v>
      </c>
      <c r="F4609" s="25" t="s">
        <v>708</v>
      </c>
      <c r="G4609" s="26">
        <v>300000</v>
      </c>
    </row>
    <row r="4610" spans="2:7">
      <c r="B4610" s="21" t="s">
        <v>14626</v>
      </c>
      <c r="C4610" s="22" t="s">
        <v>108</v>
      </c>
      <c r="D4610" s="37" t="s">
        <v>3195</v>
      </c>
      <c r="E4610" s="24">
        <v>400000</v>
      </c>
      <c r="F4610" s="25" t="s">
        <v>282</v>
      </c>
      <c r="G4610" s="26">
        <v>300000</v>
      </c>
    </row>
    <row r="4611" spans="2:7">
      <c r="B4611" s="21" t="s">
        <v>14545</v>
      </c>
      <c r="C4611" s="22" t="s">
        <v>108</v>
      </c>
      <c r="D4611" s="37" t="s">
        <v>6639</v>
      </c>
      <c r="E4611" s="24">
        <v>400000</v>
      </c>
      <c r="F4611" s="25" t="s">
        <v>5016</v>
      </c>
      <c r="G4611" s="26">
        <v>300000</v>
      </c>
    </row>
    <row r="4612" spans="2:7">
      <c r="B4612" s="21" t="s">
        <v>14605</v>
      </c>
      <c r="C4612" s="22" t="s">
        <v>108</v>
      </c>
      <c r="D4612" s="37" t="s">
        <v>1954</v>
      </c>
      <c r="E4612" s="24">
        <v>400000</v>
      </c>
      <c r="F4612" s="25" t="s">
        <v>422</v>
      </c>
      <c r="G4612" s="26">
        <v>300000</v>
      </c>
    </row>
    <row r="4613" spans="2:7">
      <c r="B4613" s="21" t="s">
        <v>14585</v>
      </c>
      <c r="C4613" s="22" t="s">
        <v>108</v>
      </c>
      <c r="D4613" s="37" t="s">
        <v>1525</v>
      </c>
      <c r="E4613" s="24">
        <v>400000</v>
      </c>
      <c r="F4613" s="25" t="s">
        <v>201</v>
      </c>
      <c r="G4613" s="26">
        <v>300000</v>
      </c>
    </row>
    <row r="4614" spans="2:7">
      <c r="B4614" s="21" t="s">
        <v>14531</v>
      </c>
      <c r="C4614" s="22" t="s">
        <v>108</v>
      </c>
      <c r="D4614" s="37" t="s">
        <v>3429</v>
      </c>
      <c r="E4614" s="24">
        <v>400000</v>
      </c>
      <c r="F4614" s="25" t="s">
        <v>141</v>
      </c>
      <c r="G4614" s="26">
        <v>300000</v>
      </c>
    </row>
    <row r="4615" spans="2:7">
      <c r="B4615" s="21" t="s">
        <v>14643</v>
      </c>
      <c r="C4615" s="22" t="s">
        <v>108</v>
      </c>
      <c r="D4615" s="37" t="s">
        <v>7642</v>
      </c>
      <c r="E4615" s="24">
        <v>400000</v>
      </c>
      <c r="F4615" s="25" t="s">
        <v>422</v>
      </c>
      <c r="G4615" s="26">
        <v>300000</v>
      </c>
    </row>
    <row r="4616" spans="2:7">
      <c r="B4616" s="21" t="s">
        <v>14601</v>
      </c>
      <c r="C4616" s="22" t="s">
        <v>108</v>
      </c>
      <c r="D4616" s="37" t="s">
        <v>3427</v>
      </c>
      <c r="E4616" s="24">
        <v>400000</v>
      </c>
      <c r="F4616" s="25" t="s">
        <v>159</v>
      </c>
      <c r="G4616" s="26">
        <v>300000</v>
      </c>
    </row>
    <row r="4617" spans="2:7">
      <c r="B4617" s="21" t="s">
        <v>14555</v>
      </c>
      <c r="C4617" s="22" t="s">
        <v>108</v>
      </c>
      <c r="D4617" s="37" t="s">
        <v>4462</v>
      </c>
      <c r="E4617" s="24">
        <v>400000</v>
      </c>
      <c r="F4617" s="25" t="s">
        <v>344</v>
      </c>
      <c r="G4617" s="26">
        <v>300000</v>
      </c>
    </row>
    <row r="4618" spans="2:7">
      <c r="B4618" s="21" t="s">
        <v>14544</v>
      </c>
      <c r="C4618" s="22" t="s">
        <v>108</v>
      </c>
      <c r="D4618" s="37" t="s">
        <v>1902</v>
      </c>
      <c r="E4618" s="24">
        <v>400000</v>
      </c>
      <c r="F4618" s="25" t="s">
        <v>216</v>
      </c>
      <c r="G4618" s="26">
        <v>300000</v>
      </c>
    </row>
    <row r="4619" spans="2:7">
      <c r="B4619" s="21" t="s">
        <v>14578</v>
      </c>
      <c r="C4619" s="22" t="s">
        <v>108</v>
      </c>
      <c r="D4619" s="37" t="s">
        <v>3795</v>
      </c>
      <c r="E4619" s="24">
        <v>400000</v>
      </c>
      <c r="F4619" s="25" t="s">
        <v>201</v>
      </c>
      <c r="G4619" s="26">
        <v>300000</v>
      </c>
    </row>
    <row r="4620" spans="2:7">
      <c r="B4620" s="21" t="s">
        <v>14570</v>
      </c>
      <c r="C4620" s="22" t="s">
        <v>108</v>
      </c>
      <c r="D4620" s="37" t="s">
        <v>4632</v>
      </c>
      <c r="E4620" s="24">
        <v>400000</v>
      </c>
      <c r="F4620" s="25" t="s">
        <v>668</v>
      </c>
      <c r="G4620" s="26">
        <v>300000</v>
      </c>
    </row>
    <row r="4621" spans="2:7">
      <c r="B4621" s="21" t="s">
        <v>14629</v>
      </c>
      <c r="C4621" s="22" t="s">
        <v>108</v>
      </c>
      <c r="D4621" s="37" t="s">
        <v>5678</v>
      </c>
      <c r="E4621" s="24">
        <v>400000</v>
      </c>
      <c r="F4621" s="25" t="s">
        <v>344</v>
      </c>
      <c r="G4621" s="26">
        <v>300000</v>
      </c>
    </row>
    <row r="4622" spans="2:7">
      <c r="B4622" s="21" t="s">
        <v>14644</v>
      </c>
      <c r="C4622" s="22" t="s">
        <v>92</v>
      </c>
      <c r="D4622" s="37"/>
      <c r="E4622" s="24">
        <v>400000</v>
      </c>
      <c r="F4622" s="25" t="s">
        <v>668</v>
      </c>
      <c r="G4622" s="26">
        <v>300000</v>
      </c>
    </row>
    <row r="4623" spans="2:7">
      <c r="B4623" s="21" t="s">
        <v>14642</v>
      </c>
      <c r="C4623" s="22" t="s">
        <v>92</v>
      </c>
      <c r="D4623" s="37"/>
      <c r="E4623" s="24">
        <v>400000</v>
      </c>
      <c r="F4623" s="25" t="s">
        <v>408</v>
      </c>
      <c r="G4623" s="26">
        <v>300000</v>
      </c>
    </row>
    <row r="4624" spans="2:7">
      <c r="B4624" s="21" t="s">
        <v>14641</v>
      </c>
      <c r="C4624" s="22" t="s">
        <v>92</v>
      </c>
      <c r="D4624" s="37"/>
      <c r="E4624" s="24">
        <v>400000</v>
      </c>
      <c r="F4624" s="25" t="s">
        <v>216</v>
      </c>
      <c r="G4624" s="26">
        <v>300000</v>
      </c>
    </row>
    <row r="4625" spans="2:7">
      <c r="B4625" s="21" t="s">
        <v>14640</v>
      </c>
      <c r="C4625" s="22" t="s">
        <v>92</v>
      </c>
      <c r="D4625" s="37"/>
      <c r="E4625" s="24">
        <v>400000</v>
      </c>
      <c r="F4625" s="25" t="s">
        <v>223</v>
      </c>
      <c r="G4625" s="26">
        <v>300000</v>
      </c>
    </row>
    <row r="4626" spans="2:7">
      <c r="B4626" s="21" t="s">
        <v>14639</v>
      </c>
      <c r="C4626" s="22" t="s">
        <v>92</v>
      </c>
      <c r="D4626" s="37"/>
      <c r="E4626" s="24">
        <v>400000</v>
      </c>
      <c r="F4626" s="25" t="s">
        <v>422</v>
      </c>
      <c r="G4626" s="26">
        <v>300000</v>
      </c>
    </row>
    <row r="4627" spans="2:7">
      <c r="B4627" s="21" t="s">
        <v>14637</v>
      </c>
      <c r="C4627" s="22" t="s">
        <v>92</v>
      </c>
      <c r="D4627" s="37"/>
      <c r="E4627" s="24">
        <v>400000</v>
      </c>
      <c r="F4627" s="25" t="s">
        <v>216</v>
      </c>
      <c r="G4627" s="26">
        <v>300000</v>
      </c>
    </row>
    <row r="4628" spans="2:7">
      <c r="B4628" s="21" t="s">
        <v>14636</v>
      </c>
      <c r="C4628" s="22" t="s">
        <v>92</v>
      </c>
      <c r="D4628" s="37"/>
      <c r="E4628" s="24">
        <v>400000</v>
      </c>
      <c r="F4628" s="25" t="s">
        <v>201</v>
      </c>
      <c r="G4628" s="26">
        <v>300000</v>
      </c>
    </row>
    <row r="4629" spans="2:7">
      <c r="B4629" s="21" t="s">
        <v>14635</v>
      </c>
      <c r="C4629" s="22" t="s">
        <v>92</v>
      </c>
      <c r="D4629" s="37"/>
      <c r="E4629" s="24">
        <v>400000</v>
      </c>
      <c r="F4629" s="25" t="s">
        <v>125</v>
      </c>
      <c r="G4629" s="26">
        <v>300000</v>
      </c>
    </row>
    <row r="4630" spans="2:7">
      <c r="B4630" s="21" t="s">
        <v>14634</v>
      </c>
      <c r="C4630" s="22" t="s">
        <v>92</v>
      </c>
      <c r="D4630" s="37"/>
      <c r="E4630" s="24">
        <v>400000</v>
      </c>
      <c r="F4630" s="25" t="s">
        <v>5016</v>
      </c>
      <c r="G4630" s="26">
        <v>300000</v>
      </c>
    </row>
    <row r="4631" spans="2:7">
      <c r="B4631" s="21" t="s">
        <v>14633</v>
      </c>
      <c r="C4631" s="22" t="s">
        <v>92</v>
      </c>
      <c r="D4631" s="37"/>
      <c r="E4631" s="24">
        <v>400000</v>
      </c>
      <c r="F4631" s="25" t="s">
        <v>408</v>
      </c>
      <c r="G4631" s="26">
        <v>300000</v>
      </c>
    </row>
    <row r="4632" spans="2:7">
      <c r="B4632" s="21" t="s">
        <v>14632</v>
      </c>
      <c r="C4632" s="22" t="s">
        <v>92</v>
      </c>
      <c r="D4632" s="37"/>
      <c r="E4632" s="24">
        <v>400000</v>
      </c>
      <c r="F4632" s="25" t="s">
        <v>99</v>
      </c>
      <c r="G4632" s="26">
        <v>300000</v>
      </c>
    </row>
    <row r="4633" spans="2:7">
      <c r="B4633" s="21" t="s">
        <v>14631</v>
      </c>
      <c r="C4633" s="22" t="s">
        <v>92</v>
      </c>
      <c r="D4633" s="37"/>
      <c r="E4633" s="24">
        <v>400000</v>
      </c>
      <c r="F4633" s="25" t="s">
        <v>344</v>
      </c>
      <c r="G4633" s="26">
        <v>300000</v>
      </c>
    </row>
    <row r="4634" spans="2:7">
      <c r="B4634" s="21" t="s">
        <v>14630</v>
      </c>
      <c r="C4634" s="22" t="s">
        <v>92</v>
      </c>
      <c r="D4634" s="37"/>
      <c r="E4634" s="24">
        <v>400000</v>
      </c>
      <c r="F4634" s="25" t="s">
        <v>223</v>
      </c>
      <c r="G4634" s="26">
        <v>300000</v>
      </c>
    </row>
    <row r="4635" spans="2:7">
      <c r="B4635" s="21" t="s">
        <v>14628</v>
      </c>
      <c r="C4635" s="22" t="s">
        <v>92</v>
      </c>
      <c r="D4635" s="37"/>
      <c r="E4635" s="24">
        <v>400000</v>
      </c>
      <c r="F4635" s="25" t="s">
        <v>223</v>
      </c>
      <c r="G4635" s="26">
        <v>300000</v>
      </c>
    </row>
    <row r="4636" spans="2:7">
      <c r="B4636" s="21" t="s">
        <v>14627</v>
      </c>
      <c r="C4636" s="22" t="s">
        <v>108</v>
      </c>
      <c r="D4636" s="37"/>
      <c r="E4636" s="24">
        <v>400000</v>
      </c>
      <c r="F4636" s="25" t="s">
        <v>111</v>
      </c>
      <c r="G4636" s="26">
        <v>300000</v>
      </c>
    </row>
    <row r="4637" spans="2:7">
      <c r="B4637" s="21" t="s">
        <v>14625</v>
      </c>
      <c r="C4637" s="22" t="s">
        <v>92</v>
      </c>
      <c r="D4637" s="37"/>
      <c r="E4637" s="24">
        <v>400000</v>
      </c>
      <c r="F4637" s="25" t="s">
        <v>5016</v>
      </c>
      <c r="G4637" s="26">
        <v>300000</v>
      </c>
    </row>
    <row r="4638" spans="2:7">
      <c r="B4638" s="21" t="s">
        <v>14623</v>
      </c>
      <c r="C4638" s="22" t="s">
        <v>92</v>
      </c>
      <c r="D4638" s="37"/>
      <c r="E4638" s="24">
        <v>400000</v>
      </c>
      <c r="F4638" s="25" t="s">
        <v>125</v>
      </c>
      <c r="G4638" s="26">
        <v>300000</v>
      </c>
    </row>
    <row r="4639" spans="2:7">
      <c r="B4639" s="21" t="s">
        <v>14622</v>
      </c>
      <c r="C4639" s="22" t="s">
        <v>92</v>
      </c>
      <c r="D4639" s="37"/>
      <c r="E4639" s="24">
        <v>400000</v>
      </c>
      <c r="F4639" s="25" t="s">
        <v>125</v>
      </c>
      <c r="G4639" s="26">
        <v>300000</v>
      </c>
    </row>
    <row r="4640" spans="2:7">
      <c r="B4640" s="21" t="s">
        <v>14620</v>
      </c>
      <c r="C4640" s="22" t="s">
        <v>92</v>
      </c>
      <c r="D4640" s="37"/>
      <c r="E4640" s="24">
        <v>400000</v>
      </c>
      <c r="F4640" s="25" t="s">
        <v>223</v>
      </c>
      <c r="G4640" s="26">
        <v>300000</v>
      </c>
    </row>
    <row r="4641" spans="2:7">
      <c r="B4641" s="21" t="s">
        <v>14619</v>
      </c>
      <c r="C4641" s="22" t="s">
        <v>92</v>
      </c>
      <c r="D4641" s="37"/>
      <c r="E4641" s="24">
        <v>400000</v>
      </c>
      <c r="F4641" s="25" t="s">
        <v>159</v>
      </c>
      <c r="G4641" s="26">
        <v>300000</v>
      </c>
    </row>
    <row r="4642" spans="2:7">
      <c r="B4642" s="21" t="s">
        <v>14618</v>
      </c>
      <c r="C4642" s="22" t="s">
        <v>92</v>
      </c>
      <c r="D4642" s="37"/>
      <c r="E4642" s="24">
        <v>400000</v>
      </c>
      <c r="F4642" s="25" t="s">
        <v>159</v>
      </c>
      <c r="G4642" s="26">
        <v>300000</v>
      </c>
    </row>
    <row r="4643" spans="2:7">
      <c r="B4643" s="21" t="s">
        <v>14617</v>
      </c>
      <c r="C4643" s="22" t="s">
        <v>108</v>
      </c>
      <c r="D4643" s="37"/>
      <c r="E4643" s="24">
        <v>400000</v>
      </c>
      <c r="F4643" s="25" t="s">
        <v>171</v>
      </c>
      <c r="G4643" s="26">
        <v>300000</v>
      </c>
    </row>
    <row r="4644" spans="2:7">
      <c r="B4644" s="21" t="s">
        <v>14616</v>
      </c>
      <c r="C4644" s="22" t="s">
        <v>92</v>
      </c>
      <c r="D4644" s="37"/>
      <c r="E4644" s="24">
        <v>400000</v>
      </c>
      <c r="F4644" s="25" t="s">
        <v>422</v>
      </c>
      <c r="G4644" s="26">
        <v>300000</v>
      </c>
    </row>
    <row r="4645" spans="2:7">
      <c r="B4645" s="21" t="s">
        <v>14615</v>
      </c>
      <c r="C4645" s="22" t="s">
        <v>92</v>
      </c>
      <c r="D4645" s="37"/>
      <c r="E4645" s="24">
        <v>400000</v>
      </c>
      <c r="F4645" s="25" t="s">
        <v>708</v>
      </c>
      <c r="G4645" s="26">
        <v>300000</v>
      </c>
    </row>
    <row r="4646" spans="2:7">
      <c r="B4646" s="21" t="s">
        <v>14614</v>
      </c>
      <c r="C4646" s="22" t="s">
        <v>92</v>
      </c>
      <c r="D4646" s="37"/>
      <c r="E4646" s="24">
        <v>400000</v>
      </c>
      <c r="F4646" s="25" t="s">
        <v>5016</v>
      </c>
      <c r="G4646" s="26">
        <v>300000</v>
      </c>
    </row>
    <row r="4647" spans="2:7">
      <c r="B4647" s="21" t="s">
        <v>14613</v>
      </c>
      <c r="C4647" s="22" t="s">
        <v>92</v>
      </c>
      <c r="D4647" s="37"/>
      <c r="E4647" s="24">
        <v>400000</v>
      </c>
      <c r="F4647" s="25" t="s">
        <v>201</v>
      </c>
      <c r="G4647" s="26">
        <v>300000</v>
      </c>
    </row>
    <row r="4648" spans="2:7">
      <c r="B4648" s="21" t="s">
        <v>14612</v>
      </c>
      <c r="C4648" s="22" t="s">
        <v>92</v>
      </c>
      <c r="D4648" s="37"/>
      <c r="E4648" s="24">
        <v>400000</v>
      </c>
      <c r="F4648" s="25" t="s">
        <v>125</v>
      </c>
      <c r="G4648" s="26">
        <v>300000</v>
      </c>
    </row>
    <row r="4649" spans="2:7">
      <c r="B4649" s="21" t="s">
        <v>14610</v>
      </c>
      <c r="C4649" s="22" t="s">
        <v>92</v>
      </c>
      <c r="D4649" s="37"/>
      <c r="E4649" s="24">
        <v>400000</v>
      </c>
      <c r="F4649" s="25" t="s">
        <v>216</v>
      </c>
      <c r="G4649" s="26">
        <v>300000</v>
      </c>
    </row>
    <row r="4650" spans="2:7">
      <c r="B4650" s="21" t="s">
        <v>14609</v>
      </c>
      <c r="C4650" s="22" t="s">
        <v>92</v>
      </c>
      <c r="D4650" s="37"/>
      <c r="E4650" s="24">
        <v>400000</v>
      </c>
      <c r="F4650" s="25" t="s">
        <v>94</v>
      </c>
      <c r="G4650" s="26">
        <v>300000</v>
      </c>
    </row>
    <row r="4651" spans="2:7">
      <c r="B4651" s="21" t="s">
        <v>14608</v>
      </c>
      <c r="C4651" s="22" t="s">
        <v>92</v>
      </c>
      <c r="D4651" s="37"/>
      <c r="E4651" s="24">
        <v>400000</v>
      </c>
      <c r="F4651" s="25" t="s">
        <v>708</v>
      </c>
      <c r="G4651" s="26">
        <v>300000</v>
      </c>
    </row>
    <row r="4652" spans="2:7">
      <c r="B4652" s="21" t="s">
        <v>14607</v>
      </c>
      <c r="C4652" s="22" t="s">
        <v>92</v>
      </c>
      <c r="D4652" s="37"/>
      <c r="E4652" s="24">
        <v>400000</v>
      </c>
      <c r="F4652" s="25" t="s">
        <v>94</v>
      </c>
      <c r="G4652" s="26">
        <v>300000</v>
      </c>
    </row>
    <row r="4653" spans="2:7">
      <c r="B4653" s="21" t="s">
        <v>14606</v>
      </c>
      <c r="C4653" s="22" t="s">
        <v>92</v>
      </c>
      <c r="D4653" s="37"/>
      <c r="E4653" s="24">
        <v>400000</v>
      </c>
      <c r="F4653" s="25" t="s">
        <v>408</v>
      </c>
      <c r="G4653" s="26">
        <v>300000</v>
      </c>
    </row>
    <row r="4654" spans="2:7">
      <c r="B4654" s="21" t="s">
        <v>14604</v>
      </c>
      <c r="C4654" s="22" t="s">
        <v>92</v>
      </c>
      <c r="D4654" s="37"/>
      <c r="E4654" s="24">
        <v>400000</v>
      </c>
      <c r="F4654" s="25" t="s">
        <v>335</v>
      </c>
      <c r="G4654" s="26">
        <v>300000</v>
      </c>
    </row>
    <row r="4655" spans="2:7">
      <c r="B4655" s="21" t="s">
        <v>14603</v>
      </c>
      <c r="C4655" s="22" t="s">
        <v>92</v>
      </c>
      <c r="D4655" s="37"/>
      <c r="E4655" s="24">
        <v>400000</v>
      </c>
      <c r="F4655" s="25" t="s">
        <v>708</v>
      </c>
      <c r="G4655" s="26">
        <v>300000</v>
      </c>
    </row>
    <row r="4656" spans="2:7">
      <c r="B4656" s="21" t="s">
        <v>14600</v>
      </c>
      <c r="C4656" s="22" t="s">
        <v>92</v>
      </c>
      <c r="D4656" s="37"/>
      <c r="E4656" s="24">
        <v>400000</v>
      </c>
      <c r="F4656" s="25" t="s">
        <v>201</v>
      </c>
      <c r="G4656" s="26">
        <v>300000</v>
      </c>
    </row>
    <row r="4657" spans="2:7">
      <c r="B4657" s="21" t="s">
        <v>14599</v>
      </c>
      <c r="C4657" s="22" t="s">
        <v>92</v>
      </c>
      <c r="D4657" s="37"/>
      <c r="E4657" s="24">
        <v>400000</v>
      </c>
      <c r="F4657" s="25" t="s">
        <v>708</v>
      </c>
      <c r="G4657" s="26">
        <v>300000</v>
      </c>
    </row>
    <row r="4658" spans="2:7">
      <c r="B4658" s="21" t="s">
        <v>14598</v>
      </c>
      <c r="C4658" s="22" t="s">
        <v>92</v>
      </c>
      <c r="D4658" s="37"/>
      <c r="E4658" s="24">
        <v>400000</v>
      </c>
      <c r="F4658" s="25" t="s">
        <v>5016</v>
      </c>
      <c r="G4658" s="26">
        <v>300000</v>
      </c>
    </row>
    <row r="4659" spans="2:7">
      <c r="B4659" s="21" t="s">
        <v>14596</v>
      </c>
      <c r="C4659" s="22" t="s">
        <v>92</v>
      </c>
      <c r="D4659" s="37"/>
      <c r="E4659" s="24">
        <v>400000</v>
      </c>
      <c r="F4659" s="25" t="s">
        <v>216</v>
      </c>
      <c r="G4659" s="26">
        <v>300000</v>
      </c>
    </row>
    <row r="4660" spans="2:7">
      <c r="B4660" s="21" t="s">
        <v>14594</v>
      </c>
      <c r="C4660" s="22" t="s">
        <v>92</v>
      </c>
      <c r="D4660" s="37"/>
      <c r="E4660" s="24">
        <v>400000</v>
      </c>
      <c r="F4660" s="25" t="s">
        <v>223</v>
      </c>
      <c r="G4660" s="26">
        <v>300000</v>
      </c>
    </row>
    <row r="4661" spans="2:7">
      <c r="B4661" s="21" t="s">
        <v>14593</v>
      </c>
      <c r="C4661" s="22" t="s">
        <v>92</v>
      </c>
      <c r="D4661" s="37"/>
      <c r="E4661" s="24">
        <v>400000</v>
      </c>
      <c r="F4661" s="25" t="s">
        <v>344</v>
      </c>
      <c r="G4661" s="26">
        <v>300000</v>
      </c>
    </row>
    <row r="4662" spans="2:7">
      <c r="B4662" s="21" t="s">
        <v>14592</v>
      </c>
      <c r="C4662" s="22" t="s">
        <v>108</v>
      </c>
      <c r="D4662" s="37"/>
      <c r="E4662" s="24">
        <v>400000</v>
      </c>
      <c r="F4662" s="25" t="s">
        <v>668</v>
      </c>
      <c r="G4662" s="26">
        <v>300000</v>
      </c>
    </row>
    <row r="4663" spans="2:7">
      <c r="B4663" s="21" t="s">
        <v>14591</v>
      </c>
      <c r="C4663" s="22" t="s">
        <v>92</v>
      </c>
      <c r="D4663" s="37"/>
      <c r="E4663" s="24">
        <v>400000</v>
      </c>
      <c r="F4663" s="25" t="s">
        <v>257</v>
      </c>
      <c r="G4663" s="26">
        <v>300000</v>
      </c>
    </row>
    <row r="4664" spans="2:7">
      <c r="B4664" s="21" t="s">
        <v>14590</v>
      </c>
      <c r="C4664" s="22" t="s">
        <v>92</v>
      </c>
      <c r="D4664" s="37"/>
      <c r="E4664" s="24">
        <v>400000</v>
      </c>
      <c r="F4664" s="25" t="s">
        <v>125</v>
      </c>
      <c r="G4664" s="26">
        <v>300000</v>
      </c>
    </row>
    <row r="4665" spans="2:7">
      <c r="B4665" s="21" t="s">
        <v>14589</v>
      </c>
      <c r="C4665" s="22" t="s">
        <v>92</v>
      </c>
      <c r="D4665" s="37"/>
      <c r="E4665" s="24">
        <v>400000</v>
      </c>
      <c r="F4665" s="25" t="s">
        <v>111</v>
      </c>
      <c r="G4665" s="26">
        <v>300000</v>
      </c>
    </row>
    <row r="4666" spans="2:7">
      <c r="B4666" s="21" t="s">
        <v>14588</v>
      </c>
      <c r="C4666" s="22" t="s">
        <v>92</v>
      </c>
      <c r="D4666" s="37"/>
      <c r="E4666" s="24">
        <v>400000</v>
      </c>
      <c r="F4666" s="25" t="s">
        <v>422</v>
      </c>
      <c r="G4666" s="26">
        <v>300000</v>
      </c>
    </row>
    <row r="4667" spans="2:7">
      <c r="B4667" s="21" t="s">
        <v>14587</v>
      </c>
      <c r="C4667" s="22" t="s">
        <v>92</v>
      </c>
      <c r="D4667" s="37"/>
      <c r="E4667" s="24">
        <v>400000</v>
      </c>
      <c r="F4667" s="25" t="s">
        <v>159</v>
      </c>
      <c r="G4667" s="26">
        <v>300000</v>
      </c>
    </row>
    <row r="4668" spans="2:7">
      <c r="B4668" s="21" t="s">
        <v>14586</v>
      </c>
      <c r="C4668" s="22" t="s">
        <v>92</v>
      </c>
      <c r="D4668" s="37"/>
      <c r="E4668" s="24">
        <v>400000</v>
      </c>
      <c r="F4668" s="25" t="s">
        <v>159</v>
      </c>
      <c r="G4668" s="26">
        <v>300000</v>
      </c>
    </row>
    <row r="4669" spans="2:7">
      <c r="B4669" s="21" t="s">
        <v>14584</v>
      </c>
      <c r="C4669" s="22" t="s">
        <v>92</v>
      </c>
      <c r="D4669" s="37"/>
      <c r="E4669" s="24">
        <v>400000</v>
      </c>
      <c r="F4669" s="25" t="s">
        <v>94</v>
      </c>
      <c r="G4669" s="26">
        <v>300000</v>
      </c>
    </row>
    <row r="4670" spans="2:7">
      <c r="B4670" s="21" t="s">
        <v>14583</v>
      </c>
      <c r="C4670" s="22" t="s">
        <v>92</v>
      </c>
      <c r="D4670" s="37"/>
      <c r="E4670" s="24">
        <v>400000</v>
      </c>
      <c r="F4670" s="25" t="s">
        <v>125</v>
      </c>
      <c r="G4670" s="26">
        <v>300000</v>
      </c>
    </row>
    <row r="4671" spans="2:7">
      <c r="B4671" s="21" t="s">
        <v>14582</v>
      </c>
      <c r="C4671" s="22" t="s">
        <v>92</v>
      </c>
      <c r="D4671" s="37"/>
      <c r="E4671" s="24">
        <v>400000</v>
      </c>
      <c r="F4671" s="25" t="s">
        <v>708</v>
      </c>
      <c r="G4671" s="26">
        <v>300000</v>
      </c>
    </row>
    <row r="4672" spans="2:7">
      <c r="B4672" s="21" t="s">
        <v>14581</v>
      </c>
      <c r="C4672" s="22" t="s">
        <v>92</v>
      </c>
      <c r="D4672" s="37"/>
      <c r="E4672" s="24">
        <v>400000</v>
      </c>
      <c r="F4672" s="25" t="s">
        <v>201</v>
      </c>
      <c r="G4672" s="26">
        <v>300000</v>
      </c>
    </row>
    <row r="4673" spans="2:7">
      <c r="B4673" s="21" t="s">
        <v>14580</v>
      </c>
      <c r="C4673" s="22" t="s">
        <v>92</v>
      </c>
      <c r="D4673" s="37"/>
      <c r="E4673" s="24">
        <v>400000</v>
      </c>
      <c r="F4673" s="25" t="s">
        <v>141</v>
      </c>
      <c r="G4673" s="26">
        <v>300000</v>
      </c>
    </row>
    <row r="4674" spans="2:7">
      <c r="B4674" s="21" t="s">
        <v>14579</v>
      </c>
      <c r="C4674" s="22" t="s">
        <v>92</v>
      </c>
      <c r="D4674" s="37"/>
      <c r="E4674" s="24">
        <v>400000</v>
      </c>
      <c r="F4674" s="25" t="s">
        <v>216</v>
      </c>
      <c r="G4674" s="26">
        <v>300000</v>
      </c>
    </row>
    <row r="4675" spans="2:7">
      <c r="B4675" s="21" t="s">
        <v>14577</v>
      </c>
      <c r="C4675" s="22" t="s">
        <v>92</v>
      </c>
      <c r="D4675" s="37"/>
      <c r="E4675" s="24">
        <v>400000</v>
      </c>
      <c r="F4675" s="25" t="s">
        <v>99</v>
      </c>
      <c r="G4675" s="26">
        <v>300000</v>
      </c>
    </row>
    <row r="4676" spans="2:7">
      <c r="B4676" s="21" t="s">
        <v>14575</v>
      </c>
      <c r="C4676" s="22" t="s">
        <v>92</v>
      </c>
      <c r="D4676" s="37"/>
      <c r="E4676" s="24">
        <v>400000</v>
      </c>
      <c r="F4676" s="25" t="s">
        <v>201</v>
      </c>
      <c r="G4676" s="26">
        <v>300000</v>
      </c>
    </row>
    <row r="4677" spans="2:7">
      <c r="B4677" s="21" t="s">
        <v>14574</v>
      </c>
      <c r="C4677" s="22" t="s">
        <v>92</v>
      </c>
      <c r="D4677" s="37"/>
      <c r="E4677" s="24">
        <v>400000</v>
      </c>
      <c r="F4677" s="25" t="s">
        <v>198</v>
      </c>
      <c r="G4677" s="26">
        <v>300000</v>
      </c>
    </row>
    <row r="4678" spans="2:7">
      <c r="B4678" s="21" t="s">
        <v>14573</v>
      </c>
      <c r="C4678" s="22" t="s">
        <v>92</v>
      </c>
      <c r="D4678" s="37"/>
      <c r="E4678" s="24">
        <v>400000</v>
      </c>
      <c r="F4678" s="25" t="s">
        <v>422</v>
      </c>
      <c r="G4678" s="26">
        <v>300000</v>
      </c>
    </row>
    <row r="4679" spans="2:7">
      <c r="B4679" s="21" t="s">
        <v>14571</v>
      </c>
      <c r="C4679" s="22" t="s">
        <v>92</v>
      </c>
      <c r="D4679" s="37"/>
      <c r="E4679" s="24">
        <v>400000</v>
      </c>
      <c r="F4679" s="25" t="s">
        <v>329</v>
      </c>
      <c r="G4679" s="26">
        <v>300000</v>
      </c>
    </row>
    <row r="4680" spans="2:7">
      <c r="B4680" s="21" t="s">
        <v>14569</v>
      </c>
      <c r="C4680" s="22" t="s">
        <v>92</v>
      </c>
      <c r="D4680" s="37"/>
      <c r="E4680" s="24">
        <v>400000</v>
      </c>
      <c r="F4680" s="25" t="s">
        <v>203</v>
      </c>
      <c r="G4680" s="26">
        <v>300000</v>
      </c>
    </row>
    <row r="4681" spans="2:7">
      <c r="B4681" s="21" t="s">
        <v>14568</v>
      </c>
      <c r="C4681" s="22" t="s">
        <v>92</v>
      </c>
      <c r="D4681" s="37"/>
      <c r="E4681" s="24">
        <v>400000</v>
      </c>
      <c r="F4681" s="25" t="s">
        <v>159</v>
      </c>
      <c r="G4681" s="26">
        <v>300000</v>
      </c>
    </row>
    <row r="4682" spans="2:7">
      <c r="B4682" s="21" t="s">
        <v>14567</v>
      </c>
      <c r="C4682" s="22" t="s">
        <v>92</v>
      </c>
      <c r="D4682" s="37"/>
      <c r="E4682" s="24">
        <v>400000</v>
      </c>
      <c r="F4682" s="25" t="s">
        <v>344</v>
      </c>
      <c r="G4682" s="26">
        <v>300000</v>
      </c>
    </row>
    <row r="4683" spans="2:7">
      <c r="B4683" s="21" t="s">
        <v>14566</v>
      </c>
      <c r="C4683" s="22" t="s">
        <v>92</v>
      </c>
      <c r="D4683" s="37"/>
      <c r="E4683" s="24">
        <v>400000</v>
      </c>
      <c r="F4683" s="25" t="s">
        <v>335</v>
      </c>
      <c r="G4683" s="26">
        <v>300000</v>
      </c>
    </row>
    <row r="4684" spans="2:7">
      <c r="B4684" s="21" t="s">
        <v>14565</v>
      </c>
      <c r="C4684" s="22" t="s">
        <v>92</v>
      </c>
      <c r="D4684" s="37"/>
      <c r="E4684" s="24">
        <v>400000</v>
      </c>
      <c r="F4684" s="25" t="s">
        <v>94</v>
      </c>
      <c r="G4684" s="26">
        <v>300000</v>
      </c>
    </row>
    <row r="4685" spans="2:7">
      <c r="B4685" s="21" t="s">
        <v>14564</v>
      </c>
      <c r="C4685" s="22" t="s">
        <v>92</v>
      </c>
      <c r="D4685" s="37"/>
      <c r="E4685" s="24">
        <v>400000</v>
      </c>
      <c r="F4685" s="25" t="s">
        <v>324</v>
      </c>
      <c r="G4685" s="26">
        <v>300000</v>
      </c>
    </row>
    <row r="4686" spans="2:7">
      <c r="B4686" s="21" t="s">
        <v>14563</v>
      </c>
      <c r="C4686" s="22" t="s">
        <v>92</v>
      </c>
      <c r="D4686" s="37"/>
      <c r="E4686" s="24">
        <v>400000</v>
      </c>
      <c r="F4686" s="25" t="s">
        <v>5016</v>
      </c>
      <c r="G4686" s="26">
        <v>300000</v>
      </c>
    </row>
    <row r="4687" spans="2:7">
      <c r="B4687" s="21" t="s">
        <v>14562</v>
      </c>
      <c r="C4687" s="22" t="s">
        <v>92</v>
      </c>
      <c r="D4687" s="37"/>
      <c r="E4687" s="24">
        <v>400000</v>
      </c>
      <c r="F4687" s="25" t="s">
        <v>159</v>
      </c>
      <c r="G4687" s="26">
        <v>300000</v>
      </c>
    </row>
    <row r="4688" spans="2:7">
      <c r="B4688" s="21" t="s">
        <v>14561</v>
      </c>
      <c r="C4688" s="22" t="s">
        <v>92</v>
      </c>
      <c r="D4688" s="37"/>
      <c r="E4688" s="24">
        <v>400000</v>
      </c>
      <c r="F4688" s="25" t="s">
        <v>408</v>
      </c>
      <c r="G4688" s="26">
        <v>300000</v>
      </c>
    </row>
    <row r="4689" spans="2:7">
      <c r="B4689" s="21" t="s">
        <v>14560</v>
      </c>
      <c r="C4689" s="22" t="s">
        <v>92</v>
      </c>
      <c r="D4689" s="37"/>
      <c r="E4689" s="24">
        <v>400000</v>
      </c>
      <c r="F4689" s="25" t="s">
        <v>125</v>
      </c>
      <c r="G4689" s="26">
        <v>300000</v>
      </c>
    </row>
    <row r="4690" spans="2:7">
      <c r="B4690" s="21" t="s">
        <v>14558</v>
      </c>
      <c r="C4690" s="22" t="s">
        <v>92</v>
      </c>
      <c r="D4690" s="37"/>
      <c r="E4690" s="24">
        <v>400000</v>
      </c>
      <c r="F4690" s="25" t="s">
        <v>668</v>
      </c>
      <c r="G4690" s="26">
        <v>300000</v>
      </c>
    </row>
    <row r="4691" spans="2:7">
      <c r="B4691" s="21" t="s">
        <v>14557</v>
      </c>
      <c r="C4691" s="22" t="s">
        <v>92</v>
      </c>
      <c r="D4691" s="37"/>
      <c r="E4691" s="24">
        <v>400000</v>
      </c>
      <c r="F4691" s="25" t="s">
        <v>408</v>
      </c>
      <c r="G4691" s="26">
        <v>300000</v>
      </c>
    </row>
    <row r="4692" spans="2:7">
      <c r="B4692" s="21" t="s">
        <v>14554</v>
      </c>
      <c r="C4692" s="22" t="s">
        <v>92</v>
      </c>
      <c r="D4692" s="37"/>
      <c r="E4692" s="24">
        <v>400000</v>
      </c>
      <c r="F4692" s="25" t="s">
        <v>201</v>
      </c>
      <c r="G4692" s="26">
        <v>300000</v>
      </c>
    </row>
    <row r="4693" spans="2:7">
      <c r="B4693" s="21" t="s">
        <v>14553</v>
      </c>
      <c r="C4693" s="22" t="s">
        <v>92</v>
      </c>
      <c r="D4693" s="37"/>
      <c r="E4693" s="24">
        <v>400000</v>
      </c>
      <c r="F4693" s="25" t="s">
        <v>344</v>
      </c>
      <c r="G4693" s="26">
        <v>300000</v>
      </c>
    </row>
    <row r="4694" spans="2:7">
      <c r="B4694" s="21" t="s">
        <v>14552</v>
      </c>
      <c r="C4694" s="22" t="s">
        <v>92</v>
      </c>
      <c r="D4694" s="37"/>
      <c r="E4694" s="24">
        <v>400000</v>
      </c>
      <c r="F4694" s="25" t="s">
        <v>94</v>
      </c>
      <c r="G4694" s="26">
        <v>300000</v>
      </c>
    </row>
    <row r="4695" spans="2:7">
      <c r="B4695" s="21" t="s">
        <v>14551</v>
      </c>
      <c r="C4695" s="22" t="s">
        <v>92</v>
      </c>
      <c r="D4695" s="37"/>
      <c r="E4695" s="24">
        <v>400000</v>
      </c>
      <c r="F4695" s="25" t="s">
        <v>94</v>
      </c>
      <c r="G4695" s="26">
        <v>300000</v>
      </c>
    </row>
    <row r="4696" spans="2:7">
      <c r="B4696" s="21" t="s">
        <v>14550</v>
      </c>
      <c r="C4696" s="22" t="s">
        <v>92</v>
      </c>
      <c r="D4696" s="37"/>
      <c r="E4696" s="24">
        <v>400000</v>
      </c>
      <c r="F4696" s="25" t="s">
        <v>422</v>
      </c>
      <c r="G4696" s="26">
        <v>300000</v>
      </c>
    </row>
    <row r="4697" spans="2:7">
      <c r="B4697" s="21" t="s">
        <v>14548</v>
      </c>
      <c r="C4697" s="22" t="s">
        <v>92</v>
      </c>
      <c r="D4697" s="37"/>
      <c r="E4697" s="24">
        <v>400000</v>
      </c>
      <c r="F4697" s="25" t="s">
        <v>422</v>
      </c>
      <c r="G4697" s="26">
        <v>300000</v>
      </c>
    </row>
    <row r="4698" spans="2:7">
      <c r="B4698" s="21" t="s">
        <v>14547</v>
      </c>
      <c r="C4698" s="22" t="s">
        <v>108</v>
      </c>
      <c r="D4698" s="37"/>
      <c r="E4698" s="24">
        <v>400000</v>
      </c>
      <c r="F4698" s="25" t="s">
        <v>335</v>
      </c>
      <c r="G4698" s="26">
        <v>300000</v>
      </c>
    </row>
    <row r="4699" spans="2:7">
      <c r="B4699" s="21" t="s">
        <v>14546</v>
      </c>
      <c r="C4699" s="22" t="s">
        <v>92</v>
      </c>
      <c r="D4699" s="37"/>
      <c r="E4699" s="24">
        <v>400000</v>
      </c>
      <c r="F4699" s="25" t="s">
        <v>344</v>
      </c>
      <c r="G4699" s="26">
        <v>300000</v>
      </c>
    </row>
    <row r="4700" spans="2:7">
      <c r="B4700" s="21" t="s">
        <v>14543</v>
      </c>
      <c r="C4700" s="22" t="s">
        <v>92</v>
      </c>
      <c r="D4700" s="37"/>
      <c r="E4700" s="24">
        <v>400000</v>
      </c>
      <c r="F4700" s="25" t="s">
        <v>223</v>
      </c>
      <c r="G4700" s="26">
        <v>300000</v>
      </c>
    </row>
    <row r="4701" spans="2:7">
      <c r="B4701" s="21" t="s">
        <v>14542</v>
      </c>
      <c r="C4701" s="22" t="s">
        <v>92</v>
      </c>
      <c r="D4701" s="37"/>
      <c r="E4701" s="24">
        <v>400000</v>
      </c>
      <c r="F4701" s="25" t="s">
        <v>422</v>
      </c>
      <c r="G4701" s="26">
        <v>300000</v>
      </c>
    </row>
    <row r="4702" spans="2:7">
      <c r="B4702" s="21" t="s">
        <v>14541</v>
      </c>
      <c r="C4702" s="22" t="s">
        <v>92</v>
      </c>
      <c r="D4702" s="37"/>
      <c r="E4702" s="24">
        <v>400000</v>
      </c>
      <c r="F4702" s="25" t="s">
        <v>257</v>
      </c>
      <c r="G4702" s="26">
        <v>300000</v>
      </c>
    </row>
    <row r="4703" spans="2:7">
      <c r="B4703" s="21" t="s">
        <v>14540</v>
      </c>
      <c r="C4703" s="22" t="s">
        <v>92</v>
      </c>
      <c r="D4703" s="37"/>
      <c r="E4703" s="24">
        <v>400000</v>
      </c>
      <c r="F4703" s="25" t="s">
        <v>171</v>
      </c>
      <c r="G4703" s="26">
        <v>300000</v>
      </c>
    </row>
    <row r="4704" spans="2:7">
      <c r="B4704" s="21" t="s">
        <v>14535</v>
      </c>
      <c r="C4704" s="22" t="s">
        <v>92</v>
      </c>
      <c r="D4704" s="37"/>
      <c r="E4704" s="24">
        <v>400000</v>
      </c>
      <c r="F4704" s="25" t="s">
        <v>201</v>
      </c>
      <c r="G4704" s="26">
        <v>300000</v>
      </c>
    </row>
    <row r="4705" spans="2:7">
      <c r="B4705" s="21" t="s">
        <v>14534</v>
      </c>
      <c r="C4705" s="22" t="s">
        <v>108</v>
      </c>
      <c r="D4705" s="37"/>
      <c r="E4705" s="24">
        <v>400000</v>
      </c>
      <c r="F4705" s="25" t="s">
        <v>159</v>
      </c>
      <c r="G4705" s="26">
        <v>300000</v>
      </c>
    </row>
    <row r="4706" spans="2:7">
      <c r="B4706" s="21" t="s">
        <v>14532</v>
      </c>
      <c r="C4706" s="22" t="s">
        <v>92</v>
      </c>
      <c r="D4706" s="37"/>
      <c r="E4706" s="24">
        <v>400000</v>
      </c>
      <c r="F4706" s="25" t="s">
        <v>422</v>
      </c>
      <c r="G4706" s="26">
        <v>300000</v>
      </c>
    </row>
    <row r="4707" spans="2:7">
      <c r="B4707" s="21" t="s">
        <v>14530</v>
      </c>
      <c r="C4707" s="22" t="s">
        <v>92</v>
      </c>
      <c r="D4707" s="37"/>
      <c r="E4707" s="24">
        <v>400000</v>
      </c>
      <c r="F4707" s="25" t="s">
        <v>324</v>
      </c>
      <c r="G4707" s="26">
        <v>300000</v>
      </c>
    </row>
    <row r="4708" spans="2:7">
      <c r="B4708" s="21" t="s">
        <v>14529</v>
      </c>
      <c r="C4708" s="22" t="s">
        <v>108</v>
      </c>
      <c r="D4708" s="37"/>
      <c r="E4708" s="24">
        <v>400000</v>
      </c>
      <c r="F4708" s="25" t="s">
        <v>422</v>
      </c>
      <c r="G4708" s="26">
        <v>300000</v>
      </c>
    </row>
    <row r="4709" spans="2:7">
      <c r="B4709" s="21" t="s">
        <v>14528</v>
      </c>
      <c r="C4709" s="22" t="s">
        <v>92</v>
      </c>
      <c r="D4709" s="37"/>
      <c r="E4709" s="24">
        <v>400000</v>
      </c>
      <c r="F4709" s="25" t="s">
        <v>5016</v>
      </c>
      <c r="G4709" s="26">
        <v>300000</v>
      </c>
    </row>
    <row r="4710" spans="2:7">
      <c r="B4710" s="21" t="s">
        <v>14527</v>
      </c>
      <c r="C4710" s="22" t="s">
        <v>92</v>
      </c>
      <c r="D4710" s="37"/>
      <c r="E4710" s="24">
        <v>400000</v>
      </c>
      <c r="F4710" s="25" t="s">
        <v>223</v>
      </c>
      <c r="G4710" s="26">
        <v>300000</v>
      </c>
    </row>
    <row r="4711" spans="2:7">
      <c r="B4711" s="21" t="s">
        <v>14526</v>
      </c>
      <c r="C4711" s="22" t="s">
        <v>92</v>
      </c>
      <c r="D4711" s="37"/>
      <c r="E4711" s="24">
        <v>400000</v>
      </c>
      <c r="F4711" s="25" t="s">
        <v>257</v>
      </c>
      <c r="G4711" s="26">
        <v>300000</v>
      </c>
    </row>
    <row r="4712" spans="2:7">
      <c r="B4712" s="21" t="s">
        <v>14516</v>
      </c>
      <c r="C4712" s="22" t="s">
        <v>108</v>
      </c>
      <c r="D4712" s="37" t="s">
        <v>14515</v>
      </c>
      <c r="E4712" s="24">
        <v>300000</v>
      </c>
      <c r="F4712" s="25" t="s">
        <v>167</v>
      </c>
      <c r="G4712" s="26">
        <v>300000</v>
      </c>
    </row>
    <row r="4713" spans="2:7">
      <c r="B4713" s="21" t="s">
        <v>14525</v>
      </c>
      <c r="C4713" s="22" t="s">
        <v>92</v>
      </c>
      <c r="D4713" s="37"/>
      <c r="E4713" s="24">
        <v>300000</v>
      </c>
      <c r="F4713" s="25" t="s">
        <v>260</v>
      </c>
      <c r="G4713" s="26">
        <v>300000</v>
      </c>
    </row>
    <row r="4714" spans="2:7">
      <c r="B4714" s="21" t="s">
        <v>14524</v>
      </c>
      <c r="C4714" s="22" t="s">
        <v>92</v>
      </c>
      <c r="D4714" s="37"/>
      <c r="E4714" s="24">
        <v>300000</v>
      </c>
      <c r="F4714" s="25" t="s">
        <v>205</v>
      </c>
      <c r="G4714" s="26">
        <v>300000</v>
      </c>
    </row>
    <row r="4715" spans="2:7">
      <c r="B4715" s="21" t="s">
        <v>14523</v>
      </c>
      <c r="C4715" s="22" t="s">
        <v>92</v>
      </c>
      <c r="D4715" s="37"/>
      <c r="E4715" s="24">
        <v>300000</v>
      </c>
      <c r="F4715" s="25" t="s">
        <v>174</v>
      </c>
      <c r="G4715" s="26">
        <v>300000</v>
      </c>
    </row>
    <row r="4716" spans="2:7">
      <c r="B4716" s="21" t="s">
        <v>14522</v>
      </c>
      <c r="C4716" s="22" t="s">
        <v>92</v>
      </c>
      <c r="D4716" s="37"/>
      <c r="E4716" s="24">
        <v>300000</v>
      </c>
      <c r="F4716" s="25" t="s">
        <v>91</v>
      </c>
      <c r="G4716" s="26">
        <v>300000</v>
      </c>
    </row>
    <row r="4717" spans="2:7">
      <c r="B4717" s="21" t="s">
        <v>14521</v>
      </c>
      <c r="C4717" s="22" t="s">
        <v>92</v>
      </c>
      <c r="D4717" s="37"/>
      <c r="E4717" s="24">
        <v>300000</v>
      </c>
      <c r="F4717" s="25" t="s">
        <v>167</v>
      </c>
      <c r="G4717" s="26">
        <v>300000</v>
      </c>
    </row>
    <row r="4718" spans="2:7">
      <c r="B4718" s="21" t="s">
        <v>14520</v>
      </c>
      <c r="C4718" s="22" t="s">
        <v>92</v>
      </c>
      <c r="D4718" s="37"/>
      <c r="E4718" s="24">
        <v>300000</v>
      </c>
      <c r="F4718" s="25" t="s">
        <v>260</v>
      </c>
      <c r="G4718" s="26">
        <v>300000</v>
      </c>
    </row>
    <row r="4719" spans="2:7">
      <c r="B4719" s="21" t="s">
        <v>14519</v>
      </c>
      <c r="C4719" s="22" t="s">
        <v>92</v>
      </c>
      <c r="D4719" s="37"/>
      <c r="E4719" s="24">
        <v>300000</v>
      </c>
      <c r="F4719" s="25" t="s">
        <v>185</v>
      </c>
      <c r="G4719" s="26">
        <v>300000</v>
      </c>
    </row>
    <row r="4720" spans="2:7">
      <c r="B4720" s="21" t="s">
        <v>14518</v>
      </c>
      <c r="C4720" s="22" t="s">
        <v>92</v>
      </c>
      <c r="D4720" s="37"/>
      <c r="E4720" s="24">
        <v>300000</v>
      </c>
      <c r="F4720" s="25" t="s">
        <v>263</v>
      </c>
      <c r="G4720" s="26">
        <v>300000</v>
      </c>
    </row>
    <row r="4721" spans="2:7">
      <c r="B4721" s="21" t="s">
        <v>14517</v>
      </c>
      <c r="C4721" s="22" t="s">
        <v>92</v>
      </c>
      <c r="D4721" s="37"/>
      <c r="E4721" s="24">
        <v>300000</v>
      </c>
      <c r="F4721" s="25" t="s">
        <v>263</v>
      </c>
      <c r="G4721" s="26">
        <v>300000</v>
      </c>
    </row>
    <row r="4722" spans="2:7">
      <c r="B4722" s="21" t="s">
        <v>14514</v>
      </c>
      <c r="C4722" s="22" t="s">
        <v>92</v>
      </c>
      <c r="D4722" s="37"/>
      <c r="E4722" s="24">
        <v>300000</v>
      </c>
      <c r="F4722" s="25" t="s">
        <v>260</v>
      </c>
      <c r="G4722" s="26">
        <v>300000</v>
      </c>
    </row>
    <row r="4723" spans="2:7">
      <c r="B4723" s="21" t="s">
        <v>14513</v>
      </c>
      <c r="C4723" s="22" t="s">
        <v>92</v>
      </c>
      <c r="D4723" s="37"/>
      <c r="E4723" s="24">
        <v>300000</v>
      </c>
      <c r="F4723" s="25" t="s">
        <v>207</v>
      </c>
      <c r="G4723" s="26">
        <v>300000</v>
      </c>
    </row>
    <row r="4724" spans="2:7">
      <c r="B4724" s="21" t="s">
        <v>14509</v>
      </c>
      <c r="C4724" s="22" t="s">
        <v>108</v>
      </c>
      <c r="D4724" s="37" t="s">
        <v>5292</v>
      </c>
      <c r="E4724" s="24">
        <v>200000</v>
      </c>
      <c r="F4724" s="25" t="s">
        <v>350</v>
      </c>
      <c r="G4724" s="26">
        <v>300000</v>
      </c>
    </row>
    <row r="4725" spans="2:7">
      <c r="B4725" s="21" t="s">
        <v>14507</v>
      </c>
      <c r="C4725" s="22" t="s">
        <v>92</v>
      </c>
      <c r="D4725" s="37" t="s">
        <v>5262</v>
      </c>
      <c r="E4725" s="24">
        <v>200000</v>
      </c>
      <c r="F4725" s="25" t="s">
        <v>214</v>
      </c>
      <c r="G4725" s="26">
        <v>300000</v>
      </c>
    </row>
    <row r="4726" spans="2:7">
      <c r="B4726" s="21" t="s">
        <v>14506</v>
      </c>
      <c r="C4726" s="22" t="s">
        <v>108</v>
      </c>
      <c r="D4726" s="37" t="s">
        <v>5163</v>
      </c>
      <c r="E4726" s="24">
        <v>200000</v>
      </c>
      <c r="F4726" s="25" t="s">
        <v>292</v>
      </c>
      <c r="G4726" s="26">
        <v>300000</v>
      </c>
    </row>
    <row r="4727" spans="2:7">
      <c r="B4727" s="21" t="s">
        <v>14512</v>
      </c>
      <c r="C4727" s="22" t="s">
        <v>92</v>
      </c>
      <c r="D4727" s="37"/>
      <c r="E4727" s="24">
        <v>200000</v>
      </c>
      <c r="F4727" s="25" t="s">
        <v>214</v>
      </c>
      <c r="G4727" s="26">
        <v>300000</v>
      </c>
    </row>
    <row r="4728" spans="2:7">
      <c r="B4728" s="21" t="s">
        <v>14511</v>
      </c>
      <c r="C4728" s="22" t="s">
        <v>92</v>
      </c>
      <c r="D4728" s="37"/>
      <c r="E4728" s="24">
        <v>200000</v>
      </c>
      <c r="F4728" s="25" t="s">
        <v>4984</v>
      </c>
      <c r="G4728" s="26">
        <v>300000</v>
      </c>
    </row>
    <row r="4729" spans="2:7">
      <c r="B4729" s="21" t="s">
        <v>14510</v>
      </c>
      <c r="C4729" s="22" t="s">
        <v>92</v>
      </c>
      <c r="D4729" s="37"/>
      <c r="E4729" s="24">
        <v>200000</v>
      </c>
      <c r="F4729" s="25" t="s">
        <v>4986</v>
      </c>
      <c r="G4729" s="26">
        <v>300000</v>
      </c>
    </row>
    <row r="4730" spans="2:7">
      <c r="B4730" s="21" t="s">
        <v>14508</v>
      </c>
      <c r="C4730" s="22" t="s">
        <v>92</v>
      </c>
      <c r="D4730" s="37"/>
      <c r="E4730" s="24">
        <v>200000</v>
      </c>
      <c r="F4730" s="25" t="s">
        <v>4984</v>
      </c>
      <c r="G4730" s="26">
        <v>300000</v>
      </c>
    </row>
    <row r="4731" spans="2:7">
      <c r="B4731" s="21" t="s">
        <v>14505</v>
      </c>
      <c r="C4731" s="22" t="s">
        <v>108</v>
      </c>
      <c r="D4731" s="37"/>
      <c r="E4731" s="24">
        <v>200000</v>
      </c>
      <c r="F4731" s="25" t="s">
        <v>4984</v>
      </c>
      <c r="G4731" s="26">
        <v>300000</v>
      </c>
    </row>
    <row r="4732" spans="2:7">
      <c r="B4732" s="21" t="s">
        <v>14504</v>
      </c>
      <c r="C4732" s="22" t="s">
        <v>92</v>
      </c>
      <c r="D4732" s="37"/>
      <c r="E4732" s="24">
        <v>200000</v>
      </c>
      <c r="F4732" s="25" t="s">
        <v>350</v>
      </c>
      <c r="G4732" s="26">
        <v>300000</v>
      </c>
    </row>
    <row r="4733" spans="2:7">
      <c r="B4733" s="21" t="s">
        <v>14494</v>
      </c>
      <c r="C4733" s="22" t="s">
        <v>108</v>
      </c>
      <c r="D4733" s="37" t="s">
        <v>10546</v>
      </c>
      <c r="E4733" s="24">
        <v>100000</v>
      </c>
      <c r="F4733" s="25" t="s">
        <v>7550</v>
      </c>
      <c r="G4733" s="26">
        <v>300000</v>
      </c>
    </row>
    <row r="4734" spans="2:7">
      <c r="B4734" s="21" t="s">
        <v>14503</v>
      </c>
      <c r="C4734" s="22" t="s">
        <v>108</v>
      </c>
      <c r="D4734" s="37" t="s">
        <v>14502</v>
      </c>
      <c r="E4734" s="24">
        <v>100000</v>
      </c>
      <c r="F4734" s="25" t="s">
        <v>7677</v>
      </c>
      <c r="G4734" s="26">
        <v>300000</v>
      </c>
    </row>
    <row r="4735" spans="2:7">
      <c r="B4735" s="21" t="s">
        <v>14495</v>
      </c>
      <c r="C4735" s="22" t="s">
        <v>108</v>
      </c>
      <c r="D4735" s="37" t="s">
        <v>658</v>
      </c>
      <c r="E4735" s="24">
        <v>100000</v>
      </c>
      <c r="F4735" s="25" t="s">
        <v>7550</v>
      </c>
      <c r="G4735" s="26">
        <v>300000</v>
      </c>
    </row>
    <row r="4736" spans="2:7">
      <c r="B4736" s="21" t="s">
        <v>14489</v>
      </c>
      <c r="C4736" s="22" t="s">
        <v>108</v>
      </c>
      <c r="D4736" s="37" t="s">
        <v>14488</v>
      </c>
      <c r="E4736" s="24">
        <v>100000</v>
      </c>
      <c r="F4736" s="25" t="s">
        <v>7550</v>
      </c>
      <c r="G4736" s="26">
        <v>300000</v>
      </c>
    </row>
    <row r="4737" spans="2:7">
      <c r="B4737" s="21" t="s">
        <v>14501</v>
      </c>
      <c r="C4737" s="22" t="s">
        <v>108</v>
      </c>
      <c r="D4737" s="37" t="s">
        <v>237</v>
      </c>
      <c r="E4737" s="24">
        <v>100000</v>
      </c>
      <c r="F4737" s="25" t="s">
        <v>8607</v>
      </c>
      <c r="G4737" s="26">
        <v>300000</v>
      </c>
    </row>
    <row r="4738" spans="2:7">
      <c r="B4738" s="21" t="s">
        <v>14498</v>
      </c>
      <c r="C4738" s="22" t="s">
        <v>108</v>
      </c>
      <c r="D4738" s="37" t="s">
        <v>14497</v>
      </c>
      <c r="E4738" s="24">
        <v>100000</v>
      </c>
      <c r="F4738" s="25" t="s">
        <v>14496</v>
      </c>
      <c r="G4738" s="26">
        <v>300000</v>
      </c>
    </row>
    <row r="4739" spans="2:7">
      <c r="B4739" s="21" t="s">
        <v>14487</v>
      </c>
      <c r="C4739" s="22" t="s">
        <v>108</v>
      </c>
      <c r="D4739" s="37" t="s">
        <v>6773</v>
      </c>
      <c r="E4739" s="24">
        <v>100000</v>
      </c>
      <c r="F4739" s="25" t="s">
        <v>7202</v>
      </c>
      <c r="G4739" s="26">
        <v>300000</v>
      </c>
    </row>
    <row r="4740" spans="2:7">
      <c r="B4740" s="21" t="s">
        <v>14500</v>
      </c>
      <c r="C4740" s="22" t="s">
        <v>92</v>
      </c>
      <c r="D4740" s="37"/>
      <c r="E4740" s="24">
        <v>100000</v>
      </c>
      <c r="F4740" s="25" t="s">
        <v>7677</v>
      </c>
      <c r="G4740" s="26">
        <v>300000</v>
      </c>
    </row>
    <row r="4741" spans="2:7">
      <c r="B4741" s="21" t="s">
        <v>14499</v>
      </c>
      <c r="C4741" s="22" t="s">
        <v>92</v>
      </c>
      <c r="D4741" s="37"/>
      <c r="E4741" s="24">
        <v>100000</v>
      </c>
      <c r="F4741" s="25" t="s">
        <v>4230</v>
      </c>
      <c r="G4741" s="26">
        <v>300000</v>
      </c>
    </row>
    <row r="4742" spans="2:7">
      <c r="B4742" s="21" t="s">
        <v>14493</v>
      </c>
      <c r="C4742" s="22" t="s">
        <v>92</v>
      </c>
      <c r="D4742" s="37"/>
      <c r="E4742" s="24">
        <v>100000</v>
      </c>
      <c r="F4742" s="25" t="s">
        <v>4230</v>
      </c>
      <c r="G4742" s="26">
        <v>300000</v>
      </c>
    </row>
    <row r="4743" spans="2:7">
      <c r="B4743" s="21" t="s">
        <v>14492</v>
      </c>
      <c r="C4743" s="22" t="s">
        <v>92</v>
      </c>
      <c r="D4743" s="37"/>
      <c r="E4743" s="24">
        <v>100000</v>
      </c>
      <c r="F4743" s="25" t="s">
        <v>4230</v>
      </c>
      <c r="G4743" s="26">
        <v>300000</v>
      </c>
    </row>
    <row r="4744" spans="2:7">
      <c r="B4744" s="21" t="s">
        <v>14491</v>
      </c>
      <c r="C4744" s="22" t="s">
        <v>92</v>
      </c>
      <c r="D4744" s="37"/>
      <c r="E4744" s="24">
        <v>100000</v>
      </c>
      <c r="F4744" s="25" t="s">
        <v>4230</v>
      </c>
      <c r="G4744" s="26">
        <v>300000</v>
      </c>
    </row>
    <row r="4745" spans="2:7">
      <c r="B4745" s="21" t="s">
        <v>14490</v>
      </c>
      <c r="C4745" s="22" t="s">
        <v>92</v>
      </c>
      <c r="D4745" s="37"/>
      <c r="E4745" s="24">
        <v>100000</v>
      </c>
      <c r="F4745" s="25" t="s">
        <v>4230</v>
      </c>
      <c r="G4745" s="26">
        <v>300000</v>
      </c>
    </row>
    <row r="4746" spans="2:7">
      <c r="B4746" s="21" t="s">
        <v>14486</v>
      </c>
      <c r="C4746" s="22" t="s">
        <v>92</v>
      </c>
      <c r="D4746" s="37"/>
      <c r="E4746" s="24">
        <v>900000</v>
      </c>
      <c r="F4746" s="25" t="s">
        <v>610</v>
      </c>
      <c r="G4746" s="26">
        <v>200000</v>
      </c>
    </row>
    <row r="4747" spans="2:7">
      <c r="B4747" s="21" t="s">
        <v>14485</v>
      </c>
      <c r="C4747" s="22" t="s">
        <v>108</v>
      </c>
      <c r="D4747" s="37" t="s">
        <v>1987</v>
      </c>
      <c r="E4747" s="24">
        <v>800000</v>
      </c>
      <c r="F4747" s="25" t="s">
        <v>801</v>
      </c>
      <c r="G4747" s="26">
        <v>200000</v>
      </c>
    </row>
    <row r="4748" spans="2:7">
      <c r="B4748" s="21" t="s">
        <v>14484</v>
      </c>
      <c r="C4748" s="22" t="s">
        <v>92</v>
      </c>
      <c r="D4748" s="37"/>
      <c r="E4748" s="24">
        <v>700000</v>
      </c>
      <c r="F4748" s="25" t="s">
        <v>725</v>
      </c>
      <c r="G4748" s="26">
        <v>200000</v>
      </c>
    </row>
    <row r="4749" spans="2:7">
      <c r="B4749" s="21" t="s">
        <v>14483</v>
      </c>
      <c r="C4749" s="22" t="s">
        <v>92</v>
      </c>
      <c r="D4749" s="37"/>
      <c r="E4749" s="24">
        <v>700000</v>
      </c>
      <c r="F4749" s="25" t="s">
        <v>502</v>
      </c>
      <c r="G4749" s="26">
        <v>200000</v>
      </c>
    </row>
    <row r="4750" spans="2:7">
      <c r="B4750" s="21" t="s">
        <v>14471</v>
      </c>
      <c r="C4750" s="22" t="s">
        <v>92</v>
      </c>
      <c r="D4750" s="37" t="s">
        <v>472</v>
      </c>
      <c r="E4750" s="24">
        <v>600000</v>
      </c>
      <c r="F4750" s="25" t="s">
        <v>1164</v>
      </c>
      <c r="G4750" s="26">
        <v>200000</v>
      </c>
    </row>
    <row r="4751" spans="2:7">
      <c r="B4751" s="21" t="s">
        <v>14482</v>
      </c>
      <c r="C4751" s="22" t="s">
        <v>92</v>
      </c>
      <c r="D4751" s="37"/>
      <c r="E4751" s="24">
        <v>600000</v>
      </c>
      <c r="F4751" s="25" t="s">
        <v>745</v>
      </c>
      <c r="G4751" s="26">
        <v>200000</v>
      </c>
    </row>
    <row r="4752" spans="2:7">
      <c r="B4752" s="21" t="s">
        <v>14481</v>
      </c>
      <c r="C4752" s="22" t="s">
        <v>92</v>
      </c>
      <c r="D4752" s="37"/>
      <c r="E4752" s="24">
        <v>600000</v>
      </c>
      <c r="F4752" s="25" t="s">
        <v>507</v>
      </c>
      <c r="G4752" s="26">
        <v>200000</v>
      </c>
    </row>
    <row r="4753" spans="2:7">
      <c r="B4753" s="21" t="s">
        <v>14480</v>
      </c>
      <c r="C4753" s="22" t="s">
        <v>92</v>
      </c>
      <c r="D4753" s="37"/>
      <c r="E4753" s="24">
        <v>600000</v>
      </c>
      <c r="F4753" s="25" t="s">
        <v>931</v>
      </c>
      <c r="G4753" s="26">
        <v>200000</v>
      </c>
    </row>
    <row r="4754" spans="2:7">
      <c r="B4754" s="21" t="s">
        <v>14479</v>
      </c>
      <c r="C4754" s="22" t="s">
        <v>92</v>
      </c>
      <c r="D4754" s="37"/>
      <c r="E4754" s="24">
        <v>600000</v>
      </c>
      <c r="F4754" s="25" t="s">
        <v>969</v>
      </c>
      <c r="G4754" s="26">
        <v>200000</v>
      </c>
    </row>
    <row r="4755" spans="2:7">
      <c r="B4755" s="21" t="s">
        <v>14478</v>
      </c>
      <c r="C4755" s="22" t="s">
        <v>92</v>
      </c>
      <c r="D4755" s="37"/>
      <c r="E4755" s="24">
        <v>600000</v>
      </c>
      <c r="F4755" s="25" t="s">
        <v>5071</v>
      </c>
      <c r="G4755" s="26">
        <v>200000</v>
      </c>
    </row>
    <row r="4756" spans="2:7">
      <c r="B4756" s="21" t="s">
        <v>14477</v>
      </c>
      <c r="C4756" s="22" t="s">
        <v>92</v>
      </c>
      <c r="D4756" s="37"/>
      <c r="E4756" s="24">
        <v>600000</v>
      </c>
      <c r="F4756" s="25" t="s">
        <v>697</v>
      </c>
      <c r="G4756" s="26">
        <v>200000</v>
      </c>
    </row>
    <row r="4757" spans="2:7">
      <c r="B4757" s="21" t="s">
        <v>14476</v>
      </c>
      <c r="C4757" s="22" t="s">
        <v>92</v>
      </c>
      <c r="D4757" s="37"/>
      <c r="E4757" s="24">
        <v>600000</v>
      </c>
      <c r="F4757" s="25" t="s">
        <v>656</v>
      </c>
      <c r="G4757" s="26">
        <v>200000</v>
      </c>
    </row>
    <row r="4758" spans="2:7">
      <c r="B4758" s="21" t="s">
        <v>14475</v>
      </c>
      <c r="C4758" s="22" t="s">
        <v>92</v>
      </c>
      <c r="D4758" s="37"/>
      <c r="E4758" s="24">
        <v>600000</v>
      </c>
      <c r="F4758" s="25" t="s">
        <v>629</v>
      </c>
      <c r="G4758" s="26">
        <v>200000</v>
      </c>
    </row>
    <row r="4759" spans="2:7">
      <c r="B4759" s="21" t="s">
        <v>14474</v>
      </c>
      <c r="C4759" s="22" t="s">
        <v>92</v>
      </c>
      <c r="D4759" s="37"/>
      <c r="E4759" s="24">
        <v>600000</v>
      </c>
      <c r="F4759" s="25" t="s">
        <v>727</v>
      </c>
      <c r="G4759" s="26">
        <v>200000</v>
      </c>
    </row>
    <row r="4760" spans="2:7">
      <c r="B4760" s="21" t="s">
        <v>14473</v>
      </c>
      <c r="C4760" s="22" t="s">
        <v>92</v>
      </c>
      <c r="D4760" s="37"/>
      <c r="E4760" s="24">
        <v>600000</v>
      </c>
      <c r="F4760" s="25" t="s">
        <v>509</v>
      </c>
      <c r="G4760" s="26">
        <v>200000</v>
      </c>
    </row>
    <row r="4761" spans="2:7">
      <c r="B4761" s="21" t="s">
        <v>14472</v>
      </c>
      <c r="C4761" s="22" t="s">
        <v>92</v>
      </c>
      <c r="D4761" s="37"/>
      <c r="E4761" s="24">
        <v>600000</v>
      </c>
      <c r="F4761" s="25" t="s">
        <v>617</v>
      </c>
      <c r="G4761" s="26">
        <v>200000</v>
      </c>
    </row>
    <row r="4762" spans="2:7">
      <c r="B4762" s="21" t="s">
        <v>14470</v>
      </c>
      <c r="C4762" s="22" t="s">
        <v>92</v>
      </c>
      <c r="D4762" s="37"/>
      <c r="E4762" s="24">
        <v>600000</v>
      </c>
      <c r="F4762" s="25" t="s">
        <v>629</v>
      </c>
      <c r="G4762" s="26">
        <v>200000</v>
      </c>
    </row>
    <row r="4763" spans="2:7">
      <c r="B4763" s="21" t="s">
        <v>14469</v>
      </c>
      <c r="C4763" s="22" t="s">
        <v>108</v>
      </c>
      <c r="D4763" s="37"/>
      <c r="E4763" s="24">
        <v>600000</v>
      </c>
      <c r="F4763" s="25" t="s">
        <v>1053</v>
      </c>
      <c r="G4763" s="26">
        <v>200000</v>
      </c>
    </row>
    <row r="4764" spans="2:7">
      <c r="B4764" s="21" t="s">
        <v>14437</v>
      </c>
      <c r="C4764" s="22" t="s">
        <v>92</v>
      </c>
      <c r="D4764" s="37" t="s">
        <v>425</v>
      </c>
      <c r="E4764" s="24">
        <v>500000</v>
      </c>
      <c r="F4764" s="25" t="s">
        <v>3167</v>
      </c>
      <c r="G4764" s="26">
        <v>200000</v>
      </c>
    </row>
    <row r="4765" spans="2:7">
      <c r="B4765" s="21" t="s">
        <v>14442</v>
      </c>
      <c r="C4765" s="22" t="s">
        <v>108</v>
      </c>
      <c r="D4765" s="37" t="s">
        <v>6972</v>
      </c>
      <c r="E4765" s="24">
        <v>500000</v>
      </c>
      <c r="F4765" s="25" t="s">
        <v>598</v>
      </c>
      <c r="G4765" s="26">
        <v>200000</v>
      </c>
    </row>
    <row r="4766" spans="2:7">
      <c r="B4766" s="21" t="s">
        <v>14396</v>
      </c>
      <c r="C4766" s="22" t="s">
        <v>108</v>
      </c>
      <c r="D4766" s="37" t="s">
        <v>884</v>
      </c>
      <c r="E4766" s="24">
        <v>500000</v>
      </c>
      <c r="F4766" s="25" t="s">
        <v>780</v>
      </c>
      <c r="G4766" s="26">
        <v>200000</v>
      </c>
    </row>
    <row r="4767" spans="2:7">
      <c r="B4767" s="21" t="s">
        <v>14439</v>
      </c>
      <c r="C4767" s="22" t="s">
        <v>108</v>
      </c>
      <c r="D4767" s="37" t="s">
        <v>5924</v>
      </c>
      <c r="E4767" s="24">
        <v>500000</v>
      </c>
      <c r="F4767" s="25" t="s">
        <v>580</v>
      </c>
      <c r="G4767" s="26">
        <v>200000</v>
      </c>
    </row>
    <row r="4768" spans="2:7">
      <c r="B4768" s="21" t="s">
        <v>14382</v>
      </c>
      <c r="C4768" s="22" t="s">
        <v>108</v>
      </c>
      <c r="D4768" s="37" t="s">
        <v>642</v>
      </c>
      <c r="E4768" s="24">
        <v>500000</v>
      </c>
      <c r="F4768" s="25" t="s">
        <v>780</v>
      </c>
      <c r="G4768" s="26">
        <v>200000</v>
      </c>
    </row>
    <row r="4769" spans="2:7">
      <c r="B4769" s="21" t="s">
        <v>14413</v>
      </c>
      <c r="C4769" s="22" t="s">
        <v>108</v>
      </c>
      <c r="D4769" s="37" t="s">
        <v>6853</v>
      </c>
      <c r="E4769" s="24">
        <v>500000</v>
      </c>
      <c r="F4769" s="25" t="s">
        <v>805</v>
      </c>
      <c r="G4769" s="26">
        <v>200000</v>
      </c>
    </row>
    <row r="4770" spans="2:7">
      <c r="B4770" s="21" t="s">
        <v>14386</v>
      </c>
      <c r="C4770" s="22" t="s">
        <v>108</v>
      </c>
      <c r="D4770" s="37" t="s">
        <v>4464</v>
      </c>
      <c r="E4770" s="24">
        <v>500000</v>
      </c>
      <c r="F4770" s="25" t="s">
        <v>601</v>
      </c>
      <c r="G4770" s="26">
        <v>200000</v>
      </c>
    </row>
    <row r="4771" spans="2:7">
      <c r="B4771" s="21" t="s">
        <v>14423</v>
      </c>
      <c r="C4771" s="22" t="s">
        <v>108</v>
      </c>
      <c r="D4771" s="37" t="s">
        <v>10348</v>
      </c>
      <c r="E4771" s="24">
        <v>500000</v>
      </c>
      <c r="F4771" s="25" t="s">
        <v>4306</v>
      </c>
      <c r="G4771" s="26">
        <v>200000</v>
      </c>
    </row>
    <row r="4772" spans="2:7">
      <c r="B4772" s="21" t="s">
        <v>14384</v>
      </c>
      <c r="C4772" s="22" t="s">
        <v>108</v>
      </c>
      <c r="D4772" s="37" t="s">
        <v>13422</v>
      </c>
      <c r="E4772" s="24">
        <v>500000</v>
      </c>
      <c r="F4772" s="25" t="s">
        <v>805</v>
      </c>
      <c r="G4772" s="26">
        <v>200000</v>
      </c>
    </row>
    <row r="4773" spans="2:7">
      <c r="B4773" s="21" t="s">
        <v>14468</v>
      </c>
      <c r="C4773" s="22" t="s">
        <v>92</v>
      </c>
      <c r="D4773" s="37"/>
      <c r="E4773" s="24">
        <v>500000</v>
      </c>
      <c r="F4773" s="25" t="s">
        <v>1106</v>
      </c>
      <c r="G4773" s="26">
        <v>200000</v>
      </c>
    </row>
    <row r="4774" spans="2:7">
      <c r="B4774" s="21" t="s">
        <v>14467</v>
      </c>
      <c r="C4774" s="22" t="s">
        <v>92</v>
      </c>
      <c r="D4774" s="37"/>
      <c r="E4774" s="24">
        <v>500000</v>
      </c>
      <c r="F4774" s="25" t="s">
        <v>483</v>
      </c>
      <c r="G4774" s="26">
        <v>200000</v>
      </c>
    </row>
    <row r="4775" spans="2:7">
      <c r="B4775" s="21" t="s">
        <v>14466</v>
      </c>
      <c r="C4775" s="22" t="s">
        <v>92</v>
      </c>
      <c r="D4775" s="37"/>
      <c r="E4775" s="24">
        <v>500000</v>
      </c>
      <c r="F4775" s="25" t="s">
        <v>555</v>
      </c>
      <c r="G4775" s="26">
        <v>200000</v>
      </c>
    </row>
    <row r="4776" spans="2:7">
      <c r="B4776" s="21" t="s">
        <v>14465</v>
      </c>
      <c r="C4776" s="22" t="s">
        <v>92</v>
      </c>
      <c r="D4776" s="37"/>
      <c r="E4776" s="24">
        <v>500000</v>
      </c>
      <c r="F4776" s="25" t="s">
        <v>580</v>
      </c>
      <c r="G4776" s="26">
        <v>200000</v>
      </c>
    </row>
    <row r="4777" spans="2:7">
      <c r="B4777" s="21" t="s">
        <v>14464</v>
      </c>
      <c r="C4777" s="22" t="s">
        <v>92</v>
      </c>
      <c r="D4777" s="37"/>
      <c r="E4777" s="24">
        <v>500000</v>
      </c>
      <c r="F4777" s="25" t="s">
        <v>580</v>
      </c>
      <c r="G4777" s="26">
        <v>200000</v>
      </c>
    </row>
    <row r="4778" spans="2:7">
      <c r="B4778" s="21" t="s">
        <v>14463</v>
      </c>
      <c r="C4778" s="22" t="s">
        <v>92</v>
      </c>
      <c r="D4778" s="37"/>
      <c r="E4778" s="24">
        <v>500000</v>
      </c>
      <c r="F4778" s="25" t="s">
        <v>509</v>
      </c>
      <c r="G4778" s="26">
        <v>200000</v>
      </c>
    </row>
    <row r="4779" spans="2:7">
      <c r="B4779" s="21" t="s">
        <v>14462</v>
      </c>
      <c r="C4779" s="22" t="s">
        <v>92</v>
      </c>
      <c r="D4779" s="37"/>
      <c r="E4779" s="24">
        <v>500000</v>
      </c>
      <c r="F4779" s="25" t="s">
        <v>3211</v>
      </c>
      <c r="G4779" s="26">
        <v>200000</v>
      </c>
    </row>
    <row r="4780" spans="2:7">
      <c r="B4780" s="21" t="s">
        <v>14461</v>
      </c>
      <c r="C4780" s="22" t="s">
        <v>92</v>
      </c>
      <c r="D4780" s="37"/>
      <c r="E4780" s="24">
        <v>500000</v>
      </c>
      <c r="F4780" s="25" t="s">
        <v>656</v>
      </c>
      <c r="G4780" s="26">
        <v>200000</v>
      </c>
    </row>
    <row r="4781" spans="2:7">
      <c r="B4781" s="21" t="s">
        <v>14460</v>
      </c>
      <c r="C4781" s="22" t="s">
        <v>92</v>
      </c>
      <c r="D4781" s="37"/>
      <c r="E4781" s="24">
        <v>500000</v>
      </c>
      <c r="F4781" s="25" t="s">
        <v>672</v>
      </c>
      <c r="G4781" s="26">
        <v>200000</v>
      </c>
    </row>
    <row r="4782" spans="2:7">
      <c r="B4782" s="21" t="s">
        <v>14459</v>
      </c>
      <c r="C4782" s="22" t="s">
        <v>92</v>
      </c>
      <c r="D4782" s="37"/>
      <c r="E4782" s="24">
        <v>500000</v>
      </c>
      <c r="F4782" s="25" t="s">
        <v>969</v>
      </c>
      <c r="G4782" s="26">
        <v>200000</v>
      </c>
    </row>
    <row r="4783" spans="2:7">
      <c r="B4783" s="21" t="s">
        <v>14458</v>
      </c>
      <c r="C4783" s="22" t="s">
        <v>92</v>
      </c>
      <c r="D4783" s="37"/>
      <c r="E4783" s="24">
        <v>500000</v>
      </c>
      <c r="F4783" s="25" t="s">
        <v>662</v>
      </c>
      <c r="G4783" s="26">
        <v>200000</v>
      </c>
    </row>
    <row r="4784" spans="2:7">
      <c r="B4784" s="21" t="s">
        <v>14457</v>
      </c>
      <c r="C4784" s="22" t="s">
        <v>92</v>
      </c>
      <c r="D4784" s="37"/>
      <c r="E4784" s="24">
        <v>500000</v>
      </c>
      <c r="F4784" s="25" t="s">
        <v>598</v>
      </c>
      <c r="G4784" s="26">
        <v>200000</v>
      </c>
    </row>
    <row r="4785" spans="2:7">
      <c r="B4785" s="21" t="s">
        <v>14456</v>
      </c>
      <c r="C4785" s="22" t="s">
        <v>92</v>
      </c>
      <c r="D4785" s="37"/>
      <c r="E4785" s="24">
        <v>500000</v>
      </c>
      <c r="F4785" s="25" t="s">
        <v>1103</v>
      </c>
      <c r="G4785" s="26">
        <v>200000</v>
      </c>
    </row>
    <row r="4786" spans="2:7">
      <c r="B4786" s="21" t="s">
        <v>14455</v>
      </c>
      <c r="C4786" s="22" t="s">
        <v>92</v>
      </c>
      <c r="D4786" s="37"/>
      <c r="E4786" s="24">
        <v>500000</v>
      </c>
      <c r="F4786" s="25" t="s">
        <v>598</v>
      </c>
      <c r="G4786" s="26">
        <v>200000</v>
      </c>
    </row>
    <row r="4787" spans="2:7">
      <c r="B4787" s="21" t="s">
        <v>14454</v>
      </c>
      <c r="C4787" s="22" t="s">
        <v>108</v>
      </c>
      <c r="D4787" s="37"/>
      <c r="E4787" s="24">
        <v>500000</v>
      </c>
      <c r="F4787" s="25" t="s">
        <v>544</v>
      </c>
      <c r="G4787" s="26">
        <v>200000</v>
      </c>
    </row>
    <row r="4788" spans="2:7">
      <c r="B4788" s="21" t="s">
        <v>14453</v>
      </c>
      <c r="C4788" s="22" t="s">
        <v>108</v>
      </c>
      <c r="D4788" s="37"/>
      <c r="E4788" s="24">
        <v>500000</v>
      </c>
      <c r="F4788" s="25" t="s">
        <v>780</v>
      </c>
      <c r="G4788" s="26">
        <v>200000</v>
      </c>
    </row>
    <row r="4789" spans="2:7">
      <c r="B4789" s="21" t="s">
        <v>14452</v>
      </c>
      <c r="C4789" s="22" t="s">
        <v>92</v>
      </c>
      <c r="D4789" s="37"/>
      <c r="E4789" s="24">
        <v>500000</v>
      </c>
      <c r="F4789" s="25" t="s">
        <v>544</v>
      </c>
      <c r="G4789" s="26">
        <v>200000</v>
      </c>
    </row>
    <row r="4790" spans="2:7">
      <c r="B4790" s="21" t="s">
        <v>14451</v>
      </c>
      <c r="C4790" s="22" t="s">
        <v>92</v>
      </c>
      <c r="D4790" s="37"/>
      <c r="E4790" s="24">
        <v>500000</v>
      </c>
      <c r="F4790" s="25" t="s">
        <v>1106</v>
      </c>
      <c r="G4790" s="26">
        <v>200000</v>
      </c>
    </row>
    <row r="4791" spans="2:7">
      <c r="B4791" s="21" t="s">
        <v>14450</v>
      </c>
      <c r="C4791" s="22" t="s">
        <v>92</v>
      </c>
      <c r="D4791" s="37"/>
      <c r="E4791" s="24">
        <v>500000</v>
      </c>
      <c r="F4791" s="25" t="s">
        <v>651</v>
      </c>
      <c r="G4791" s="26">
        <v>200000</v>
      </c>
    </row>
    <row r="4792" spans="2:7">
      <c r="B4792" s="21" t="s">
        <v>14449</v>
      </c>
      <c r="C4792" s="22" t="s">
        <v>92</v>
      </c>
      <c r="D4792" s="37"/>
      <c r="E4792" s="24">
        <v>500000</v>
      </c>
      <c r="F4792" s="25" t="s">
        <v>512</v>
      </c>
      <c r="G4792" s="26">
        <v>200000</v>
      </c>
    </row>
    <row r="4793" spans="2:7">
      <c r="B4793" s="21" t="s">
        <v>14448</v>
      </c>
      <c r="C4793" s="22" t="s">
        <v>92</v>
      </c>
      <c r="D4793" s="37"/>
      <c r="E4793" s="24">
        <v>500000</v>
      </c>
      <c r="F4793" s="25" t="s">
        <v>601</v>
      </c>
      <c r="G4793" s="26">
        <v>200000</v>
      </c>
    </row>
    <row r="4794" spans="2:7">
      <c r="B4794" s="21" t="s">
        <v>14447</v>
      </c>
      <c r="C4794" s="22" t="s">
        <v>92</v>
      </c>
      <c r="D4794" s="37"/>
      <c r="E4794" s="24">
        <v>500000</v>
      </c>
      <c r="F4794" s="25" t="s">
        <v>617</v>
      </c>
      <c r="G4794" s="26">
        <v>200000</v>
      </c>
    </row>
    <row r="4795" spans="2:7">
      <c r="B4795" s="21" t="s">
        <v>14446</v>
      </c>
      <c r="C4795" s="22" t="s">
        <v>108</v>
      </c>
      <c r="D4795" s="37"/>
      <c r="E4795" s="24">
        <v>500000</v>
      </c>
      <c r="F4795" s="25" t="s">
        <v>601</v>
      </c>
      <c r="G4795" s="26">
        <v>200000</v>
      </c>
    </row>
    <row r="4796" spans="2:7">
      <c r="B4796" s="21" t="s">
        <v>14445</v>
      </c>
      <c r="C4796" s="22" t="s">
        <v>92</v>
      </c>
      <c r="D4796" s="37"/>
      <c r="E4796" s="24">
        <v>500000</v>
      </c>
      <c r="F4796" s="25" t="s">
        <v>555</v>
      </c>
      <c r="G4796" s="26">
        <v>200000</v>
      </c>
    </row>
    <row r="4797" spans="2:7">
      <c r="B4797" s="21" t="s">
        <v>14444</v>
      </c>
      <c r="C4797" s="22" t="s">
        <v>92</v>
      </c>
      <c r="D4797" s="37"/>
      <c r="E4797" s="24">
        <v>500000</v>
      </c>
      <c r="F4797" s="25" t="s">
        <v>780</v>
      </c>
      <c r="G4797" s="26">
        <v>200000</v>
      </c>
    </row>
    <row r="4798" spans="2:7">
      <c r="B4798" s="21" t="s">
        <v>14443</v>
      </c>
      <c r="C4798" s="22" t="s">
        <v>92</v>
      </c>
      <c r="D4798" s="37"/>
      <c r="E4798" s="24">
        <v>500000</v>
      </c>
      <c r="F4798" s="25" t="s">
        <v>649</v>
      </c>
      <c r="G4798" s="26">
        <v>200000</v>
      </c>
    </row>
    <row r="4799" spans="2:7">
      <c r="B4799" s="21" t="s">
        <v>14441</v>
      </c>
      <c r="C4799" s="22" t="s">
        <v>92</v>
      </c>
      <c r="D4799" s="37"/>
      <c r="E4799" s="24">
        <v>500000</v>
      </c>
      <c r="F4799" s="25" t="s">
        <v>1053</v>
      </c>
      <c r="G4799" s="26">
        <v>200000</v>
      </c>
    </row>
    <row r="4800" spans="2:7">
      <c r="B4800" s="21" t="s">
        <v>14440</v>
      </c>
      <c r="C4800" s="22" t="s">
        <v>92</v>
      </c>
      <c r="D4800" s="37"/>
      <c r="E4800" s="24">
        <v>500000</v>
      </c>
      <c r="F4800" s="25" t="s">
        <v>598</v>
      </c>
      <c r="G4800" s="26">
        <v>200000</v>
      </c>
    </row>
    <row r="4801" spans="2:7">
      <c r="B4801" s="21" t="s">
        <v>14438</v>
      </c>
      <c r="C4801" s="22" t="s">
        <v>92</v>
      </c>
      <c r="D4801" s="37"/>
      <c r="E4801" s="24">
        <v>500000</v>
      </c>
      <c r="F4801" s="25" t="s">
        <v>512</v>
      </c>
      <c r="G4801" s="26">
        <v>200000</v>
      </c>
    </row>
    <row r="4802" spans="2:7">
      <c r="B4802" s="21" t="s">
        <v>14436</v>
      </c>
      <c r="C4802" s="22" t="s">
        <v>108</v>
      </c>
      <c r="D4802" s="37"/>
      <c r="E4802" s="24">
        <v>500000</v>
      </c>
      <c r="F4802" s="25" t="s">
        <v>4311</v>
      </c>
      <c r="G4802" s="26">
        <v>200000</v>
      </c>
    </row>
    <row r="4803" spans="2:7">
      <c r="B4803" s="21" t="s">
        <v>14435</v>
      </c>
      <c r="C4803" s="22" t="s">
        <v>92</v>
      </c>
      <c r="D4803" s="37"/>
      <c r="E4803" s="24">
        <v>500000</v>
      </c>
      <c r="F4803" s="25" t="s">
        <v>502</v>
      </c>
      <c r="G4803" s="26">
        <v>200000</v>
      </c>
    </row>
    <row r="4804" spans="2:7">
      <c r="B4804" s="21" t="s">
        <v>14434</v>
      </c>
      <c r="C4804" s="22" t="s">
        <v>92</v>
      </c>
      <c r="D4804" s="37"/>
      <c r="E4804" s="24">
        <v>500000</v>
      </c>
      <c r="F4804" s="25" t="s">
        <v>1164</v>
      </c>
      <c r="G4804" s="26">
        <v>200000</v>
      </c>
    </row>
    <row r="4805" spans="2:7">
      <c r="B4805" s="21" t="s">
        <v>14433</v>
      </c>
      <c r="C4805" s="22" t="s">
        <v>92</v>
      </c>
      <c r="D4805" s="37"/>
      <c r="E4805" s="24">
        <v>500000</v>
      </c>
      <c r="F4805" s="25" t="s">
        <v>3211</v>
      </c>
      <c r="G4805" s="26">
        <v>200000</v>
      </c>
    </row>
    <row r="4806" spans="2:7">
      <c r="B4806" s="21" t="s">
        <v>14432</v>
      </c>
      <c r="C4806" s="22" t="s">
        <v>92</v>
      </c>
      <c r="D4806" s="37"/>
      <c r="E4806" s="24">
        <v>500000</v>
      </c>
      <c r="F4806" s="25" t="s">
        <v>3211</v>
      </c>
      <c r="G4806" s="26">
        <v>200000</v>
      </c>
    </row>
    <row r="4807" spans="2:7">
      <c r="B4807" s="21" t="s">
        <v>14431</v>
      </c>
      <c r="C4807" s="22" t="s">
        <v>92</v>
      </c>
      <c r="D4807" s="37"/>
      <c r="E4807" s="24">
        <v>500000</v>
      </c>
      <c r="F4807" s="25" t="s">
        <v>3299</v>
      </c>
      <c r="G4807" s="26">
        <v>200000</v>
      </c>
    </row>
    <row r="4808" spans="2:7">
      <c r="B4808" s="21" t="s">
        <v>14430</v>
      </c>
      <c r="C4808" s="22" t="s">
        <v>92</v>
      </c>
      <c r="D4808" s="37"/>
      <c r="E4808" s="24">
        <v>500000</v>
      </c>
      <c r="F4808" s="25" t="s">
        <v>3299</v>
      </c>
      <c r="G4808" s="26">
        <v>200000</v>
      </c>
    </row>
    <row r="4809" spans="2:7">
      <c r="B4809" s="21" t="s">
        <v>14429</v>
      </c>
      <c r="C4809" s="22" t="s">
        <v>92</v>
      </c>
      <c r="D4809" s="37"/>
      <c r="E4809" s="24">
        <v>500000</v>
      </c>
      <c r="F4809" s="25" t="s">
        <v>569</v>
      </c>
      <c r="G4809" s="26">
        <v>200000</v>
      </c>
    </row>
    <row r="4810" spans="2:7">
      <c r="B4810" s="21" t="s">
        <v>14428</v>
      </c>
      <c r="C4810" s="22" t="s">
        <v>92</v>
      </c>
      <c r="D4810" s="37"/>
      <c r="E4810" s="24">
        <v>500000</v>
      </c>
      <c r="F4810" s="25" t="s">
        <v>5071</v>
      </c>
      <c r="G4810" s="26">
        <v>200000</v>
      </c>
    </row>
    <row r="4811" spans="2:7">
      <c r="B4811" s="21" t="s">
        <v>14427</v>
      </c>
      <c r="C4811" s="22" t="s">
        <v>108</v>
      </c>
      <c r="D4811" s="37"/>
      <c r="E4811" s="24">
        <v>500000</v>
      </c>
      <c r="F4811" s="25" t="s">
        <v>580</v>
      </c>
      <c r="G4811" s="26">
        <v>200000</v>
      </c>
    </row>
    <row r="4812" spans="2:7">
      <c r="B4812" s="21" t="s">
        <v>14426</v>
      </c>
      <c r="C4812" s="22" t="s">
        <v>92</v>
      </c>
      <c r="D4812" s="37"/>
      <c r="E4812" s="24">
        <v>500000</v>
      </c>
      <c r="F4812" s="25" t="s">
        <v>580</v>
      </c>
      <c r="G4812" s="26">
        <v>200000</v>
      </c>
    </row>
    <row r="4813" spans="2:7">
      <c r="B4813" s="21" t="s">
        <v>14425</v>
      </c>
      <c r="C4813" s="22" t="s">
        <v>92</v>
      </c>
      <c r="D4813" s="37"/>
      <c r="E4813" s="24">
        <v>500000</v>
      </c>
      <c r="F4813" s="25" t="s">
        <v>544</v>
      </c>
      <c r="G4813" s="26">
        <v>200000</v>
      </c>
    </row>
    <row r="4814" spans="2:7">
      <c r="B4814" s="21" t="s">
        <v>14424</v>
      </c>
      <c r="C4814" s="22" t="s">
        <v>108</v>
      </c>
      <c r="D4814" s="37"/>
      <c r="E4814" s="24">
        <v>500000</v>
      </c>
      <c r="F4814" s="25" t="s">
        <v>3194</v>
      </c>
      <c r="G4814" s="26">
        <v>200000</v>
      </c>
    </row>
    <row r="4815" spans="2:7">
      <c r="B4815" s="21" t="s">
        <v>14422</v>
      </c>
      <c r="C4815" s="22" t="s">
        <v>92</v>
      </c>
      <c r="D4815" s="37"/>
      <c r="E4815" s="24">
        <v>500000</v>
      </c>
      <c r="F4815" s="25" t="s">
        <v>742</v>
      </c>
      <c r="G4815" s="26">
        <v>200000</v>
      </c>
    </row>
    <row r="4816" spans="2:7">
      <c r="B4816" s="21" t="s">
        <v>14421</v>
      </c>
      <c r="C4816" s="22" t="s">
        <v>92</v>
      </c>
      <c r="D4816" s="37"/>
      <c r="E4816" s="24">
        <v>500000</v>
      </c>
      <c r="F4816" s="25" t="s">
        <v>931</v>
      </c>
      <c r="G4816" s="26">
        <v>200000</v>
      </c>
    </row>
    <row r="4817" spans="2:7">
      <c r="B4817" s="21" t="s">
        <v>14420</v>
      </c>
      <c r="C4817" s="22" t="s">
        <v>92</v>
      </c>
      <c r="D4817" s="37"/>
      <c r="E4817" s="24">
        <v>500000</v>
      </c>
      <c r="F4817" s="25" t="s">
        <v>1103</v>
      </c>
      <c r="G4817" s="26">
        <v>200000</v>
      </c>
    </row>
    <row r="4818" spans="2:7">
      <c r="B4818" s="21" t="s">
        <v>14419</v>
      </c>
      <c r="C4818" s="22" t="s">
        <v>108</v>
      </c>
      <c r="D4818" s="37"/>
      <c r="E4818" s="24">
        <v>500000</v>
      </c>
      <c r="F4818" s="25" t="s">
        <v>727</v>
      </c>
      <c r="G4818" s="26">
        <v>200000</v>
      </c>
    </row>
    <row r="4819" spans="2:7">
      <c r="B4819" s="21" t="s">
        <v>14418</v>
      </c>
      <c r="C4819" s="22" t="s">
        <v>92</v>
      </c>
      <c r="D4819" s="37"/>
      <c r="E4819" s="24">
        <v>500000</v>
      </c>
      <c r="F4819" s="25" t="s">
        <v>1070</v>
      </c>
      <c r="G4819" s="26">
        <v>200000</v>
      </c>
    </row>
    <row r="4820" spans="2:7">
      <c r="B4820" s="21" t="s">
        <v>14417</v>
      </c>
      <c r="C4820" s="22" t="s">
        <v>92</v>
      </c>
      <c r="D4820" s="37"/>
      <c r="E4820" s="24">
        <v>500000</v>
      </c>
      <c r="F4820" s="25" t="s">
        <v>805</v>
      </c>
      <c r="G4820" s="26">
        <v>200000</v>
      </c>
    </row>
    <row r="4821" spans="2:7">
      <c r="B4821" s="21" t="s">
        <v>14416</v>
      </c>
      <c r="C4821" s="22" t="s">
        <v>92</v>
      </c>
      <c r="D4821" s="37"/>
      <c r="E4821" s="24">
        <v>500000</v>
      </c>
      <c r="F4821" s="25" t="s">
        <v>1070</v>
      </c>
      <c r="G4821" s="26">
        <v>200000</v>
      </c>
    </row>
    <row r="4822" spans="2:7">
      <c r="B4822" s="21" t="s">
        <v>14415</v>
      </c>
      <c r="C4822" s="22" t="s">
        <v>92</v>
      </c>
      <c r="D4822" s="37"/>
      <c r="E4822" s="24">
        <v>500000</v>
      </c>
      <c r="F4822" s="25" t="s">
        <v>711</v>
      </c>
      <c r="G4822" s="26">
        <v>200000</v>
      </c>
    </row>
    <row r="4823" spans="2:7">
      <c r="B4823" s="21" t="s">
        <v>14414</v>
      </c>
      <c r="C4823" s="22" t="s">
        <v>92</v>
      </c>
      <c r="D4823" s="37"/>
      <c r="E4823" s="24">
        <v>500000</v>
      </c>
      <c r="F4823" s="25" t="s">
        <v>4306</v>
      </c>
      <c r="G4823" s="26">
        <v>200000</v>
      </c>
    </row>
    <row r="4824" spans="2:7">
      <c r="B4824" s="21" t="s">
        <v>14412</v>
      </c>
      <c r="C4824" s="22" t="s">
        <v>92</v>
      </c>
      <c r="D4824" s="37"/>
      <c r="E4824" s="24">
        <v>500000</v>
      </c>
      <c r="F4824" s="25" t="s">
        <v>649</v>
      </c>
      <c r="G4824" s="26">
        <v>200000</v>
      </c>
    </row>
    <row r="4825" spans="2:7">
      <c r="B4825" s="21" t="s">
        <v>14411</v>
      </c>
      <c r="C4825" s="22" t="s">
        <v>92</v>
      </c>
      <c r="D4825" s="37"/>
      <c r="E4825" s="24">
        <v>500000</v>
      </c>
      <c r="F4825" s="25" t="s">
        <v>1186</v>
      </c>
      <c r="G4825" s="26">
        <v>200000</v>
      </c>
    </row>
    <row r="4826" spans="2:7">
      <c r="B4826" s="21" t="s">
        <v>14410</v>
      </c>
      <c r="C4826" s="22" t="s">
        <v>108</v>
      </c>
      <c r="D4826" s="37"/>
      <c r="E4826" s="24">
        <v>500000</v>
      </c>
      <c r="F4826" s="25" t="s">
        <v>1070</v>
      </c>
      <c r="G4826" s="26">
        <v>200000</v>
      </c>
    </row>
    <row r="4827" spans="2:7">
      <c r="B4827" s="21" t="s">
        <v>14409</v>
      </c>
      <c r="C4827" s="22" t="s">
        <v>92</v>
      </c>
      <c r="D4827" s="37"/>
      <c r="E4827" s="24">
        <v>500000</v>
      </c>
      <c r="F4827" s="25" t="s">
        <v>656</v>
      </c>
      <c r="G4827" s="26">
        <v>200000</v>
      </c>
    </row>
    <row r="4828" spans="2:7">
      <c r="B4828" s="21" t="s">
        <v>14408</v>
      </c>
      <c r="C4828" s="22" t="s">
        <v>92</v>
      </c>
      <c r="D4828" s="37"/>
      <c r="E4828" s="24">
        <v>500000</v>
      </c>
      <c r="F4828" s="25" t="s">
        <v>5543</v>
      </c>
      <c r="G4828" s="26">
        <v>200000</v>
      </c>
    </row>
    <row r="4829" spans="2:7">
      <c r="B4829" s="21" t="s">
        <v>14407</v>
      </c>
      <c r="C4829" s="22" t="s">
        <v>92</v>
      </c>
      <c r="D4829" s="37"/>
      <c r="E4829" s="24">
        <v>500000</v>
      </c>
      <c r="F4829" s="25" t="s">
        <v>1106</v>
      </c>
      <c r="G4829" s="26">
        <v>200000</v>
      </c>
    </row>
    <row r="4830" spans="2:7">
      <c r="B4830" s="21" t="s">
        <v>14406</v>
      </c>
      <c r="C4830" s="22" t="s">
        <v>92</v>
      </c>
      <c r="D4830" s="37"/>
      <c r="E4830" s="24">
        <v>500000</v>
      </c>
      <c r="F4830" s="25" t="s">
        <v>1053</v>
      </c>
      <c r="G4830" s="26">
        <v>200000</v>
      </c>
    </row>
    <row r="4831" spans="2:7">
      <c r="B4831" s="21" t="s">
        <v>14405</v>
      </c>
      <c r="C4831" s="22" t="s">
        <v>92</v>
      </c>
      <c r="D4831" s="37"/>
      <c r="E4831" s="24">
        <v>500000</v>
      </c>
      <c r="F4831" s="25" t="s">
        <v>555</v>
      </c>
      <c r="G4831" s="26">
        <v>200000</v>
      </c>
    </row>
    <row r="4832" spans="2:7">
      <c r="B4832" s="21" t="s">
        <v>14404</v>
      </c>
      <c r="C4832" s="22" t="s">
        <v>92</v>
      </c>
      <c r="D4832" s="37"/>
      <c r="E4832" s="24">
        <v>500000</v>
      </c>
      <c r="F4832" s="25" t="s">
        <v>622</v>
      </c>
      <c r="G4832" s="26">
        <v>200000</v>
      </c>
    </row>
    <row r="4833" spans="2:7">
      <c r="B4833" s="21" t="s">
        <v>14403</v>
      </c>
      <c r="C4833" s="22" t="s">
        <v>92</v>
      </c>
      <c r="D4833" s="37"/>
      <c r="E4833" s="24">
        <v>500000</v>
      </c>
      <c r="F4833" s="25" t="s">
        <v>711</v>
      </c>
      <c r="G4833" s="26">
        <v>200000</v>
      </c>
    </row>
    <row r="4834" spans="2:7">
      <c r="B4834" s="21" t="s">
        <v>14402</v>
      </c>
      <c r="C4834" s="22" t="s">
        <v>92</v>
      </c>
      <c r="D4834" s="37"/>
      <c r="E4834" s="24">
        <v>500000</v>
      </c>
      <c r="F4834" s="25" t="s">
        <v>766</v>
      </c>
      <c r="G4834" s="26">
        <v>200000</v>
      </c>
    </row>
    <row r="4835" spans="2:7">
      <c r="B4835" s="21" t="s">
        <v>14401</v>
      </c>
      <c r="C4835" s="22" t="s">
        <v>92</v>
      </c>
      <c r="D4835" s="37"/>
      <c r="E4835" s="24">
        <v>500000</v>
      </c>
      <c r="F4835" s="25" t="s">
        <v>3167</v>
      </c>
      <c r="G4835" s="26">
        <v>200000</v>
      </c>
    </row>
    <row r="4836" spans="2:7">
      <c r="B4836" s="21" t="s">
        <v>14400</v>
      </c>
      <c r="C4836" s="22" t="s">
        <v>92</v>
      </c>
      <c r="D4836" s="37"/>
      <c r="E4836" s="24">
        <v>500000</v>
      </c>
      <c r="F4836" s="25" t="s">
        <v>1053</v>
      </c>
      <c r="G4836" s="26">
        <v>200000</v>
      </c>
    </row>
    <row r="4837" spans="2:7">
      <c r="B4837" s="21" t="s">
        <v>14399</v>
      </c>
      <c r="C4837" s="22" t="s">
        <v>92</v>
      </c>
      <c r="D4837" s="37"/>
      <c r="E4837" s="24">
        <v>500000</v>
      </c>
      <c r="F4837" s="25" t="s">
        <v>1186</v>
      </c>
      <c r="G4837" s="26">
        <v>200000</v>
      </c>
    </row>
    <row r="4838" spans="2:7">
      <c r="B4838" s="21" t="s">
        <v>14398</v>
      </c>
      <c r="C4838" s="22" t="s">
        <v>92</v>
      </c>
      <c r="D4838" s="37"/>
      <c r="E4838" s="24">
        <v>500000</v>
      </c>
      <c r="F4838" s="25" t="s">
        <v>805</v>
      </c>
      <c r="G4838" s="26">
        <v>200000</v>
      </c>
    </row>
    <row r="4839" spans="2:7">
      <c r="B4839" s="21" t="s">
        <v>14397</v>
      </c>
      <c r="C4839" s="22" t="s">
        <v>92</v>
      </c>
      <c r="D4839" s="37"/>
      <c r="E4839" s="24">
        <v>500000</v>
      </c>
      <c r="F4839" s="25" t="s">
        <v>672</v>
      </c>
      <c r="G4839" s="26">
        <v>200000</v>
      </c>
    </row>
    <row r="4840" spans="2:7">
      <c r="B4840" s="21" t="s">
        <v>14395</v>
      </c>
      <c r="C4840" s="22" t="s">
        <v>92</v>
      </c>
      <c r="D4840" s="37"/>
      <c r="E4840" s="24">
        <v>500000</v>
      </c>
      <c r="F4840" s="25" t="s">
        <v>1106</v>
      </c>
      <c r="G4840" s="26">
        <v>200000</v>
      </c>
    </row>
    <row r="4841" spans="2:7">
      <c r="B4841" s="21" t="s">
        <v>14394</v>
      </c>
      <c r="C4841" s="22" t="s">
        <v>92</v>
      </c>
      <c r="D4841" s="37"/>
      <c r="E4841" s="24">
        <v>500000</v>
      </c>
      <c r="F4841" s="25" t="s">
        <v>4311</v>
      </c>
      <c r="G4841" s="26">
        <v>200000</v>
      </c>
    </row>
    <row r="4842" spans="2:7">
      <c r="B4842" s="21" t="s">
        <v>14393</v>
      </c>
      <c r="C4842" s="22" t="s">
        <v>92</v>
      </c>
      <c r="D4842" s="37"/>
      <c r="E4842" s="24">
        <v>500000</v>
      </c>
      <c r="F4842" s="25" t="s">
        <v>483</v>
      </c>
      <c r="G4842" s="26">
        <v>200000</v>
      </c>
    </row>
    <row r="4843" spans="2:7">
      <c r="B4843" s="21" t="s">
        <v>14392</v>
      </c>
      <c r="C4843" s="22" t="s">
        <v>92</v>
      </c>
      <c r="D4843" s="37"/>
      <c r="E4843" s="24">
        <v>500000</v>
      </c>
      <c r="F4843" s="25" t="s">
        <v>682</v>
      </c>
      <c r="G4843" s="26">
        <v>200000</v>
      </c>
    </row>
    <row r="4844" spans="2:7">
      <c r="B4844" s="21" t="s">
        <v>14391</v>
      </c>
      <c r="C4844" s="22" t="s">
        <v>108</v>
      </c>
      <c r="D4844" s="37"/>
      <c r="E4844" s="24">
        <v>500000</v>
      </c>
      <c r="F4844" s="25" t="s">
        <v>1070</v>
      </c>
      <c r="G4844" s="26">
        <v>200000</v>
      </c>
    </row>
    <row r="4845" spans="2:7">
      <c r="B4845" s="21" t="s">
        <v>14390</v>
      </c>
      <c r="C4845" s="22" t="s">
        <v>92</v>
      </c>
      <c r="D4845" s="37"/>
      <c r="E4845" s="24">
        <v>500000</v>
      </c>
      <c r="F4845" s="25" t="s">
        <v>598</v>
      </c>
      <c r="G4845" s="26">
        <v>200000</v>
      </c>
    </row>
    <row r="4846" spans="2:7">
      <c r="B4846" s="21" t="s">
        <v>14389</v>
      </c>
      <c r="C4846" s="22" t="s">
        <v>92</v>
      </c>
      <c r="D4846" s="37"/>
      <c r="E4846" s="24">
        <v>500000</v>
      </c>
      <c r="F4846" s="25" t="s">
        <v>780</v>
      </c>
      <c r="G4846" s="26">
        <v>200000</v>
      </c>
    </row>
    <row r="4847" spans="2:7">
      <c r="B4847" s="21" t="s">
        <v>14388</v>
      </c>
      <c r="C4847" s="22" t="s">
        <v>92</v>
      </c>
      <c r="D4847" s="37"/>
      <c r="E4847" s="24">
        <v>500000</v>
      </c>
      <c r="F4847" s="25" t="s">
        <v>1164</v>
      </c>
      <c r="G4847" s="26">
        <v>200000</v>
      </c>
    </row>
    <row r="4848" spans="2:7">
      <c r="B4848" s="21" t="s">
        <v>14387</v>
      </c>
      <c r="C4848" s="22" t="s">
        <v>92</v>
      </c>
      <c r="D4848" s="37"/>
      <c r="E4848" s="24">
        <v>500000</v>
      </c>
      <c r="F4848" s="25" t="s">
        <v>3167</v>
      </c>
      <c r="G4848" s="26">
        <v>200000</v>
      </c>
    </row>
    <row r="4849" spans="2:7">
      <c r="B4849" s="21" t="s">
        <v>14385</v>
      </c>
      <c r="C4849" s="22" t="s">
        <v>92</v>
      </c>
      <c r="D4849" s="37"/>
      <c r="E4849" s="24">
        <v>500000</v>
      </c>
      <c r="F4849" s="25" t="s">
        <v>805</v>
      </c>
      <c r="G4849" s="26">
        <v>200000</v>
      </c>
    </row>
    <row r="4850" spans="2:7">
      <c r="B4850" s="21" t="s">
        <v>14383</v>
      </c>
      <c r="C4850" s="22" t="s">
        <v>92</v>
      </c>
      <c r="D4850" s="37"/>
      <c r="E4850" s="24">
        <v>500000</v>
      </c>
      <c r="F4850" s="25" t="s">
        <v>864</v>
      </c>
      <c r="G4850" s="26">
        <v>200000</v>
      </c>
    </row>
    <row r="4851" spans="2:7">
      <c r="B4851" s="21" t="s">
        <v>14381</v>
      </c>
      <c r="C4851" s="22" t="s">
        <v>92</v>
      </c>
      <c r="D4851" s="37"/>
      <c r="E4851" s="24">
        <v>500000</v>
      </c>
      <c r="F4851" s="25" t="s">
        <v>711</v>
      </c>
      <c r="G4851" s="26">
        <v>200000</v>
      </c>
    </row>
    <row r="4852" spans="2:7">
      <c r="B4852" s="21" t="s">
        <v>14380</v>
      </c>
      <c r="C4852" s="22" t="s">
        <v>92</v>
      </c>
      <c r="D4852" s="37"/>
      <c r="E4852" s="24">
        <v>500000</v>
      </c>
      <c r="F4852" s="25" t="s">
        <v>1070</v>
      </c>
      <c r="G4852" s="26">
        <v>200000</v>
      </c>
    </row>
    <row r="4853" spans="2:7">
      <c r="B4853" s="21" t="s">
        <v>14379</v>
      </c>
      <c r="C4853" s="22" t="s">
        <v>92</v>
      </c>
      <c r="D4853" s="37"/>
      <c r="E4853" s="24">
        <v>500000</v>
      </c>
      <c r="F4853" s="25" t="s">
        <v>649</v>
      </c>
      <c r="G4853" s="26">
        <v>200000</v>
      </c>
    </row>
    <row r="4854" spans="2:7">
      <c r="B4854" s="21" t="s">
        <v>14378</v>
      </c>
      <c r="C4854" s="22" t="s">
        <v>92</v>
      </c>
      <c r="D4854" s="37"/>
      <c r="E4854" s="24">
        <v>500000</v>
      </c>
      <c r="F4854" s="25" t="s">
        <v>1070</v>
      </c>
      <c r="G4854" s="26">
        <v>200000</v>
      </c>
    </row>
    <row r="4855" spans="2:7">
      <c r="B4855" s="21" t="s">
        <v>14377</v>
      </c>
      <c r="C4855" s="22" t="s">
        <v>92</v>
      </c>
      <c r="D4855" s="37"/>
      <c r="E4855" s="24">
        <v>500000</v>
      </c>
      <c r="F4855" s="25" t="s">
        <v>3194</v>
      </c>
      <c r="G4855" s="26">
        <v>200000</v>
      </c>
    </row>
    <row r="4856" spans="2:7">
      <c r="B4856" s="21" t="s">
        <v>14376</v>
      </c>
      <c r="C4856" s="22" t="s">
        <v>92</v>
      </c>
      <c r="D4856" s="37"/>
      <c r="E4856" s="24">
        <v>500000</v>
      </c>
      <c r="F4856" s="25" t="s">
        <v>805</v>
      </c>
      <c r="G4856" s="26">
        <v>200000</v>
      </c>
    </row>
    <row r="4857" spans="2:7">
      <c r="B4857" s="21" t="s">
        <v>14149</v>
      </c>
      <c r="C4857" s="22" t="s">
        <v>92</v>
      </c>
      <c r="D4857" s="37" t="s">
        <v>1664</v>
      </c>
      <c r="E4857" s="24">
        <v>400000</v>
      </c>
      <c r="F4857" s="25" t="s">
        <v>315</v>
      </c>
      <c r="G4857" s="26">
        <v>200000</v>
      </c>
    </row>
    <row r="4858" spans="2:7">
      <c r="B4858" s="21" t="s">
        <v>14335</v>
      </c>
      <c r="C4858" s="22" t="s">
        <v>108</v>
      </c>
      <c r="D4858" s="37" t="s">
        <v>5312</v>
      </c>
      <c r="E4858" s="24">
        <v>400000</v>
      </c>
      <c r="F4858" s="25" t="s">
        <v>102</v>
      </c>
      <c r="G4858" s="26">
        <v>200000</v>
      </c>
    </row>
    <row r="4859" spans="2:7">
      <c r="B4859" s="21" t="s">
        <v>14118</v>
      </c>
      <c r="C4859" s="22" t="s">
        <v>92</v>
      </c>
      <c r="D4859" s="37" t="s">
        <v>14117</v>
      </c>
      <c r="E4859" s="24">
        <v>400000</v>
      </c>
      <c r="F4859" s="25" t="s">
        <v>455</v>
      </c>
      <c r="G4859" s="26">
        <v>200000</v>
      </c>
    </row>
    <row r="4860" spans="2:7">
      <c r="B4860" s="21" t="s">
        <v>14160</v>
      </c>
      <c r="C4860" s="22" t="s">
        <v>92</v>
      </c>
      <c r="D4860" s="37" t="s">
        <v>3602</v>
      </c>
      <c r="E4860" s="24">
        <v>400000</v>
      </c>
      <c r="F4860" s="25" t="s">
        <v>631</v>
      </c>
      <c r="G4860" s="26">
        <v>200000</v>
      </c>
    </row>
    <row r="4861" spans="2:7">
      <c r="B4861" s="21" t="s">
        <v>14250</v>
      </c>
      <c r="C4861" s="22" t="s">
        <v>108</v>
      </c>
      <c r="D4861" s="37" t="s">
        <v>789</v>
      </c>
      <c r="E4861" s="24">
        <v>400000</v>
      </c>
      <c r="F4861" s="25" t="s">
        <v>5014</v>
      </c>
      <c r="G4861" s="26">
        <v>200000</v>
      </c>
    </row>
    <row r="4862" spans="2:7">
      <c r="B4862" s="21" t="s">
        <v>14295</v>
      </c>
      <c r="C4862" s="22" t="s">
        <v>108</v>
      </c>
      <c r="D4862" s="37" t="s">
        <v>3351</v>
      </c>
      <c r="E4862" s="24">
        <v>400000</v>
      </c>
      <c r="F4862" s="25" t="s">
        <v>156</v>
      </c>
      <c r="G4862" s="26">
        <v>200000</v>
      </c>
    </row>
    <row r="4863" spans="2:7">
      <c r="B4863" s="21" t="s">
        <v>14353</v>
      </c>
      <c r="C4863" s="22" t="s">
        <v>108</v>
      </c>
      <c r="D4863" s="37" t="s">
        <v>3224</v>
      </c>
      <c r="E4863" s="24">
        <v>400000</v>
      </c>
      <c r="F4863" s="25" t="s">
        <v>402</v>
      </c>
      <c r="G4863" s="26">
        <v>200000</v>
      </c>
    </row>
    <row r="4864" spans="2:7">
      <c r="B4864" s="21" t="s">
        <v>14339</v>
      </c>
      <c r="C4864" s="22" t="s">
        <v>92</v>
      </c>
      <c r="D4864" s="37" t="s">
        <v>3218</v>
      </c>
      <c r="E4864" s="24">
        <v>400000</v>
      </c>
      <c r="F4864" s="25" t="s">
        <v>3094</v>
      </c>
      <c r="G4864" s="26">
        <v>200000</v>
      </c>
    </row>
    <row r="4865" spans="2:7">
      <c r="B4865" s="21" t="s">
        <v>14137</v>
      </c>
      <c r="C4865" s="22" t="s">
        <v>108</v>
      </c>
      <c r="D4865" s="37" t="s">
        <v>3898</v>
      </c>
      <c r="E4865" s="24">
        <v>400000</v>
      </c>
      <c r="F4865" s="25" t="s">
        <v>464</v>
      </c>
      <c r="G4865" s="26">
        <v>200000</v>
      </c>
    </row>
    <row r="4866" spans="2:7">
      <c r="B4866" s="21" t="s">
        <v>14112</v>
      </c>
      <c r="C4866" s="22" t="s">
        <v>108</v>
      </c>
      <c r="D4866" s="37" t="s">
        <v>6740</v>
      </c>
      <c r="E4866" s="24">
        <v>400000</v>
      </c>
      <c r="F4866" s="25" t="s">
        <v>540</v>
      </c>
      <c r="G4866" s="26">
        <v>200000</v>
      </c>
    </row>
    <row r="4867" spans="2:7">
      <c r="B4867" s="21" t="s">
        <v>14046</v>
      </c>
      <c r="C4867" s="22" t="s">
        <v>92</v>
      </c>
      <c r="D4867" s="37" t="s">
        <v>6853</v>
      </c>
      <c r="E4867" s="24">
        <v>400000</v>
      </c>
      <c r="F4867" s="25" t="s">
        <v>864</v>
      </c>
      <c r="G4867" s="26">
        <v>200000</v>
      </c>
    </row>
    <row r="4868" spans="2:7">
      <c r="B4868" s="21" t="s">
        <v>14293</v>
      </c>
      <c r="C4868" s="22" t="s">
        <v>108</v>
      </c>
      <c r="D4868" s="37" t="s">
        <v>858</v>
      </c>
      <c r="E4868" s="24">
        <v>400000</v>
      </c>
      <c r="F4868" s="25" t="s">
        <v>315</v>
      </c>
      <c r="G4868" s="26">
        <v>200000</v>
      </c>
    </row>
    <row r="4869" spans="2:7">
      <c r="B4869" s="21" t="s">
        <v>14364</v>
      </c>
      <c r="C4869" s="22" t="s">
        <v>108</v>
      </c>
      <c r="D4869" s="37" t="s">
        <v>6862</v>
      </c>
      <c r="E4869" s="24">
        <v>400000</v>
      </c>
      <c r="F4869" s="25" t="s">
        <v>662</v>
      </c>
      <c r="G4869" s="26">
        <v>200000</v>
      </c>
    </row>
    <row r="4870" spans="2:7">
      <c r="B4870" s="21" t="s">
        <v>14067</v>
      </c>
      <c r="C4870" s="22" t="s">
        <v>108</v>
      </c>
      <c r="D4870" s="37" t="s">
        <v>1120</v>
      </c>
      <c r="E4870" s="24">
        <v>400000</v>
      </c>
      <c r="F4870" s="25" t="s">
        <v>3094</v>
      </c>
      <c r="G4870" s="26">
        <v>200000</v>
      </c>
    </row>
    <row r="4871" spans="2:7">
      <c r="B4871" s="21" t="s">
        <v>14373</v>
      </c>
      <c r="C4871" s="22" t="s">
        <v>92</v>
      </c>
      <c r="D4871" s="37" t="s">
        <v>1616</v>
      </c>
      <c r="E4871" s="24">
        <v>400000</v>
      </c>
      <c r="F4871" s="25" t="s">
        <v>354</v>
      </c>
      <c r="G4871" s="26">
        <v>200000</v>
      </c>
    </row>
    <row r="4872" spans="2:7">
      <c r="B4872" s="21" t="s">
        <v>14186</v>
      </c>
      <c r="C4872" s="22" t="s">
        <v>92</v>
      </c>
      <c r="D4872" s="37" t="s">
        <v>377</v>
      </c>
      <c r="E4872" s="24">
        <v>400000</v>
      </c>
      <c r="F4872" s="25" t="s">
        <v>164</v>
      </c>
      <c r="G4872" s="26">
        <v>200000</v>
      </c>
    </row>
    <row r="4873" spans="2:7">
      <c r="B4873" s="21" t="s">
        <v>14135</v>
      </c>
      <c r="C4873" s="22" t="s">
        <v>108</v>
      </c>
      <c r="D4873" s="37" t="s">
        <v>14134</v>
      </c>
      <c r="E4873" s="24">
        <v>400000</v>
      </c>
      <c r="F4873" s="25" t="s">
        <v>4311</v>
      </c>
      <c r="G4873" s="26">
        <v>200000</v>
      </c>
    </row>
    <row r="4874" spans="2:7">
      <c r="B4874" s="21" t="s">
        <v>14153</v>
      </c>
      <c r="C4874" s="22" t="s">
        <v>108</v>
      </c>
      <c r="D4874" s="37" t="s">
        <v>9359</v>
      </c>
      <c r="E4874" s="24">
        <v>400000</v>
      </c>
      <c r="F4874" s="25" t="s">
        <v>427</v>
      </c>
      <c r="G4874" s="26">
        <v>200000</v>
      </c>
    </row>
    <row r="4875" spans="2:7">
      <c r="B4875" s="21" t="s">
        <v>14193</v>
      </c>
      <c r="C4875" s="22" t="s">
        <v>108</v>
      </c>
      <c r="D4875" s="37" t="s">
        <v>387</v>
      </c>
      <c r="E4875" s="24">
        <v>400000</v>
      </c>
      <c r="F4875" s="25" t="s">
        <v>672</v>
      </c>
      <c r="G4875" s="26">
        <v>200000</v>
      </c>
    </row>
    <row r="4876" spans="2:7">
      <c r="B4876" s="21" t="s">
        <v>14349</v>
      </c>
      <c r="C4876" s="22" t="s">
        <v>108</v>
      </c>
      <c r="D4876" s="37" t="s">
        <v>14348</v>
      </c>
      <c r="E4876" s="24">
        <v>400000</v>
      </c>
      <c r="F4876" s="25" t="s">
        <v>540</v>
      </c>
      <c r="G4876" s="26">
        <v>200000</v>
      </c>
    </row>
    <row r="4877" spans="2:7">
      <c r="B4877" s="21" t="s">
        <v>14106</v>
      </c>
      <c r="C4877" s="22" t="s">
        <v>108</v>
      </c>
      <c r="D4877" s="37" t="s">
        <v>7055</v>
      </c>
      <c r="E4877" s="24">
        <v>400000</v>
      </c>
      <c r="F4877" s="25" t="s">
        <v>5014</v>
      </c>
      <c r="G4877" s="26">
        <v>200000</v>
      </c>
    </row>
    <row r="4878" spans="2:7">
      <c r="B4878" s="21" t="s">
        <v>14170</v>
      </c>
      <c r="C4878" s="22" t="s">
        <v>108</v>
      </c>
      <c r="D4878" s="37" t="s">
        <v>3040</v>
      </c>
      <c r="E4878" s="24">
        <v>400000</v>
      </c>
      <c r="F4878" s="25" t="s">
        <v>3094</v>
      </c>
      <c r="G4878" s="26">
        <v>200000</v>
      </c>
    </row>
    <row r="4879" spans="2:7">
      <c r="B4879" s="21" t="s">
        <v>14338</v>
      </c>
      <c r="C4879" s="22" t="s">
        <v>108</v>
      </c>
      <c r="D4879" s="37" t="s">
        <v>1487</v>
      </c>
      <c r="E4879" s="24">
        <v>400000</v>
      </c>
      <c r="F4879" s="25" t="s">
        <v>540</v>
      </c>
      <c r="G4879" s="26">
        <v>200000</v>
      </c>
    </row>
    <row r="4880" spans="2:7">
      <c r="B4880" s="21" t="s">
        <v>14254</v>
      </c>
      <c r="C4880" s="22" t="s">
        <v>108</v>
      </c>
      <c r="D4880" s="37" t="s">
        <v>8338</v>
      </c>
      <c r="E4880" s="24">
        <v>400000</v>
      </c>
      <c r="F4880" s="25" t="s">
        <v>227</v>
      </c>
      <c r="G4880" s="26">
        <v>200000</v>
      </c>
    </row>
    <row r="4881" spans="2:7">
      <c r="B4881" s="21" t="s">
        <v>14354</v>
      </c>
      <c r="C4881" s="22" t="s">
        <v>108</v>
      </c>
      <c r="D4881" s="37" t="s">
        <v>4992</v>
      </c>
      <c r="E4881" s="24">
        <v>400000</v>
      </c>
      <c r="F4881" s="25" t="s">
        <v>464</v>
      </c>
      <c r="G4881" s="26">
        <v>200000</v>
      </c>
    </row>
    <row r="4882" spans="2:7">
      <c r="B4882" s="21" t="s">
        <v>14116</v>
      </c>
      <c r="C4882" s="22" t="s">
        <v>108</v>
      </c>
      <c r="D4882" s="37" t="s">
        <v>3695</v>
      </c>
      <c r="E4882" s="24">
        <v>400000</v>
      </c>
      <c r="F4882" s="25" t="s">
        <v>464</v>
      </c>
      <c r="G4882" s="26">
        <v>200000</v>
      </c>
    </row>
    <row r="4883" spans="2:7">
      <c r="B4883" s="21" t="s">
        <v>14375</v>
      </c>
      <c r="C4883" s="22" t="s">
        <v>108</v>
      </c>
      <c r="D4883" s="37" t="s">
        <v>6387</v>
      </c>
      <c r="E4883" s="24">
        <v>400000</v>
      </c>
      <c r="F4883" s="25" t="s">
        <v>144</v>
      </c>
      <c r="G4883" s="26">
        <v>200000</v>
      </c>
    </row>
    <row r="4884" spans="2:7">
      <c r="B4884" s="21" t="s">
        <v>14065</v>
      </c>
      <c r="C4884" s="22" t="s">
        <v>108</v>
      </c>
      <c r="D4884" s="37" t="s">
        <v>4397</v>
      </c>
      <c r="E4884" s="24">
        <v>400000</v>
      </c>
      <c r="F4884" s="25" t="s">
        <v>427</v>
      </c>
      <c r="G4884" s="26">
        <v>200000</v>
      </c>
    </row>
    <row r="4885" spans="2:7">
      <c r="B4885" s="21" t="s">
        <v>14276</v>
      </c>
      <c r="C4885" s="22" t="s">
        <v>108</v>
      </c>
      <c r="D4885" s="37" t="s">
        <v>14275</v>
      </c>
      <c r="E4885" s="24">
        <v>400000</v>
      </c>
      <c r="F4885" s="25" t="s">
        <v>540</v>
      </c>
      <c r="G4885" s="26">
        <v>200000</v>
      </c>
    </row>
    <row r="4886" spans="2:7">
      <c r="B4886" s="21" t="s">
        <v>14352</v>
      </c>
      <c r="C4886" s="22" t="s">
        <v>108</v>
      </c>
      <c r="D4886" s="37" t="s">
        <v>3734</v>
      </c>
      <c r="E4886" s="24">
        <v>400000</v>
      </c>
      <c r="F4886" s="25" t="s">
        <v>315</v>
      </c>
      <c r="G4886" s="26">
        <v>200000</v>
      </c>
    </row>
    <row r="4887" spans="2:7">
      <c r="B4887" s="21" t="s">
        <v>14203</v>
      </c>
      <c r="C4887" s="22" t="s">
        <v>108</v>
      </c>
      <c r="D4887" s="37" t="s">
        <v>7283</v>
      </c>
      <c r="E4887" s="24">
        <v>400000</v>
      </c>
      <c r="F4887" s="25" t="s">
        <v>540</v>
      </c>
      <c r="G4887" s="26">
        <v>200000</v>
      </c>
    </row>
    <row r="4888" spans="2:7">
      <c r="B4888" s="21" t="s">
        <v>14328</v>
      </c>
      <c r="C4888" s="22" t="s">
        <v>108</v>
      </c>
      <c r="D4888" s="37" t="s">
        <v>14327</v>
      </c>
      <c r="E4888" s="24">
        <v>400000</v>
      </c>
      <c r="F4888" s="25" t="s">
        <v>220</v>
      </c>
      <c r="G4888" s="26">
        <v>200000</v>
      </c>
    </row>
    <row r="4889" spans="2:7">
      <c r="B4889" s="21" t="s">
        <v>14089</v>
      </c>
      <c r="C4889" s="22" t="s">
        <v>108</v>
      </c>
      <c r="D4889" s="37" t="s">
        <v>547</v>
      </c>
      <c r="E4889" s="24">
        <v>400000</v>
      </c>
      <c r="F4889" s="25" t="s">
        <v>455</v>
      </c>
      <c r="G4889" s="26">
        <v>200000</v>
      </c>
    </row>
    <row r="4890" spans="2:7">
      <c r="B4890" s="21" t="s">
        <v>14243</v>
      </c>
      <c r="C4890" s="22" t="s">
        <v>92</v>
      </c>
      <c r="D4890" s="37" t="s">
        <v>7922</v>
      </c>
      <c r="E4890" s="24">
        <v>400000</v>
      </c>
      <c r="F4890" s="25" t="s">
        <v>3094</v>
      </c>
      <c r="G4890" s="26">
        <v>200000</v>
      </c>
    </row>
    <row r="4891" spans="2:7">
      <c r="B4891" s="21" t="s">
        <v>14367</v>
      </c>
      <c r="C4891" s="22" t="s">
        <v>108</v>
      </c>
      <c r="D4891" s="37" t="s">
        <v>14366</v>
      </c>
      <c r="E4891" s="24">
        <v>400000</v>
      </c>
      <c r="F4891" s="25" t="s">
        <v>464</v>
      </c>
      <c r="G4891" s="26">
        <v>200000</v>
      </c>
    </row>
    <row r="4892" spans="2:7">
      <c r="B4892" s="21" t="s">
        <v>14219</v>
      </c>
      <c r="C4892" s="22" t="s">
        <v>108</v>
      </c>
      <c r="D4892" s="37" t="s">
        <v>14218</v>
      </c>
      <c r="E4892" s="24">
        <v>400000</v>
      </c>
      <c r="F4892" s="25" t="s">
        <v>156</v>
      </c>
      <c r="G4892" s="26">
        <v>200000</v>
      </c>
    </row>
    <row r="4893" spans="2:7">
      <c r="B4893" s="21" t="s">
        <v>14198</v>
      </c>
      <c r="C4893" s="22" t="s">
        <v>108</v>
      </c>
      <c r="D4893" s="37" t="s">
        <v>6896</v>
      </c>
      <c r="E4893" s="24">
        <v>400000</v>
      </c>
      <c r="F4893" s="25" t="s">
        <v>107</v>
      </c>
      <c r="G4893" s="26">
        <v>200000</v>
      </c>
    </row>
    <row r="4894" spans="2:7">
      <c r="B4894" s="21" t="s">
        <v>14053</v>
      </c>
      <c r="C4894" s="22" t="s">
        <v>108</v>
      </c>
      <c r="D4894" s="37" t="s">
        <v>3657</v>
      </c>
      <c r="E4894" s="24">
        <v>400000</v>
      </c>
      <c r="F4894" s="25" t="s">
        <v>3098</v>
      </c>
      <c r="G4894" s="26">
        <v>200000</v>
      </c>
    </row>
    <row r="4895" spans="2:7">
      <c r="B4895" s="21" t="s">
        <v>14299</v>
      </c>
      <c r="C4895" s="22" t="s">
        <v>108</v>
      </c>
      <c r="D4895" s="37" t="s">
        <v>6059</v>
      </c>
      <c r="E4895" s="24">
        <v>400000</v>
      </c>
      <c r="F4895" s="25" t="s">
        <v>427</v>
      </c>
      <c r="G4895" s="26">
        <v>200000</v>
      </c>
    </row>
    <row r="4896" spans="2:7">
      <c r="B4896" s="21" t="s">
        <v>14249</v>
      </c>
      <c r="C4896" s="22" t="s">
        <v>108</v>
      </c>
      <c r="D4896" s="37" t="s">
        <v>3271</v>
      </c>
      <c r="E4896" s="24">
        <v>400000</v>
      </c>
      <c r="F4896" s="25" t="s">
        <v>703</v>
      </c>
      <c r="G4896" s="26">
        <v>200000</v>
      </c>
    </row>
    <row r="4897" spans="2:7">
      <c r="B4897" s="21" t="s">
        <v>14298</v>
      </c>
      <c r="C4897" s="22" t="s">
        <v>108</v>
      </c>
      <c r="D4897" s="37" t="s">
        <v>4558</v>
      </c>
      <c r="E4897" s="24">
        <v>400000</v>
      </c>
      <c r="F4897" s="25" t="s">
        <v>5014</v>
      </c>
      <c r="G4897" s="26">
        <v>200000</v>
      </c>
    </row>
    <row r="4898" spans="2:7">
      <c r="B4898" s="21" t="s">
        <v>14374</v>
      </c>
      <c r="C4898" s="22" t="s">
        <v>92</v>
      </c>
      <c r="D4898" s="37"/>
      <c r="E4898" s="24">
        <v>400000</v>
      </c>
      <c r="F4898" s="25" t="s">
        <v>220</v>
      </c>
      <c r="G4898" s="26">
        <v>200000</v>
      </c>
    </row>
    <row r="4899" spans="2:7">
      <c r="B4899" s="21" t="s">
        <v>14372</v>
      </c>
      <c r="C4899" s="22" t="s">
        <v>92</v>
      </c>
      <c r="D4899" s="37"/>
      <c r="E4899" s="24">
        <v>400000</v>
      </c>
      <c r="F4899" s="25" t="s">
        <v>220</v>
      </c>
      <c r="G4899" s="26">
        <v>200000</v>
      </c>
    </row>
    <row r="4900" spans="2:7">
      <c r="B4900" s="21" t="s">
        <v>14371</v>
      </c>
      <c r="C4900" s="22" t="s">
        <v>92</v>
      </c>
      <c r="D4900" s="37"/>
      <c r="E4900" s="24">
        <v>400000</v>
      </c>
      <c r="F4900" s="25" t="s">
        <v>598</v>
      </c>
      <c r="G4900" s="26">
        <v>200000</v>
      </c>
    </row>
    <row r="4901" spans="2:7">
      <c r="B4901" s="21" t="s">
        <v>14370</v>
      </c>
      <c r="C4901" s="22" t="s">
        <v>92</v>
      </c>
      <c r="D4901" s="37"/>
      <c r="E4901" s="24">
        <v>400000</v>
      </c>
      <c r="F4901" s="25" t="s">
        <v>3094</v>
      </c>
      <c r="G4901" s="26">
        <v>200000</v>
      </c>
    </row>
    <row r="4902" spans="2:7">
      <c r="B4902" s="21" t="s">
        <v>14369</v>
      </c>
      <c r="C4902" s="22" t="s">
        <v>92</v>
      </c>
      <c r="D4902" s="37"/>
      <c r="E4902" s="24">
        <v>400000</v>
      </c>
      <c r="F4902" s="25" t="s">
        <v>703</v>
      </c>
      <c r="G4902" s="26">
        <v>200000</v>
      </c>
    </row>
    <row r="4903" spans="2:7">
      <c r="B4903" s="21" t="s">
        <v>14368</v>
      </c>
      <c r="C4903" s="22" t="s">
        <v>92</v>
      </c>
      <c r="D4903" s="37"/>
      <c r="E4903" s="24">
        <v>400000</v>
      </c>
      <c r="F4903" s="25" t="s">
        <v>711</v>
      </c>
      <c r="G4903" s="26">
        <v>200000</v>
      </c>
    </row>
    <row r="4904" spans="2:7">
      <c r="B4904" s="21" t="s">
        <v>14365</v>
      </c>
      <c r="C4904" s="22" t="s">
        <v>92</v>
      </c>
      <c r="D4904" s="37"/>
      <c r="E4904" s="24">
        <v>400000</v>
      </c>
      <c r="F4904" s="25" t="s">
        <v>413</v>
      </c>
      <c r="G4904" s="26">
        <v>200000</v>
      </c>
    </row>
    <row r="4905" spans="2:7">
      <c r="B4905" s="21" t="s">
        <v>14363</v>
      </c>
      <c r="C4905" s="22" t="s">
        <v>92</v>
      </c>
      <c r="D4905" s="37"/>
      <c r="E4905" s="24">
        <v>400000</v>
      </c>
      <c r="F4905" s="25" t="s">
        <v>580</v>
      </c>
      <c r="G4905" s="26">
        <v>200000</v>
      </c>
    </row>
    <row r="4906" spans="2:7">
      <c r="B4906" s="21" t="s">
        <v>14362</v>
      </c>
      <c r="C4906" s="22" t="s">
        <v>92</v>
      </c>
      <c r="D4906" s="37"/>
      <c r="E4906" s="24">
        <v>400000</v>
      </c>
      <c r="F4906" s="25" t="s">
        <v>598</v>
      </c>
      <c r="G4906" s="26">
        <v>200000</v>
      </c>
    </row>
    <row r="4907" spans="2:7">
      <c r="B4907" s="21" t="s">
        <v>14361</v>
      </c>
      <c r="C4907" s="22" t="s">
        <v>92</v>
      </c>
      <c r="D4907" s="37"/>
      <c r="E4907" s="24">
        <v>400000</v>
      </c>
      <c r="F4907" s="25" t="s">
        <v>3089</v>
      </c>
      <c r="G4907" s="26">
        <v>200000</v>
      </c>
    </row>
    <row r="4908" spans="2:7">
      <c r="B4908" s="21" t="s">
        <v>14360</v>
      </c>
      <c r="C4908" s="22" t="s">
        <v>92</v>
      </c>
      <c r="D4908" s="37"/>
      <c r="E4908" s="24">
        <v>400000</v>
      </c>
      <c r="F4908" s="25" t="s">
        <v>3094</v>
      </c>
      <c r="G4908" s="26">
        <v>200000</v>
      </c>
    </row>
    <row r="4909" spans="2:7">
      <c r="B4909" s="21" t="s">
        <v>14359</v>
      </c>
      <c r="C4909" s="22" t="s">
        <v>92</v>
      </c>
      <c r="D4909" s="37"/>
      <c r="E4909" s="24">
        <v>400000</v>
      </c>
      <c r="F4909" s="25" t="s">
        <v>164</v>
      </c>
      <c r="G4909" s="26">
        <v>200000</v>
      </c>
    </row>
    <row r="4910" spans="2:7">
      <c r="B4910" s="21" t="s">
        <v>14358</v>
      </c>
      <c r="C4910" s="22" t="s">
        <v>92</v>
      </c>
      <c r="D4910" s="37"/>
      <c r="E4910" s="24">
        <v>400000</v>
      </c>
      <c r="F4910" s="25" t="s">
        <v>156</v>
      </c>
      <c r="G4910" s="26">
        <v>200000</v>
      </c>
    </row>
    <row r="4911" spans="2:7">
      <c r="B4911" s="21" t="s">
        <v>14357</v>
      </c>
      <c r="C4911" s="22" t="s">
        <v>92</v>
      </c>
      <c r="D4911" s="37"/>
      <c r="E4911" s="24">
        <v>400000</v>
      </c>
      <c r="F4911" s="25" t="s">
        <v>156</v>
      </c>
      <c r="G4911" s="26">
        <v>200000</v>
      </c>
    </row>
    <row r="4912" spans="2:7">
      <c r="B4912" s="21" t="s">
        <v>14356</v>
      </c>
      <c r="C4912" s="22" t="s">
        <v>92</v>
      </c>
      <c r="D4912" s="37"/>
      <c r="E4912" s="24">
        <v>400000</v>
      </c>
      <c r="F4912" s="25" t="s">
        <v>544</v>
      </c>
      <c r="G4912" s="26">
        <v>200000</v>
      </c>
    </row>
    <row r="4913" spans="2:7">
      <c r="B4913" s="21" t="s">
        <v>14355</v>
      </c>
      <c r="C4913" s="22" t="s">
        <v>92</v>
      </c>
      <c r="D4913" s="37"/>
      <c r="E4913" s="24">
        <v>400000</v>
      </c>
      <c r="F4913" s="25" t="s">
        <v>220</v>
      </c>
      <c r="G4913" s="26">
        <v>200000</v>
      </c>
    </row>
    <row r="4914" spans="2:7">
      <c r="B4914" s="21" t="s">
        <v>14351</v>
      </c>
      <c r="C4914" s="22" t="s">
        <v>92</v>
      </c>
      <c r="D4914" s="37"/>
      <c r="E4914" s="24">
        <v>400000</v>
      </c>
      <c r="F4914" s="25" t="s">
        <v>509</v>
      </c>
      <c r="G4914" s="26">
        <v>200000</v>
      </c>
    </row>
    <row r="4915" spans="2:7">
      <c r="B4915" s="21" t="s">
        <v>14350</v>
      </c>
      <c r="C4915" s="22" t="s">
        <v>92</v>
      </c>
      <c r="D4915" s="37"/>
      <c r="E4915" s="24">
        <v>400000</v>
      </c>
      <c r="F4915" s="25" t="s">
        <v>315</v>
      </c>
      <c r="G4915" s="26">
        <v>200000</v>
      </c>
    </row>
    <row r="4916" spans="2:7">
      <c r="B4916" s="21" t="s">
        <v>14347</v>
      </c>
      <c r="C4916" s="22" t="s">
        <v>92</v>
      </c>
      <c r="D4916" s="37"/>
      <c r="E4916" s="24">
        <v>400000</v>
      </c>
      <c r="F4916" s="25" t="s">
        <v>598</v>
      </c>
      <c r="G4916" s="26">
        <v>200000</v>
      </c>
    </row>
    <row r="4917" spans="2:7">
      <c r="B4917" s="21" t="s">
        <v>14346</v>
      </c>
      <c r="C4917" s="22" t="s">
        <v>92</v>
      </c>
      <c r="D4917" s="37"/>
      <c r="E4917" s="24">
        <v>400000</v>
      </c>
      <c r="F4917" s="25" t="s">
        <v>540</v>
      </c>
      <c r="G4917" s="26">
        <v>200000</v>
      </c>
    </row>
    <row r="4918" spans="2:7">
      <c r="B4918" s="21" t="s">
        <v>14345</v>
      </c>
      <c r="C4918" s="22" t="s">
        <v>92</v>
      </c>
      <c r="D4918" s="37"/>
      <c r="E4918" s="24">
        <v>400000</v>
      </c>
      <c r="F4918" s="25" t="s">
        <v>150</v>
      </c>
      <c r="G4918" s="26">
        <v>200000</v>
      </c>
    </row>
    <row r="4919" spans="2:7">
      <c r="B4919" s="21" t="s">
        <v>14344</v>
      </c>
      <c r="C4919" s="22" t="s">
        <v>92</v>
      </c>
      <c r="D4919" s="37"/>
      <c r="E4919" s="24">
        <v>400000</v>
      </c>
      <c r="F4919" s="25" t="s">
        <v>427</v>
      </c>
      <c r="G4919" s="26">
        <v>200000</v>
      </c>
    </row>
    <row r="4920" spans="2:7">
      <c r="B4920" s="21" t="s">
        <v>14343</v>
      </c>
      <c r="C4920" s="22" t="s">
        <v>92</v>
      </c>
      <c r="D4920" s="37"/>
      <c r="E4920" s="24">
        <v>400000</v>
      </c>
      <c r="F4920" s="25" t="s">
        <v>427</v>
      </c>
      <c r="G4920" s="26">
        <v>200000</v>
      </c>
    </row>
    <row r="4921" spans="2:7">
      <c r="B4921" s="21" t="s">
        <v>14342</v>
      </c>
      <c r="C4921" s="22" t="s">
        <v>92</v>
      </c>
      <c r="D4921" s="37"/>
      <c r="E4921" s="24">
        <v>400000</v>
      </c>
      <c r="F4921" s="25" t="s">
        <v>631</v>
      </c>
      <c r="G4921" s="26">
        <v>200000</v>
      </c>
    </row>
    <row r="4922" spans="2:7">
      <c r="B4922" s="21" t="s">
        <v>14341</v>
      </c>
      <c r="C4922" s="22" t="s">
        <v>92</v>
      </c>
      <c r="D4922" s="37"/>
      <c r="E4922" s="24">
        <v>400000</v>
      </c>
      <c r="F4922" s="25" t="s">
        <v>107</v>
      </c>
      <c r="G4922" s="26">
        <v>200000</v>
      </c>
    </row>
    <row r="4923" spans="2:7">
      <c r="B4923" s="21" t="s">
        <v>14340</v>
      </c>
      <c r="C4923" s="22" t="s">
        <v>92</v>
      </c>
      <c r="D4923" s="37"/>
      <c r="E4923" s="24">
        <v>400000</v>
      </c>
      <c r="F4923" s="25" t="s">
        <v>164</v>
      </c>
      <c r="G4923" s="26">
        <v>200000</v>
      </c>
    </row>
    <row r="4924" spans="2:7">
      <c r="B4924" s="21" t="s">
        <v>14337</v>
      </c>
      <c r="C4924" s="22" t="s">
        <v>92</v>
      </c>
      <c r="D4924" s="37"/>
      <c r="E4924" s="24">
        <v>400000</v>
      </c>
      <c r="F4924" s="25" t="s">
        <v>703</v>
      </c>
      <c r="G4924" s="26">
        <v>200000</v>
      </c>
    </row>
    <row r="4925" spans="2:7">
      <c r="B4925" s="21" t="s">
        <v>14336</v>
      </c>
      <c r="C4925" s="22" t="s">
        <v>92</v>
      </c>
      <c r="D4925" s="37"/>
      <c r="E4925" s="24">
        <v>400000</v>
      </c>
      <c r="F4925" s="25" t="s">
        <v>413</v>
      </c>
      <c r="G4925" s="26">
        <v>200000</v>
      </c>
    </row>
    <row r="4926" spans="2:7">
      <c r="B4926" s="21" t="s">
        <v>14334</v>
      </c>
      <c r="C4926" s="22" t="s">
        <v>92</v>
      </c>
      <c r="D4926" s="37"/>
      <c r="E4926" s="24">
        <v>400000</v>
      </c>
      <c r="F4926" s="25" t="s">
        <v>1103</v>
      </c>
      <c r="G4926" s="26">
        <v>200000</v>
      </c>
    </row>
    <row r="4927" spans="2:7">
      <c r="B4927" s="21" t="s">
        <v>14333</v>
      </c>
      <c r="C4927" s="22" t="s">
        <v>92</v>
      </c>
      <c r="D4927" s="37"/>
      <c r="E4927" s="24">
        <v>400000</v>
      </c>
      <c r="F4927" s="25" t="s">
        <v>107</v>
      </c>
      <c r="G4927" s="26">
        <v>200000</v>
      </c>
    </row>
    <row r="4928" spans="2:7">
      <c r="B4928" s="21" t="s">
        <v>14332</v>
      </c>
      <c r="C4928" s="22" t="s">
        <v>92</v>
      </c>
      <c r="D4928" s="37"/>
      <c r="E4928" s="24">
        <v>400000</v>
      </c>
      <c r="F4928" s="25" t="s">
        <v>3167</v>
      </c>
      <c r="G4928" s="26">
        <v>200000</v>
      </c>
    </row>
    <row r="4929" spans="2:7">
      <c r="B4929" s="21" t="s">
        <v>14331</v>
      </c>
      <c r="C4929" s="22" t="s">
        <v>92</v>
      </c>
      <c r="D4929" s="37"/>
      <c r="E4929" s="24">
        <v>400000</v>
      </c>
      <c r="F4929" s="25" t="s">
        <v>150</v>
      </c>
      <c r="G4929" s="26">
        <v>200000</v>
      </c>
    </row>
    <row r="4930" spans="2:7">
      <c r="B4930" s="21" t="s">
        <v>14330</v>
      </c>
      <c r="C4930" s="22" t="s">
        <v>92</v>
      </c>
      <c r="D4930" s="37"/>
      <c r="E4930" s="24">
        <v>400000</v>
      </c>
      <c r="F4930" s="25" t="s">
        <v>220</v>
      </c>
      <c r="G4930" s="26">
        <v>200000</v>
      </c>
    </row>
    <row r="4931" spans="2:7">
      <c r="B4931" s="21" t="s">
        <v>14329</v>
      </c>
      <c r="C4931" s="22" t="s">
        <v>92</v>
      </c>
      <c r="D4931" s="37"/>
      <c r="E4931" s="24">
        <v>400000</v>
      </c>
      <c r="F4931" s="25" t="s">
        <v>805</v>
      </c>
      <c r="G4931" s="26">
        <v>200000</v>
      </c>
    </row>
    <row r="4932" spans="2:7">
      <c r="B4932" s="21" t="s">
        <v>14326</v>
      </c>
      <c r="C4932" s="22" t="s">
        <v>92</v>
      </c>
      <c r="D4932" s="37"/>
      <c r="E4932" s="24">
        <v>400000</v>
      </c>
      <c r="F4932" s="25" t="s">
        <v>427</v>
      </c>
      <c r="G4932" s="26">
        <v>200000</v>
      </c>
    </row>
    <row r="4933" spans="2:7">
      <c r="B4933" s="21" t="s">
        <v>14325</v>
      </c>
      <c r="C4933" s="22" t="s">
        <v>92</v>
      </c>
      <c r="D4933" s="37"/>
      <c r="E4933" s="24">
        <v>400000</v>
      </c>
      <c r="F4933" s="25" t="s">
        <v>131</v>
      </c>
      <c r="G4933" s="26">
        <v>200000</v>
      </c>
    </row>
    <row r="4934" spans="2:7">
      <c r="B4934" s="21" t="s">
        <v>14324</v>
      </c>
      <c r="C4934" s="22" t="s">
        <v>92</v>
      </c>
      <c r="D4934" s="37"/>
      <c r="E4934" s="24">
        <v>400000</v>
      </c>
      <c r="F4934" s="25" t="s">
        <v>631</v>
      </c>
      <c r="G4934" s="26">
        <v>200000</v>
      </c>
    </row>
    <row r="4935" spans="2:7">
      <c r="B4935" s="21" t="s">
        <v>14323</v>
      </c>
      <c r="C4935" s="22" t="s">
        <v>92</v>
      </c>
      <c r="D4935" s="37"/>
      <c r="E4935" s="24">
        <v>400000</v>
      </c>
      <c r="F4935" s="25" t="s">
        <v>144</v>
      </c>
      <c r="G4935" s="26">
        <v>200000</v>
      </c>
    </row>
    <row r="4936" spans="2:7">
      <c r="B4936" s="21" t="s">
        <v>14322</v>
      </c>
      <c r="C4936" s="22" t="s">
        <v>92</v>
      </c>
      <c r="D4936" s="37"/>
      <c r="E4936" s="24">
        <v>400000</v>
      </c>
      <c r="F4936" s="25" t="s">
        <v>156</v>
      </c>
      <c r="G4936" s="26">
        <v>200000</v>
      </c>
    </row>
    <row r="4937" spans="2:7">
      <c r="B4937" s="21" t="s">
        <v>14321</v>
      </c>
      <c r="C4937" s="22" t="s">
        <v>92</v>
      </c>
      <c r="D4937" s="37"/>
      <c r="E4937" s="24">
        <v>400000</v>
      </c>
      <c r="F4937" s="25" t="s">
        <v>455</v>
      </c>
      <c r="G4937" s="26">
        <v>200000</v>
      </c>
    </row>
    <row r="4938" spans="2:7">
      <c r="B4938" s="21" t="s">
        <v>14320</v>
      </c>
      <c r="C4938" s="22" t="s">
        <v>92</v>
      </c>
      <c r="D4938" s="37"/>
      <c r="E4938" s="24">
        <v>400000</v>
      </c>
      <c r="F4938" s="25" t="s">
        <v>156</v>
      </c>
      <c r="G4938" s="26">
        <v>200000</v>
      </c>
    </row>
    <row r="4939" spans="2:7">
      <c r="B4939" s="21" t="s">
        <v>14319</v>
      </c>
      <c r="C4939" s="22" t="s">
        <v>92</v>
      </c>
      <c r="D4939" s="37"/>
      <c r="E4939" s="24">
        <v>400000</v>
      </c>
      <c r="F4939" s="25" t="s">
        <v>464</v>
      </c>
      <c r="G4939" s="26">
        <v>200000</v>
      </c>
    </row>
    <row r="4940" spans="2:7">
      <c r="B4940" s="21" t="s">
        <v>14318</v>
      </c>
      <c r="C4940" s="22" t="s">
        <v>92</v>
      </c>
      <c r="D4940" s="37"/>
      <c r="E4940" s="24">
        <v>400000</v>
      </c>
      <c r="F4940" s="25" t="s">
        <v>703</v>
      </c>
      <c r="G4940" s="26">
        <v>200000</v>
      </c>
    </row>
    <row r="4941" spans="2:7">
      <c r="B4941" s="21" t="s">
        <v>14317</v>
      </c>
      <c r="C4941" s="22" t="s">
        <v>92</v>
      </c>
      <c r="D4941" s="37"/>
      <c r="E4941" s="24">
        <v>400000</v>
      </c>
      <c r="F4941" s="25" t="s">
        <v>150</v>
      </c>
      <c r="G4941" s="26">
        <v>200000</v>
      </c>
    </row>
    <row r="4942" spans="2:7">
      <c r="B4942" s="21" t="s">
        <v>14316</v>
      </c>
      <c r="C4942" s="22" t="s">
        <v>92</v>
      </c>
      <c r="D4942" s="37"/>
      <c r="E4942" s="24">
        <v>400000</v>
      </c>
      <c r="F4942" s="25" t="s">
        <v>156</v>
      </c>
      <c r="G4942" s="26">
        <v>200000</v>
      </c>
    </row>
    <row r="4943" spans="2:7">
      <c r="B4943" s="21" t="s">
        <v>14315</v>
      </c>
      <c r="C4943" s="22" t="s">
        <v>92</v>
      </c>
      <c r="D4943" s="37"/>
      <c r="E4943" s="24">
        <v>400000</v>
      </c>
      <c r="F4943" s="25" t="s">
        <v>402</v>
      </c>
      <c r="G4943" s="26">
        <v>200000</v>
      </c>
    </row>
    <row r="4944" spans="2:7">
      <c r="B4944" s="21" t="s">
        <v>14314</v>
      </c>
      <c r="C4944" s="22" t="s">
        <v>92</v>
      </c>
      <c r="D4944" s="37"/>
      <c r="E4944" s="24">
        <v>400000</v>
      </c>
      <c r="F4944" s="25" t="s">
        <v>164</v>
      </c>
      <c r="G4944" s="26">
        <v>200000</v>
      </c>
    </row>
    <row r="4945" spans="2:7">
      <c r="B4945" s="21" t="s">
        <v>14313</v>
      </c>
      <c r="C4945" s="22" t="s">
        <v>92</v>
      </c>
      <c r="D4945" s="37"/>
      <c r="E4945" s="24">
        <v>400000</v>
      </c>
      <c r="F4945" s="25" t="s">
        <v>5014</v>
      </c>
      <c r="G4945" s="26">
        <v>200000</v>
      </c>
    </row>
    <row r="4946" spans="2:7">
      <c r="B4946" s="21" t="s">
        <v>14312</v>
      </c>
      <c r="C4946" s="22" t="s">
        <v>92</v>
      </c>
      <c r="D4946" s="37"/>
      <c r="E4946" s="24">
        <v>400000</v>
      </c>
      <c r="F4946" s="25" t="s">
        <v>156</v>
      </c>
      <c r="G4946" s="26">
        <v>200000</v>
      </c>
    </row>
    <row r="4947" spans="2:7">
      <c r="B4947" s="21" t="s">
        <v>14311</v>
      </c>
      <c r="C4947" s="22" t="s">
        <v>92</v>
      </c>
      <c r="D4947" s="37"/>
      <c r="E4947" s="24">
        <v>400000</v>
      </c>
      <c r="F4947" s="25" t="s">
        <v>144</v>
      </c>
      <c r="G4947" s="26">
        <v>200000</v>
      </c>
    </row>
    <row r="4948" spans="2:7">
      <c r="B4948" s="21" t="s">
        <v>14310</v>
      </c>
      <c r="C4948" s="22" t="s">
        <v>92</v>
      </c>
      <c r="D4948" s="37"/>
      <c r="E4948" s="24">
        <v>400000</v>
      </c>
      <c r="F4948" s="25" t="s">
        <v>3094</v>
      </c>
      <c r="G4948" s="26">
        <v>200000</v>
      </c>
    </row>
    <row r="4949" spans="2:7">
      <c r="B4949" s="21" t="s">
        <v>14309</v>
      </c>
      <c r="C4949" s="22" t="s">
        <v>92</v>
      </c>
      <c r="D4949" s="37"/>
      <c r="E4949" s="24">
        <v>400000</v>
      </c>
      <c r="F4949" s="25" t="s">
        <v>315</v>
      </c>
      <c r="G4949" s="26">
        <v>200000</v>
      </c>
    </row>
    <row r="4950" spans="2:7">
      <c r="B4950" s="21" t="s">
        <v>14308</v>
      </c>
      <c r="C4950" s="22" t="s">
        <v>92</v>
      </c>
      <c r="D4950" s="37"/>
      <c r="E4950" s="24">
        <v>400000</v>
      </c>
      <c r="F4950" s="25" t="s">
        <v>131</v>
      </c>
      <c r="G4950" s="26">
        <v>200000</v>
      </c>
    </row>
    <row r="4951" spans="2:7">
      <c r="B4951" s="21" t="s">
        <v>14307</v>
      </c>
      <c r="C4951" s="22" t="s">
        <v>92</v>
      </c>
      <c r="D4951" s="37"/>
      <c r="E4951" s="24">
        <v>400000</v>
      </c>
      <c r="F4951" s="25" t="s">
        <v>580</v>
      </c>
      <c r="G4951" s="26">
        <v>200000</v>
      </c>
    </row>
    <row r="4952" spans="2:7">
      <c r="B4952" s="21" t="s">
        <v>14306</v>
      </c>
      <c r="C4952" s="22" t="s">
        <v>92</v>
      </c>
      <c r="D4952" s="37"/>
      <c r="E4952" s="24">
        <v>400000</v>
      </c>
      <c r="F4952" s="25" t="s">
        <v>220</v>
      </c>
      <c r="G4952" s="26">
        <v>200000</v>
      </c>
    </row>
    <row r="4953" spans="2:7">
      <c r="B4953" s="21" t="s">
        <v>14305</v>
      </c>
      <c r="C4953" s="22" t="s">
        <v>92</v>
      </c>
      <c r="D4953" s="37"/>
      <c r="E4953" s="24">
        <v>400000</v>
      </c>
      <c r="F4953" s="25" t="s">
        <v>107</v>
      </c>
      <c r="G4953" s="26">
        <v>200000</v>
      </c>
    </row>
    <row r="4954" spans="2:7">
      <c r="B4954" s="21" t="s">
        <v>14304</v>
      </c>
      <c r="C4954" s="22" t="s">
        <v>92</v>
      </c>
      <c r="D4954" s="37"/>
      <c r="E4954" s="24">
        <v>400000</v>
      </c>
      <c r="F4954" s="25" t="s">
        <v>164</v>
      </c>
      <c r="G4954" s="26">
        <v>200000</v>
      </c>
    </row>
    <row r="4955" spans="2:7">
      <c r="B4955" s="21" t="s">
        <v>14303</v>
      </c>
      <c r="C4955" s="22" t="s">
        <v>92</v>
      </c>
      <c r="D4955" s="37"/>
      <c r="E4955" s="24">
        <v>400000</v>
      </c>
      <c r="F4955" s="25" t="s">
        <v>402</v>
      </c>
      <c r="G4955" s="26">
        <v>200000</v>
      </c>
    </row>
    <row r="4956" spans="2:7">
      <c r="B4956" s="21" t="s">
        <v>14302</v>
      </c>
      <c r="C4956" s="22" t="s">
        <v>92</v>
      </c>
      <c r="D4956" s="37"/>
      <c r="E4956" s="24">
        <v>400000</v>
      </c>
      <c r="F4956" s="25" t="s">
        <v>354</v>
      </c>
      <c r="G4956" s="26">
        <v>200000</v>
      </c>
    </row>
    <row r="4957" spans="2:7">
      <c r="B4957" s="21" t="s">
        <v>14301</v>
      </c>
      <c r="C4957" s="22" t="s">
        <v>92</v>
      </c>
      <c r="D4957" s="37"/>
      <c r="E4957" s="24">
        <v>400000</v>
      </c>
      <c r="F4957" s="25" t="s">
        <v>144</v>
      </c>
      <c r="G4957" s="26">
        <v>200000</v>
      </c>
    </row>
    <row r="4958" spans="2:7">
      <c r="B4958" s="21" t="s">
        <v>14300</v>
      </c>
      <c r="C4958" s="22" t="s">
        <v>92</v>
      </c>
      <c r="D4958" s="37"/>
      <c r="E4958" s="24">
        <v>400000</v>
      </c>
      <c r="F4958" s="25" t="s">
        <v>164</v>
      </c>
      <c r="G4958" s="26">
        <v>200000</v>
      </c>
    </row>
    <row r="4959" spans="2:7">
      <c r="B4959" s="21" t="s">
        <v>14297</v>
      </c>
      <c r="C4959" s="22" t="s">
        <v>92</v>
      </c>
      <c r="D4959" s="37"/>
      <c r="E4959" s="24">
        <v>400000</v>
      </c>
      <c r="F4959" s="25" t="s">
        <v>220</v>
      </c>
      <c r="G4959" s="26">
        <v>200000</v>
      </c>
    </row>
    <row r="4960" spans="2:7">
      <c r="B4960" s="21" t="s">
        <v>14296</v>
      </c>
      <c r="C4960" s="22" t="s">
        <v>92</v>
      </c>
      <c r="D4960" s="37"/>
      <c r="E4960" s="24">
        <v>400000</v>
      </c>
      <c r="F4960" s="25" t="s">
        <v>4311</v>
      </c>
      <c r="G4960" s="26">
        <v>200000</v>
      </c>
    </row>
    <row r="4961" spans="2:7">
      <c r="B4961" s="21" t="s">
        <v>14294</v>
      </c>
      <c r="C4961" s="22" t="s">
        <v>92</v>
      </c>
      <c r="D4961" s="37"/>
      <c r="E4961" s="24">
        <v>400000</v>
      </c>
      <c r="F4961" s="25" t="s">
        <v>315</v>
      </c>
      <c r="G4961" s="26">
        <v>200000</v>
      </c>
    </row>
    <row r="4962" spans="2:7">
      <c r="B4962" s="21" t="s">
        <v>14292</v>
      </c>
      <c r="C4962" s="22" t="s">
        <v>92</v>
      </c>
      <c r="D4962" s="37"/>
      <c r="E4962" s="24">
        <v>400000</v>
      </c>
      <c r="F4962" s="25" t="s">
        <v>544</v>
      </c>
      <c r="G4962" s="26">
        <v>200000</v>
      </c>
    </row>
    <row r="4963" spans="2:7">
      <c r="B4963" s="21" t="s">
        <v>14291</v>
      </c>
      <c r="C4963" s="22" t="s">
        <v>92</v>
      </c>
      <c r="D4963" s="37"/>
      <c r="E4963" s="24">
        <v>400000</v>
      </c>
      <c r="F4963" s="25" t="s">
        <v>3089</v>
      </c>
      <c r="G4963" s="26">
        <v>200000</v>
      </c>
    </row>
    <row r="4964" spans="2:7">
      <c r="B4964" s="21" t="s">
        <v>14290</v>
      </c>
      <c r="C4964" s="22" t="s">
        <v>92</v>
      </c>
      <c r="D4964" s="37"/>
      <c r="E4964" s="24">
        <v>400000</v>
      </c>
      <c r="F4964" s="25" t="s">
        <v>3094</v>
      </c>
      <c r="G4964" s="26">
        <v>200000</v>
      </c>
    </row>
    <row r="4965" spans="2:7">
      <c r="B4965" s="21" t="s">
        <v>14289</v>
      </c>
      <c r="C4965" s="22" t="s">
        <v>92</v>
      </c>
      <c r="D4965" s="37"/>
      <c r="E4965" s="24">
        <v>400000</v>
      </c>
      <c r="F4965" s="25" t="s">
        <v>455</v>
      </c>
      <c r="G4965" s="26">
        <v>200000</v>
      </c>
    </row>
    <row r="4966" spans="2:7">
      <c r="B4966" s="21" t="s">
        <v>14288</v>
      </c>
      <c r="C4966" s="22" t="s">
        <v>92</v>
      </c>
      <c r="D4966" s="37"/>
      <c r="E4966" s="24">
        <v>400000</v>
      </c>
      <c r="F4966" s="25" t="s">
        <v>107</v>
      </c>
      <c r="G4966" s="26">
        <v>200000</v>
      </c>
    </row>
    <row r="4967" spans="2:7">
      <c r="B4967" s="21" t="s">
        <v>14287</v>
      </c>
      <c r="C4967" s="22" t="s">
        <v>92</v>
      </c>
      <c r="D4967" s="37"/>
      <c r="E4967" s="24">
        <v>400000</v>
      </c>
      <c r="F4967" s="25" t="s">
        <v>464</v>
      </c>
      <c r="G4967" s="26">
        <v>200000</v>
      </c>
    </row>
    <row r="4968" spans="2:7">
      <c r="B4968" s="21" t="s">
        <v>14286</v>
      </c>
      <c r="C4968" s="22" t="s">
        <v>92</v>
      </c>
      <c r="D4968" s="37"/>
      <c r="E4968" s="24">
        <v>400000</v>
      </c>
      <c r="F4968" s="25" t="s">
        <v>220</v>
      </c>
      <c r="G4968" s="26">
        <v>200000</v>
      </c>
    </row>
    <row r="4969" spans="2:7">
      <c r="B4969" s="21" t="s">
        <v>14285</v>
      </c>
      <c r="C4969" s="22" t="s">
        <v>92</v>
      </c>
      <c r="D4969" s="37"/>
      <c r="E4969" s="24">
        <v>400000</v>
      </c>
      <c r="F4969" s="25" t="s">
        <v>156</v>
      </c>
      <c r="G4969" s="26">
        <v>200000</v>
      </c>
    </row>
    <row r="4970" spans="2:7">
      <c r="B4970" s="21" t="s">
        <v>14284</v>
      </c>
      <c r="C4970" s="22" t="s">
        <v>92</v>
      </c>
      <c r="D4970" s="37"/>
      <c r="E4970" s="24">
        <v>400000</v>
      </c>
      <c r="F4970" s="25" t="s">
        <v>164</v>
      </c>
      <c r="G4970" s="26">
        <v>200000</v>
      </c>
    </row>
    <row r="4971" spans="2:7">
      <c r="B4971" s="21" t="s">
        <v>14283</v>
      </c>
      <c r="C4971" s="22" t="s">
        <v>92</v>
      </c>
      <c r="D4971" s="37"/>
      <c r="E4971" s="24">
        <v>400000</v>
      </c>
      <c r="F4971" s="25" t="s">
        <v>3094</v>
      </c>
      <c r="G4971" s="26">
        <v>200000</v>
      </c>
    </row>
    <row r="4972" spans="2:7">
      <c r="B4972" s="21" t="s">
        <v>14282</v>
      </c>
      <c r="C4972" s="22" t="s">
        <v>92</v>
      </c>
      <c r="D4972" s="37"/>
      <c r="E4972" s="24">
        <v>400000</v>
      </c>
      <c r="F4972" s="25" t="s">
        <v>682</v>
      </c>
      <c r="G4972" s="26">
        <v>200000</v>
      </c>
    </row>
    <row r="4973" spans="2:7">
      <c r="B4973" s="21" t="s">
        <v>14281</v>
      </c>
      <c r="C4973" s="22" t="s">
        <v>92</v>
      </c>
      <c r="D4973" s="37"/>
      <c r="E4973" s="24">
        <v>400000</v>
      </c>
      <c r="F4973" s="25" t="s">
        <v>714</v>
      </c>
      <c r="G4973" s="26">
        <v>200000</v>
      </c>
    </row>
    <row r="4974" spans="2:7">
      <c r="B4974" s="21" t="s">
        <v>14280</v>
      </c>
      <c r="C4974" s="22" t="s">
        <v>92</v>
      </c>
      <c r="D4974" s="37"/>
      <c r="E4974" s="24">
        <v>400000</v>
      </c>
      <c r="F4974" s="25" t="s">
        <v>455</v>
      </c>
      <c r="G4974" s="26">
        <v>200000</v>
      </c>
    </row>
    <row r="4975" spans="2:7">
      <c r="B4975" s="21" t="s">
        <v>14279</v>
      </c>
      <c r="C4975" s="22" t="s">
        <v>92</v>
      </c>
      <c r="D4975" s="37"/>
      <c r="E4975" s="24">
        <v>400000</v>
      </c>
      <c r="F4975" s="25" t="s">
        <v>427</v>
      </c>
      <c r="G4975" s="26">
        <v>200000</v>
      </c>
    </row>
    <row r="4976" spans="2:7">
      <c r="B4976" s="21" t="s">
        <v>14278</v>
      </c>
      <c r="C4976" s="22" t="s">
        <v>92</v>
      </c>
      <c r="D4976" s="37"/>
      <c r="E4976" s="24">
        <v>400000</v>
      </c>
      <c r="F4976" s="25" t="s">
        <v>1070</v>
      </c>
      <c r="G4976" s="26">
        <v>200000</v>
      </c>
    </row>
    <row r="4977" spans="2:7">
      <c r="B4977" s="21" t="s">
        <v>14277</v>
      </c>
      <c r="C4977" s="22" t="s">
        <v>92</v>
      </c>
      <c r="D4977" s="37"/>
      <c r="E4977" s="24">
        <v>400000</v>
      </c>
      <c r="F4977" s="25" t="s">
        <v>560</v>
      </c>
      <c r="G4977" s="26">
        <v>200000</v>
      </c>
    </row>
    <row r="4978" spans="2:7">
      <c r="B4978" s="21" t="s">
        <v>14274</v>
      </c>
      <c r="C4978" s="22" t="s">
        <v>92</v>
      </c>
      <c r="D4978" s="37"/>
      <c r="E4978" s="24">
        <v>400000</v>
      </c>
      <c r="F4978" s="25" t="s">
        <v>354</v>
      </c>
      <c r="G4978" s="26">
        <v>200000</v>
      </c>
    </row>
    <row r="4979" spans="2:7">
      <c r="B4979" s="21" t="s">
        <v>14273</v>
      </c>
      <c r="C4979" s="22" t="s">
        <v>108</v>
      </c>
      <c r="D4979" s="37"/>
      <c r="E4979" s="24">
        <v>400000</v>
      </c>
      <c r="F4979" s="25" t="s">
        <v>780</v>
      </c>
      <c r="G4979" s="26">
        <v>200000</v>
      </c>
    </row>
    <row r="4980" spans="2:7">
      <c r="B4980" s="21" t="s">
        <v>14272</v>
      </c>
      <c r="C4980" s="22" t="s">
        <v>92</v>
      </c>
      <c r="D4980" s="37"/>
      <c r="E4980" s="24">
        <v>400000</v>
      </c>
      <c r="F4980" s="25" t="s">
        <v>164</v>
      </c>
      <c r="G4980" s="26">
        <v>200000</v>
      </c>
    </row>
    <row r="4981" spans="2:7">
      <c r="B4981" s="21" t="s">
        <v>14271</v>
      </c>
      <c r="C4981" s="22" t="s">
        <v>92</v>
      </c>
      <c r="D4981" s="37"/>
      <c r="E4981" s="24">
        <v>400000</v>
      </c>
      <c r="F4981" s="25" t="s">
        <v>601</v>
      </c>
      <c r="G4981" s="26">
        <v>200000</v>
      </c>
    </row>
    <row r="4982" spans="2:7">
      <c r="B4982" s="21" t="s">
        <v>14270</v>
      </c>
      <c r="C4982" s="22" t="s">
        <v>92</v>
      </c>
      <c r="D4982" s="37"/>
      <c r="E4982" s="24">
        <v>400000</v>
      </c>
      <c r="F4982" s="25" t="s">
        <v>131</v>
      </c>
      <c r="G4982" s="26">
        <v>200000</v>
      </c>
    </row>
    <row r="4983" spans="2:7">
      <c r="B4983" s="21" t="s">
        <v>14269</v>
      </c>
      <c r="C4983" s="22" t="s">
        <v>92</v>
      </c>
      <c r="D4983" s="37"/>
      <c r="E4983" s="24">
        <v>400000</v>
      </c>
      <c r="F4983" s="25" t="s">
        <v>131</v>
      </c>
      <c r="G4983" s="26">
        <v>200000</v>
      </c>
    </row>
    <row r="4984" spans="2:7">
      <c r="B4984" s="21" t="s">
        <v>14268</v>
      </c>
      <c r="C4984" s="22" t="s">
        <v>92</v>
      </c>
      <c r="D4984" s="37"/>
      <c r="E4984" s="24">
        <v>400000</v>
      </c>
      <c r="F4984" s="25" t="s">
        <v>464</v>
      </c>
      <c r="G4984" s="26">
        <v>200000</v>
      </c>
    </row>
    <row r="4985" spans="2:7">
      <c r="B4985" s="21" t="s">
        <v>14267</v>
      </c>
      <c r="C4985" s="22" t="s">
        <v>92</v>
      </c>
      <c r="D4985" s="37"/>
      <c r="E4985" s="24">
        <v>400000</v>
      </c>
      <c r="F4985" s="25" t="s">
        <v>220</v>
      </c>
      <c r="G4985" s="26">
        <v>200000</v>
      </c>
    </row>
    <row r="4986" spans="2:7">
      <c r="B4986" s="21" t="s">
        <v>14266</v>
      </c>
      <c r="C4986" s="22" t="s">
        <v>92</v>
      </c>
      <c r="D4986" s="37"/>
      <c r="E4986" s="24">
        <v>400000</v>
      </c>
      <c r="F4986" s="25" t="s">
        <v>464</v>
      </c>
      <c r="G4986" s="26">
        <v>200000</v>
      </c>
    </row>
    <row r="4987" spans="2:7">
      <c r="B4987" s="21" t="s">
        <v>14265</v>
      </c>
      <c r="C4987" s="22" t="s">
        <v>92</v>
      </c>
      <c r="D4987" s="37"/>
      <c r="E4987" s="24">
        <v>400000</v>
      </c>
      <c r="F4987" s="25" t="s">
        <v>455</v>
      </c>
      <c r="G4987" s="26">
        <v>200000</v>
      </c>
    </row>
    <row r="4988" spans="2:7">
      <c r="B4988" s="21" t="s">
        <v>14264</v>
      </c>
      <c r="C4988" s="22" t="s">
        <v>92</v>
      </c>
      <c r="D4988" s="37"/>
      <c r="E4988" s="24">
        <v>400000</v>
      </c>
      <c r="F4988" s="25" t="s">
        <v>3094</v>
      </c>
      <c r="G4988" s="26">
        <v>200000</v>
      </c>
    </row>
    <row r="4989" spans="2:7">
      <c r="B4989" s="21" t="s">
        <v>14263</v>
      </c>
      <c r="C4989" s="22" t="s">
        <v>92</v>
      </c>
      <c r="D4989" s="37"/>
      <c r="E4989" s="24">
        <v>400000</v>
      </c>
      <c r="F4989" s="25" t="s">
        <v>227</v>
      </c>
      <c r="G4989" s="26">
        <v>200000</v>
      </c>
    </row>
    <row r="4990" spans="2:7">
      <c r="B4990" s="21" t="s">
        <v>14262</v>
      </c>
      <c r="C4990" s="22" t="s">
        <v>92</v>
      </c>
      <c r="D4990" s="37"/>
      <c r="E4990" s="24">
        <v>400000</v>
      </c>
      <c r="F4990" s="25" t="s">
        <v>402</v>
      </c>
      <c r="G4990" s="26">
        <v>200000</v>
      </c>
    </row>
    <row r="4991" spans="2:7">
      <c r="B4991" s="21" t="s">
        <v>14261</v>
      </c>
      <c r="C4991" s="22" t="s">
        <v>92</v>
      </c>
      <c r="D4991" s="37"/>
      <c r="E4991" s="24">
        <v>400000</v>
      </c>
      <c r="F4991" s="25" t="s">
        <v>3089</v>
      </c>
      <c r="G4991" s="26">
        <v>200000</v>
      </c>
    </row>
    <row r="4992" spans="2:7">
      <c r="B4992" s="21" t="s">
        <v>14260</v>
      </c>
      <c r="C4992" s="22" t="s">
        <v>92</v>
      </c>
      <c r="D4992" s="37"/>
      <c r="E4992" s="24">
        <v>400000</v>
      </c>
      <c r="F4992" s="25" t="s">
        <v>711</v>
      </c>
      <c r="G4992" s="26">
        <v>200000</v>
      </c>
    </row>
    <row r="4993" spans="2:7">
      <c r="B4993" s="21" t="s">
        <v>14259</v>
      </c>
      <c r="C4993" s="22" t="s">
        <v>108</v>
      </c>
      <c r="D4993" s="37"/>
      <c r="E4993" s="24">
        <v>400000</v>
      </c>
      <c r="F4993" s="25" t="s">
        <v>156</v>
      </c>
      <c r="G4993" s="26">
        <v>200000</v>
      </c>
    </row>
    <row r="4994" spans="2:7">
      <c r="B4994" s="21" t="s">
        <v>14258</v>
      </c>
      <c r="C4994" s="22" t="s">
        <v>92</v>
      </c>
      <c r="D4994" s="37"/>
      <c r="E4994" s="24">
        <v>400000</v>
      </c>
      <c r="F4994" s="25" t="s">
        <v>131</v>
      </c>
      <c r="G4994" s="26">
        <v>200000</v>
      </c>
    </row>
    <row r="4995" spans="2:7">
      <c r="B4995" s="21" t="s">
        <v>14257</v>
      </c>
      <c r="C4995" s="22" t="s">
        <v>92</v>
      </c>
      <c r="D4995" s="37"/>
      <c r="E4995" s="24">
        <v>400000</v>
      </c>
      <c r="F4995" s="25" t="s">
        <v>1186</v>
      </c>
      <c r="G4995" s="26">
        <v>200000</v>
      </c>
    </row>
    <row r="4996" spans="2:7">
      <c r="B4996" s="21" t="s">
        <v>14256</v>
      </c>
      <c r="C4996" s="22" t="s">
        <v>92</v>
      </c>
      <c r="D4996" s="37"/>
      <c r="E4996" s="24">
        <v>400000</v>
      </c>
      <c r="F4996" s="25" t="s">
        <v>4306</v>
      </c>
      <c r="G4996" s="26">
        <v>200000</v>
      </c>
    </row>
    <row r="4997" spans="2:7">
      <c r="B4997" s="21" t="s">
        <v>14255</v>
      </c>
      <c r="C4997" s="22" t="s">
        <v>92</v>
      </c>
      <c r="D4997" s="37"/>
      <c r="E4997" s="24">
        <v>400000</v>
      </c>
      <c r="F4997" s="25" t="s">
        <v>1070</v>
      </c>
      <c r="G4997" s="26">
        <v>200000</v>
      </c>
    </row>
    <row r="4998" spans="2:7">
      <c r="B4998" s="21" t="s">
        <v>14253</v>
      </c>
      <c r="C4998" s="22" t="s">
        <v>92</v>
      </c>
      <c r="D4998" s="37"/>
      <c r="E4998" s="24">
        <v>400000</v>
      </c>
      <c r="F4998" s="25" t="s">
        <v>150</v>
      </c>
      <c r="G4998" s="26">
        <v>200000</v>
      </c>
    </row>
    <row r="4999" spans="2:7">
      <c r="B4999" s="21" t="s">
        <v>14252</v>
      </c>
      <c r="C4999" s="22" t="s">
        <v>92</v>
      </c>
      <c r="D4999" s="37"/>
      <c r="E4999" s="24">
        <v>400000</v>
      </c>
      <c r="F4999" s="25" t="s">
        <v>354</v>
      </c>
      <c r="G4999" s="26">
        <v>200000</v>
      </c>
    </row>
    <row r="5000" spans="2:7">
      <c r="B5000" s="21" t="s">
        <v>14251</v>
      </c>
      <c r="C5000" s="22" t="s">
        <v>92</v>
      </c>
      <c r="D5000" s="37"/>
      <c r="E5000" s="24">
        <v>400000</v>
      </c>
      <c r="F5000" s="25" t="s">
        <v>711</v>
      </c>
      <c r="G5000" s="26">
        <v>200000</v>
      </c>
    </row>
    <row r="5001" spans="2:7">
      <c r="B5001" s="21" t="s">
        <v>14248</v>
      </c>
      <c r="C5001" s="22" t="s">
        <v>92</v>
      </c>
      <c r="D5001" s="37"/>
      <c r="E5001" s="24">
        <v>400000</v>
      </c>
      <c r="F5001" s="25" t="s">
        <v>1103</v>
      </c>
      <c r="G5001" s="26">
        <v>200000</v>
      </c>
    </row>
    <row r="5002" spans="2:7">
      <c r="B5002" s="21" t="s">
        <v>14247</v>
      </c>
      <c r="C5002" s="22" t="s">
        <v>92</v>
      </c>
      <c r="D5002" s="37"/>
      <c r="E5002" s="24">
        <v>400000</v>
      </c>
      <c r="F5002" s="25" t="s">
        <v>649</v>
      </c>
      <c r="G5002" s="26">
        <v>200000</v>
      </c>
    </row>
    <row r="5003" spans="2:7">
      <c r="B5003" s="21" t="s">
        <v>14246</v>
      </c>
      <c r="C5003" s="22" t="s">
        <v>92</v>
      </c>
      <c r="D5003" s="37"/>
      <c r="E5003" s="24">
        <v>400000</v>
      </c>
      <c r="F5003" s="25" t="s">
        <v>703</v>
      </c>
      <c r="G5003" s="26">
        <v>200000</v>
      </c>
    </row>
    <row r="5004" spans="2:7">
      <c r="B5004" s="21" t="s">
        <v>14245</v>
      </c>
      <c r="C5004" s="22" t="s">
        <v>92</v>
      </c>
      <c r="D5004" s="37"/>
      <c r="E5004" s="24">
        <v>400000</v>
      </c>
      <c r="F5004" s="25" t="s">
        <v>413</v>
      </c>
      <c r="G5004" s="26">
        <v>200000</v>
      </c>
    </row>
    <row r="5005" spans="2:7">
      <c r="B5005" s="21" t="s">
        <v>14244</v>
      </c>
      <c r="C5005" s="22" t="s">
        <v>92</v>
      </c>
      <c r="D5005" s="37"/>
      <c r="E5005" s="24">
        <v>400000</v>
      </c>
      <c r="F5005" s="25" t="s">
        <v>315</v>
      </c>
      <c r="G5005" s="26">
        <v>200000</v>
      </c>
    </row>
    <row r="5006" spans="2:7">
      <c r="B5006" s="21" t="s">
        <v>14242</v>
      </c>
      <c r="C5006" s="22" t="s">
        <v>92</v>
      </c>
      <c r="D5006" s="37"/>
      <c r="E5006" s="24">
        <v>400000</v>
      </c>
      <c r="F5006" s="25" t="s">
        <v>315</v>
      </c>
      <c r="G5006" s="26">
        <v>200000</v>
      </c>
    </row>
    <row r="5007" spans="2:7">
      <c r="B5007" s="21" t="s">
        <v>14241</v>
      </c>
      <c r="C5007" s="22" t="s">
        <v>92</v>
      </c>
      <c r="D5007" s="37"/>
      <c r="E5007" s="24">
        <v>400000</v>
      </c>
      <c r="F5007" s="25" t="s">
        <v>315</v>
      </c>
      <c r="G5007" s="26">
        <v>200000</v>
      </c>
    </row>
    <row r="5008" spans="2:7">
      <c r="B5008" s="21" t="s">
        <v>14240</v>
      </c>
      <c r="C5008" s="22" t="s">
        <v>92</v>
      </c>
      <c r="D5008" s="37"/>
      <c r="E5008" s="24">
        <v>400000</v>
      </c>
      <c r="F5008" s="25" t="s">
        <v>144</v>
      </c>
      <c r="G5008" s="26">
        <v>200000</v>
      </c>
    </row>
    <row r="5009" spans="2:7">
      <c r="B5009" s="21" t="s">
        <v>14239</v>
      </c>
      <c r="C5009" s="22" t="s">
        <v>92</v>
      </c>
      <c r="D5009" s="37"/>
      <c r="E5009" s="24">
        <v>400000</v>
      </c>
      <c r="F5009" s="25" t="s">
        <v>703</v>
      </c>
      <c r="G5009" s="26">
        <v>200000</v>
      </c>
    </row>
    <row r="5010" spans="2:7">
      <c r="B5010" s="21" t="s">
        <v>14238</v>
      </c>
      <c r="C5010" s="22" t="s">
        <v>92</v>
      </c>
      <c r="D5010" s="37"/>
      <c r="E5010" s="24">
        <v>400000</v>
      </c>
      <c r="F5010" s="25" t="s">
        <v>1070</v>
      </c>
      <c r="G5010" s="26">
        <v>200000</v>
      </c>
    </row>
    <row r="5011" spans="2:7">
      <c r="B5011" s="21" t="s">
        <v>14237</v>
      </c>
      <c r="C5011" s="22" t="s">
        <v>92</v>
      </c>
      <c r="D5011" s="37"/>
      <c r="E5011" s="24">
        <v>400000</v>
      </c>
      <c r="F5011" s="25" t="s">
        <v>1103</v>
      </c>
      <c r="G5011" s="26">
        <v>200000</v>
      </c>
    </row>
    <row r="5012" spans="2:7">
      <c r="B5012" s="21" t="s">
        <v>14236</v>
      </c>
      <c r="C5012" s="22" t="s">
        <v>92</v>
      </c>
      <c r="D5012" s="37"/>
      <c r="E5012" s="24">
        <v>400000</v>
      </c>
      <c r="F5012" s="25" t="s">
        <v>227</v>
      </c>
      <c r="G5012" s="26">
        <v>200000</v>
      </c>
    </row>
    <row r="5013" spans="2:7">
      <c r="B5013" s="21" t="s">
        <v>14235</v>
      </c>
      <c r="C5013" s="22" t="s">
        <v>92</v>
      </c>
      <c r="D5013" s="37"/>
      <c r="E5013" s="24">
        <v>400000</v>
      </c>
      <c r="F5013" s="25" t="s">
        <v>1106</v>
      </c>
      <c r="G5013" s="26">
        <v>200000</v>
      </c>
    </row>
    <row r="5014" spans="2:7">
      <c r="B5014" s="21" t="s">
        <v>14234</v>
      </c>
      <c r="C5014" s="22" t="s">
        <v>92</v>
      </c>
      <c r="D5014" s="37"/>
      <c r="E5014" s="24">
        <v>400000</v>
      </c>
      <c r="F5014" s="25" t="s">
        <v>672</v>
      </c>
      <c r="G5014" s="26">
        <v>200000</v>
      </c>
    </row>
    <row r="5015" spans="2:7">
      <c r="B5015" s="21" t="s">
        <v>14233</v>
      </c>
      <c r="C5015" s="22" t="s">
        <v>92</v>
      </c>
      <c r="D5015" s="37"/>
      <c r="E5015" s="24">
        <v>400000</v>
      </c>
      <c r="F5015" s="25" t="s">
        <v>102</v>
      </c>
      <c r="G5015" s="26">
        <v>200000</v>
      </c>
    </row>
    <row r="5016" spans="2:7">
      <c r="B5016" s="21" t="s">
        <v>14232</v>
      </c>
      <c r="C5016" s="22" t="s">
        <v>92</v>
      </c>
      <c r="D5016" s="37"/>
      <c r="E5016" s="24">
        <v>400000</v>
      </c>
      <c r="F5016" s="25" t="s">
        <v>354</v>
      </c>
      <c r="G5016" s="26">
        <v>200000</v>
      </c>
    </row>
    <row r="5017" spans="2:7">
      <c r="B5017" s="21" t="s">
        <v>14231</v>
      </c>
      <c r="C5017" s="22" t="s">
        <v>92</v>
      </c>
      <c r="D5017" s="37"/>
      <c r="E5017" s="24">
        <v>400000</v>
      </c>
      <c r="F5017" s="25" t="s">
        <v>703</v>
      </c>
      <c r="G5017" s="26">
        <v>200000</v>
      </c>
    </row>
    <row r="5018" spans="2:7">
      <c r="B5018" s="21" t="s">
        <v>14230</v>
      </c>
      <c r="C5018" s="22" t="s">
        <v>108</v>
      </c>
      <c r="D5018" s="37"/>
      <c r="E5018" s="24">
        <v>400000</v>
      </c>
      <c r="F5018" s="25" t="s">
        <v>5031</v>
      </c>
      <c r="G5018" s="26">
        <v>200000</v>
      </c>
    </row>
    <row r="5019" spans="2:7">
      <c r="B5019" s="21" t="s">
        <v>14229</v>
      </c>
      <c r="C5019" s="22" t="s">
        <v>92</v>
      </c>
      <c r="D5019" s="37"/>
      <c r="E5019" s="24">
        <v>400000</v>
      </c>
      <c r="F5019" s="25" t="s">
        <v>1103</v>
      </c>
      <c r="G5019" s="26">
        <v>200000</v>
      </c>
    </row>
    <row r="5020" spans="2:7">
      <c r="B5020" s="21" t="s">
        <v>14228</v>
      </c>
      <c r="C5020" s="22" t="s">
        <v>92</v>
      </c>
      <c r="D5020" s="37"/>
      <c r="E5020" s="24">
        <v>400000</v>
      </c>
      <c r="F5020" s="25" t="s">
        <v>144</v>
      </c>
      <c r="G5020" s="26">
        <v>200000</v>
      </c>
    </row>
    <row r="5021" spans="2:7">
      <c r="B5021" s="21" t="s">
        <v>14227</v>
      </c>
      <c r="C5021" s="22" t="s">
        <v>92</v>
      </c>
      <c r="D5021" s="37"/>
      <c r="E5021" s="24">
        <v>400000</v>
      </c>
      <c r="F5021" s="25" t="s">
        <v>220</v>
      </c>
      <c r="G5021" s="26">
        <v>200000</v>
      </c>
    </row>
    <row r="5022" spans="2:7">
      <c r="B5022" s="21" t="s">
        <v>14226</v>
      </c>
      <c r="C5022" s="22" t="s">
        <v>92</v>
      </c>
      <c r="D5022" s="37"/>
      <c r="E5022" s="24">
        <v>400000</v>
      </c>
      <c r="F5022" s="25" t="s">
        <v>598</v>
      </c>
      <c r="G5022" s="26">
        <v>200000</v>
      </c>
    </row>
    <row r="5023" spans="2:7">
      <c r="B5023" s="21" t="s">
        <v>14225</v>
      </c>
      <c r="C5023" s="22" t="s">
        <v>92</v>
      </c>
      <c r="D5023" s="37"/>
      <c r="E5023" s="24">
        <v>400000</v>
      </c>
      <c r="F5023" s="25" t="s">
        <v>714</v>
      </c>
      <c r="G5023" s="26">
        <v>200000</v>
      </c>
    </row>
    <row r="5024" spans="2:7">
      <c r="B5024" s="21" t="s">
        <v>14224</v>
      </c>
      <c r="C5024" s="22" t="s">
        <v>92</v>
      </c>
      <c r="D5024" s="37"/>
      <c r="E5024" s="24">
        <v>400000</v>
      </c>
      <c r="F5024" s="25" t="s">
        <v>427</v>
      </c>
      <c r="G5024" s="26">
        <v>200000</v>
      </c>
    </row>
    <row r="5025" spans="2:7">
      <c r="B5025" s="21" t="s">
        <v>14223</v>
      </c>
      <c r="C5025" s="22" t="s">
        <v>92</v>
      </c>
      <c r="D5025" s="37"/>
      <c r="E5025" s="24">
        <v>400000</v>
      </c>
      <c r="F5025" s="25" t="s">
        <v>413</v>
      </c>
      <c r="G5025" s="26">
        <v>200000</v>
      </c>
    </row>
    <row r="5026" spans="2:7">
      <c r="B5026" s="21" t="s">
        <v>14222</v>
      </c>
      <c r="C5026" s="22" t="s">
        <v>92</v>
      </c>
      <c r="D5026" s="37"/>
      <c r="E5026" s="24">
        <v>400000</v>
      </c>
      <c r="F5026" s="25" t="s">
        <v>131</v>
      </c>
      <c r="G5026" s="26">
        <v>200000</v>
      </c>
    </row>
    <row r="5027" spans="2:7">
      <c r="B5027" s="21" t="s">
        <v>14221</v>
      </c>
      <c r="C5027" s="22" t="s">
        <v>92</v>
      </c>
      <c r="D5027" s="37"/>
      <c r="E5027" s="24">
        <v>400000</v>
      </c>
      <c r="F5027" s="25" t="s">
        <v>3098</v>
      </c>
      <c r="G5027" s="26">
        <v>200000</v>
      </c>
    </row>
    <row r="5028" spans="2:7">
      <c r="B5028" s="21" t="s">
        <v>14220</v>
      </c>
      <c r="C5028" s="22" t="s">
        <v>92</v>
      </c>
      <c r="D5028" s="37"/>
      <c r="E5028" s="24">
        <v>400000</v>
      </c>
      <c r="F5028" s="25" t="s">
        <v>931</v>
      </c>
      <c r="G5028" s="26">
        <v>200000</v>
      </c>
    </row>
    <row r="5029" spans="2:7">
      <c r="B5029" s="21" t="s">
        <v>14217</v>
      </c>
      <c r="C5029" s="22" t="s">
        <v>92</v>
      </c>
      <c r="D5029" s="37"/>
      <c r="E5029" s="24">
        <v>400000</v>
      </c>
      <c r="F5029" s="25" t="s">
        <v>598</v>
      </c>
      <c r="G5029" s="26">
        <v>200000</v>
      </c>
    </row>
    <row r="5030" spans="2:7">
      <c r="B5030" s="21" t="s">
        <v>14216</v>
      </c>
      <c r="C5030" s="22" t="s">
        <v>92</v>
      </c>
      <c r="D5030" s="37"/>
      <c r="E5030" s="24">
        <v>400000</v>
      </c>
      <c r="F5030" s="25" t="s">
        <v>315</v>
      </c>
      <c r="G5030" s="26">
        <v>200000</v>
      </c>
    </row>
    <row r="5031" spans="2:7">
      <c r="B5031" s="21" t="s">
        <v>14215</v>
      </c>
      <c r="C5031" s="22" t="s">
        <v>92</v>
      </c>
      <c r="D5031" s="37"/>
      <c r="E5031" s="24">
        <v>400000</v>
      </c>
      <c r="F5031" s="25" t="s">
        <v>5031</v>
      </c>
      <c r="G5031" s="26">
        <v>200000</v>
      </c>
    </row>
    <row r="5032" spans="2:7">
      <c r="B5032" s="21" t="s">
        <v>14214</v>
      </c>
      <c r="C5032" s="22" t="s">
        <v>92</v>
      </c>
      <c r="D5032" s="37"/>
      <c r="E5032" s="24">
        <v>400000</v>
      </c>
      <c r="F5032" s="25" t="s">
        <v>102</v>
      </c>
      <c r="G5032" s="26">
        <v>200000</v>
      </c>
    </row>
    <row r="5033" spans="2:7">
      <c r="B5033" s="21" t="s">
        <v>14213</v>
      </c>
      <c r="C5033" s="22" t="s">
        <v>92</v>
      </c>
      <c r="D5033" s="37"/>
      <c r="E5033" s="24">
        <v>400000</v>
      </c>
      <c r="F5033" s="25" t="s">
        <v>164</v>
      </c>
      <c r="G5033" s="26">
        <v>200000</v>
      </c>
    </row>
    <row r="5034" spans="2:7">
      <c r="B5034" s="21" t="s">
        <v>14212</v>
      </c>
      <c r="C5034" s="22" t="s">
        <v>92</v>
      </c>
      <c r="D5034" s="37"/>
      <c r="E5034" s="24">
        <v>400000</v>
      </c>
      <c r="F5034" s="25" t="s">
        <v>560</v>
      </c>
      <c r="G5034" s="26">
        <v>200000</v>
      </c>
    </row>
    <row r="5035" spans="2:7">
      <c r="B5035" s="21" t="s">
        <v>14211</v>
      </c>
      <c r="C5035" s="22" t="s">
        <v>108</v>
      </c>
      <c r="D5035" s="37"/>
      <c r="E5035" s="24">
        <v>400000</v>
      </c>
      <c r="F5035" s="25" t="s">
        <v>150</v>
      </c>
      <c r="G5035" s="26">
        <v>200000</v>
      </c>
    </row>
    <row r="5036" spans="2:7">
      <c r="B5036" s="21" t="s">
        <v>14210</v>
      </c>
      <c r="C5036" s="22" t="s">
        <v>92</v>
      </c>
      <c r="D5036" s="37"/>
      <c r="E5036" s="24">
        <v>400000</v>
      </c>
      <c r="F5036" s="25" t="s">
        <v>131</v>
      </c>
      <c r="G5036" s="26">
        <v>200000</v>
      </c>
    </row>
    <row r="5037" spans="2:7">
      <c r="B5037" s="21" t="s">
        <v>14209</v>
      </c>
      <c r="C5037" s="22" t="s">
        <v>92</v>
      </c>
      <c r="D5037" s="37"/>
      <c r="E5037" s="24">
        <v>400000</v>
      </c>
      <c r="F5037" s="25" t="s">
        <v>540</v>
      </c>
      <c r="G5037" s="26">
        <v>200000</v>
      </c>
    </row>
    <row r="5038" spans="2:7">
      <c r="B5038" s="21" t="s">
        <v>14208</v>
      </c>
      <c r="C5038" s="22" t="s">
        <v>92</v>
      </c>
      <c r="D5038" s="37"/>
      <c r="E5038" s="24">
        <v>400000</v>
      </c>
      <c r="F5038" s="25" t="s">
        <v>5014</v>
      </c>
      <c r="G5038" s="26">
        <v>200000</v>
      </c>
    </row>
    <row r="5039" spans="2:7">
      <c r="B5039" s="21" t="s">
        <v>14207</v>
      </c>
      <c r="C5039" s="22" t="s">
        <v>92</v>
      </c>
      <c r="D5039" s="37"/>
      <c r="E5039" s="24">
        <v>400000</v>
      </c>
      <c r="F5039" s="25" t="s">
        <v>629</v>
      </c>
      <c r="G5039" s="26">
        <v>200000</v>
      </c>
    </row>
    <row r="5040" spans="2:7">
      <c r="B5040" s="21" t="s">
        <v>14206</v>
      </c>
      <c r="C5040" s="22" t="s">
        <v>92</v>
      </c>
      <c r="D5040" s="37"/>
      <c r="E5040" s="24">
        <v>400000</v>
      </c>
      <c r="F5040" s="25" t="s">
        <v>227</v>
      </c>
      <c r="G5040" s="26">
        <v>200000</v>
      </c>
    </row>
    <row r="5041" spans="2:7">
      <c r="B5041" s="21" t="s">
        <v>14205</v>
      </c>
      <c r="C5041" s="22" t="s">
        <v>92</v>
      </c>
      <c r="D5041" s="37"/>
      <c r="E5041" s="24">
        <v>400000</v>
      </c>
      <c r="F5041" s="25" t="s">
        <v>4306</v>
      </c>
      <c r="G5041" s="26">
        <v>200000</v>
      </c>
    </row>
    <row r="5042" spans="2:7">
      <c r="B5042" s="21" t="s">
        <v>14204</v>
      </c>
      <c r="C5042" s="22" t="s">
        <v>92</v>
      </c>
      <c r="D5042" s="37"/>
      <c r="E5042" s="24">
        <v>400000</v>
      </c>
      <c r="F5042" s="25" t="s">
        <v>682</v>
      </c>
      <c r="G5042" s="26">
        <v>200000</v>
      </c>
    </row>
    <row r="5043" spans="2:7">
      <c r="B5043" s="21" t="s">
        <v>14202</v>
      </c>
      <c r="C5043" s="22" t="s">
        <v>92</v>
      </c>
      <c r="D5043" s="37"/>
      <c r="E5043" s="24">
        <v>400000</v>
      </c>
      <c r="F5043" s="25" t="s">
        <v>540</v>
      </c>
      <c r="G5043" s="26">
        <v>200000</v>
      </c>
    </row>
    <row r="5044" spans="2:7">
      <c r="B5044" s="21" t="s">
        <v>14201</v>
      </c>
      <c r="C5044" s="22" t="s">
        <v>92</v>
      </c>
      <c r="D5044" s="37"/>
      <c r="E5044" s="24">
        <v>400000</v>
      </c>
      <c r="F5044" s="25" t="s">
        <v>354</v>
      </c>
      <c r="G5044" s="26">
        <v>200000</v>
      </c>
    </row>
    <row r="5045" spans="2:7">
      <c r="B5045" s="21" t="s">
        <v>14200</v>
      </c>
      <c r="C5045" s="22" t="s">
        <v>92</v>
      </c>
      <c r="D5045" s="37"/>
      <c r="E5045" s="24">
        <v>400000</v>
      </c>
      <c r="F5045" s="25" t="s">
        <v>5014</v>
      </c>
      <c r="G5045" s="26">
        <v>200000</v>
      </c>
    </row>
    <row r="5046" spans="2:7">
      <c r="B5046" s="21" t="s">
        <v>14199</v>
      </c>
      <c r="C5046" s="22" t="s">
        <v>92</v>
      </c>
      <c r="D5046" s="37"/>
      <c r="E5046" s="24">
        <v>400000</v>
      </c>
      <c r="F5046" s="25" t="s">
        <v>3098</v>
      </c>
      <c r="G5046" s="26">
        <v>200000</v>
      </c>
    </row>
    <row r="5047" spans="2:7">
      <c r="B5047" s="21" t="s">
        <v>14197</v>
      </c>
      <c r="C5047" s="22" t="s">
        <v>92</v>
      </c>
      <c r="D5047" s="37"/>
      <c r="E5047" s="24">
        <v>400000</v>
      </c>
      <c r="F5047" s="25" t="s">
        <v>455</v>
      </c>
      <c r="G5047" s="26">
        <v>200000</v>
      </c>
    </row>
    <row r="5048" spans="2:7">
      <c r="B5048" s="21" t="s">
        <v>14196</v>
      </c>
      <c r="C5048" s="22" t="s">
        <v>92</v>
      </c>
      <c r="D5048" s="37"/>
      <c r="E5048" s="24">
        <v>400000</v>
      </c>
      <c r="F5048" s="25" t="s">
        <v>1070</v>
      </c>
      <c r="G5048" s="26">
        <v>200000</v>
      </c>
    </row>
    <row r="5049" spans="2:7">
      <c r="B5049" s="21" t="s">
        <v>14195</v>
      </c>
      <c r="C5049" s="22" t="s">
        <v>92</v>
      </c>
      <c r="D5049" s="37"/>
      <c r="E5049" s="24">
        <v>400000</v>
      </c>
      <c r="F5049" s="25" t="s">
        <v>598</v>
      </c>
      <c r="G5049" s="26">
        <v>200000</v>
      </c>
    </row>
    <row r="5050" spans="2:7">
      <c r="B5050" s="21" t="s">
        <v>14194</v>
      </c>
      <c r="C5050" s="22" t="s">
        <v>92</v>
      </c>
      <c r="D5050" s="37"/>
      <c r="E5050" s="24">
        <v>400000</v>
      </c>
      <c r="F5050" s="25" t="s">
        <v>150</v>
      </c>
      <c r="G5050" s="26">
        <v>200000</v>
      </c>
    </row>
    <row r="5051" spans="2:7">
      <c r="B5051" s="21" t="s">
        <v>14192</v>
      </c>
      <c r="C5051" s="22" t="s">
        <v>92</v>
      </c>
      <c r="D5051" s="37"/>
      <c r="E5051" s="24">
        <v>400000</v>
      </c>
      <c r="F5051" s="25" t="s">
        <v>5014</v>
      </c>
      <c r="G5051" s="26">
        <v>200000</v>
      </c>
    </row>
    <row r="5052" spans="2:7">
      <c r="B5052" s="21" t="s">
        <v>14191</v>
      </c>
      <c r="C5052" s="22" t="s">
        <v>92</v>
      </c>
      <c r="D5052" s="37"/>
      <c r="E5052" s="24">
        <v>400000</v>
      </c>
      <c r="F5052" s="25" t="s">
        <v>4311</v>
      </c>
      <c r="G5052" s="26">
        <v>200000</v>
      </c>
    </row>
    <row r="5053" spans="2:7">
      <c r="B5053" s="21" t="s">
        <v>14190</v>
      </c>
      <c r="C5053" s="22" t="s">
        <v>92</v>
      </c>
      <c r="D5053" s="37"/>
      <c r="E5053" s="24">
        <v>400000</v>
      </c>
      <c r="F5053" s="25" t="s">
        <v>227</v>
      </c>
      <c r="G5053" s="26">
        <v>200000</v>
      </c>
    </row>
    <row r="5054" spans="2:7">
      <c r="B5054" s="21" t="s">
        <v>14189</v>
      </c>
      <c r="C5054" s="22" t="s">
        <v>92</v>
      </c>
      <c r="D5054" s="37"/>
      <c r="E5054" s="24">
        <v>400000</v>
      </c>
      <c r="F5054" s="25" t="s">
        <v>131</v>
      </c>
      <c r="G5054" s="26">
        <v>200000</v>
      </c>
    </row>
    <row r="5055" spans="2:7">
      <c r="B5055" s="21" t="s">
        <v>14188</v>
      </c>
      <c r="C5055" s="22" t="s">
        <v>92</v>
      </c>
      <c r="D5055" s="37"/>
      <c r="E5055" s="24">
        <v>400000</v>
      </c>
      <c r="F5055" s="25" t="s">
        <v>427</v>
      </c>
      <c r="G5055" s="26">
        <v>200000</v>
      </c>
    </row>
    <row r="5056" spans="2:7">
      <c r="B5056" s="21" t="s">
        <v>14187</v>
      </c>
      <c r="C5056" s="22" t="s">
        <v>92</v>
      </c>
      <c r="D5056" s="37"/>
      <c r="E5056" s="24">
        <v>400000</v>
      </c>
      <c r="F5056" s="25" t="s">
        <v>131</v>
      </c>
      <c r="G5056" s="26">
        <v>200000</v>
      </c>
    </row>
    <row r="5057" spans="2:7">
      <c r="B5057" s="21" t="s">
        <v>14185</v>
      </c>
      <c r="C5057" s="22" t="s">
        <v>92</v>
      </c>
      <c r="D5057" s="37"/>
      <c r="E5057" s="24">
        <v>400000</v>
      </c>
      <c r="F5057" s="25" t="s">
        <v>1106</v>
      </c>
      <c r="G5057" s="26">
        <v>200000</v>
      </c>
    </row>
    <row r="5058" spans="2:7">
      <c r="B5058" s="21" t="s">
        <v>14184</v>
      </c>
      <c r="C5058" s="22" t="s">
        <v>92</v>
      </c>
      <c r="D5058" s="37"/>
      <c r="E5058" s="24">
        <v>400000</v>
      </c>
      <c r="F5058" s="25" t="s">
        <v>102</v>
      </c>
      <c r="G5058" s="26">
        <v>200000</v>
      </c>
    </row>
    <row r="5059" spans="2:7">
      <c r="B5059" s="21" t="s">
        <v>14183</v>
      </c>
      <c r="C5059" s="22" t="s">
        <v>92</v>
      </c>
      <c r="D5059" s="37"/>
      <c r="E5059" s="24">
        <v>400000</v>
      </c>
      <c r="F5059" s="25" t="s">
        <v>156</v>
      </c>
      <c r="G5059" s="26">
        <v>200000</v>
      </c>
    </row>
    <row r="5060" spans="2:7">
      <c r="B5060" s="21" t="s">
        <v>14182</v>
      </c>
      <c r="C5060" s="22" t="s">
        <v>92</v>
      </c>
      <c r="D5060" s="37"/>
      <c r="E5060" s="24">
        <v>400000</v>
      </c>
      <c r="F5060" s="25" t="s">
        <v>3089</v>
      </c>
      <c r="G5060" s="26">
        <v>200000</v>
      </c>
    </row>
    <row r="5061" spans="2:7">
      <c r="B5061" s="21" t="s">
        <v>14181</v>
      </c>
      <c r="C5061" s="22" t="s">
        <v>92</v>
      </c>
      <c r="D5061" s="37"/>
      <c r="E5061" s="24">
        <v>400000</v>
      </c>
      <c r="F5061" s="25" t="s">
        <v>5543</v>
      </c>
      <c r="G5061" s="26">
        <v>200000</v>
      </c>
    </row>
    <row r="5062" spans="2:7">
      <c r="B5062" s="21" t="s">
        <v>14180</v>
      </c>
      <c r="C5062" s="22" t="s">
        <v>92</v>
      </c>
      <c r="D5062" s="37"/>
      <c r="E5062" s="24">
        <v>400000</v>
      </c>
      <c r="F5062" s="25" t="s">
        <v>631</v>
      </c>
      <c r="G5062" s="26">
        <v>200000</v>
      </c>
    </row>
    <row r="5063" spans="2:7">
      <c r="B5063" s="21" t="s">
        <v>14179</v>
      </c>
      <c r="C5063" s="22" t="s">
        <v>92</v>
      </c>
      <c r="D5063" s="37"/>
      <c r="E5063" s="24">
        <v>400000</v>
      </c>
      <c r="F5063" s="25" t="s">
        <v>427</v>
      </c>
      <c r="G5063" s="26">
        <v>200000</v>
      </c>
    </row>
    <row r="5064" spans="2:7">
      <c r="B5064" s="21" t="s">
        <v>14178</v>
      </c>
      <c r="C5064" s="22" t="s">
        <v>92</v>
      </c>
      <c r="D5064" s="37"/>
      <c r="E5064" s="24">
        <v>400000</v>
      </c>
      <c r="F5064" s="25" t="s">
        <v>102</v>
      </c>
      <c r="G5064" s="26">
        <v>200000</v>
      </c>
    </row>
    <row r="5065" spans="2:7">
      <c r="B5065" s="21" t="s">
        <v>14177</v>
      </c>
      <c r="C5065" s="22" t="s">
        <v>92</v>
      </c>
      <c r="D5065" s="37"/>
      <c r="E5065" s="24">
        <v>400000</v>
      </c>
      <c r="F5065" s="25" t="s">
        <v>1164</v>
      </c>
      <c r="G5065" s="26">
        <v>200000</v>
      </c>
    </row>
    <row r="5066" spans="2:7">
      <c r="B5066" s="21" t="s">
        <v>14176</v>
      </c>
      <c r="C5066" s="22" t="s">
        <v>92</v>
      </c>
      <c r="D5066" s="37"/>
      <c r="E5066" s="24">
        <v>400000</v>
      </c>
      <c r="F5066" s="25" t="s">
        <v>227</v>
      </c>
      <c r="G5066" s="26">
        <v>200000</v>
      </c>
    </row>
    <row r="5067" spans="2:7">
      <c r="B5067" s="21" t="s">
        <v>14175</v>
      </c>
      <c r="C5067" s="22" t="s">
        <v>92</v>
      </c>
      <c r="D5067" s="37"/>
      <c r="E5067" s="24">
        <v>400000</v>
      </c>
      <c r="F5067" s="25" t="s">
        <v>427</v>
      </c>
      <c r="G5067" s="26">
        <v>200000</v>
      </c>
    </row>
    <row r="5068" spans="2:7">
      <c r="B5068" s="21" t="s">
        <v>14174</v>
      </c>
      <c r="C5068" s="22" t="s">
        <v>92</v>
      </c>
      <c r="D5068" s="37"/>
      <c r="E5068" s="24">
        <v>400000</v>
      </c>
      <c r="F5068" s="25" t="s">
        <v>220</v>
      </c>
      <c r="G5068" s="26">
        <v>200000</v>
      </c>
    </row>
    <row r="5069" spans="2:7">
      <c r="B5069" s="21" t="s">
        <v>14173</v>
      </c>
      <c r="C5069" s="22" t="s">
        <v>92</v>
      </c>
      <c r="D5069" s="37"/>
      <c r="E5069" s="24">
        <v>400000</v>
      </c>
      <c r="F5069" s="25" t="s">
        <v>4306</v>
      </c>
      <c r="G5069" s="26">
        <v>200000</v>
      </c>
    </row>
    <row r="5070" spans="2:7">
      <c r="B5070" s="21" t="s">
        <v>14172</v>
      </c>
      <c r="C5070" s="22" t="s">
        <v>92</v>
      </c>
      <c r="D5070" s="37"/>
      <c r="E5070" s="24">
        <v>400000</v>
      </c>
      <c r="F5070" s="25" t="s">
        <v>102</v>
      </c>
      <c r="G5070" s="26">
        <v>200000</v>
      </c>
    </row>
    <row r="5071" spans="2:7">
      <c r="B5071" s="21" t="s">
        <v>14171</v>
      </c>
      <c r="C5071" s="22" t="s">
        <v>92</v>
      </c>
      <c r="D5071" s="37"/>
      <c r="E5071" s="24">
        <v>400000</v>
      </c>
      <c r="F5071" s="25" t="s">
        <v>455</v>
      </c>
      <c r="G5071" s="26">
        <v>200000</v>
      </c>
    </row>
    <row r="5072" spans="2:7">
      <c r="B5072" s="21" t="s">
        <v>14169</v>
      </c>
      <c r="C5072" s="22" t="s">
        <v>92</v>
      </c>
      <c r="D5072" s="37"/>
      <c r="E5072" s="24">
        <v>400000</v>
      </c>
      <c r="F5072" s="25" t="s">
        <v>601</v>
      </c>
      <c r="G5072" s="26">
        <v>200000</v>
      </c>
    </row>
    <row r="5073" spans="2:7">
      <c r="B5073" s="21" t="s">
        <v>14168</v>
      </c>
      <c r="C5073" s="22" t="s">
        <v>92</v>
      </c>
      <c r="D5073" s="37"/>
      <c r="E5073" s="24">
        <v>400000</v>
      </c>
      <c r="F5073" s="25" t="s">
        <v>5031</v>
      </c>
      <c r="G5073" s="26">
        <v>200000</v>
      </c>
    </row>
    <row r="5074" spans="2:7">
      <c r="B5074" s="21" t="s">
        <v>14167</v>
      </c>
      <c r="C5074" s="22" t="s">
        <v>92</v>
      </c>
      <c r="D5074" s="37"/>
      <c r="E5074" s="24">
        <v>400000</v>
      </c>
      <c r="F5074" s="25" t="s">
        <v>4306</v>
      </c>
      <c r="G5074" s="26">
        <v>200000</v>
      </c>
    </row>
    <row r="5075" spans="2:7">
      <c r="B5075" s="21" t="s">
        <v>14166</v>
      </c>
      <c r="C5075" s="22" t="s">
        <v>92</v>
      </c>
      <c r="D5075" s="37"/>
      <c r="E5075" s="24">
        <v>400000</v>
      </c>
      <c r="F5075" s="25" t="s">
        <v>413</v>
      </c>
      <c r="G5075" s="26">
        <v>200000</v>
      </c>
    </row>
    <row r="5076" spans="2:7">
      <c r="B5076" s="21" t="s">
        <v>14165</v>
      </c>
      <c r="C5076" s="22" t="s">
        <v>92</v>
      </c>
      <c r="D5076" s="37"/>
      <c r="E5076" s="24">
        <v>400000</v>
      </c>
      <c r="F5076" s="25" t="s">
        <v>5543</v>
      </c>
      <c r="G5076" s="26">
        <v>200000</v>
      </c>
    </row>
    <row r="5077" spans="2:7">
      <c r="B5077" s="21" t="s">
        <v>14164</v>
      </c>
      <c r="C5077" s="22" t="s">
        <v>92</v>
      </c>
      <c r="D5077" s="37"/>
      <c r="E5077" s="24">
        <v>400000</v>
      </c>
      <c r="F5077" s="25" t="s">
        <v>156</v>
      </c>
      <c r="G5077" s="26">
        <v>200000</v>
      </c>
    </row>
    <row r="5078" spans="2:7">
      <c r="B5078" s="21" t="s">
        <v>14163</v>
      </c>
      <c r="C5078" s="22" t="s">
        <v>92</v>
      </c>
      <c r="D5078" s="37"/>
      <c r="E5078" s="24">
        <v>400000</v>
      </c>
      <c r="F5078" s="25" t="s">
        <v>464</v>
      </c>
      <c r="G5078" s="26">
        <v>200000</v>
      </c>
    </row>
    <row r="5079" spans="2:7">
      <c r="B5079" s="21" t="s">
        <v>14162</v>
      </c>
      <c r="C5079" s="22" t="s">
        <v>92</v>
      </c>
      <c r="D5079" s="37"/>
      <c r="E5079" s="24">
        <v>400000</v>
      </c>
      <c r="F5079" s="25" t="s">
        <v>3098</v>
      </c>
      <c r="G5079" s="26">
        <v>200000</v>
      </c>
    </row>
    <row r="5080" spans="2:7">
      <c r="B5080" s="21" t="s">
        <v>14161</v>
      </c>
      <c r="C5080" s="22" t="s">
        <v>92</v>
      </c>
      <c r="D5080" s="37"/>
      <c r="E5080" s="24">
        <v>400000</v>
      </c>
      <c r="F5080" s="25" t="s">
        <v>354</v>
      </c>
      <c r="G5080" s="26">
        <v>200000</v>
      </c>
    </row>
    <row r="5081" spans="2:7">
      <c r="B5081" s="21" t="s">
        <v>14159</v>
      </c>
      <c r="C5081" s="22" t="s">
        <v>92</v>
      </c>
      <c r="D5081" s="37"/>
      <c r="E5081" s="24">
        <v>400000</v>
      </c>
      <c r="F5081" s="25" t="s">
        <v>601</v>
      </c>
      <c r="G5081" s="26">
        <v>200000</v>
      </c>
    </row>
    <row r="5082" spans="2:7">
      <c r="B5082" s="21" t="s">
        <v>14158</v>
      </c>
      <c r="C5082" s="22" t="s">
        <v>92</v>
      </c>
      <c r="D5082" s="37"/>
      <c r="E5082" s="24">
        <v>400000</v>
      </c>
      <c r="F5082" s="25" t="s">
        <v>711</v>
      </c>
      <c r="G5082" s="26">
        <v>200000</v>
      </c>
    </row>
    <row r="5083" spans="2:7">
      <c r="B5083" s="21" t="s">
        <v>14157</v>
      </c>
      <c r="C5083" s="22" t="s">
        <v>92</v>
      </c>
      <c r="D5083" s="37"/>
      <c r="E5083" s="24">
        <v>400000</v>
      </c>
      <c r="F5083" s="25" t="s">
        <v>427</v>
      </c>
      <c r="G5083" s="26">
        <v>200000</v>
      </c>
    </row>
    <row r="5084" spans="2:7">
      <c r="B5084" s="21" t="s">
        <v>14156</v>
      </c>
      <c r="C5084" s="22" t="s">
        <v>92</v>
      </c>
      <c r="D5084" s="37"/>
      <c r="E5084" s="24">
        <v>400000</v>
      </c>
      <c r="F5084" s="25" t="s">
        <v>580</v>
      </c>
      <c r="G5084" s="26">
        <v>200000</v>
      </c>
    </row>
    <row r="5085" spans="2:7">
      <c r="B5085" s="21" t="s">
        <v>14155</v>
      </c>
      <c r="C5085" s="22" t="s">
        <v>92</v>
      </c>
      <c r="D5085" s="37"/>
      <c r="E5085" s="24">
        <v>400000</v>
      </c>
      <c r="F5085" s="25" t="s">
        <v>354</v>
      </c>
      <c r="G5085" s="26">
        <v>200000</v>
      </c>
    </row>
    <row r="5086" spans="2:7">
      <c r="B5086" s="21" t="s">
        <v>14154</v>
      </c>
      <c r="C5086" s="22" t="s">
        <v>92</v>
      </c>
      <c r="D5086" s="37"/>
      <c r="E5086" s="24">
        <v>400000</v>
      </c>
      <c r="F5086" s="25" t="s">
        <v>227</v>
      </c>
      <c r="G5086" s="26">
        <v>200000</v>
      </c>
    </row>
    <row r="5087" spans="2:7">
      <c r="B5087" s="21" t="s">
        <v>14152</v>
      </c>
      <c r="C5087" s="22" t="s">
        <v>92</v>
      </c>
      <c r="D5087" s="37"/>
      <c r="E5087" s="24">
        <v>400000</v>
      </c>
      <c r="F5087" s="25" t="s">
        <v>413</v>
      </c>
      <c r="G5087" s="26">
        <v>200000</v>
      </c>
    </row>
    <row r="5088" spans="2:7">
      <c r="B5088" s="21" t="s">
        <v>14151</v>
      </c>
      <c r="C5088" s="22" t="s">
        <v>108</v>
      </c>
      <c r="D5088" s="37"/>
      <c r="E5088" s="24">
        <v>400000</v>
      </c>
      <c r="F5088" s="25" t="s">
        <v>156</v>
      </c>
      <c r="G5088" s="26">
        <v>200000</v>
      </c>
    </row>
    <row r="5089" spans="2:7">
      <c r="B5089" s="21" t="s">
        <v>14150</v>
      </c>
      <c r="C5089" s="22" t="s">
        <v>92</v>
      </c>
      <c r="D5089" s="37"/>
      <c r="E5089" s="24">
        <v>400000</v>
      </c>
      <c r="F5089" s="25" t="s">
        <v>805</v>
      </c>
      <c r="G5089" s="26">
        <v>200000</v>
      </c>
    </row>
    <row r="5090" spans="2:7">
      <c r="B5090" s="21" t="s">
        <v>14148</v>
      </c>
      <c r="C5090" s="22" t="s">
        <v>92</v>
      </c>
      <c r="D5090" s="37"/>
      <c r="E5090" s="24">
        <v>400000</v>
      </c>
      <c r="F5090" s="25" t="s">
        <v>3089</v>
      </c>
      <c r="G5090" s="26">
        <v>200000</v>
      </c>
    </row>
    <row r="5091" spans="2:7">
      <c r="B5091" s="21" t="s">
        <v>14147</v>
      </c>
      <c r="C5091" s="22" t="s">
        <v>92</v>
      </c>
      <c r="D5091" s="37"/>
      <c r="E5091" s="24">
        <v>400000</v>
      </c>
      <c r="F5091" s="25" t="s">
        <v>220</v>
      </c>
      <c r="G5091" s="26">
        <v>200000</v>
      </c>
    </row>
    <row r="5092" spans="2:7">
      <c r="B5092" s="21" t="s">
        <v>14146</v>
      </c>
      <c r="C5092" s="22" t="s">
        <v>92</v>
      </c>
      <c r="D5092" s="37"/>
      <c r="E5092" s="24">
        <v>400000</v>
      </c>
      <c r="F5092" s="25" t="s">
        <v>3098</v>
      </c>
      <c r="G5092" s="26">
        <v>200000</v>
      </c>
    </row>
    <row r="5093" spans="2:7">
      <c r="B5093" s="21" t="s">
        <v>14145</v>
      </c>
      <c r="C5093" s="22" t="s">
        <v>92</v>
      </c>
      <c r="D5093" s="37"/>
      <c r="E5093" s="24">
        <v>400000</v>
      </c>
      <c r="F5093" s="25" t="s">
        <v>711</v>
      </c>
      <c r="G5093" s="26">
        <v>200000</v>
      </c>
    </row>
    <row r="5094" spans="2:7">
      <c r="B5094" s="21" t="s">
        <v>14144</v>
      </c>
      <c r="C5094" s="22" t="s">
        <v>92</v>
      </c>
      <c r="D5094" s="37"/>
      <c r="E5094" s="24">
        <v>400000</v>
      </c>
      <c r="F5094" s="25" t="s">
        <v>5014</v>
      </c>
      <c r="G5094" s="26">
        <v>200000</v>
      </c>
    </row>
    <row r="5095" spans="2:7">
      <c r="B5095" s="21" t="s">
        <v>14143</v>
      </c>
      <c r="C5095" s="22" t="s">
        <v>108</v>
      </c>
      <c r="D5095" s="37"/>
      <c r="E5095" s="24">
        <v>400000</v>
      </c>
      <c r="F5095" s="25" t="s">
        <v>107</v>
      </c>
      <c r="G5095" s="26">
        <v>200000</v>
      </c>
    </row>
    <row r="5096" spans="2:7">
      <c r="B5096" s="21" t="s">
        <v>14142</v>
      </c>
      <c r="C5096" s="22" t="s">
        <v>92</v>
      </c>
      <c r="D5096" s="37"/>
      <c r="E5096" s="24">
        <v>400000</v>
      </c>
      <c r="F5096" s="25" t="s">
        <v>156</v>
      </c>
      <c r="G5096" s="26">
        <v>200000</v>
      </c>
    </row>
    <row r="5097" spans="2:7">
      <c r="B5097" s="21" t="s">
        <v>14141</v>
      </c>
      <c r="C5097" s="22" t="s">
        <v>92</v>
      </c>
      <c r="D5097" s="37"/>
      <c r="E5097" s="24">
        <v>400000</v>
      </c>
      <c r="F5097" s="25" t="s">
        <v>3089</v>
      </c>
      <c r="G5097" s="26">
        <v>200000</v>
      </c>
    </row>
    <row r="5098" spans="2:7">
      <c r="B5098" s="21" t="s">
        <v>14140</v>
      </c>
      <c r="C5098" s="22" t="s">
        <v>92</v>
      </c>
      <c r="D5098" s="37"/>
      <c r="E5098" s="24">
        <v>400000</v>
      </c>
      <c r="F5098" s="25" t="s">
        <v>220</v>
      </c>
      <c r="G5098" s="26">
        <v>200000</v>
      </c>
    </row>
    <row r="5099" spans="2:7">
      <c r="B5099" s="21" t="s">
        <v>14139</v>
      </c>
      <c r="C5099" s="22" t="s">
        <v>92</v>
      </c>
      <c r="D5099" s="37"/>
      <c r="E5099" s="24">
        <v>400000</v>
      </c>
      <c r="F5099" s="25" t="s">
        <v>315</v>
      </c>
      <c r="G5099" s="26">
        <v>200000</v>
      </c>
    </row>
    <row r="5100" spans="2:7">
      <c r="B5100" s="21" t="s">
        <v>14138</v>
      </c>
      <c r="C5100" s="22" t="s">
        <v>92</v>
      </c>
      <c r="D5100" s="37"/>
      <c r="E5100" s="24">
        <v>400000</v>
      </c>
      <c r="F5100" s="25" t="s">
        <v>3098</v>
      </c>
      <c r="G5100" s="26">
        <v>200000</v>
      </c>
    </row>
    <row r="5101" spans="2:7">
      <c r="B5101" s="21" t="s">
        <v>14136</v>
      </c>
      <c r="C5101" s="22" t="s">
        <v>92</v>
      </c>
      <c r="D5101" s="37"/>
      <c r="E5101" s="24">
        <v>400000</v>
      </c>
      <c r="F5101" s="25" t="s">
        <v>598</v>
      </c>
      <c r="G5101" s="26">
        <v>200000</v>
      </c>
    </row>
    <row r="5102" spans="2:7">
      <c r="B5102" s="21" t="s">
        <v>14133</v>
      </c>
      <c r="C5102" s="22" t="s">
        <v>92</v>
      </c>
      <c r="D5102" s="37"/>
      <c r="E5102" s="24">
        <v>400000</v>
      </c>
      <c r="F5102" s="25" t="s">
        <v>156</v>
      </c>
      <c r="G5102" s="26">
        <v>200000</v>
      </c>
    </row>
    <row r="5103" spans="2:7">
      <c r="B5103" s="21" t="s">
        <v>14132</v>
      </c>
      <c r="C5103" s="22" t="s">
        <v>92</v>
      </c>
      <c r="D5103" s="37"/>
      <c r="E5103" s="24">
        <v>400000</v>
      </c>
      <c r="F5103" s="25" t="s">
        <v>102</v>
      </c>
      <c r="G5103" s="26">
        <v>200000</v>
      </c>
    </row>
    <row r="5104" spans="2:7">
      <c r="B5104" s="21" t="s">
        <v>14131</v>
      </c>
      <c r="C5104" s="22" t="s">
        <v>92</v>
      </c>
      <c r="D5104" s="37"/>
      <c r="E5104" s="24">
        <v>400000</v>
      </c>
      <c r="F5104" s="25" t="s">
        <v>402</v>
      </c>
      <c r="G5104" s="26">
        <v>200000</v>
      </c>
    </row>
    <row r="5105" spans="2:7">
      <c r="B5105" s="21" t="s">
        <v>14130</v>
      </c>
      <c r="C5105" s="22" t="s">
        <v>108</v>
      </c>
      <c r="D5105" s="37"/>
      <c r="E5105" s="24">
        <v>400000</v>
      </c>
      <c r="F5105" s="25" t="s">
        <v>150</v>
      </c>
      <c r="G5105" s="26">
        <v>200000</v>
      </c>
    </row>
    <row r="5106" spans="2:7">
      <c r="B5106" s="21" t="s">
        <v>14129</v>
      </c>
      <c r="C5106" s="22" t="s">
        <v>92</v>
      </c>
      <c r="D5106" s="37"/>
      <c r="E5106" s="24">
        <v>400000</v>
      </c>
      <c r="F5106" s="25" t="s">
        <v>711</v>
      </c>
      <c r="G5106" s="26">
        <v>200000</v>
      </c>
    </row>
    <row r="5107" spans="2:7">
      <c r="B5107" s="21" t="s">
        <v>14128</v>
      </c>
      <c r="C5107" s="22" t="s">
        <v>92</v>
      </c>
      <c r="D5107" s="37"/>
      <c r="E5107" s="24">
        <v>400000</v>
      </c>
      <c r="F5107" s="25" t="s">
        <v>540</v>
      </c>
      <c r="G5107" s="26">
        <v>200000</v>
      </c>
    </row>
    <row r="5108" spans="2:7">
      <c r="B5108" s="21" t="s">
        <v>14127</v>
      </c>
      <c r="C5108" s="22" t="s">
        <v>92</v>
      </c>
      <c r="D5108" s="37"/>
      <c r="E5108" s="24">
        <v>400000</v>
      </c>
      <c r="F5108" s="25" t="s">
        <v>354</v>
      </c>
      <c r="G5108" s="26">
        <v>200000</v>
      </c>
    </row>
    <row r="5109" spans="2:7">
      <c r="B5109" s="21" t="s">
        <v>14126</v>
      </c>
      <c r="C5109" s="22" t="s">
        <v>92</v>
      </c>
      <c r="D5109" s="37"/>
      <c r="E5109" s="24">
        <v>400000</v>
      </c>
      <c r="F5109" s="25" t="s">
        <v>413</v>
      </c>
      <c r="G5109" s="26">
        <v>200000</v>
      </c>
    </row>
    <row r="5110" spans="2:7">
      <c r="B5110" s="21" t="s">
        <v>14125</v>
      </c>
      <c r="C5110" s="22" t="s">
        <v>92</v>
      </c>
      <c r="D5110" s="37"/>
      <c r="E5110" s="24">
        <v>400000</v>
      </c>
      <c r="F5110" s="25" t="s">
        <v>649</v>
      </c>
      <c r="G5110" s="26">
        <v>200000</v>
      </c>
    </row>
    <row r="5111" spans="2:7">
      <c r="B5111" s="21" t="s">
        <v>14124</v>
      </c>
      <c r="C5111" s="22" t="s">
        <v>92</v>
      </c>
      <c r="D5111" s="37"/>
      <c r="E5111" s="24">
        <v>400000</v>
      </c>
      <c r="F5111" s="25" t="s">
        <v>220</v>
      </c>
      <c r="G5111" s="26">
        <v>200000</v>
      </c>
    </row>
    <row r="5112" spans="2:7">
      <c r="B5112" s="21" t="s">
        <v>14123</v>
      </c>
      <c r="C5112" s="22" t="s">
        <v>92</v>
      </c>
      <c r="D5112" s="37"/>
      <c r="E5112" s="24">
        <v>400000</v>
      </c>
      <c r="F5112" s="25" t="s">
        <v>427</v>
      </c>
      <c r="G5112" s="26">
        <v>200000</v>
      </c>
    </row>
    <row r="5113" spans="2:7">
      <c r="B5113" s="21" t="s">
        <v>14122</v>
      </c>
      <c r="C5113" s="22" t="s">
        <v>92</v>
      </c>
      <c r="D5113" s="37"/>
      <c r="E5113" s="24">
        <v>400000</v>
      </c>
      <c r="F5113" s="25" t="s">
        <v>714</v>
      </c>
      <c r="G5113" s="26">
        <v>200000</v>
      </c>
    </row>
    <row r="5114" spans="2:7">
      <c r="B5114" s="21" t="s">
        <v>14121</v>
      </c>
      <c r="C5114" s="22" t="s">
        <v>92</v>
      </c>
      <c r="D5114" s="37"/>
      <c r="E5114" s="24">
        <v>400000</v>
      </c>
      <c r="F5114" s="25" t="s">
        <v>3098</v>
      </c>
      <c r="G5114" s="26">
        <v>200000</v>
      </c>
    </row>
    <row r="5115" spans="2:7">
      <c r="B5115" s="21" t="s">
        <v>14120</v>
      </c>
      <c r="C5115" s="22" t="s">
        <v>92</v>
      </c>
      <c r="D5115" s="37"/>
      <c r="E5115" s="24">
        <v>400000</v>
      </c>
      <c r="F5115" s="25" t="s">
        <v>598</v>
      </c>
      <c r="G5115" s="26">
        <v>200000</v>
      </c>
    </row>
    <row r="5116" spans="2:7">
      <c r="B5116" s="21" t="s">
        <v>14119</v>
      </c>
      <c r="C5116" s="22" t="s">
        <v>92</v>
      </c>
      <c r="D5116" s="37"/>
      <c r="E5116" s="24">
        <v>400000</v>
      </c>
      <c r="F5116" s="25" t="s">
        <v>455</v>
      </c>
      <c r="G5116" s="26">
        <v>200000</v>
      </c>
    </row>
    <row r="5117" spans="2:7">
      <c r="B5117" s="21" t="s">
        <v>14115</v>
      </c>
      <c r="C5117" s="22" t="s">
        <v>92</v>
      </c>
      <c r="D5117" s="37"/>
      <c r="E5117" s="24">
        <v>400000</v>
      </c>
      <c r="F5117" s="25" t="s">
        <v>413</v>
      </c>
      <c r="G5117" s="26">
        <v>200000</v>
      </c>
    </row>
    <row r="5118" spans="2:7">
      <c r="B5118" s="21" t="s">
        <v>14114</v>
      </c>
      <c r="C5118" s="22" t="s">
        <v>92</v>
      </c>
      <c r="D5118" s="37"/>
      <c r="E5118" s="24">
        <v>400000</v>
      </c>
      <c r="F5118" s="25" t="s">
        <v>220</v>
      </c>
      <c r="G5118" s="26">
        <v>200000</v>
      </c>
    </row>
    <row r="5119" spans="2:7">
      <c r="B5119" s="21" t="s">
        <v>14113</v>
      </c>
      <c r="C5119" s="22" t="s">
        <v>92</v>
      </c>
      <c r="D5119" s="37"/>
      <c r="E5119" s="24">
        <v>400000</v>
      </c>
      <c r="F5119" s="25" t="s">
        <v>427</v>
      </c>
      <c r="G5119" s="26">
        <v>200000</v>
      </c>
    </row>
    <row r="5120" spans="2:7">
      <c r="B5120" s="21" t="s">
        <v>14111</v>
      </c>
      <c r="C5120" s="22" t="s">
        <v>92</v>
      </c>
      <c r="D5120" s="37"/>
      <c r="E5120" s="24">
        <v>400000</v>
      </c>
      <c r="F5120" s="25" t="s">
        <v>227</v>
      </c>
      <c r="G5120" s="26">
        <v>200000</v>
      </c>
    </row>
    <row r="5121" spans="2:7">
      <c r="B5121" s="21" t="s">
        <v>14110</v>
      </c>
      <c r="C5121" s="22" t="s">
        <v>92</v>
      </c>
      <c r="D5121" s="37"/>
      <c r="E5121" s="24">
        <v>400000</v>
      </c>
      <c r="F5121" s="25" t="s">
        <v>3299</v>
      </c>
      <c r="G5121" s="26">
        <v>200000</v>
      </c>
    </row>
    <row r="5122" spans="2:7">
      <c r="B5122" s="21" t="s">
        <v>14109</v>
      </c>
      <c r="C5122" s="22" t="s">
        <v>92</v>
      </c>
      <c r="D5122" s="37"/>
      <c r="E5122" s="24">
        <v>400000</v>
      </c>
      <c r="F5122" s="25" t="s">
        <v>703</v>
      </c>
      <c r="G5122" s="26">
        <v>200000</v>
      </c>
    </row>
    <row r="5123" spans="2:7">
      <c r="B5123" s="21" t="s">
        <v>14108</v>
      </c>
      <c r="C5123" s="22" t="s">
        <v>92</v>
      </c>
      <c r="D5123" s="37"/>
      <c r="E5123" s="24">
        <v>400000</v>
      </c>
      <c r="F5123" s="25" t="s">
        <v>164</v>
      </c>
      <c r="G5123" s="26">
        <v>200000</v>
      </c>
    </row>
    <row r="5124" spans="2:7">
      <c r="B5124" s="21" t="s">
        <v>14107</v>
      </c>
      <c r="C5124" s="22" t="s">
        <v>92</v>
      </c>
      <c r="D5124" s="37"/>
      <c r="E5124" s="24">
        <v>400000</v>
      </c>
      <c r="F5124" s="25" t="s">
        <v>131</v>
      </c>
      <c r="G5124" s="26">
        <v>200000</v>
      </c>
    </row>
    <row r="5125" spans="2:7">
      <c r="B5125" s="21" t="s">
        <v>14105</v>
      </c>
      <c r="C5125" s="22" t="s">
        <v>92</v>
      </c>
      <c r="D5125" s="37"/>
      <c r="E5125" s="24">
        <v>400000</v>
      </c>
      <c r="F5125" s="25" t="s">
        <v>1103</v>
      </c>
      <c r="G5125" s="26">
        <v>200000</v>
      </c>
    </row>
    <row r="5126" spans="2:7">
      <c r="B5126" s="21" t="s">
        <v>14104</v>
      </c>
      <c r="C5126" s="22" t="s">
        <v>92</v>
      </c>
      <c r="D5126" s="37"/>
      <c r="E5126" s="24">
        <v>400000</v>
      </c>
      <c r="F5126" s="25" t="s">
        <v>864</v>
      </c>
      <c r="G5126" s="26">
        <v>200000</v>
      </c>
    </row>
    <row r="5127" spans="2:7">
      <c r="B5127" s="21" t="s">
        <v>14103</v>
      </c>
      <c r="C5127" s="22" t="s">
        <v>92</v>
      </c>
      <c r="D5127" s="37"/>
      <c r="E5127" s="24">
        <v>400000</v>
      </c>
      <c r="F5127" s="25" t="s">
        <v>156</v>
      </c>
      <c r="G5127" s="26">
        <v>200000</v>
      </c>
    </row>
    <row r="5128" spans="2:7">
      <c r="B5128" s="21" t="s">
        <v>14102</v>
      </c>
      <c r="C5128" s="22" t="s">
        <v>92</v>
      </c>
      <c r="D5128" s="37"/>
      <c r="E5128" s="24">
        <v>400000</v>
      </c>
      <c r="F5128" s="25" t="s">
        <v>150</v>
      </c>
      <c r="G5128" s="26">
        <v>200000</v>
      </c>
    </row>
    <row r="5129" spans="2:7">
      <c r="B5129" s="21" t="s">
        <v>14101</v>
      </c>
      <c r="C5129" s="22" t="s">
        <v>92</v>
      </c>
      <c r="D5129" s="37"/>
      <c r="E5129" s="24">
        <v>400000</v>
      </c>
      <c r="F5129" s="25" t="s">
        <v>107</v>
      </c>
      <c r="G5129" s="26">
        <v>200000</v>
      </c>
    </row>
    <row r="5130" spans="2:7">
      <c r="B5130" s="21" t="s">
        <v>14100</v>
      </c>
      <c r="C5130" s="22" t="s">
        <v>92</v>
      </c>
      <c r="D5130" s="37"/>
      <c r="E5130" s="24">
        <v>400000</v>
      </c>
      <c r="F5130" s="25" t="s">
        <v>107</v>
      </c>
      <c r="G5130" s="26">
        <v>200000</v>
      </c>
    </row>
    <row r="5131" spans="2:7">
      <c r="B5131" s="21" t="s">
        <v>14099</v>
      </c>
      <c r="C5131" s="22" t="s">
        <v>92</v>
      </c>
      <c r="D5131" s="37"/>
      <c r="E5131" s="24">
        <v>400000</v>
      </c>
      <c r="F5131" s="25" t="s">
        <v>651</v>
      </c>
      <c r="G5131" s="26">
        <v>200000</v>
      </c>
    </row>
    <row r="5132" spans="2:7">
      <c r="B5132" s="21" t="s">
        <v>14098</v>
      </c>
      <c r="C5132" s="22" t="s">
        <v>92</v>
      </c>
      <c r="D5132" s="37"/>
      <c r="E5132" s="24">
        <v>400000</v>
      </c>
      <c r="F5132" s="25" t="s">
        <v>540</v>
      </c>
      <c r="G5132" s="26">
        <v>200000</v>
      </c>
    </row>
    <row r="5133" spans="2:7">
      <c r="B5133" s="21" t="s">
        <v>14097</v>
      </c>
      <c r="C5133" s="22" t="s">
        <v>92</v>
      </c>
      <c r="D5133" s="37"/>
      <c r="E5133" s="24">
        <v>400000</v>
      </c>
      <c r="F5133" s="25" t="s">
        <v>580</v>
      </c>
      <c r="G5133" s="26">
        <v>200000</v>
      </c>
    </row>
    <row r="5134" spans="2:7">
      <c r="B5134" s="21" t="s">
        <v>14096</v>
      </c>
      <c r="C5134" s="22" t="s">
        <v>92</v>
      </c>
      <c r="D5134" s="37"/>
      <c r="E5134" s="24">
        <v>400000</v>
      </c>
      <c r="F5134" s="25" t="s">
        <v>464</v>
      </c>
      <c r="G5134" s="26">
        <v>200000</v>
      </c>
    </row>
    <row r="5135" spans="2:7">
      <c r="B5135" s="21" t="s">
        <v>14095</v>
      </c>
      <c r="C5135" s="22" t="s">
        <v>92</v>
      </c>
      <c r="D5135" s="37"/>
      <c r="E5135" s="24">
        <v>400000</v>
      </c>
      <c r="F5135" s="25" t="s">
        <v>714</v>
      </c>
      <c r="G5135" s="26">
        <v>200000</v>
      </c>
    </row>
    <row r="5136" spans="2:7">
      <c r="B5136" s="21" t="s">
        <v>14094</v>
      </c>
      <c r="C5136" s="22" t="s">
        <v>92</v>
      </c>
      <c r="D5136" s="37"/>
      <c r="E5136" s="24">
        <v>400000</v>
      </c>
      <c r="F5136" s="25" t="s">
        <v>711</v>
      </c>
      <c r="G5136" s="26">
        <v>200000</v>
      </c>
    </row>
    <row r="5137" spans="2:7">
      <c r="B5137" s="21" t="s">
        <v>14093</v>
      </c>
      <c r="C5137" s="22" t="s">
        <v>92</v>
      </c>
      <c r="D5137" s="37"/>
      <c r="E5137" s="24">
        <v>400000</v>
      </c>
      <c r="F5137" s="25" t="s">
        <v>540</v>
      </c>
      <c r="G5137" s="26">
        <v>200000</v>
      </c>
    </row>
    <row r="5138" spans="2:7">
      <c r="B5138" s="21" t="s">
        <v>14092</v>
      </c>
      <c r="C5138" s="22" t="s">
        <v>92</v>
      </c>
      <c r="D5138" s="37"/>
      <c r="E5138" s="24">
        <v>400000</v>
      </c>
      <c r="F5138" s="25" t="s">
        <v>509</v>
      </c>
      <c r="G5138" s="26">
        <v>200000</v>
      </c>
    </row>
    <row r="5139" spans="2:7">
      <c r="B5139" s="21" t="s">
        <v>14091</v>
      </c>
      <c r="C5139" s="22" t="s">
        <v>92</v>
      </c>
      <c r="D5139" s="37"/>
      <c r="E5139" s="24">
        <v>400000</v>
      </c>
      <c r="F5139" s="25" t="s">
        <v>144</v>
      </c>
      <c r="G5139" s="26">
        <v>200000</v>
      </c>
    </row>
    <row r="5140" spans="2:7">
      <c r="B5140" s="21" t="s">
        <v>14090</v>
      </c>
      <c r="C5140" s="22" t="s">
        <v>92</v>
      </c>
      <c r="D5140" s="37"/>
      <c r="E5140" s="24">
        <v>400000</v>
      </c>
      <c r="F5140" s="25" t="s">
        <v>107</v>
      </c>
      <c r="G5140" s="26">
        <v>200000</v>
      </c>
    </row>
    <row r="5141" spans="2:7">
      <c r="B5141" s="21" t="s">
        <v>14088</v>
      </c>
      <c r="C5141" s="22" t="s">
        <v>92</v>
      </c>
      <c r="D5141" s="37"/>
      <c r="E5141" s="24">
        <v>400000</v>
      </c>
      <c r="F5141" s="25" t="s">
        <v>5543</v>
      </c>
      <c r="G5141" s="26">
        <v>200000</v>
      </c>
    </row>
    <row r="5142" spans="2:7">
      <c r="B5142" s="21" t="s">
        <v>14087</v>
      </c>
      <c r="C5142" s="22" t="s">
        <v>92</v>
      </c>
      <c r="D5142" s="37"/>
      <c r="E5142" s="24">
        <v>400000</v>
      </c>
      <c r="F5142" s="25" t="s">
        <v>540</v>
      </c>
      <c r="G5142" s="26">
        <v>200000</v>
      </c>
    </row>
    <row r="5143" spans="2:7">
      <c r="B5143" s="21" t="s">
        <v>14086</v>
      </c>
      <c r="C5143" s="22" t="s">
        <v>92</v>
      </c>
      <c r="D5143" s="37"/>
      <c r="E5143" s="24">
        <v>400000</v>
      </c>
      <c r="F5143" s="25" t="s">
        <v>3098</v>
      </c>
      <c r="G5143" s="26">
        <v>200000</v>
      </c>
    </row>
    <row r="5144" spans="2:7">
      <c r="B5144" s="21" t="s">
        <v>14085</v>
      </c>
      <c r="C5144" s="22" t="s">
        <v>92</v>
      </c>
      <c r="D5144" s="37"/>
      <c r="E5144" s="24">
        <v>400000</v>
      </c>
      <c r="F5144" s="25" t="s">
        <v>144</v>
      </c>
      <c r="G5144" s="26">
        <v>200000</v>
      </c>
    </row>
    <row r="5145" spans="2:7">
      <c r="B5145" s="21" t="s">
        <v>14084</v>
      </c>
      <c r="C5145" s="22" t="s">
        <v>92</v>
      </c>
      <c r="D5145" s="37"/>
      <c r="E5145" s="24">
        <v>400000</v>
      </c>
      <c r="F5145" s="25" t="s">
        <v>703</v>
      </c>
      <c r="G5145" s="26">
        <v>200000</v>
      </c>
    </row>
    <row r="5146" spans="2:7">
      <c r="B5146" s="21" t="s">
        <v>14083</v>
      </c>
      <c r="C5146" s="22" t="s">
        <v>92</v>
      </c>
      <c r="D5146" s="37"/>
      <c r="E5146" s="24">
        <v>400000</v>
      </c>
      <c r="F5146" s="25" t="s">
        <v>711</v>
      </c>
      <c r="G5146" s="26">
        <v>200000</v>
      </c>
    </row>
    <row r="5147" spans="2:7">
      <c r="B5147" s="21" t="s">
        <v>14082</v>
      </c>
      <c r="C5147" s="22" t="s">
        <v>92</v>
      </c>
      <c r="D5147" s="37"/>
      <c r="E5147" s="24">
        <v>400000</v>
      </c>
      <c r="F5147" s="25" t="s">
        <v>598</v>
      </c>
      <c r="G5147" s="26">
        <v>200000</v>
      </c>
    </row>
    <row r="5148" spans="2:7">
      <c r="B5148" s="21" t="s">
        <v>14081</v>
      </c>
      <c r="C5148" s="22" t="s">
        <v>92</v>
      </c>
      <c r="D5148" s="37"/>
      <c r="E5148" s="24">
        <v>400000</v>
      </c>
      <c r="F5148" s="25" t="s">
        <v>164</v>
      </c>
      <c r="G5148" s="26">
        <v>200000</v>
      </c>
    </row>
    <row r="5149" spans="2:7">
      <c r="B5149" s="21" t="s">
        <v>14080</v>
      </c>
      <c r="C5149" s="22" t="s">
        <v>92</v>
      </c>
      <c r="D5149" s="37"/>
      <c r="E5149" s="24">
        <v>400000</v>
      </c>
      <c r="F5149" s="25" t="s">
        <v>144</v>
      </c>
      <c r="G5149" s="26">
        <v>200000</v>
      </c>
    </row>
    <row r="5150" spans="2:7">
      <c r="B5150" s="21" t="s">
        <v>14079</v>
      </c>
      <c r="C5150" s="22" t="s">
        <v>92</v>
      </c>
      <c r="D5150" s="37"/>
      <c r="E5150" s="24">
        <v>400000</v>
      </c>
      <c r="F5150" s="25" t="s">
        <v>3098</v>
      </c>
      <c r="G5150" s="26">
        <v>200000</v>
      </c>
    </row>
    <row r="5151" spans="2:7">
      <c r="B5151" s="21" t="s">
        <v>14078</v>
      </c>
      <c r="C5151" s="22" t="s">
        <v>92</v>
      </c>
      <c r="D5151" s="37"/>
      <c r="E5151" s="24">
        <v>400000</v>
      </c>
      <c r="F5151" s="25" t="s">
        <v>540</v>
      </c>
      <c r="G5151" s="26">
        <v>200000</v>
      </c>
    </row>
    <row r="5152" spans="2:7">
      <c r="B5152" s="21" t="s">
        <v>14077</v>
      </c>
      <c r="C5152" s="22" t="s">
        <v>92</v>
      </c>
      <c r="D5152" s="37"/>
      <c r="E5152" s="24">
        <v>400000</v>
      </c>
      <c r="F5152" s="25" t="s">
        <v>354</v>
      </c>
      <c r="G5152" s="26">
        <v>200000</v>
      </c>
    </row>
    <row r="5153" spans="2:7">
      <c r="B5153" s="21" t="s">
        <v>14076</v>
      </c>
      <c r="C5153" s="22" t="s">
        <v>92</v>
      </c>
      <c r="D5153" s="37"/>
      <c r="E5153" s="24">
        <v>400000</v>
      </c>
      <c r="F5153" s="25" t="s">
        <v>5031</v>
      </c>
      <c r="G5153" s="26">
        <v>200000</v>
      </c>
    </row>
    <row r="5154" spans="2:7">
      <c r="B5154" s="21" t="s">
        <v>14075</v>
      </c>
      <c r="C5154" s="22" t="s">
        <v>92</v>
      </c>
      <c r="D5154" s="37"/>
      <c r="E5154" s="24">
        <v>400000</v>
      </c>
      <c r="F5154" s="25" t="s">
        <v>102</v>
      </c>
      <c r="G5154" s="26">
        <v>200000</v>
      </c>
    </row>
    <row r="5155" spans="2:7">
      <c r="B5155" s="21" t="s">
        <v>14074</v>
      </c>
      <c r="C5155" s="22" t="s">
        <v>108</v>
      </c>
      <c r="D5155" s="37"/>
      <c r="E5155" s="24">
        <v>400000</v>
      </c>
      <c r="F5155" s="25" t="s">
        <v>544</v>
      </c>
      <c r="G5155" s="26">
        <v>200000</v>
      </c>
    </row>
    <row r="5156" spans="2:7">
      <c r="B5156" s="21" t="s">
        <v>14073</v>
      </c>
      <c r="C5156" s="22" t="s">
        <v>92</v>
      </c>
      <c r="D5156" s="37"/>
      <c r="E5156" s="24">
        <v>400000</v>
      </c>
      <c r="F5156" s="25" t="s">
        <v>540</v>
      </c>
      <c r="G5156" s="26">
        <v>200000</v>
      </c>
    </row>
    <row r="5157" spans="2:7">
      <c r="B5157" s="21" t="s">
        <v>14072</v>
      </c>
      <c r="C5157" s="22" t="s">
        <v>92</v>
      </c>
      <c r="D5157" s="37"/>
      <c r="E5157" s="24">
        <v>400000</v>
      </c>
      <c r="F5157" s="25" t="s">
        <v>631</v>
      </c>
      <c r="G5157" s="26">
        <v>200000</v>
      </c>
    </row>
    <row r="5158" spans="2:7">
      <c r="B5158" s="21" t="s">
        <v>14071</v>
      </c>
      <c r="C5158" s="22" t="s">
        <v>92</v>
      </c>
      <c r="D5158" s="37"/>
      <c r="E5158" s="24">
        <v>400000</v>
      </c>
      <c r="F5158" s="25" t="s">
        <v>5014</v>
      </c>
      <c r="G5158" s="26">
        <v>200000</v>
      </c>
    </row>
    <row r="5159" spans="2:7">
      <c r="B5159" s="21" t="s">
        <v>14070</v>
      </c>
      <c r="C5159" s="22" t="s">
        <v>92</v>
      </c>
      <c r="D5159" s="37"/>
      <c r="E5159" s="24">
        <v>400000</v>
      </c>
      <c r="F5159" s="25" t="s">
        <v>4311</v>
      </c>
      <c r="G5159" s="26">
        <v>200000</v>
      </c>
    </row>
    <row r="5160" spans="2:7">
      <c r="B5160" s="21" t="s">
        <v>14069</v>
      </c>
      <c r="C5160" s="22" t="s">
        <v>92</v>
      </c>
      <c r="D5160" s="37"/>
      <c r="E5160" s="24">
        <v>400000</v>
      </c>
      <c r="F5160" s="25" t="s">
        <v>402</v>
      </c>
      <c r="G5160" s="26">
        <v>200000</v>
      </c>
    </row>
    <row r="5161" spans="2:7">
      <c r="B5161" s="21" t="s">
        <v>14068</v>
      </c>
      <c r="C5161" s="22" t="s">
        <v>92</v>
      </c>
      <c r="D5161" s="37"/>
      <c r="E5161" s="24">
        <v>400000</v>
      </c>
      <c r="F5161" s="25" t="s">
        <v>540</v>
      </c>
      <c r="G5161" s="26">
        <v>200000</v>
      </c>
    </row>
    <row r="5162" spans="2:7">
      <c r="B5162" s="21" t="s">
        <v>14066</v>
      </c>
      <c r="C5162" s="22" t="s">
        <v>92</v>
      </c>
      <c r="D5162" s="37"/>
      <c r="E5162" s="24">
        <v>400000</v>
      </c>
      <c r="F5162" s="25" t="s">
        <v>354</v>
      </c>
      <c r="G5162" s="26">
        <v>200000</v>
      </c>
    </row>
    <row r="5163" spans="2:7">
      <c r="B5163" s="21" t="s">
        <v>14064</v>
      </c>
      <c r="C5163" s="22" t="s">
        <v>92</v>
      </c>
      <c r="D5163" s="37"/>
      <c r="E5163" s="24">
        <v>400000</v>
      </c>
      <c r="F5163" s="25" t="s">
        <v>601</v>
      </c>
      <c r="G5163" s="26">
        <v>200000</v>
      </c>
    </row>
    <row r="5164" spans="2:7">
      <c r="B5164" s="21" t="s">
        <v>14063</v>
      </c>
      <c r="C5164" s="22" t="s">
        <v>92</v>
      </c>
      <c r="D5164" s="37"/>
      <c r="E5164" s="24">
        <v>400000</v>
      </c>
      <c r="F5164" s="25" t="s">
        <v>544</v>
      </c>
      <c r="G5164" s="26">
        <v>200000</v>
      </c>
    </row>
    <row r="5165" spans="2:7">
      <c r="B5165" s="21" t="s">
        <v>14062</v>
      </c>
      <c r="C5165" s="22" t="s">
        <v>92</v>
      </c>
      <c r="D5165" s="37"/>
      <c r="E5165" s="24">
        <v>400000</v>
      </c>
      <c r="F5165" s="25" t="s">
        <v>601</v>
      </c>
      <c r="G5165" s="26">
        <v>200000</v>
      </c>
    </row>
    <row r="5166" spans="2:7">
      <c r="B5166" s="21" t="s">
        <v>14061</v>
      </c>
      <c r="C5166" s="22" t="s">
        <v>92</v>
      </c>
      <c r="D5166" s="37"/>
      <c r="E5166" s="24">
        <v>400000</v>
      </c>
      <c r="F5166" s="25" t="s">
        <v>864</v>
      </c>
      <c r="G5166" s="26">
        <v>200000</v>
      </c>
    </row>
    <row r="5167" spans="2:7">
      <c r="B5167" s="21" t="s">
        <v>14060</v>
      </c>
      <c r="C5167" s="22" t="s">
        <v>92</v>
      </c>
      <c r="D5167" s="37"/>
      <c r="E5167" s="24">
        <v>400000</v>
      </c>
      <c r="F5167" s="25" t="s">
        <v>131</v>
      </c>
      <c r="G5167" s="26">
        <v>200000</v>
      </c>
    </row>
    <row r="5168" spans="2:7">
      <c r="B5168" s="21" t="s">
        <v>14059</v>
      </c>
      <c r="C5168" s="22" t="s">
        <v>92</v>
      </c>
      <c r="D5168" s="37"/>
      <c r="E5168" s="24">
        <v>400000</v>
      </c>
      <c r="F5168" s="25" t="s">
        <v>107</v>
      </c>
      <c r="G5168" s="26">
        <v>200000</v>
      </c>
    </row>
    <row r="5169" spans="2:7">
      <c r="B5169" s="21" t="s">
        <v>14058</v>
      </c>
      <c r="C5169" s="22" t="s">
        <v>92</v>
      </c>
      <c r="D5169" s="37"/>
      <c r="E5169" s="24">
        <v>400000</v>
      </c>
      <c r="F5169" s="25" t="s">
        <v>509</v>
      </c>
      <c r="G5169" s="26">
        <v>200000</v>
      </c>
    </row>
    <row r="5170" spans="2:7">
      <c r="B5170" s="21" t="s">
        <v>14057</v>
      </c>
      <c r="C5170" s="22" t="s">
        <v>92</v>
      </c>
      <c r="D5170" s="37"/>
      <c r="E5170" s="24">
        <v>400000</v>
      </c>
      <c r="F5170" s="25" t="s">
        <v>427</v>
      </c>
      <c r="G5170" s="26">
        <v>200000</v>
      </c>
    </row>
    <row r="5171" spans="2:7">
      <c r="B5171" s="21" t="s">
        <v>14056</v>
      </c>
      <c r="C5171" s="22" t="s">
        <v>92</v>
      </c>
      <c r="D5171" s="37"/>
      <c r="E5171" s="24">
        <v>400000</v>
      </c>
      <c r="F5171" s="25" t="s">
        <v>512</v>
      </c>
      <c r="G5171" s="26">
        <v>200000</v>
      </c>
    </row>
    <row r="5172" spans="2:7">
      <c r="B5172" s="21" t="s">
        <v>14055</v>
      </c>
      <c r="C5172" s="22" t="s">
        <v>92</v>
      </c>
      <c r="D5172" s="37"/>
      <c r="E5172" s="24">
        <v>400000</v>
      </c>
      <c r="F5172" s="25" t="s">
        <v>805</v>
      </c>
      <c r="G5172" s="26">
        <v>200000</v>
      </c>
    </row>
    <row r="5173" spans="2:7">
      <c r="B5173" s="21" t="s">
        <v>14054</v>
      </c>
      <c r="C5173" s="22" t="s">
        <v>92</v>
      </c>
      <c r="D5173" s="37"/>
      <c r="E5173" s="24">
        <v>400000</v>
      </c>
      <c r="F5173" s="25" t="s">
        <v>1164</v>
      </c>
      <c r="G5173" s="26">
        <v>200000</v>
      </c>
    </row>
    <row r="5174" spans="2:7">
      <c r="B5174" s="21" t="s">
        <v>14052</v>
      </c>
      <c r="C5174" s="22" t="s">
        <v>92</v>
      </c>
      <c r="D5174" s="37"/>
      <c r="E5174" s="24">
        <v>400000</v>
      </c>
      <c r="F5174" s="25" t="s">
        <v>427</v>
      </c>
      <c r="G5174" s="26">
        <v>200000</v>
      </c>
    </row>
    <row r="5175" spans="2:7">
      <c r="B5175" s="21" t="s">
        <v>14051</v>
      </c>
      <c r="C5175" s="22" t="s">
        <v>92</v>
      </c>
      <c r="D5175" s="37"/>
      <c r="E5175" s="24">
        <v>400000</v>
      </c>
      <c r="F5175" s="25" t="s">
        <v>711</v>
      </c>
      <c r="G5175" s="26">
        <v>200000</v>
      </c>
    </row>
    <row r="5176" spans="2:7">
      <c r="B5176" s="21" t="s">
        <v>14050</v>
      </c>
      <c r="C5176" s="22" t="s">
        <v>92</v>
      </c>
      <c r="D5176" s="37"/>
      <c r="E5176" s="24">
        <v>400000</v>
      </c>
      <c r="F5176" s="25" t="s">
        <v>544</v>
      </c>
      <c r="G5176" s="26">
        <v>200000</v>
      </c>
    </row>
    <row r="5177" spans="2:7">
      <c r="B5177" s="21" t="s">
        <v>14049</v>
      </c>
      <c r="C5177" s="22" t="s">
        <v>92</v>
      </c>
      <c r="D5177" s="37"/>
      <c r="E5177" s="24">
        <v>400000</v>
      </c>
      <c r="F5177" s="25" t="s">
        <v>631</v>
      </c>
      <c r="G5177" s="26">
        <v>200000</v>
      </c>
    </row>
    <row r="5178" spans="2:7">
      <c r="B5178" s="21" t="s">
        <v>14048</v>
      </c>
      <c r="C5178" s="22" t="s">
        <v>108</v>
      </c>
      <c r="D5178" s="37"/>
      <c r="E5178" s="24">
        <v>400000</v>
      </c>
      <c r="F5178" s="25" t="s">
        <v>413</v>
      </c>
      <c r="G5178" s="26">
        <v>200000</v>
      </c>
    </row>
    <row r="5179" spans="2:7">
      <c r="B5179" s="21" t="s">
        <v>14047</v>
      </c>
      <c r="C5179" s="22" t="s">
        <v>92</v>
      </c>
      <c r="D5179" s="37"/>
      <c r="E5179" s="24">
        <v>400000</v>
      </c>
      <c r="F5179" s="25" t="s">
        <v>220</v>
      </c>
      <c r="G5179" s="26">
        <v>200000</v>
      </c>
    </row>
    <row r="5180" spans="2:7">
      <c r="B5180" s="21" t="s">
        <v>13495</v>
      </c>
      <c r="C5180" s="22" t="s">
        <v>108</v>
      </c>
      <c r="D5180" s="37" t="s">
        <v>9186</v>
      </c>
      <c r="E5180" s="24">
        <v>300000</v>
      </c>
      <c r="F5180" s="25" t="s">
        <v>3089</v>
      </c>
      <c r="G5180" s="26">
        <v>200000</v>
      </c>
    </row>
    <row r="5181" spans="2:7">
      <c r="B5181" s="21" t="s">
        <v>14042</v>
      </c>
      <c r="C5181" s="22" t="s">
        <v>108</v>
      </c>
      <c r="D5181" s="37" t="s">
        <v>2975</v>
      </c>
      <c r="E5181" s="24">
        <v>300000</v>
      </c>
      <c r="F5181" s="25" t="s">
        <v>464</v>
      </c>
      <c r="G5181" s="26">
        <v>200000</v>
      </c>
    </row>
    <row r="5182" spans="2:7">
      <c r="B5182" s="21" t="s">
        <v>14006</v>
      </c>
      <c r="C5182" s="22" t="s">
        <v>108</v>
      </c>
      <c r="D5182" s="37" t="s">
        <v>3355</v>
      </c>
      <c r="E5182" s="24">
        <v>300000</v>
      </c>
      <c r="F5182" s="25" t="s">
        <v>150</v>
      </c>
      <c r="G5182" s="26">
        <v>200000</v>
      </c>
    </row>
    <row r="5183" spans="2:7">
      <c r="B5183" s="21" t="s">
        <v>13966</v>
      </c>
      <c r="C5183" s="22" t="s">
        <v>108</v>
      </c>
      <c r="D5183" s="37" t="s">
        <v>1456</v>
      </c>
      <c r="E5183" s="24">
        <v>300000</v>
      </c>
      <c r="F5183" s="25" t="s">
        <v>540</v>
      </c>
      <c r="G5183" s="26">
        <v>200000</v>
      </c>
    </row>
    <row r="5184" spans="2:7">
      <c r="B5184" s="21" t="s">
        <v>13632</v>
      </c>
      <c r="C5184" s="22" t="s">
        <v>108</v>
      </c>
      <c r="D5184" s="37" t="s">
        <v>4648</v>
      </c>
      <c r="E5184" s="24">
        <v>300000</v>
      </c>
      <c r="F5184" s="25" t="s">
        <v>171</v>
      </c>
      <c r="G5184" s="26">
        <v>200000</v>
      </c>
    </row>
    <row r="5185" spans="2:7">
      <c r="B5185" s="21" t="s">
        <v>13630</v>
      </c>
      <c r="C5185" s="22" t="s">
        <v>92</v>
      </c>
      <c r="D5185" s="37" t="s">
        <v>13629</v>
      </c>
      <c r="E5185" s="24">
        <v>300000</v>
      </c>
      <c r="F5185" s="25" t="s">
        <v>107</v>
      </c>
      <c r="G5185" s="26">
        <v>200000</v>
      </c>
    </row>
    <row r="5186" spans="2:7">
      <c r="B5186" s="21" t="s">
        <v>13860</v>
      </c>
      <c r="C5186" s="22" t="s">
        <v>108</v>
      </c>
      <c r="D5186" s="37" t="s">
        <v>1681</v>
      </c>
      <c r="E5186" s="24">
        <v>300000</v>
      </c>
      <c r="F5186" s="25" t="s">
        <v>111</v>
      </c>
      <c r="G5186" s="26">
        <v>200000</v>
      </c>
    </row>
    <row r="5187" spans="2:7">
      <c r="B5187" s="21" t="s">
        <v>13713</v>
      </c>
      <c r="C5187" s="22" t="s">
        <v>108</v>
      </c>
      <c r="D5187" s="37" t="s">
        <v>4413</v>
      </c>
      <c r="E5187" s="24">
        <v>300000</v>
      </c>
      <c r="F5187" s="25" t="s">
        <v>201</v>
      </c>
      <c r="G5187" s="26">
        <v>200000</v>
      </c>
    </row>
    <row r="5188" spans="2:7">
      <c r="B5188" s="21" t="s">
        <v>14034</v>
      </c>
      <c r="C5188" s="22" t="s">
        <v>108</v>
      </c>
      <c r="D5188" s="37" t="s">
        <v>1996</v>
      </c>
      <c r="E5188" s="24">
        <v>300000</v>
      </c>
      <c r="F5188" s="25" t="s">
        <v>220</v>
      </c>
      <c r="G5188" s="26">
        <v>200000</v>
      </c>
    </row>
    <row r="5189" spans="2:7">
      <c r="B5189" s="21" t="s">
        <v>13765</v>
      </c>
      <c r="C5189" s="22" t="s">
        <v>108</v>
      </c>
      <c r="D5189" s="37" t="s">
        <v>3218</v>
      </c>
      <c r="E5189" s="24">
        <v>300000</v>
      </c>
      <c r="F5189" s="25" t="s">
        <v>102</v>
      </c>
      <c r="G5189" s="26">
        <v>200000</v>
      </c>
    </row>
    <row r="5190" spans="2:7">
      <c r="B5190" s="21" t="s">
        <v>13508</v>
      </c>
      <c r="C5190" s="22" t="s">
        <v>108</v>
      </c>
      <c r="D5190" s="37" t="s">
        <v>13507</v>
      </c>
      <c r="E5190" s="24">
        <v>300000</v>
      </c>
      <c r="F5190" s="25" t="s">
        <v>5031</v>
      </c>
      <c r="G5190" s="26">
        <v>200000</v>
      </c>
    </row>
    <row r="5191" spans="2:7">
      <c r="B5191" s="21" t="s">
        <v>13533</v>
      </c>
      <c r="C5191" s="22" t="s">
        <v>108</v>
      </c>
      <c r="D5191" s="37" t="s">
        <v>8122</v>
      </c>
      <c r="E5191" s="24">
        <v>300000</v>
      </c>
      <c r="F5191" s="25" t="s">
        <v>201</v>
      </c>
      <c r="G5191" s="26">
        <v>200000</v>
      </c>
    </row>
    <row r="5192" spans="2:7">
      <c r="B5192" s="21" t="s">
        <v>13889</v>
      </c>
      <c r="C5192" s="22" t="s">
        <v>108</v>
      </c>
      <c r="D5192" s="37" t="s">
        <v>4058</v>
      </c>
      <c r="E5192" s="24">
        <v>300000</v>
      </c>
      <c r="F5192" s="25" t="s">
        <v>282</v>
      </c>
      <c r="G5192" s="26">
        <v>200000</v>
      </c>
    </row>
    <row r="5193" spans="2:7">
      <c r="B5193" s="21" t="s">
        <v>13995</v>
      </c>
      <c r="C5193" s="22" t="s">
        <v>92</v>
      </c>
      <c r="D5193" s="37" t="s">
        <v>3394</v>
      </c>
      <c r="E5193" s="24">
        <v>300000</v>
      </c>
      <c r="F5193" s="25" t="s">
        <v>150</v>
      </c>
      <c r="G5193" s="26">
        <v>200000</v>
      </c>
    </row>
    <row r="5194" spans="2:7">
      <c r="B5194" s="21" t="s">
        <v>13718</v>
      </c>
      <c r="C5194" s="22" t="s">
        <v>92</v>
      </c>
      <c r="D5194" s="37" t="s">
        <v>13717</v>
      </c>
      <c r="E5194" s="24">
        <v>300000</v>
      </c>
      <c r="F5194" s="25" t="s">
        <v>164</v>
      </c>
      <c r="G5194" s="26">
        <v>200000</v>
      </c>
    </row>
    <row r="5195" spans="2:7">
      <c r="B5195" s="21" t="s">
        <v>13689</v>
      </c>
      <c r="C5195" s="22" t="s">
        <v>92</v>
      </c>
      <c r="D5195" s="37" t="s">
        <v>13688</v>
      </c>
      <c r="E5195" s="24">
        <v>300000</v>
      </c>
      <c r="F5195" s="25" t="s">
        <v>5031</v>
      </c>
      <c r="G5195" s="26">
        <v>200000</v>
      </c>
    </row>
    <row r="5196" spans="2:7">
      <c r="B5196" s="21" t="s">
        <v>13812</v>
      </c>
      <c r="C5196" s="22" t="s">
        <v>108</v>
      </c>
      <c r="D5196" s="37" t="s">
        <v>3801</v>
      </c>
      <c r="E5196" s="24">
        <v>300000</v>
      </c>
      <c r="F5196" s="25" t="s">
        <v>94</v>
      </c>
      <c r="G5196" s="26">
        <v>200000</v>
      </c>
    </row>
    <row r="5197" spans="2:7">
      <c r="B5197" s="21" t="s">
        <v>13810</v>
      </c>
      <c r="C5197" s="22" t="s">
        <v>108</v>
      </c>
      <c r="D5197" s="37" t="s">
        <v>2288</v>
      </c>
      <c r="E5197" s="24">
        <v>300000</v>
      </c>
      <c r="F5197" s="25" t="s">
        <v>708</v>
      </c>
      <c r="G5197" s="26">
        <v>200000</v>
      </c>
    </row>
    <row r="5198" spans="2:7">
      <c r="B5198" s="21" t="s">
        <v>13739</v>
      </c>
      <c r="C5198" s="22" t="s">
        <v>92</v>
      </c>
      <c r="D5198" s="37" t="s">
        <v>13738</v>
      </c>
      <c r="E5198" s="24">
        <v>300000</v>
      </c>
      <c r="F5198" s="25" t="s">
        <v>631</v>
      </c>
      <c r="G5198" s="26">
        <v>200000</v>
      </c>
    </row>
    <row r="5199" spans="2:7">
      <c r="B5199" s="21" t="s">
        <v>13600</v>
      </c>
      <c r="C5199" s="22" t="s">
        <v>108</v>
      </c>
      <c r="D5199" s="37" t="s">
        <v>13599</v>
      </c>
      <c r="E5199" s="24">
        <v>300000</v>
      </c>
      <c r="F5199" s="25" t="s">
        <v>354</v>
      </c>
      <c r="G5199" s="26">
        <v>200000</v>
      </c>
    </row>
    <row r="5200" spans="2:7">
      <c r="B5200" s="21" t="s">
        <v>13872</v>
      </c>
      <c r="C5200" s="22" t="s">
        <v>108</v>
      </c>
      <c r="D5200" s="37" t="s">
        <v>4514</v>
      </c>
      <c r="E5200" s="24">
        <v>300000</v>
      </c>
      <c r="F5200" s="25" t="s">
        <v>2989</v>
      </c>
      <c r="G5200" s="26">
        <v>200000</v>
      </c>
    </row>
    <row r="5201" spans="2:7">
      <c r="B5201" s="21" t="s">
        <v>13553</v>
      </c>
      <c r="C5201" s="22" t="s">
        <v>92</v>
      </c>
      <c r="D5201" s="37" t="s">
        <v>4514</v>
      </c>
      <c r="E5201" s="24">
        <v>300000</v>
      </c>
      <c r="F5201" s="25" t="s">
        <v>125</v>
      </c>
      <c r="G5201" s="26">
        <v>200000</v>
      </c>
    </row>
    <row r="5202" spans="2:7">
      <c r="B5202" s="21" t="s">
        <v>13660</v>
      </c>
      <c r="C5202" s="22" t="s">
        <v>92</v>
      </c>
      <c r="D5202" s="37" t="s">
        <v>892</v>
      </c>
      <c r="E5202" s="24">
        <v>300000</v>
      </c>
      <c r="F5202" s="25" t="s">
        <v>315</v>
      </c>
      <c r="G5202" s="26">
        <v>200000</v>
      </c>
    </row>
    <row r="5203" spans="2:7">
      <c r="B5203" s="21" t="s">
        <v>13509</v>
      </c>
      <c r="C5203" s="22" t="s">
        <v>108</v>
      </c>
      <c r="D5203" s="37" t="s">
        <v>3338</v>
      </c>
      <c r="E5203" s="24">
        <v>300000</v>
      </c>
      <c r="F5203" s="25" t="s">
        <v>3098</v>
      </c>
      <c r="G5203" s="26">
        <v>200000</v>
      </c>
    </row>
    <row r="5204" spans="2:7">
      <c r="B5204" s="21" t="s">
        <v>14022</v>
      </c>
      <c r="C5204" s="22" t="s">
        <v>108</v>
      </c>
      <c r="D5204" s="37" t="s">
        <v>839</v>
      </c>
      <c r="E5204" s="24">
        <v>300000</v>
      </c>
      <c r="F5204" s="25" t="s">
        <v>708</v>
      </c>
      <c r="G5204" s="26">
        <v>200000</v>
      </c>
    </row>
    <row r="5205" spans="2:7">
      <c r="B5205" s="21" t="s">
        <v>13789</v>
      </c>
      <c r="C5205" s="22" t="s">
        <v>108</v>
      </c>
      <c r="D5205" s="37" t="s">
        <v>2382</v>
      </c>
      <c r="E5205" s="24">
        <v>300000</v>
      </c>
      <c r="F5205" s="25" t="s">
        <v>344</v>
      </c>
      <c r="G5205" s="26">
        <v>200000</v>
      </c>
    </row>
    <row r="5206" spans="2:7">
      <c r="B5206" s="21" t="s">
        <v>13844</v>
      </c>
      <c r="C5206" s="22" t="s">
        <v>108</v>
      </c>
      <c r="D5206" s="37" t="s">
        <v>666</v>
      </c>
      <c r="E5206" s="24">
        <v>300000</v>
      </c>
      <c r="F5206" s="25" t="s">
        <v>216</v>
      </c>
      <c r="G5206" s="26">
        <v>200000</v>
      </c>
    </row>
    <row r="5207" spans="2:7">
      <c r="B5207" s="21" t="s">
        <v>13865</v>
      </c>
      <c r="C5207" s="22" t="s">
        <v>108</v>
      </c>
      <c r="D5207" s="37" t="s">
        <v>850</v>
      </c>
      <c r="E5207" s="24">
        <v>300000</v>
      </c>
      <c r="F5207" s="25" t="s">
        <v>131</v>
      </c>
      <c r="G5207" s="26">
        <v>200000</v>
      </c>
    </row>
    <row r="5208" spans="2:7">
      <c r="B5208" s="21" t="s">
        <v>14033</v>
      </c>
      <c r="C5208" s="22" t="s">
        <v>92</v>
      </c>
      <c r="D5208" s="37" t="s">
        <v>1120</v>
      </c>
      <c r="E5208" s="24">
        <v>300000</v>
      </c>
      <c r="F5208" s="25" t="s">
        <v>344</v>
      </c>
      <c r="G5208" s="26">
        <v>200000</v>
      </c>
    </row>
    <row r="5209" spans="2:7">
      <c r="B5209" s="21" t="s">
        <v>14029</v>
      </c>
      <c r="C5209" s="22" t="s">
        <v>108</v>
      </c>
      <c r="D5209" s="37" t="s">
        <v>998</v>
      </c>
      <c r="E5209" s="24">
        <v>300000</v>
      </c>
      <c r="F5209" s="25" t="s">
        <v>198</v>
      </c>
      <c r="G5209" s="26">
        <v>200000</v>
      </c>
    </row>
    <row r="5210" spans="2:7">
      <c r="B5210" s="21" t="s">
        <v>13877</v>
      </c>
      <c r="C5210" s="22" t="s">
        <v>92</v>
      </c>
      <c r="D5210" s="37" t="s">
        <v>3775</v>
      </c>
      <c r="E5210" s="24">
        <v>300000</v>
      </c>
      <c r="F5210" s="25" t="s">
        <v>540</v>
      </c>
      <c r="G5210" s="26">
        <v>200000</v>
      </c>
    </row>
    <row r="5211" spans="2:7">
      <c r="B5211" s="21" t="s">
        <v>14003</v>
      </c>
      <c r="C5211" s="22" t="s">
        <v>108</v>
      </c>
      <c r="D5211" s="37" t="s">
        <v>7704</v>
      </c>
      <c r="E5211" s="24">
        <v>300000</v>
      </c>
      <c r="F5211" s="25" t="s">
        <v>708</v>
      </c>
      <c r="G5211" s="26">
        <v>200000</v>
      </c>
    </row>
    <row r="5212" spans="2:7">
      <c r="B5212" s="21" t="s">
        <v>13577</v>
      </c>
      <c r="C5212" s="22" t="s">
        <v>92</v>
      </c>
      <c r="D5212" s="37" t="s">
        <v>4156</v>
      </c>
      <c r="E5212" s="24">
        <v>300000</v>
      </c>
      <c r="F5212" s="25" t="s">
        <v>3089</v>
      </c>
      <c r="G5212" s="26">
        <v>200000</v>
      </c>
    </row>
    <row r="5213" spans="2:7">
      <c r="B5213" s="21" t="s">
        <v>13952</v>
      </c>
      <c r="C5213" s="22" t="s">
        <v>92</v>
      </c>
      <c r="D5213" s="37" t="s">
        <v>3181</v>
      </c>
      <c r="E5213" s="24">
        <v>300000</v>
      </c>
      <c r="F5213" s="25" t="s">
        <v>159</v>
      </c>
      <c r="G5213" s="26">
        <v>200000</v>
      </c>
    </row>
    <row r="5214" spans="2:7">
      <c r="B5214" s="21" t="s">
        <v>13841</v>
      </c>
      <c r="C5214" s="22" t="s">
        <v>108</v>
      </c>
      <c r="D5214" s="37" t="s">
        <v>565</v>
      </c>
      <c r="E5214" s="24">
        <v>300000</v>
      </c>
      <c r="F5214" s="25" t="s">
        <v>171</v>
      </c>
      <c r="G5214" s="26">
        <v>200000</v>
      </c>
    </row>
    <row r="5215" spans="2:7">
      <c r="B5215" s="21" t="s">
        <v>13929</v>
      </c>
      <c r="C5215" s="22" t="s">
        <v>92</v>
      </c>
      <c r="D5215" s="37" t="s">
        <v>5680</v>
      </c>
      <c r="E5215" s="24">
        <v>300000</v>
      </c>
      <c r="F5215" s="25" t="s">
        <v>131</v>
      </c>
      <c r="G5215" s="26">
        <v>200000</v>
      </c>
    </row>
    <row r="5216" spans="2:7">
      <c r="B5216" s="21" t="s">
        <v>13806</v>
      </c>
      <c r="C5216" s="22" t="s">
        <v>108</v>
      </c>
      <c r="D5216" s="37" t="s">
        <v>5118</v>
      </c>
      <c r="E5216" s="24">
        <v>300000</v>
      </c>
      <c r="F5216" s="25" t="s">
        <v>422</v>
      </c>
      <c r="G5216" s="26">
        <v>200000</v>
      </c>
    </row>
    <row r="5217" spans="2:7">
      <c r="B5217" s="21" t="s">
        <v>13618</v>
      </c>
      <c r="C5217" s="22" t="s">
        <v>108</v>
      </c>
      <c r="D5217" s="37" t="s">
        <v>1318</v>
      </c>
      <c r="E5217" s="24">
        <v>300000</v>
      </c>
      <c r="F5217" s="25" t="s">
        <v>540</v>
      </c>
      <c r="G5217" s="26">
        <v>200000</v>
      </c>
    </row>
    <row r="5218" spans="2:7">
      <c r="B5218" s="21" t="s">
        <v>13764</v>
      </c>
      <c r="C5218" s="22" t="s">
        <v>108</v>
      </c>
      <c r="D5218" s="37" t="s">
        <v>3596</v>
      </c>
      <c r="E5218" s="24">
        <v>300000</v>
      </c>
      <c r="F5218" s="25" t="s">
        <v>102</v>
      </c>
      <c r="G5218" s="26">
        <v>200000</v>
      </c>
    </row>
    <row r="5219" spans="2:7">
      <c r="B5219" s="21" t="s">
        <v>13657</v>
      </c>
      <c r="C5219" s="22" t="s">
        <v>92</v>
      </c>
      <c r="D5219" s="37" t="s">
        <v>503</v>
      </c>
      <c r="E5219" s="24">
        <v>300000</v>
      </c>
      <c r="F5219" s="25" t="s">
        <v>94</v>
      </c>
      <c r="G5219" s="26">
        <v>200000</v>
      </c>
    </row>
    <row r="5220" spans="2:7">
      <c r="B5220" s="21" t="s">
        <v>13856</v>
      </c>
      <c r="C5220" s="22" t="s">
        <v>108</v>
      </c>
      <c r="D5220" s="37" t="s">
        <v>13855</v>
      </c>
      <c r="E5220" s="24">
        <v>300000</v>
      </c>
      <c r="F5220" s="25" t="s">
        <v>354</v>
      </c>
      <c r="G5220" s="26">
        <v>200000</v>
      </c>
    </row>
    <row r="5221" spans="2:7">
      <c r="B5221" s="21" t="s">
        <v>13875</v>
      </c>
      <c r="C5221" s="22" t="s">
        <v>108</v>
      </c>
      <c r="D5221" s="37" t="s">
        <v>739</v>
      </c>
      <c r="E5221" s="24">
        <v>300000</v>
      </c>
      <c r="F5221" s="25" t="s">
        <v>144</v>
      </c>
      <c r="G5221" s="26">
        <v>200000</v>
      </c>
    </row>
    <row r="5222" spans="2:7">
      <c r="B5222" s="21" t="s">
        <v>13525</v>
      </c>
      <c r="C5222" s="22" t="s">
        <v>92</v>
      </c>
      <c r="D5222" s="37" t="s">
        <v>4455</v>
      </c>
      <c r="E5222" s="24">
        <v>300000</v>
      </c>
      <c r="F5222" s="25" t="s">
        <v>156</v>
      </c>
      <c r="G5222" s="26">
        <v>200000</v>
      </c>
    </row>
    <row r="5223" spans="2:7">
      <c r="B5223" s="21" t="s">
        <v>14023</v>
      </c>
      <c r="C5223" s="22" t="s">
        <v>108</v>
      </c>
      <c r="D5223" s="37" t="s">
        <v>5645</v>
      </c>
      <c r="E5223" s="24">
        <v>300000</v>
      </c>
      <c r="F5223" s="25" t="s">
        <v>540</v>
      </c>
      <c r="G5223" s="26">
        <v>200000</v>
      </c>
    </row>
    <row r="5224" spans="2:7">
      <c r="B5224" s="21" t="s">
        <v>14008</v>
      </c>
      <c r="C5224" s="22" t="s">
        <v>108</v>
      </c>
      <c r="D5224" s="37" t="s">
        <v>1260</v>
      </c>
      <c r="E5224" s="24">
        <v>300000</v>
      </c>
      <c r="F5224" s="25" t="s">
        <v>156</v>
      </c>
      <c r="G5224" s="26">
        <v>200000</v>
      </c>
    </row>
    <row r="5225" spans="2:7">
      <c r="B5225" s="21" t="s">
        <v>13695</v>
      </c>
      <c r="C5225" s="22" t="s">
        <v>108</v>
      </c>
      <c r="D5225" s="37" t="s">
        <v>7717</v>
      </c>
      <c r="E5225" s="24">
        <v>300000</v>
      </c>
      <c r="F5225" s="25" t="s">
        <v>220</v>
      </c>
      <c r="G5225" s="26">
        <v>200000</v>
      </c>
    </row>
    <row r="5226" spans="2:7">
      <c r="B5226" s="21" t="s">
        <v>13747</v>
      </c>
      <c r="C5226" s="22" t="s">
        <v>108</v>
      </c>
      <c r="D5226" s="37" t="s">
        <v>6892</v>
      </c>
      <c r="E5226" s="24">
        <v>300000</v>
      </c>
      <c r="F5226" s="25" t="s">
        <v>708</v>
      </c>
      <c r="G5226" s="26">
        <v>200000</v>
      </c>
    </row>
    <row r="5227" spans="2:7">
      <c r="B5227" s="21" t="s">
        <v>13892</v>
      </c>
      <c r="C5227" s="22" t="s">
        <v>92</v>
      </c>
      <c r="D5227" s="37" t="s">
        <v>1247</v>
      </c>
      <c r="E5227" s="24">
        <v>300000</v>
      </c>
      <c r="F5227" s="25" t="s">
        <v>413</v>
      </c>
      <c r="G5227" s="26">
        <v>200000</v>
      </c>
    </row>
    <row r="5228" spans="2:7">
      <c r="B5228" s="21" t="s">
        <v>13512</v>
      </c>
      <c r="C5228" s="22" t="s">
        <v>108</v>
      </c>
      <c r="D5228" s="37" t="s">
        <v>3744</v>
      </c>
      <c r="E5228" s="24">
        <v>300000</v>
      </c>
      <c r="F5228" s="25" t="s">
        <v>171</v>
      </c>
      <c r="G5228" s="26">
        <v>200000</v>
      </c>
    </row>
    <row r="5229" spans="2:7">
      <c r="B5229" s="21" t="s">
        <v>13897</v>
      </c>
      <c r="C5229" s="22" t="s">
        <v>92</v>
      </c>
      <c r="D5229" s="37" t="s">
        <v>13896</v>
      </c>
      <c r="E5229" s="24">
        <v>300000</v>
      </c>
      <c r="F5229" s="25" t="s">
        <v>102</v>
      </c>
      <c r="G5229" s="26">
        <v>200000</v>
      </c>
    </row>
    <row r="5230" spans="2:7">
      <c r="B5230" s="21" t="s">
        <v>13704</v>
      </c>
      <c r="C5230" s="22" t="s">
        <v>92</v>
      </c>
      <c r="D5230" s="37" t="s">
        <v>1440</v>
      </c>
      <c r="E5230" s="24">
        <v>300000</v>
      </c>
      <c r="F5230" s="25" t="s">
        <v>164</v>
      </c>
      <c r="G5230" s="26">
        <v>200000</v>
      </c>
    </row>
    <row r="5231" spans="2:7">
      <c r="B5231" s="21" t="s">
        <v>13945</v>
      </c>
      <c r="C5231" s="22" t="s">
        <v>108</v>
      </c>
      <c r="D5231" s="37" t="s">
        <v>7662</v>
      </c>
      <c r="E5231" s="24">
        <v>300000</v>
      </c>
      <c r="F5231" s="25" t="s">
        <v>315</v>
      </c>
      <c r="G5231" s="26">
        <v>200000</v>
      </c>
    </row>
    <row r="5232" spans="2:7">
      <c r="B5232" s="21" t="s">
        <v>13590</v>
      </c>
      <c r="C5232" s="22" t="s">
        <v>108</v>
      </c>
      <c r="D5232" s="37" t="s">
        <v>7283</v>
      </c>
      <c r="E5232" s="24">
        <v>300000</v>
      </c>
      <c r="F5232" s="25" t="s">
        <v>402</v>
      </c>
      <c r="G5232" s="26">
        <v>200000</v>
      </c>
    </row>
    <row r="5233" spans="2:7">
      <c r="B5233" s="21" t="s">
        <v>13603</v>
      </c>
      <c r="C5233" s="22" t="s">
        <v>108</v>
      </c>
      <c r="D5233" s="37" t="s">
        <v>4433</v>
      </c>
      <c r="E5233" s="24">
        <v>300000</v>
      </c>
      <c r="F5233" s="25" t="s">
        <v>164</v>
      </c>
      <c r="G5233" s="26">
        <v>200000</v>
      </c>
    </row>
    <row r="5234" spans="2:7">
      <c r="B5234" s="21" t="s">
        <v>13530</v>
      </c>
      <c r="C5234" s="22" t="s">
        <v>92</v>
      </c>
      <c r="D5234" s="37" t="s">
        <v>4433</v>
      </c>
      <c r="E5234" s="24">
        <v>300000</v>
      </c>
      <c r="F5234" s="25" t="s">
        <v>354</v>
      </c>
      <c r="G5234" s="26">
        <v>200000</v>
      </c>
    </row>
    <row r="5235" spans="2:7">
      <c r="B5235" s="21" t="s">
        <v>13493</v>
      </c>
      <c r="C5235" s="22" t="s">
        <v>108</v>
      </c>
      <c r="D5235" s="37" t="s">
        <v>5556</v>
      </c>
      <c r="E5235" s="24">
        <v>300000</v>
      </c>
      <c r="F5235" s="25" t="s">
        <v>5016</v>
      </c>
      <c r="G5235" s="26">
        <v>200000</v>
      </c>
    </row>
    <row r="5236" spans="2:7">
      <c r="B5236" s="21" t="s">
        <v>13951</v>
      </c>
      <c r="C5236" s="22" t="s">
        <v>108</v>
      </c>
      <c r="D5236" s="37" t="s">
        <v>7266</v>
      </c>
      <c r="E5236" s="24">
        <v>300000</v>
      </c>
      <c r="F5236" s="25" t="s">
        <v>102</v>
      </c>
      <c r="G5236" s="26">
        <v>200000</v>
      </c>
    </row>
    <row r="5237" spans="2:7">
      <c r="B5237" s="21" t="s">
        <v>13981</v>
      </c>
      <c r="C5237" s="22" t="s">
        <v>108</v>
      </c>
      <c r="D5237" s="37" t="s">
        <v>7803</v>
      </c>
      <c r="E5237" s="24">
        <v>300000</v>
      </c>
      <c r="F5237" s="25" t="s">
        <v>201</v>
      </c>
      <c r="G5237" s="26">
        <v>200000</v>
      </c>
    </row>
    <row r="5238" spans="2:7">
      <c r="B5238" s="21" t="s">
        <v>13511</v>
      </c>
      <c r="C5238" s="22" t="s">
        <v>108</v>
      </c>
      <c r="D5238" s="37" t="s">
        <v>187</v>
      </c>
      <c r="E5238" s="24">
        <v>300000</v>
      </c>
      <c r="F5238" s="25" t="s">
        <v>257</v>
      </c>
      <c r="G5238" s="26">
        <v>200000</v>
      </c>
    </row>
    <row r="5239" spans="2:7">
      <c r="B5239" s="21" t="s">
        <v>13843</v>
      </c>
      <c r="C5239" s="22" t="s">
        <v>92</v>
      </c>
      <c r="D5239" s="37" t="s">
        <v>3120</v>
      </c>
      <c r="E5239" s="24">
        <v>300000</v>
      </c>
      <c r="F5239" s="25" t="s">
        <v>5016</v>
      </c>
      <c r="G5239" s="26">
        <v>200000</v>
      </c>
    </row>
    <row r="5240" spans="2:7">
      <c r="B5240" s="21" t="s">
        <v>13930</v>
      </c>
      <c r="C5240" s="22" t="s">
        <v>108</v>
      </c>
      <c r="D5240" s="37" t="s">
        <v>298</v>
      </c>
      <c r="E5240" s="24">
        <v>300000</v>
      </c>
      <c r="F5240" s="25" t="s">
        <v>102</v>
      </c>
      <c r="G5240" s="26">
        <v>200000</v>
      </c>
    </row>
    <row r="5241" spans="2:7">
      <c r="B5241" s="21" t="s">
        <v>13928</v>
      </c>
      <c r="C5241" s="22" t="s">
        <v>108</v>
      </c>
      <c r="D5241" s="37" t="s">
        <v>3520</v>
      </c>
      <c r="E5241" s="24">
        <v>300000</v>
      </c>
      <c r="F5241" s="25" t="s">
        <v>107</v>
      </c>
      <c r="G5241" s="26">
        <v>200000</v>
      </c>
    </row>
    <row r="5242" spans="2:7">
      <c r="B5242" s="21" t="s">
        <v>13682</v>
      </c>
      <c r="C5242" s="22" t="s">
        <v>108</v>
      </c>
      <c r="D5242" s="37" t="s">
        <v>1126</v>
      </c>
      <c r="E5242" s="24">
        <v>300000</v>
      </c>
      <c r="F5242" s="25" t="s">
        <v>131</v>
      </c>
      <c r="G5242" s="26">
        <v>200000</v>
      </c>
    </row>
    <row r="5243" spans="2:7">
      <c r="B5243" s="21" t="s">
        <v>14025</v>
      </c>
      <c r="C5243" s="22" t="s">
        <v>108</v>
      </c>
      <c r="D5243" s="37" t="s">
        <v>6384</v>
      </c>
      <c r="E5243" s="24">
        <v>300000</v>
      </c>
      <c r="F5243" s="25" t="s">
        <v>703</v>
      </c>
      <c r="G5243" s="26">
        <v>200000</v>
      </c>
    </row>
    <row r="5244" spans="2:7">
      <c r="B5244" s="21" t="s">
        <v>13561</v>
      </c>
      <c r="C5244" s="22" t="s">
        <v>108</v>
      </c>
      <c r="D5244" s="37" t="s">
        <v>13560</v>
      </c>
      <c r="E5244" s="24">
        <v>300000</v>
      </c>
      <c r="F5244" s="25" t="s">
        <v>131</v>
      </c>
      <c r="G5244" s="26">
        <v>200000</v>
      </c>
    </row>
    <row r="5245" spans="2:7">
      <c r="B5245" s="21" t="s">
        <v>13941</v>
      </c>
      <c r="C5245" s="22" t="s">
        <v>108</v>
      </c>
      <c r="D5245" s="37" t="s">
        <v>8856</v>
      </c>
      <c r="E5245" s="24">
        <v>300000</v>
      </c>
      <c r="F5245" s="25" t="s">
        <v>144</v>
      </c>
      <c r="G5245" s="26">
        <v>200000</v>
      </c>
    </row>
    <row r="5246" spans="2:7">
      <c r="B5246" s="21" t="s">
        <v>13857</v>
      </c>
      <c r="C5246" s="22" t="s">
        <v>92</v>
      </c>
      <c r="D5246" s="37" t="s">
        <v>5736</v>
      </c>
      <c r="E5246" s="24">
        <v>300000</v>
      </c>
      <c r="F5246" s="25" t="s">
        <v>216</v>
      </c>
      <c r="G5246" s="26">
        <v>200000</v>
      </c>
    </row>
    <row r="5247" spans="2:7">
      <c r="B5247" s="21" t="s">
        <v>13899</v>
      </c>
      <c r="C5247" s="22" t="s">
        <v>108</v>
      </c>
      <c r="D5247" s="37" t="s">
        <v>1866</v>
      </c>
      <c r="E5247" s="24">
        <v>300000</v>
      </c>
      <c r="F5247" s="25" t="s">
        <v>159</v>
      </c>
      <c r="G5247" s="26">
        <v>200000</v>
      </c>
    </row>
    <row r="5248" spans="2:7">
      <c r="B5248" s="21" t="s">
        <v>13554</v>
      </c>
      <c r="C5248" s="22" t="s">
        <v>108</v>
      </c>
      <c r="D5248" s="37" t="s">
        <v>5904</v>
      </c>
      <c r="E5248" s="24">
        <v>300000</v>
      </c>
      <c r="F5248" s="25" t="s">
        <v>216</v>
      </c>
      <c r="G5248" s="26">
        <v>200000</v>
      </c>
    </row>
    <row r="5249" spans="2:7">
      <c r="B5249" s="21" t="s">
        <v>13836</v>
      </c>
      <c r="C5249" s="22" t="s">
        <v>108</v>
      </c>
      <c r="D5249" s="37" t="s">
        <v>7146</v>
      </c>
      <c r="E5249" s="24">
        <v>300000</v>
      </c>
      <c r="F5249" s="25" t="s">
        <v>220</v>
      </c>
      <c r="G5249" s="26">
        <v>200000</v>
      </c>
    </row>
    <row r="5250" spans="2:7">
      <c r="B5250" s="21" t="s">
        <v>14045</v>
      </c>
      <c r="C5250" s="22" t="s">
        <v>92</v>
      </c>
      <c r="D5250" s="37"/>
      <c r="E5250" s="24">
        <v>300000</v>
      </c>
      <c r="F5250" s="25" t="s">
        <v>164</v>
      </c>
      <c r="G5250" s="26">
        <v>200000</v>
      </c>
    </row>
    <row r="5251" spans="2:7">
      <c r="B5251" s="21" t="s">
        <v>14044</v>
      </c>
      <c r="C5251" s="22" t="s">
        <v>92</v>
      </c>
      <c r="D5251" s="37"/>
      <c r="E5251" s="24">
        <v>300000</v>
      </c>
      <c r="F5251" s="25" t="s">
        <v>159</v>
      </c>
      <c r="G5251" s="26">
        <v>200000</v>
      </c>
    </row>
    <row r="5252" spans="2:7">
      <c r="B5252" s="21" t="s">
        <v>14043</v>
      </c>
      <c r="C5252" s="22" t="s">
        <v>92</v>
      </c>
      <c r="D5252" s="37"/>
      <c r="E5252" s="24">
        <v>300000</v>
      </c>
      <c r="F5252" s="25" t="s">
        <v>223</v>
      </c>
      <c r="G5252" s="26">
        <v>200000</v>
      </c>
    </row>
    <row r="5253" spans="2:7">
      <c r="B5253" s="21" t="s">
        <v>14041</v>
      </c>
      <c r="C5253" s="22" t="s">
        <v>92</v>
      </c>
      <c r="D5253" s="37"/>
      <c r="E5253" s="24">
        <v>300000</v>
      </c>
      <c r="F5253" s="25" t="s">
        <v>201</v>
      </c>
      <c r="G5253" s="26">
        <v>200000</v>
      </c>
    </row>
    <row r="5254" spans="2:7">
      <c r="B5254" s="21" t="s">
        <v>14040</v>
      </c>
      <c r="C5254" s="22" t="s">
        <v>92</v>
      </c>
      <c r="D5254" s="37"/>
      <c r="E5254" s="24">
        <v>300000</v>
      </c>
      <c r="F5254" s="25" t="s">
        <v>107</v>
      </c>
      <c r="G5254" s="26">
        <v>200000</v>
      </c>
    </row>
    <row r="5255" spans="2:7">
      <c r="B5255" s="21" t="s">
        <v>14039</v>
      </c>
      <c r="C5255" s="22" t="s">
        <v>92</v>
      </c>
      <c r="D5255" s="37"/>
      <c r="E5255" s="24">
        <v>300000</v>
      </c>
      <c r="F5255" s="25" t="s">
        <v>5016</v>
      </c>
      <c r="G5255" s="26">
        <v>200000</v>
      </c>
    </row>
    <row r="5256" spans="2:7">
      <c r="B5256" s="21" t="s">
        <v>14038</v>
      </c>
      <c r="C5256" s="22" t="s">
        <v>92</v>
      </c>
      <c r="D5256" s="37"/>
      <c r="E5256" s="24">
        <v>300000</v>
      </c>
      <c r="F5256" s="25" t="s">
        <v>335</v>
      </c>
      <c r="G5256" s="26">
        <v>200000</v>
      </c>
    </row>
    <row r="5257" spans="2:7">
      <c r="B5257" s="21" t="s">
        <v>14037</v>
      </c>
      <c r="C5257" s="22" t="s">
        <v>92</v>
      </c>
      <c r="D5257" s="37"/>
      <c r="E5257" s="24">
        <v>300000</v>
      </c>
      <c r="F5257" s="25" t="s">
        <v>5014</v>
      </c>
      <c r="G5257" s="26">
        <v>200000</v>
      </c>
    </row>
    <row r="5258" spans="2:7">
      <c r="B5258" s="21" t="s">
        <v>14036</v>
      </c>
      <c r="C5258" s="22" t="s">
        <v>92</v>
      </c>
      <c r="D5258" s="37"/>
      <c r="E5258" s="24">
        <v>300000</v>
      </c>
      <c r="F5258" s="25" t="s">
        <v>344</v>
      </c>
      <c r="G5258" s="26">
        <v>200000</v>
      </c>
    </row>
    <row r="5259" spans="2:7">
      <c r="B5259" s="21" t="s">
        <v>14035</v>
      </c>
      <c r="C5259" s="22" t="s">
        <v>92</v>
      </c>
      <c r="D5259" s="37"/>
      <c r="E5259" s="24">
        <v>300000</v>
      </c>
      <c r="F5259" s="25" t="s">
        <v>164</v>
      </c>
      <c r="G5259" s="26">
        <v>200000</v>
      </c>
    </row>
    <row r="5260" spans="2:7">
      <c r="B5260" s="21" t="s">
        <v>14032</v>
      </c>
      <c r="C5260" s="22" t="s">
        <v>92</v>
      </c>
      <c r="D5260" s="37"/>
      <c r="E5260" s="24">
        <v>300000</v>
      </c>
      <c r="F5260" s="25" t="s">
        <v>156</v>
      </c>
      <c r="G5260" s="26">
        <v>200000</v>
      </c>
    </row>
    <row r="5261" spans="2:7">
      <c r="B5261" s="21" t="s">
        <v>14031</v>
      </c>
      <c r="C5261" s="22" t="s">
        <v>92</v>
      </c>
      <c r="D5261" s="37"/>
      <c r="E5261" s="24">
        <v>300000</v>
      </c>
      <c r="F5261" s="25" t="s">
        <v>201</v>
      </c>
      <c r="G5261" s="26">
        <v>200000</v>
      </c>
    </row>
    <row r="5262" spans="2:7">
      <c r="B5262" s="21" t="s">
        <v>14030</v>
      </c>
      <c r="C5262" s="22" t="s">
        <v>92</v>
      </c>
      <c r="D5262" s="37"/>
      <c r="E5262" s="24">
        <v>300000</v>
      </c>
      <c r="F5262" s="25" t="s">
        <v>315</v>
      </c>
      <c r="G5262" s="26">
        <v>200000</v>
      </c>
    </row>
    <row r="5263" spans="2:7">
      <c r="B5263" s="21" t="s">
        <v>14028</v>
      </c>
      <c r="C5263" s="22" t="s">
        <v>92</v>
      </c>
      <c r="D5263" s="37"/>
      <c r="E5263" s="24">
        <v>300000</v>
      </c>
      <c r="F5263" s="25" t="s">
        <v>150</v>
      </c>
      <c r="G5263" s="26">
        <v>200000</v>
      </c>
    </row>
    <row r="5264" spans="2:7">
      <c r="B5264" s="21" t="s">
        <v>14027</v>
      </c>
      <c r="C5264" s="22" t="s">
        <v>92</v>
      </c>
      <c r="D5264" s="37"/>
      <c r="E5264" s="24">
        <v>300000</v>
      </c>
      <c r="F5264" s="25" t="s">
        <v>427</v>
      </c>
      <c r="G5264" s="26">
        <v>200000</v>
      </c>
    </row>
    <row r="5265" spans="2:7">
      <c r="B5265" s="21" t="s">
        <v>14026</v>
      </c>
      <c r="C5265" s="22" t="s">
        <v>92</v>
      </c>
      <c r="D5265" s="37"/>
      <c r="E5265" s="24">
        <v>300000</v>
      </c>
      <c r="F5265" s="25" t="s">
        <v>708</v>
      </c>
      <c r="G5265" s="26">
        <v>200000</v>
      </c>
    </row>
    <row r="5266" spans="2:7">
      <c r="B5266" s="21" t="s">
        <v>14024</v>
      </c>
      <c r="C5266" s="22" t="s">
        <v>92</v>
      </c>
      <c r="D5266" s="37"/>
      <c r="E5266" s="24">
        <v>300000</v>
      </c>
      <c r="F5266" s="25" t="s">
        <v>150</v>
      </c>
      <c r="G5266" s="26">
        <v>200000</v>
      </c>
    </row>
    <row r="5267" spans="2:7">
      <c r="B5267" s="21" t="s">
        <v>14021</v>
      </c>
      <c r="C5267" s="22" t="s">
        <v>92</v>
      </c>
      <c r="D5267" s="37"/>
      <c r="E5267" s="24">
        <v>300000</v>
      </c>
      <c r="F5267" s="25" t="s">
        <v>159</v>
      </c>
      <c r="G5267" s="26">
        <v>200000</v>
      </c>
    </row>
    <row r="5268" spans="2:7">
      <c r="B5268" s="21" t="s">
        <v>14020</v>
      </c>
      <c r="C5268" s="22" t="s">
        <v>92</v>
      </c>
      <c r="D5268" s="37"/>
      <c r="E5268" s="24">
        <v>300000</v>
      </c>
      <c r="F5268" s="25" t="s">
        <v>464</v>
      </c>
      <c r="G5268" s="26">
        <v>200000</v>
      </c>
    </row>
    <row r="5269" spans="2:7">
      <c r="B5269" s="21" t="s">
        <v>14019</v>
      </c>
      <c r="C5269" s="22" t="s">
        <v>108</v>
      </c>
      <c r="D5269" s="37"/>
      <c r="E5269" s="24">
        <v>300000</v>
      </c>
      <c r="F5269" s="25" t="s">
        <v>335</v>
      </c>
      <c r="G5269" s="26">
        <v>200000</v>
      </c>
    </row>
    <row r="5270" spans="2:7">
      <c r="B5270" s="21" t="s">
        <v>14018</v>
      </c>
      <c r="C5270" s="22" t="s">
        <v>92</v>
      </c>
      <c r="D5270" s="37"/>
      <c r="E5270" s="24">
        <v>300000</v>
      </c>
      <c r="F5270" s="25" t="s">
        <v>159</v>
      </c>
      <c r="G5270" s="26">
        <v>200000</v>
      </c>
    </row>
    <row r="5271" spans="2:7">
      <c r="B5271" s="21" t="s">
        <v>14017</v>
      </c>
      <c r="C5271" s="22" t="s">
        <v>92</v>
      </c>
      <c r="D5271" s="37"/>
      <c r="E5271" s="24">
        <v>300000</v>
      </c>
      <c r="F5271" s="25" t="s">
        <v>540</v>
      </c>
      <c r="G5271" s="26">
        <v>200000</v>
      </c>
    </row>
    <row r="5272" spans="2:7">
      <c r="B5272" s="21" t="s">
        <v>14016</v>
      </c>
      <c r="C5272" s="22" t="s">
        <v>92</v>
      </c>
      <c r="D5272" s="37"/>
      <c r="E5272" s="24">
        <v>300000</v>
      </c>
      <c r="F5272" s="25" t="s">
        <v>703</v>
      </c>
      <c r="G5272" s="26">
        <v>200000</v>
      </c>
    </row>
    <row r="5273" spans="2:7">
      <c r="B5273" s="21" t="s">
        <v>14015</v>
      </c>
      <c r="C5273" s="22" t="s">
        <v>92</v>
      </c>
      <c r="D5273" s="37"/>
      <c r="E5273" s="24">
        <v>300000</v>
      </c>
      <c r="F5273" s="25" t="s">
        <v>159</v>
      </c>
      <c r="G5273" s="26">
        <v>200000</v>
      </c>
    </row>
    <row r="5274" spans="2:7">
      <c r="B5274" s="21" t="s">
        <v>14014</v>
      </c>
      <c r="C5274" s="22" t="s">
        <v>92</v>
      </c>
      <c r="D5274" s="37"/>
      <c r="E5274" s="24">
        <v>300000</v>
      </c>
      <c r="F5274" s="25" t="s">
        <v>5016</v>
      </c>
      <c r="G5274" s="26">
        <v>200000</v>
      </c>
    </row>
    <row r="5275" spans="2:7">
      <c r="B5275" s="21" t="s">
        <v>14013</v>
      </c>
      <c r="C5275" s="22" t="s">
        <v>92</v>
      </c>
      <c r="D5275" s="37"/>
      <c r="E5275" s="24">
        <v>300000</v>
      </c>
      <c r="F5275" s="25" t="s">
        <v>3094</v>
      </c>
      <c r="G5275" s="26">
        <v>200000</v>
      </c>
    </row>
    <row r="5276" spans="2:7">
      <c r="B5276" s="21" t="s">
        <v>14012</v>
      </c>
      <c r="C5276" s="22" t="s">
        <v>92</v>
      </c>
      <c r="D5276" s="37"/>
      <c r="E5276" s="24">
        <v>300000</v>
      </c>
      <c r="F5276" s="25" t="s">
        <v>668</v>
      </c>
      <c r="G5276" s="26">
        <v>200000</v>
      </c>
    </row>
    <row r="5277" spans="2:7">
      <c r="B5277" s="21" t="s">
        <v>14011</v>
      </c>
      <c r="C5277" s="22" t="s">
        <v>92</v>
      </c>
      <c r="D5277" s="37"/>
      <c r="E5277" s="24">
        <v>300000</v>
      </c>
      <c r="F5277" s="25" t="s">
        <v>216</v>
      </c>
      <c r="G5277" s="26">
        <v>200000</v>
      </c>
    </row>
    <row r="5278" spans="2:7">
      <c r="B5278" s="21" t="s">
        <v>14010</v>
      </c>
      <c r="C5278" s="22" t="s">
        <v>92</v>
      </c>
      <c r="D5278" s="37"/>
      <c r="E5278" s="24">
        <v>300000</v>
      </c>
      <c r="F5278" s="25" t="s">
        <v>464</v>
      </c>
      <c r="G5278" s="26">
        <v>200000</v>
      </c>
    </row>
    <row r="5279" spans="2:7">
      <c r="B5279" s="21" t="s">
        <v>14009</v>
      </c>
      <c r="C5279" s="22" t="s">
        <v>92</v>
      </c>
      <c r="D5279" s="37"/>
      <c r="E5279" s="24">
        <v>300000</v>
      </c>
      <c r="F5279" s="25" t="s">
        <v>540</v>
      </c>
      <c r="G5279" s="26">
        <v>200000</v>
      </c>
    </row>
    <row r="5280" spans="2:7">
      <c r="B5280" s="21" t="s">
        <v>14007</v>
      </c>
      <c r="C5280" s="22" t="s">
        <v>92</v>
      </c>
      <c r="D5280" s="37"/>
      <c r="E5280" s="24">
        <v>300000</v>
      </c>
      <c r="F5280" s="25" t="s">
        <v>427</v>
      </c>
      <c r="G5280" s="26">
        <v>200000</v>
      </c>
    </row>
    <row r="5281" spans="2:7">
      <c r="B5281" s="21" t="s">
        <v>14005</v>
      </c>
      <c r="C5281" s="22" t="s">
        <v>92</v>
      </c>
      <c r="D5281" s="37"/>
      <c r="E5281" s="24">
        <v>300000</v>
      </c>
      <c r="F5281" s="25" t="s">
        <v>156</v>
      </c>
      <c r="G5281" s="26">
        <v>200000</v>
      </c>
    </row>
    <row r="5282" spans="2:7">
      <c r="B5282" s="21" t="s">
        <v>14004</v>
      </c>
      <c r="C5282" s="22" t="s">
        <v>92</v>
      </c>
      <c r="D5282" s="37"/>
      <c r="E5282" s="24">
        <v>300000</v>
      </c>
      <c r="F5282" s="25" t="s">
        <v>5031</v>
      </c>
      <c r="G5282" s="26">
        <v>200000</v>
      </c>
    </row>
    <row r="5283" spans="2:7">
      <c r="B5283" s="21" t="s">
        <v>14002</v>
      </c>
      <c r="C5283" s="22" t="s">
        <v>92</v>
      </c>
      <c r="D5283" s="37"/>
      <c r="E5283" s="24">
        <v>300000</v>
      </c>
      <c r="F5283" s="25" t="s">
        <v>3098</v>
      </c>
      <c r="G5283" s="26">
        <v>200000</v>
      </c>
    </row>
    <row r="5284" spans="2:7">
      <c r="B5284" s="21" t="s">
        <v>14001</v>
      </c>
      <c r="C5284" s="22" t="s">
        <v>92</v>
      </c>
      <c r="D5284" s="37"/>
      <c r="E5284" s="24">
        <v>300000</v>
      </c>
      <c r="F5284" s="25" t="s">
        <v>125</v>
      </c>
      <c r="G5284" s="26">
        <v>200000</v>
      </c>
    </row>
    <row r="5285" spans="2:7">
      <c r="B5285" s="21" t="s">
        <v>14000</v>
      </c>
      <c r="C5285" s="22" t="s">
        <v>92</v>
      </c>
      <c r="D5285" s="37"/>
      <c r="E5285" s="24">
        <v>300000</v>
      </c>
      <c r="F5285" s="25" t="s">
        <v>315</v>
      </c>
      <c r="G5285" s="26">
        <v>200000</v>
      </c>
    </row>
    <row r="5286" spans="2:7">
      <c r="B5286" s="21" t="s">
        <v>13999</v>
      </c>
      <c r="C5286" s="22" t="s">
        <v>92</v>
      </c>
      <c r="D5286" s="37"/>
      <c r="E5286" s="24">
        <v>300000</v>
      </c>
      <c r="F5286" s="25" t="s">
        <v>102</v>
      </c>
      <c r="G5286" s="26">
        <v>200000</v>
      </c>
    </row>
    <row r="5287" spans="2:7">
      <c r="B5287" s="21" t="s">
        <v>13998</v>
      </c>
      <c r="C5287" s="22" t="s">
        <v>92</v>
      </c>
      <c r="D5287" s="37"/>
      <c r="E5287" s="24">
        <v>300000</v>
      </c>
      <c r="F5287" s="25" t="s">
        <v>220</v>
      </c>
      <c r="G5287" s="26">
        <v>200000</v>
      </c>
    </row>
    <row r="5288" spans="2:7">
      <c r="B5288" s="21" t="s">
        <v>13997</v>
      </c>
      <c r="C5288" s="22" t="s">
        <v>92</v>
      </c>
      <c r="D5288" s="37"/>
      <c r="E5288" s="24">
        <v>300000</v>
      </c>
      <c r="F5288" s="25" t="s">
        <v>703</v>
      </c>
      <c r="G5288" s="26">
        <v>200000</v>
      </c>
    </row>
    <row r="5289" spans="2:7">
      <c r="B5289" s="21" t="s">
        <v>13996</v>
      </c>
      <c r="C5289" s="22" t="s">
        <v>92</v>
      </c>
      <c r="D5289" s="37"/>
      <c r="E5289" s="24">
        <v>300000</v>
      </c>
      <c r="F5289" s="25" t="s">
        <v>708</v>
      </c>
      <c r="G5289" s="26">
        <v>200000</v>
      </c>
    </row>
    <row r="5290" spans="2:7">
      <c r="B5290" s="21" t="s">
        <v>13994</v>
      </c>
      <c r="C5290" s="22" t="s">
        <v>92</v>
      </c>
      <c r="D5290" s="37"/>
      <c r="E5290" s="24">
        <v>300000</v>
      </c>
      <c r="F5290" s="25" t="s">
        <v>668</v>
      </c>
      <c r="G5290" s="26">
        <v>200000</v>
      </c>
    </row>
    <row r="5291" spans="2:7">
      <c r="B5291" s="21" t="s">
        <v>13993</v>
      </c>
      <c r="C5291" s="22" t="s">
        <v>92</v>
      </c>
      <c r="D5291" s="37"/>
      <c r="E5291" s="24">
        <v>300000</v>
      </c>
      <c r="F5291" s="25" t="s">
        <v>223</v>
      </c>
      <c r="G5291" s="26">
        <v>200000</v>
      </c>
    </row>
    <row r="5292" spans="2:7">
      <c r="B5292" s="21" t="s">
        <v>13992</v>
      </c>
      <c r="C5292" s="22" t="s">
        <v>92</v>
      </c>
      <c r="D5292" s="37"/>
      <c r="E5292" s="24">
        <v>300000</v>
      </c>
      <c r="F5292" s="25" t="s">
        <v>144</v>
      </c>
      <c r="G5292" s="26">
        <v>200000</v>
      </c>
    </row>
    <row r="5293" spans="2:7">
      <c r="B5293" s="21" t="s">
        <v>13991</v>
      </c>
      <c r="C5293" s="22" t="s">
        <v>92</v>
      </c>
      <c r="D5293" s="37"/>
      <c r="E5293" s="24">
        <v>300000</v>
      </c>
      <c r="F5293" s="25" t="s">
        <v>703</v>
      </c>
      <c r="G5293" s="26">
        <v>200000</v>
      </c>
    </row>
    <row r="5294" spans="2:7">
      <c r="B5294" s="21" t="s">
        <v>13990</v>
      </c>
      <c r="C5294" s="22" t="s">
        <v>92</v>
      </c>
      <c r="D5294" s="37"/>
      <c r="E5294" s="24">
        <v>300000</v>
      </c>
      <c r="F5294" s="25" t="s">
        <v>3098</v>
      </c>
      <c r="G5294" s="26">
        <v>200000</v>
      </c>
    </row>
    <row r="5295" spans="2:7">
      <c r="B5295" s="21" t="s">
        <v>13989</v>
      </c>
      <c r="C5295" s="22" t="s">
        <v>92</v>
      </c>
      <c r="D5295" s="37"/>
      <c r="E5295" s="24">
        <v>300000</v>
      </c>
      <c r="F5295" s="25" t="s">
        <v>164</v>
      </c>
      <c r="G5295" s="26">
        <v>200000</v>
      </c>
    </row>
    <row r="5296" spans="2:7">
      <c r="B5296" s="21" t="s">
        <v>13988</v>
      </c>
      <c r="C5296" s="22" t="s">
        <v>92</v>
      </c>
      <c r="D5296" s="37"/>
      <c r="E5296" s="24">
        <v>300000</v>
      </c>
      <c r="F5296" s="25" t="s">
        <v>220</v>
      </c>
      <c r="G5296" s="26">
        <v>200000</v>
      </c>
    </row>
    <row r="5297" spans="2:7">
      <c r="B5297" s="21" t="s">
        <v>13987</v>
      </c>
      <c r="C5297" s="22" t="s">
        <v>92</v>
      </c>
      <c r="D5297" s="37"/>
      <c r="E5297" s="24">
        <v>300000</v>
      </c>
      <c r="F5297" s="25" t="s">
        <v>94</v>
      </c>
      <c r="G5297" s="26">
        <v>200000</v>
      </c>
    </row>
    <row r="5298" spans="2:7">
      <c r="B5298" s="21" t="s">
        <v>13986</v>
      </c>
      <c r="C5298" s="22" t="s">
        <v>92</v>
      </c>
      <c r="D5298" s="37"/>
      <c r="E5298" s="24">
        <v>300000</v>
      </c>
      <c r="F5298" s="25" t="s">
        <v>220</v>
      </c>
      <c r="G5298" s="26">
        <v>200000</v>
      </c>
    </row>
    <row r="5299" spans="2:7">
      <c r="B5299" s="21" t="s">
        <v>13985</v>
      </c>
      <c r="C5299" s="22" t="s">
        <v>92</v>
      </c>
      <c r="D5299" s="37"/>
      <c r="E5299" s="24">
        <v>300000</v>
      </c>
      <c r="F5299" s="25" t="s">
        <v>107</v>
      </c>
      <c r="G5299" s="26">
        <v>200000</v>
      </c>
    </row>
    <row r="5300" spans="2:7">
      <c r="B5300" s="21" t="s">
        <v>13984</v>
      </c>
      <c r="C5300" s="22" t="s">
        <v>108</v>
      </c>
      <c r="D5300" s="37"/>
      <c r="E5300" s="24">
        <v>300000</v>
      </c>
      <c r="F5300" s="25" t="s">
        <v>402</v>
      </c>
      <c r="G5300" s="26">
        <v>200000</v>
      </c>
    </row>
    <row r="5301" spans="2:7">
      <c r="B5301" s="21" t="s">
        <v>13983</v>
      </c>
      <c r="C5301" s="22" t="s">
        <v>92</v>
      </c>
      <c r="D5301" s="37"/>
      <c r="E5301" s="24">
        <v>300000</v>
      </c>
      <c r="F5301" s="25" t="s">
        <v>344</v>
      </c>
      <c r="G5301" s="26">
        <v>200000</v>
      </c>
    </row>
    <row r="5302" spans="2:7">
      <c r="B5302" s="21" t="s">
        <v>13982</v>
      </c>
      <c r="C5302" s="22" t="s">
        <v>92</v>
      </c>
      <c r="D5302" s="37"/>
      <c r="E5302" s="24">
        <v>300000</v>
      </c>
      <c r="F5302" s="25" t="s">
        <v>402</v>
      </c>
      <c r="G5302" s="26">
        <v>200000</v>
      </c>
    </row>
    <row r="5303" spans="2:7">
      <c r="B5303" s="21" t="s">
        <v>13980</v>
      </c>
      <c r="C5303" s="22" t="s">
        <v>92</v>
      </c>
      <c r="D5303" s="37"/>
      <c r="E5303" s="24">
        <v>300000</v>
      </c>
      <c r="F5303" s="25" t="s">
        <v>223</v>
      </c>
      <c r="G5303" s="26">
        <v>200000</v>
      </c>
    </row>
    <row r="5304" spans="2:7">
      <c r="B5304" s="21" t="s">
        <v>13979</v>
      </c>
      <c r="C5304" s="22" t="s">
        <v>92</v>
      </c>
      <c r="D5304" s="37"/>
      <c r="E5304" s="24">
        <v>300000</v>
      </c>
      <c r="F5304" s="25" t="s">
        <v>201</v>
      </c>
      <c r="G5304" s="26">
        <v>200000</v>
      </c>
    </row>
    <row r="5305" spans="2:7">
      <c r="B5305" s="21" t="s">
        <v>13978</v>
      </c>
      <c r="C5305" s="22" t="s">
        <v>92</v>
      </c>
      <c r="D5305" s="37"/>
      <c r="E5305" s="24">
        <v>300000</v>
      </c>
      <c r="F5305" s="25" t="s">
        <v>703</v>
      </c>
      <c r="G5305" s="26">
        <v>200000</v>
      </c>
    </row>
    <row r="5306" spans="2:7">
      <c r="B5306" s="21" t="s">
        <v>13977</v>
      </c>
      <c r="C5306" s="22" t="s">
        <v>92</v>
      </c>
      <c r="D5306" s="37"/>
      <c r="E5306" s="24">
        <v>300000</v>
      </c>
      <c r="F5306" s="25" t="s">
        <v>216</v>
      </c>
      <c r="G5306" s="26">
        <v>200000</v>
      </c>
    </row>
    <row r="5307" spans="2:7">
      <c r="B5307" s="21" t="s">
        <v>13976</v>
      </c>
      <c r="C5307" s="22" t="s">
        <v>92</v>
      </c>
      <c r="D5307" s="37"/>
      <c r="E5307" s="24">
        <v>300000</v>
      </c>
      <c r="F5307" s="25" t="s">
        <v>131</v>
      </c>
      <c r="G5307" s="26">
        <v>200000</v>
      </c>
    </row>
    <row r="5308" spans="2:7">
      <c r="B5308" s="21" t="s">
        <v>13975</v>
      </c>
      <c r="C5308" s="22" t="s">
        <v>92</v>
      </c>
      <c r="D5308" s="37"/>
      <c r="E5308" s="24">
        <v>300000</v>
      </c>
      <c r="F5308" s="25" t="s">
        <v>631</v>
      </c>
      <c r="G5308" s="26">
        <v>200000</v>
      </c>
    </row>
    <row r="5309" spans="2:7">
      <c r="B5309" s="21" t="s">
        <v>13974</v>
      </c>
      <c r="C5309" s="22" t="s">
        <v>92</v>
      </c>
      <c r="D5309" s="37"/>
      <c r="E5309" s="24">
        <v>300000</v>
      </c>
      <c r="F5309" s="25" t="s">
        <v>344</v>
      </c>
      <c r="G5309" s="26">
        <v>200000</v>
      </c>
    </row>
    <row r="5310" spans="2:7">
      <c r="B5310" s="21" t="s">
        <v>13973</v>
      </c>
      <c r="C5310" s="22" t="s">
        <v>92</v>
      </c>
      <c r="D5310" s="37"/>
      <c r="E5310" s="24">
        <v>300000</v>
      </c>
      <c r="F5310" s="25" t="s">
        <v>3098</v>
      </c>
      <c r="G5310" s="26">
        <v>200000</v>
      </c>
    </row>
    <row r="5311" spans="2:7">
      <c r="B5311" s="21" t="s">
        <v>13972</v>
      </c>
      <c r="C5311" s="22" t="s">
        <v>92</v>
      </c>
      <c r="D5311" s="37"/>
      <c r="E5311" s="24">
        <v>300000</v>
      </c>
      <c r="F5311" s="25" t="s">
        <v>408</v>
      </c>
      <c r="G5311" s="26">
        <v>200000</v>
      </c>
    </row>
    <row r="5312" spans="2:7">
      <c r="B5312" s="21" t="s">
        <v>13971</v>
      </c>
      <c r="C5312" s="22" t="s">
        <v>92</v>
      </c>
      <c r="D5312" s="37"/>
      <c r="E5312" s="24">
        <v>300000</v>
      </c>
      <c r="F5312" s="25" t="s">
        <v>3094</v>
      </c>
      <c r="G5312" s="26">
        <v>200000</v>
      </c>
    </row>
    <row r="5313" spans="2:7">
      <c r="B5313" s="21" t="s">
        <v>13970</v>
      </c>
      <c r="C5313" s="22" t="s">
        <v>92</v>
      </c>
      <c r="D5313" s="37"/>
      <c r="E5313" s="24">
        <v>300000</v>
      </c>
      <c r="F5313" s="25" t="s">
        <v>408</v>
      </c>
      <c r="G5313" s="26">
        <v>200000</v>
      </c>
    </row>
    <row r="5314" spans="2:7">
      <c r="B5314" s="21" t="s">
        <v>13969</v>
      </c>
      <c r="C5314" s="22" t="s">
        <v>92</v>
      </c>
      <c r="D5314" s="37"/>
      <c r="E5314" s="24">
        <v>300000</v>
      </c>
      <c r="F5314" s="25" t="s">
        <v>315</v>
      </c>
      <c r="G5314" s="26">
        <v>200000</v>
      </c>
    </row>
    <row r="5315" spans="2:7">
      <c r="B5315" s="21" t="s">
        <v>13968</v>
      </c>
      <c r="C5315" s="22" t="s">
        <v>92</v>
      </c>
      <c r="D5315" s="37"/>
      <c r="E5315" s="24">
        <v>300000</v>
      </c>
      <c r="F5315" s="25" t="s">
        <v>408</v>
      </c>
      <c r="G5315" s="26">
        <v>200000</v>
      </c>
    </row>
    <row r="5316" spans="2:7">
      <c r="B5316" s="21" t="s">
        <v>13967</v>
      </c>
      <c r="C5316" s="22" t="s">
        <v>92</v>
      </c>
      <c r="D5316" s="37"/>
      <c r="E5316" s="24">
        <v>300000</v>
      </c>
      <c r="F5316" s="25" t="s">
        <v>668</v>
      </c>
      <c r="G5316" s="26">
        <v>200000</v>
      </c>
    </row>
    <row r="5317" spans="2:7">
      <c r="B5317" s="21" t="s">
        <v>13965</v>
      </c>
      <c r="C5317" s="22" t="s">
        <v>92</v>
      </c>
      <c r="D5317" s="37"/>
      <c r="E5317" s="24">
        <v>300000</v>
      </c>
      <c r="F5317" s="25" t="s">
        <v>156</v>
      </c>
      <c r="G5317" s="26">
        <v>200000</v>
      </c>
    </row>
    <row r="5318" spans="2:7">
      <c r="B5318" s="21" t="s">
        <v>13964</v>
      </c>
      <c r="C5318" s="22" t="s">
        <v>92</v>
      </c>
      <c r="D5318" s="37"/>
      <c r="E5318" s="24">
        <v>300000</v>
      </c>
      <c r="F5318" s="25" t="s">
        <v>344</v>
      </c>
      <c r="G5318" s="26">
        <v>200000</v>
      </c>
    </row>
    <row r="5319" spans="2:7">
      <c r="B5319" s="21" t="s">
        <v>13963</v>
      </c>
      <c r="C5319" s="22" t="s">
        <v>92</v>
      </c>
      <c r="D5319" s="37"/>
      <c r="E5319" s="24">
        <v>300000</v>
      </c>
      <c r="F5319" s="25" t="s">
        <v>708</v>
      </c>
      <c r="G5319" s="26">
        <v>200000</v>
      </c>
    </row>
    <row r="5320" spans="2:7">
      <c r="B5320" s="21" t="s">
        <v>13962</v>
      </c>
      <c r="C5320" s="22" t="s">
        <v>92</v>
      </c>
      <c r="D5320" s="37"/>
      <c r="E5320" s="24">
        <v>300000</v>
      </c>
      <c r="F5320" s="25" t="s">
        <v>125</v>
      </c>
      <c r="G5320" s="26">
        <v>200000</v>
      </c>
    </row>
    <row r="5321" spans="2:7">
      <c r="B5321" s="21" t="s">
        <v>13961</v>
      </c>
      <c r="C5321" s="22" t="s">
        <v>92</v>
      </c>
      <c r="D5321" s="37"/>
      <c r="E5321" s="24">
        <v>300000</v>
      </c>
      <c r="F5321" s="25" t="s">
        <v>344</v>
      </c>
      <c r="G5321" s="26">
        <v>200000</v>
      </c>
    </row>
    <row r="5322" spans="2:7">
      <c r="B5322" s="21" t="s">
        <v>13960</v>
      </c>
      <c r="C5322" s="22" t="s">
        <v>92</v>
      </c>
      <c r="D5322" s="37"/>
      <c r="E5322" s="24">
        <v>300000</v>
      </c>
      <c r="F5322" s="25" t="s">
        <v>164</v>
      </c>
      <c r="G5322" s="26">
        <v>200000</v>
      </c>
    </row>
    <row r="5323" spans="2:7">
      <c r="B5323" s="21" t="s">
        <v>13959</v>
      </c>
      <c r="C5323" s="22" t="s">
        <v>92</v>
      </c>
      <c r="D5323" s="37"/>
      <c r="E5323" s="24">
        <v>300000</v>
      </c>
      <c r="F5323" s="25" t="s">
        <v>3089</v>
      </c>
      <c r="G5323" s="26">
        <v>200000</v>
      </c>
    </row>
    <row r="5324" spans="2:7">
      <c r="B5324" s="21" t="s">
        <v>13958</v>
      </c>
      <c r="C5324" s="22" t="s">
        <v>92</v>
      </c>
      <c r="D5324" s="37"/>
      <c r="E5324" s="24">
        <v>300000</v>
      </c>
      <c r="F5324" s="25" t="s">
        <v>201</v>
      </c>
      <c r="G5324" s="26">
        <v>200000</v>
      </c>
    </row>
    <row r="5325" spans="2:7">
      <c r="B5325" s="21" t="s">
        <v>13957</v>
      </c>
      <c r="C5325" s="22" t="s">
        <v>92</v>
      </c>
      <c r="D5325" s="37"/>
      <c r="E5325" s="24">
        <v>300000</v>
      </c>
      <c r="F5325" s="25" t="s">
        <v>344</v>
      </c>
      <c r="G5325" s="26">
        <v>200000</v>
      </c>
    </row>
    <row r="5326" spans="2:7">
      <c r="B5326" s="21" t="s">
        <v>13956</v>
      </c>
      <c r="C5326" s="22" t="s">
        <v>92</v>
      </c>
      <c r="D5326" s="37"/>
      <c r="E5326" s="24">
        <v>300000</v>
      </c>
      <c r="F5326" s="25" t="s">
        <v>3089</v>
      </c>
      <c r="G5326" s="26">
        <v>200000</v>
      </c>
    </row>
    <row r="5327" spans="2:7">
      <c r="B5327" s="21" t="s">
        <v>13955</v>
      </c>
      <c r="C5327" s="22" t="s">
        <v>92</v>
      </c>
      <c r="D5327" s="37"/>
      <c r="E5327" s="24">
        <v>300000</v>
      </c>
      <c r="F5327" s="25" t="s">
        <v>402</v>
      </c>
      <c r="G5327" s="26">
        <v>200000</v>
      </c>
    </row>
    <row r="5328" spans="2:7">
      <c r="B5328" s="21" t="s">
        <v>13954</v>
      </c>
      <c r="C5328" s="22" t="s">
        <v>92</v>
      </c>
      <c r="D5328" s="37"/>
      <c r="E5328" s="24">
        <v>300000</v>
      </c>
      <c r="F5328" s="25" t="s">
        <v>703</v>
      </c>
      <c r="G5328" s="26">
        <v>200000</v>
      </c>
    </row>
    <row r="5329" spans="2:7">
      <c r="B5329" s="21" t="s">
        <v>13953</v>
      </c>
      <c r="C5329" s="22" t="s">
        <v>92</v>
      </c>
      <c r="D5329" s="37"/>
      <c r="E5329" s="24">
        <v>300000</v>
      </c>
      <c r="F5329" s="25" t="s">
        <v>708</v>
      </c>
      <c r="G5329" s="26">
        <v>200000</v>
      </c>
    </row>
    <row r="5330" spans="2:7">
      <c r="B5330" s="21" t="s">
        <v>13950</v>
      </c>
      <c r="C5330" s="22" t="s">
        <v>92</v>
      </c>
      <c r="D5330" s="37"/>
      <c r="E5330" s="24">
        <v>300000</v>
      </c>
      <c r="F5330" s="25" t="s">
        <v>5016</v>
      </c>
      <c r="G5330" s="26">
        <v>200000</v>
      </c>
    </row>
    <row r="5331" spans="2:7">
      <c r="B5331" s="21" t="s">
        <v>13949</v>
      </c>
      <c r="C5331" s="22" t="s">
        <v>92</v>
      </c>
      <c r="D5331" s="37"/>
      <c r="E5331" s="24">
        <v>300000</v>
      </c>
      <c r="F5331" s="25" t="s">
        <v>3098</v>
      </c>
      <c r="G5331" s="26">
        <v>200000</v>
      </c>
    </row>
    <row r="5332" spans="2:7">
      <c r="B5332" s="21" t="s">
        <v>13948</v>
      </c>
      <c r="C5332" s="22" t="s">
        <v>92</v>
      </c>
      <c r="D5332" s="37"/>
      <c r="E5332" s="24">
        <v>300000</v>
      </c>
      <c r="F5332" s="25" t="s">
        <v>5014</v>
      </c>
      <c r="G5332" s="26">
        <v>200000</v>
      </c>
    </row>
    <row r="5333" spans="2:7">
      <c r="B5333" s="21" t="s">
        <v>13947</v>
      </c>
      <c r="C5333" s="22" t="s">
        <v>92</v>
      </c>
      <c r="D5333" s="37"/>
      <c r="E5333" s="24">
        <v>300000</v>
      </c>
      <c r="F5333" s="25" t="s">
        <v>402</v>
      </c>
      <c r="G5333" s="26">
        <v>200000</v>
      </c>
    </row>
    <row r="5334" spans="2:7">
      <c r="B5334" s="21" t="s">
        <v>13946</v>
      </c>
      <c r="C5334" s="22" t="s">
        <v>92</v>
      </c>
      <c r="D5334" s="37"/>
      <c r="E5334" s="24">
        <v>300000</v>
      </c>
      <c r="F5334" s="25" t="s">
        <v>708</v>
      </c>
      <c r="G5334" s="26">
        <v>200000</v>
      </c>
    </row>
    <row r="5335" spans="2:7">
      <c r="B5335" s="21" t="s">
        <v>13944</v>
      </c>
      <c r="C5335" s="22" t="s">
        <v>92</v>
      </c>
      <c r="D5335" s="37"/>
      <c r="E5335" s="24">
        <v>300000</v>
      </c>
      <c r="F5335" s="25" t="s">
        <v>111</v>
      </c>
      <c r="G5335" s="26">
        <v>200000</v>
      </c>
    </row>
    <row r="5336" spans="2:7">
      <c r="B5336" s="21" t="s">
        <v>13943</v>
      </c>
      <c r="C5336" s="22" t="s">
        <v>92</v>
      </c>
      <c r="D5336" s="37"/>
      <c r="E5336" s="24">
        <v>300000</v>
      </c>
      <c r="F5336" s="25" t="s">
        <v>540</v>
      </c>
      <c r="G5336" s="26">
        <v>200000</v>
      </c>
    </row>
    <row r="5337" spans="2:7">
      <c r="B5337" s="21" t="s">
        <v>13942</v>
      </c>
      <c r="C5337" s="22" t="s">
        <v>92</v>
      </c>
      <c r="D5337" s="37"/>
      <c r="E5337" s="24">
        <v>300000</v>
      </c>
      <c r="F5337" s="25" t="s">
        <v>5014</v>
      </c>
      <c r="G5337" s="26">
        <v>200000</v>
      </c>
    </row>
    <row r="5338" spans="2:7">
      <c r="B5338" s="21" t="s">
        <v>13940</v>
      </c>
      <c r="C5338" s="22" t="s">
        <v>92</v>
      </c>
      <c r="D5338" s="37"/>
      <c r="E5338" s="24">
        <v>300000</v>
      </c>
      <c r="F5338" s="25" t="s">
        <v>5014</v>
      </c>
      <c r="G5338" s="26">
        <v>200000</v>
      </c>
    </row>
    <row r="5339" spans="2:7">
      <c r="B5339" s="21" t="s">
        <v>13939</v>
      </c>
      <c r="C5339" s="22" t="s">
        <v>92</v>
      </c>
      <c r="D5339" s="37"/>
      <c r="E5339" s="24">
        <v>300000</v>
      </c>
      <c r="F5339" s="25" t="s">
        <v>540</v>
      </c>
      <c r="G5339" s="26">
        <v>200000</v>
      </c>
    </row>
    <row r="5340" spans="2:7">
      <c r="B5340" s="21" t="s">
        <v>13938</v>
      </c>
      <c r="C5340" s="22" t="s">
        <v>92</v>
      </c>
      <c r="D5340" s="37"/>
      <c r="E5340" s="24">
        <v>300000</v>
      </c>
      <c r="F5340" s="25" t="s">
        <v>3098</v>
      </c>
      <c r="G5340" s="26">
        <v>200000</v>
      </c>
    </row>
    <row r="5341" spans="2:7">
      <c r="B5341" s="21" t="s">
        <v>13937</v>
      </c>
      <c r="C5341" s="22" t="s">
        <v>92</v>
      </c>
      <c r="D5341" s="37"/>
      <c r="E5341" s="24">
        <v>300000</v>
      </c>
      <c r="F5341" s="25" t="s">
        <v>131</v>
      </c>
      <c r="G5341" s="26">
        <v>200000</v>
      </c>
    </row>
    <row r="5342" spans="2:7">
      <c r="B5342" s="21" t="s">
        <v>13936</v>
      </c>
      <c r="C5342" s="22" t="s">
        <v>92</v>
      </c>
      <c r="D5342" s="37"/>
      <c r="E5342" s="24">
        <v>300000</v>
      </c>
      <c r="F5342" s="25" t="s">
        <v>159</v>
      </c>
      <c r="G5342" s="26">
        <v>200000</v>
      </c>
    </row>
    <row r="5343" spans="2:7">
      <c r="B5343" s="21" t="s">
        <v>13935</v>
      </c>
      <c r="C5343" s="22" t="s">
        <v>92</v>
      </c>
      <c r="D5343" s="37"/>
      <c r="E5343" s="24">
        <v>300000</v>
      </c>
      <c r="F5343" s="25" t="s">
        <v>5014</v>
      </c>
      <c r="G5343" s="26">
        <v>200000</v>
      </c>
    </row>
    <row r="5344" spans="2:7">
      <c r="B5344" s="21" t="s">
        <v>13934</v>
      </c>
      <c r="C5344" s="22" t="s">
        <v>92</v>
      </c>
      <c r="D5344" s="37"/>
      <c r="E5344" s="24">
        <v>300000</v>
      </c>
      <c r="F5344" s="25" t="s">
        <v>102</v>
      </c>
      <c r="G5344" s="26">
        <v>200000</v>
      </c>
    </row>
    <row r="5345" spans="2:7">
      <c r="B5345" s="21" t="s">
        <v>13933</v>
      </c>
      <c r="C5345" s="22" t="s">
        <v>92</v>
      </c>
      <c r="D5345" s="37"/>
      <c r="E5345" s="24">
        <v>300000</v>
      </c>
      <c r="F5345" s="25" t="s">
        <v>427</v>
      </c>
      <c r="G5345" s="26">
        <v>200000</v>
      </c>
    </row>
    <row r="5346" spans="2:7">
      <c r="B5346" s="21" t="s">
        <v>13932</v>
      </c>
      <c r="C5346" s="22" t="s">
        <v>92</v>
      </c>
      <c r="D5346" s="37"/>
      <c r="E5346" s="24">
        <v>300000</v>
      </c>
      <c r="F5346" s="25" t="s">
        <v>315</v>
      </c>
      <c r="G5346" s="26">
        <v>200000</v>
      </c>
    </row>
    <row r="5347" spans="2:7">
      <c r="B5347" s="21" t="s">
        <v>13931</v>
      </c>
      <c r="C5347" s="22" t="s">
        <v>92</v>
      </c>
      <c r="D5347" s="37"/>
      <c r="E5347" s="24">
        <v>300000</v>
      </c>
      <c r="F5347" s="25" t="s">
        <v>5014</v>
      </c>
      <c r="G5347" s="26">
        <v>200000</v>
      </c>
    </row>
    <row r="5348" spans="2:7">
      <c r="B5348" s="21" t="s">
        <v>13927</v>
      </c>
      <c r="C5348" s="22" t="s">
        <v>92</v>
      </c>
      <c r="D5348" s="37"/>
      <c r="E5348" s="24">
        <v>300000</v>
      </c>
      <c r="F5348" s="25" t="s">
        <v>164</v>
      </c>
      <c r="G5348" s="26">
        <v>200000</v>
      </c>
    </row>
    <row r="5349" spans="2:7">
      <c r="B5349" s="21" t="s">
        <v>13926</v>
      </c>
      <c r="C5349" s="22" t="s">
        <v>92</v>
      </c>
      <c r="D5349" s="37"/>
      <c r="E5349" s="24">
        <v>300000</v>
      </c>
      <c r="F5349" s="25" t="s">
        <v>107</v>
      </c>
      <c r="G5349" s="26">
        <v>200000</v>
      </c>
    </row>
    <row r="5350" spans="2:7">
      <c r="B5350" s="21" t="s">
        <v>13925</v>
      </c>
      <c r="C5350" s="22" t="s">
        <v>92</v>
      </c>
      <c r="D5350" s="37"/>
      <c r="E5350" s="24">
        <v>300000</v>
      </c>
      <c r="F5350" s="25" t="s">
        <v>5014</v>
      </c>
      <c r="G5350" s="26">
        <v>200000</v>
      </c>
    </row>
    <row r="5351" spans="2:7">
      <c r="B5351" s="21" t="s">
        <v>13924</v>
      </c>
      <c r="C5351" s="22" t="s">
        <v>92</v>
      </c>
      <c r="D5351" s="37"/>
      <c r="E5351" s="24">
        <v>300000</v>
      </c>
      <c r="F5351" s="25" t="s">
        <v>3098</v>
      </c>
      <c r="G5351" s="26">
        <v>200000</v>
      </c>
    </row>
    <row r="5352" spans="2:7">
      <c r="B5352" s="21" t="s">
        <v>13923</v>
      </c>
      <c r="C5352" s="22" t="s">
        <v>92</v>
      </c>
      <c r="D5352" s="37"/>
      <c r="E5352" s="24">
        <v>300000</v>
      </c>
      <c r="F5352" s="25" t="s">
        <v>3094</v>
      </c>
      <c r="G5352" s="26">
        <v>200000</v>
      </c>
    </row>
    <row r="5353" spans="2:7">
      <c r="B5353" s="21" t="s">
        <v>13922</v>
      </c>
      <c r="C5353" s="22" t="s">
        <v>92</v>
      </c>
      <c r="D5353" s="37"/>
      <c r="E5353" s="24">
        <v>300000</v>
      </c>
      <c r="F5353" s="25" t="s">
        <v>455</v>
      </c>
      <c r="G5353" s="26">
        <v>200000</v>
      </c>
    </row>
    <row r="5354" spans="2:7">
      <c r="B5354" s="21" t="s">
        <v>13921</v>
      </c>
      <c r="C5354" s="22" t="s">
        <v>92</v>
      </c>
      <c r="D5354" s="37"/>
      <c r="E5354" s="24">
        <v>300000</v>
      </c>
      <c r="F5354" s="25" t="s">
        <v>201</v>
      </c>
      <c r="G5354" s="26">
        <v>200000</v>
      </c>
    </row>
    <row r="5355" spans="2:7">
      <c r="B5355" s="21" t="s">
        <v>13920</v>
      </c>
      <c r="C5355" s="22" t="s">
        <v>92</v>
      </c>
      <c r="D5355" s="37"/>
      <c r="E5355" s="24">
        <v>300000</v>
      </c>
      <c r="F5355" s="25" t="s">
        <v>315</v>
      </c>
      <c r="G5355" s="26">
        <v>200000</v>
      </c>
    </row>
    <row r="5356" spans="2:7">
      <c r="B5356" s="21" t="s">
        <v>13919</v>
      </c>
      <c r="C5356" s="22" t="s">
        <v>92</v>
      </c>
      <c r="D5356" s="37"/>
      <c r="E5356" s="24">
        <v>300000</v>
      </c>
      <c r="F5356" s="25" t="s">
        <v>220</v>
      </c>
      <c r="G5356" s="26">
        <v>200000</v>
      </c>
    </row>
    <row r="5357" spans="2:7">
      <c r="B5357" s="21" t="s">
        <v>13918</v>
      </c>
      <c r="C5357" s="22" t="s">
        <v>92</v>
      </c>
      <c r="D5357" s="37"/>
      <c r="E5357" s="24">
        <v>300000</v>
      </c>
      <c r="F5357" s="25" t="s">
        <v>94</v>
      </c>
      <c r="G5357" s="26">
        <v>200000</v>
      </c>
    </row>
    <row r="5358" spans="2:7">
      <c r="B5358" s="21" t="s">
        <v>13917</v>
      </c>
      <c r="C5358" s="22" t="s">
        <v>92</v>
      </c>
      <c r="D5358" s="37"/>
      <c r="E5358" s="24">
        <v>300000</v>
      </c>
      <c r="F5358" s="25" t="s">
        <v>540</v>
      </c>
      <c r="G5358" s="26">
        <v>200000</v>
      </c>
    </row>
    <row r="5359" spans="2:7">
      <c r="B5359" s="21" t="s">
        <v>13916</v>
      </c>
      <c r="C5359" s="22" t="s">
        <v>92</v>
      </c>
      <c r="D5359" s="37"/>
      <c r="E5359" s="24">
        <v>300000</v>
      </c>
      <c r="F5359" s="25" t="s">
        <v>102</v>
      </c>
      <c r="G5359" s="26">
        <v>200000</v>
      </c>
    </row>
    <row r="5360" spans="2:7">
      <c r="B5360" s="21" t="s">
        <v>13915</v>
      </c>
      <c r="C5360" s="22" t="s">
        <v>92</v>
      </c>
      <c r="D5360" s="37"/>
      <c r="E5360" s="24">
        <v>300000</v>
      </c>
      <c r="F5360" s="25" t="s">
        <v>201</v>
      </c>
      <c r="G5360" s="26">
        <v>200000</v>
      </c>
    </row>
    <row r="5361" spans="2:7">
      <c r="B5361" s="21" t="s">
        <v>13914</v>
      </c>
      <c r="C5361" s="22" t="s">
        <v>92</v>
      </c>
      <c r="D5361" s="37"/>
      <c r="E5361" s="24">
        <v>300000</v>
      </c>
      <c r="F5361" s="25" t="s">
        <v>171</v>
      </c>
      <c r="G5361" s="26">
        <v>200000</v>
      </c>
    </row>
    <row r="5362" spans="2:7">
      <c r="B5362" s="21" t="s">
        <v>13913</v>
      </c>
      <c r="C5362" s="22" t="s">
        <v>92</v>
      </c>
      <c r="D5362" s="37"/>
      <c r="E5362" s="24">
        <v>300000</v>
      </c>
      <c r="F5362" s="25" t="s">
        <v>427</v>
      </c>
      <c r="G5362" s="26">
        <v>200000</v>
      </c>
    </row>
    <row r="5363" spans="2:7">
      <c r="B5363" s="21" t="s">
        <v>13912</v>
      </c>
      <c r="C5363" s="22" t="s">
        <v>92</v>
      </c>
      <c r="D5363" s="37"/>
      <c r="E5363" s="24">
        <v>300000</v>
      </c>
      <c r="F5363" s="25" t="s">
        <v>703</v>
      </c>
      <c r="G5363" s="26">
        <v>200000</v>
      </c>
    </row>
    <row r="5364" spans="2:7">
      <c r="B5364" s="21" t="s">
        <v>13911</v>
      </c>
      <c r="C5364" s="22" t="s">
        <v>92</v>
      </c>
      <c r="D5364" s="37"/>
      <c r="E5364" s="24">
        <v>300000</v>
      </c>
      <c r="F5364" s="25" t="s">
        <v>455</v>
      </c>
      <c r="G5364" s="26">
        <v>200000</v>
      </c>
    </row>
    <row r="5365" spans="2:7">
      <c r="B5365" s="21" t="s">
        <v>13910</v>
      </c>
      <c r="C5365" s="22" t="s">
        <v>92</v>
      </c>
      <c r="D5365" s="37"/>
      <c r="E5365" s="24">
        <v>300000</v>
      </c>
      <c r="F5365" s="25" t="s">
        <v>402</v>
      </c>
      <c r="G5365" s="26">
        <v>200000</v>
      </c>
    </row>
    <row r="5366" spans="2:7">
      <c r="B5366" s="21" t="s">
        <v>13909</v>
      </c>
      <c r="C5366" s="22" t="s">
        <v>92</v>
      </c>
      <c r="D5366" s="37"/>
      <c r="E5366" s="24">
        <v>300000</v>
      </c>
      <c r="F5366" s="25" t="s">
        <v>220</v>
      </c>
      <c r="G5366" s="26">
        <v>200000</v>
      </c>
    </row>
    <row r="5367" spans="2:7">
      <c r="B5367" s="21" t="s">
        <v>13908</v>
      </c>
      <c r="C5367" s="22" t="s">
        <v>92</v>
      </c>
      <c r="D5367" s="37"/>
      <c r="E5367" s="24">
        <v>300000</v>
      </c>
      <c r="F5367" s="25" t="s">
        <v>413</v>
      </c>
      <c r="G5367" s="26">
        <v>200000</v>
      </c>
    </row>
    <row r="5368" spans="2:7">
      <c r="B5368" s="21" t="s">
        <v>13907</v>
      </c>
      <c r="C5368" s="22" t="s">
        <v>92</v>
      </c>
      <c r="D5368" s="37"/>
      <c r="E5368" s="24">
        <v>300000</v>
      </c>
      <c r="F5368" s="25" t="s">
        <v>201</v>
      </c>
      <c r="G5368" s="26">
        <v>200000</v>
      </c>
    </row>
    <row r="5369" spans="2:7">
      <c r="B5369" s="21" t="s">
        <v>13906</v>
      </c>
      <c r="C5369" s="22" t="s">
        <v>92</v>
      </c>
      <c r="D5369" s="37"/>
      <c r="E5369" s="24">
        <v>300000</v>
      </c>
      <c r="F5369" s="25" t="s">
        <v>102</v>
      </c>
      <c r="G5369" s="26">
        <v>200000</v>
      </c>
    </row>
    <row r="5370" spans="2:7">
      <c r="B5370" s="21" t="s">
        <v>13905</v>
      </c>
      <c r="C5370" s="22" t="s">
        <v>92</v>
      </c>
      <c r="D5370" s="37"/>
      <c r="E5370" s="24">
        <v>300000</v>
      </c>
      <c r="F5370" s="25" t="s">
        <v>402</v>
      </c>
      <c r="G5370" s="26">
        <v>200000</v>
      </c>
    </row>
    <row r="5371" spans="2:7">
      <c r="B5371" s="21" t="s">
        <v>13904</v>
      </c>
      <c r="C5371" s="22" t="s">
        <v>92</v>
      </c>
      <c r="D5371" s="37"/>
      <c r="E5371" s="24">
        <v>300000</v>
      </c>
      <c r="F5371" s="25" t="s">
        <v>631</v>
      </c>
      <c r="G5371" s="26">
        <v>200000</v>
      </c>
    </row>
    <row r="5372" spans="2:7">
      <c r="B5372" s="21" t="s">
        <v>13903</v>
      </c>
      <c r="C5372" s="22" t="s">
        <v>92</v>
      </c>
      <c r="D5372" s="37"/>
      <c r="E5372" s="24">
        <v>300000</v>
      </c>
      <c r="F5372" s="25" t="s">
        <v>159</v>
      </c>
      <c r="G5372" s="26">
        <v>200000</v>
      </c>
    </row>
    <row r="5373" spans="2:7">
      <c r="B5373" s="21" t="s">
        <v>13902</v>
      </c>
      <c r="C5373" s="22" t="s">
        <v>92</v>
      </c>
      <c r="D5373" s="37"/>
      <c r="E5373" s="24">
        <v>300000</v>
      </c>
      <c r="F5373" s="25" t="s">
        <v>3089</v>
      </c>
      <c r="G5373" s="26">
        <v>200000</v>
      </c>
    </row>
    <row r="5374" spans="2:7">
      <c r="B5374" s="21" t="s">
        <v>13901</v>
      </c>
      <c r="C5374" s="22" t="s">
        <v>108</v>
      </c>
      <c r="D5374" s="37"/>
      <c r="E5374" s="24">
        <v>300000</v>
      </c>
      <c r="F5374" s="25" t="s">
        <v>402</v>
      </c>
      <c r="G5374" s="26">
        <v>200000</v>
      </c>
    </row>
    <row r="5375" spans="2:7">
      <c r="B5375" s="21" t="s">
        <v>13900</v>
      </c>
      <c r="C5375" s="22" t="s">
        <v>108</v>
      </c>
      <c r="D5375" s="37"/>
      <c r="E5375" s="24">
        <v>300000</v>
      </c>
      <c r="F5375" s="25" t="s">
        <v>125</v>
      </c>
      <c r="G5375" s="26">
        <v>200000</v>
      </c>
    </row>
    <row r="5376" spans="2:7">
      <c r="B5376" s="21" t="s">
        <v>13898</v>
      </c>
      <c r="C5376" s="22" t="s">
        <v>92</v>
      </c>
      <c r="D5376" s="37"/>
      <c r="E5376" s="24">
        <v>300000</v>
      </c>
      <c r="F5376" s="25" t="s">
        <v>156</v>
      </c>
      <c r="G5376" s="26">
        <v>200000</v>
      </c>
    </row>
    <row r="5377" spans="2:7">
      <c r="B5377" s="21" t="s">
        <v>13895</v>
      </c>
      <c r="C5377" s="22" t="s">
        <v>92</v>
      </c>
      <c r="D5377" s="37"/>
      <c r="E5377" s="24">
        <v>300000</v>
      </c>
      <c r="F5377" s="25" t="s">
        <v>5014</v>
      </c>
      <c r="G5377" s="26">
        <v>200000</v>
      </c>
    </row>
    <row r="5378" spans="2:7">
      <c r="B5378" s="21" t="s">
        <v>13894</v>
      </c>
      <c r="C5378" s="22" t="s">
        <v>92</v>
      </c>
      <c r="D5378" s="37"/>
      <c r="E5378" s="24">
        <v>300000</v>
      </c>
      <c r="F5378" s="25" t="s">
        <v>216</v>
      </c>
      <c r="G5378" s="26">
        <v>200000</v>
      </c>
    </row>
    <row r="5379" spans="2:7">
      <c r="B5379" s="21" t="s">
        <v>13893</v>
      </c>
      <c r="C5379" s="22" t="s">
        <v>92</v>
      </c>
      <c r="D5379" s="37"/>
      <c r="E5379" s="24">
        <v>300000</v>
      </c>
      <c r="F5379" s="25" t="s">
        <v>708</v>
      </c>
      <c r="G5379" s="26">
        <v>200000</v>
      </c>
    </row>
    <row r="5380" spans="2:7">
      <c r="B5380" s="21" t="s">
        <v>13891</v>
      </c>
      <c r="C5380" s="22" t="s">
        <v>92</v>
      </c>
      <c r="D5380" s="37"/>
      <c r="E5380" s="24">
        <v>300000</v>
      </c>
      <c r="F5380" s="25" t="s">
        <v>354</v>
      </c>
      <c r="G5380" s="26">
        <v>200000</v>
      </c>
    </row>
    <row r="5381" spans="2:7">
      <c r="B5381" s="21" t="s">
        <v>13890</v>
      </c>
      <c r="C5381" s="22" t="s">
        <v>92</v>
      </c>
      <c r="D5381" s="37"/>
      <c r="E5381" s="24">
        <v>300000</v>
      </c>
      <c r="F5381" s="25" t="s">
        <v>422</v>
      </c>
      <c r="G5381" s="26">
        <v>200000</v>
      </c>
    </row>
    <row r="5382" spans="2:7">
      <c r="B5382" s="21" t="s">
        <v>13888</v>
      </c>
      <c r="C5382" s="22" t="s">
        <v>92</v>
      </c>
      <c r="D5382" s="37"/>
      <c r="E5382" s="24">
        <v>300000</v>
      </c>
      <c r="F5382" s="25" t="s">
        <v>227</v>
      </c>
      <c r="G5382" s="26">
        <v>200000</v>
      </c>
    </row>
    <row r="5383" spans="2:7">
      <c r="B5383" s="21" t="s">
        <v>13887</v>
      </c>
      <c r="C5383" s="22" t="s">
        <v>92</v>
      </c>
      <c r="D5383" s="37"/>
      <c r="E5383" s="24">
        <v>300000</v>
      </c>
      <c r="F5383" s="25" t="s">
        <v>708</v>
      </c>
      <c r="G5383" s="26">
        <v>200000</v>
      </c>
    </row>
    <row r="5384" spans="2:7">
      <c r="B5384" s="21" t="s">
        <v>13886</v>
      </c>
      <c r="C5384" s="22" t="s">
        <v>92</v>
      </c>
      <c r="D5384" s="37"/>
      <c r="E5384" s="24">
        <v>300000</v>
      </c>
      <c r="F5384" s="25" t="s">
        <v>159</v>
      </c>
      <c r="G5384" s="26">
        <v>200000</v>
      </c>
    </row>
    <row r="5385" spans="2:7">
      <c r="B5385" s="21" t="s">
        <v>13885</v>
      </c>
      <c r="C5385" s="22" t="s">
        <v>92</v>
      </c>
      <c r="D5385" s="37"/>
      <c r="E5385" s="24">
        <v>300000</v>
      </c>
      <c r="F5385" s="25" t="s">
        <v>540</v>
      </c>
      <c r="G5385" s="26">
        <v>200000</v>
      </c>
    </row>
    <row r="5386" spans="2:7">
      <c r="B5386" s="21" t="s">
        <v>13884</v>
      </c>
      <c r="C5386" s="22" t="s">
        <v>92</v>
      </c>
      <c r="D5386" s="37"/>
      <c r="E5386" s="24">
        <v>300000</v>
      </c>
      <c r="F5386" s="25" t="s">
        <v>5031</v>
      </c>
      <c r="G5386" s="26">
        <v>200000</v>
      </c>
    </row>
    <row r="5387" spans="2:7">
      <c r="B5387" s="21" t="s">
        <v>13883</v>
      </c>
      <c r="C5387" s="22" t="s">
        <v>92</v>
      </c>
      <c r="D5387" s="37"/>
      <c r="E5387" s="24">
        <v>300000</v>
      </c>
      <c r="F5387" s="25" t="s">
        <v>703</v>
      </c>
      <c r="G5387" s="26">
        <v>200000</v>
      </c>
    </row>
    <row r="5388" spans="2:7">
      <c r="B5388" s="21" t="s">
        <v>13882</v>
      </c>
      <c r="C5388" s="22" t="s">
        <v>92</v>
      </c>
      <c r="D5388" s="37"/>
      <c r="E5388" s="24">
        <v>300000</v>
      </c>
      <c r="F5388" s="25" t="s">
        <v>5016</v>
      </c>
      <c r="G5388" s="26">
        <v>200000</v>
      </c>
    </row>
    <row r="5389" spans="2:7">
      <c r="B5389" s="21" t="s">
        <v>13881</v>
      </c>
      <c r="C5389" s="22" t="s">
        <v>92</v>
      </c>
      <c r="D5389" s="37"/>
      <c r="E5389" s="24">
        <v>300000</v>
      </c>
      <c r="F5389" s="25" t="s">
        <v>540</v>
      </c>
      <c r="G5389" s="26">
        <v>200000</v>
      </c>
    </row>
    <row r="5390" spans="2:7">
      <c r="B5390" s="21" t="s">
        <v>13880</v>
      </c>
      <c r="C5390" s="22" t="s">
        <v>92</v>
      </c>
      <c r="D5390" s="37"/>
      <c r="E5390" s="24">
        <v>300000</v>
      </c>
      <c r="F5390" s="25" t="s">
        <v>5031</v>
      </c>
      <c r="G5390" s="26">
        <v>200000</v>
      </c>
    </row>
    <row r="5391" spans="2:7">
      <c r="B5391" s="21" t="s">
        <v>13879</v>
      </c>
      <c r="C5391" s="22" t="s">
        <v>108</v>
      </c>
      <c r="D5391" s="37"/>
      <c r="E5391" s="24">
        <v>300000</v>
      </c>
      <c r="F5391" s="25" t="s">
        <v>131</v>
      </c>
      <c r="G5391" s="26">
        <v>200000</v>
      </c>
    </row>
    <row r="5392" spans="2:7">
      <c r="B5392" s="21" t="s">
        <v>13878</v>
      </c>
      <c r="C5392" s="22" t="s">
        <v>92</v>
      </c>
      <c r="D5392" s="37"/>
      <c r="E5392" s="24">
        <v>300000</v>
      </c>
      <c r="F5392" s="25" t="s">
        <v>344</v>
      </c>
      <c r="G5392" s="26">
        <v>200000</v>
      </c>
    </row>
    <row r="5393" spans="2:7">
      <c r="B5393" s="21" t="s">
        <v>13876</v>
      </c>
      <c r="C5393" s="22" t="s">
        <v>92</v>
      </c>
      <c r="D5393" s="37"/>
      <c r="E5393" s="24">
        <v>300000</v>
      </c>
      <c r="F5393" s="25" t="s">
        <v>413</v>
      </c>
      <c r="G5393" s="26">
        <v>200000</v>
      </c>
    </row>
    <row r="5394" spans="2:7">
      <c r="B5394" s="21" t="s">
        <v>13874</v>
      </c>
      <c r="C5394" s="22" t="s">
        <v>92</v>
      </c>
      <c r="D5394" s="37"/>
      <c r="E5394" s="24">
        <v>300000</v>
      </c>
      <c r="F5394" s="25" t="s">
        <v>354</v>
      </c>
      <c r="G5394" s="26">
        <v>200000</v>
      </c>
    </row>
    <row r="5395" spans="2:7">
      <c r="B5395" s="21" t="s">
        <v>13873</v>
      </c>
      <c r="C5395" s="22" t="s">
        <v>92</v>
      </c>
      <c r="D5395" s="37"/>
      <c r="E5395" s="24">
        <v>300000</v>
      </c>
      <c r="F5395" s="25" t="s">
        <v>257</v>
      </c>
      <c r="G5395" s="26">
        <v>200000</v>
      </c>
    </row>
    <row r="5396" spans="2:7">
      <c r="B5396" s="21" t="s">
        <v>13871</v>
      </c>
      <c r="C5396" s="22" t="s">
        <v>92</v>
      </c>
      <c r="D5396" s="37"/>
      <c r="E5396" s="24">
        <v>300000</v>
      </c>
      <c r="F5396" s="25" t="s">
        <v>5031</v>
      </c>
      <c r="G5396" s="26">
        <v>200000</v>
      </c>
    </row>
    <row r="5397" spans="2:7">
      <c r="B5397" s="21" t="s">
        <v>13870</v>
      </c>
      <c r="C5397" s="22" t="s">
        <v>92</v>
      </c>
      <c r="D5397" s="37"/>
      <c r="E5397" s="24">
        <v>300000</v>
      </c>
      <c r="F5397" s="25" t="s">
        <v>631</v>
      </c>
      <c r="G5397" s="26">
        <v>200000</v>
      </c>
    </row>
    <row r="5398" spans="2:7">
      <c r="B5398" s="21" t="s">
        <v>13869</v>
      </c>
      <c r="C5398" s="22" t="s">
        <v>92</v>
      </c>
      <c r="D5398" s="37"/>
      <c r="E5398" s="24">
        <v>300000</v>
      </c>
      <c r="F5398" s="25" t="s">
        <v>156</v>
      </c>
      <c r="G5398" s="26">
        <v>200000</v>
      </c>
    </row>
    <row r="5399" spans="2:7">
      <c r="B5399" s="21" t="s">
        <v>13868</v>
      </c>
      <c r="C5399" s="22" t="s">
        <v>92</v>
      </c>
      <c r="D5399" s="37"/>
      <c r="E5399" s="24">
        <v>300000</v>
      </c>
      <c r="F5399" s="25" t="s">
        <v>150</v>
      </c>
      <c r="G5399" s="26">
        <v>200000</v>
      </c>
    </row>
    <row r="5400" spans="2:7">
      <c r="B5400" s="21" t="s">
        <v>13867</v>
      </c>
      <c r="C5400" s="22" t="s">
        <v>108</v>
      </c>
      <c r="D5400" s="37"/>
      <c r="E5400" s="24">
        <v>300000</v>
      </c>
      <c r="F5400" s="25" t="s">
        <v>203</v>
      </c>
      <c r="G5400" s="26">
        <v>200000</v>
      </c>
    </row>
    <row r="5401" spans="2:7">
      <c r="B5401" s="21" t="s">
        <v>13866</v>
      </c>
      <c r="C5401" s="22" t="s">
        <v>92</v>
      </c>
      <c r="D5401" s="37"/>
      <c r="E5401" s="24">
        <v>300000</v>
      </c>
      <c r="F5401" s="25" t="s">
        <v>540</v>
      </c>
      <c r="G5401" s="26">
        <v>200000</v>
      </c>
    </row>
    <row r="5402" spans="2:7">
      <c r="B5402" s="21" t="s">
        <v>13864</v>
      </c>
      <c r="C5402" s="22" t="s">
        <v>92</v>
      </c>
      <c r="D5402" s="37"/>
      <c r="E5402" s="24">
        <v>300000</v>
      </c>
      <c r="F5402" s="25" t="s">
        <v>344</v>
      </c>
      <c r="G5402" s="26">
        <v>200000</v>
      </c>
    </row>
    <row r="5403" spans="2:7">
      <c r="B5403" s="21" t="s">
        <v>13863</v>
      </c>
      <c r="C5403" s="22" t="s">
        <v>92</v>
      </c>
      <c r="D5403" s="37"/>
      <c r="E5403" s="24">
        <v>300000</v>
      </c>
      <c r="F5403" s="25" t="s">
        <v>5016</v>
      </c>
      <c r="G5403" s="26">
        <v>200000</v>
      </c>
    </row>
    <row r="5404" spans="2:7">
      <c r="B5404" s="21" t="s">
        <v>13862</v>
      </c>
      <c r="C5404" s="22" t="s">
        <v>92</v>
      </c>
      <c r="D5404" s="37"/>
      <c r="E5404" s="24">
        <v>300000</v>
      </c>
      <c r="F5404" s="25" t="s">
        <v>703</v>
      </c>
      <c r="G5404" s="26">
        <v>200000</v>
      </c>
    </row>
    <row r="5405" spans="2:7">
      <c r="B5405" s="21" t="s">
        <v>13861</v>
      </c>
      <c r="C5405" s="22" t="s">
        <v>108</v>
      </c>
      <c r="D5405" s="37"/>
      <c r="E5405" s="24">
        <v>300000</v>
      </c>
      <c r="F5405" s="25" t="s">
        <v>3089</v>
      </c>
      <c r="G5405" s="26">
        <v>200000</v>
      </c>
    </row>
    <row r="5406" spans="2:7">
      <c r="B5406" s="21" t="s">
        <v>13859</v>
      </c>
      <c r="C5406" s="22" t="s">
        <v>92</v>
      </c>
      <c r="D5406" s="37"/>
      <c r="E5406" s="24">
        <v>300000</v>
      </c>
      <c r="F5406" s="25" t="s">
        <v>257</v>
      </c>
      <c r="G5406" s="26">
        <v>200000</v>
      </c>
    </row>
    <row r="5407" spans="2:7">
      <c r="B5407" s="21" t="s">
        <v>13858</v>
      </c>
      <c r="C5407" s="22" t="s">
        <v>92</v>
      </c>
      <c r="D5407" s="37"/>
      <c r="E5407" s="24">
        <v>300000</v>
      </c>
      <c r="F5407" s="25" t="s">
        <v>164</v>
      </c>
      <c r="G5407" s="26">
        <v>200000</v>
      </c>
    </row>
    <row r="5408" spans="2:7">
      <c r="B5408" s="21" t="s">
        <v>13854</v>
      </c>
      <c r="C5408" s="22" t="s">
        <v>92</v>
      </c>
      <c r="D5408" s="37"/>
      <c r="E5408" s="24">
        <v>300000</v>
      </c>
      <c r="F5408" s="25" t="s">
        <v>455</v>
      </c>
      <c r="G5408" s="26">
        <v>200000</v>
      </c>
    </row>
    <row r="5409" spans="2:7">
      <c r="B5409" s="21" t="s">
        <v>13853</v>
      </c>
      <c r="C5409" s="22" t="s">
        <v>92</v>
      </c>
      <c r="D5409" s="37"/>
      <c r="E5409" s="24">
        <v>300000</v>
      </c>
      <c r="F5409" s="25" t="s">
        <v>257</v>
      </c>
      <c r="G5409" s="26">
        <v>200000</v>
      </c>
    </row>
    <row r="5410" spans="2:7">
      <c r="B5410" s="21" t="s">
        <v>13852</v>
      </c>
      <c r="C5410" s="22" t="s">
        <v>92</v>
      </c>
      <c r="D5410" s="37"/>
      <c r="E5410" s="24">
        <v>300000</v>
      </c>
      <c r="F5410" s="25" t="s">
        <v>220</v>
      </c>
      <c r="G5410" s="26">
        <v>200000</v>
      </c>
    </row>
    <row r="5411" spans="2:7">
      <c r="B5411" s="21" t="s">
        <v>13851</v>
      </c>
      <c r="C5411" s="22" t="s">
        <v>92</v>
      </c>
      <c r="D5411" s="37"/>
      <c r="E5411" s="24">
        <v>300000</v>
      </c>
      <c r="F5411" s="25" t="s">
        <v>5014</v>
      </c>
      <c r="G5411" s="26">
        <v>200000</v>
      </c>
    </row>
    <row r="5412" spans="2:7">
      <c r="B5412" s="21" t="s">
        <v>13850</v>
      </c>
      <c r="C5412" s="22" t="s">
        <v>92</v>
      </c>
      <c r="D5412" s="37"/>
      <c r="E5412" s="24">
        <v>300000</v>
      </c>
      <c r="F5412" s="25" t="s">
        <v>156</v>
      </c>
      <c r="G5412" s="26">
        <v>200000</v>
      </c>
    </row>
    <row r="5413" spans="2:7">
      <c r="B5413" s="21" t="s">
        <v>13849</v>
      </c>
      <c r="C5413" s="22" t="s">
        <v>92</v>
      </c>
      <c r="D5413" s="37"/>
      <c r="E5413" s="24">
        <v>300000</v>
      </c>
      <c r="F5413" s="25" t="s">
        <v>354</v>
      </c>
      <c r="G5413" s="26">
        <v>200000</v>
      </c>
    </row>
    <row r="5414" spans="2:7">
      <c r="B5414" s="21" t="s">
        <v>13848</v>
      </c>
      <c r="C5414" s="22" t="s">
        <v>92</v>
      </c>
      <c r="D5414" s="37"/>
      <c r="E5414" s="24">
        <v>300000</v>
      </c>
      <c r="F5414" s="25" t="s">
        <v>257</v>
      </c>
      <c r="G5414" s="26">
        <v>200000</v>
      </c>
    </row>
    <row r="5415" spans="2:7">
      <c r="B5415" s="21" t="s">
        <v>13847</v>
      </c>
      <c r="C5415" s="22" t="s">
        <v>92</v>
      </c>
      <c r="D5415" s="37"/>
      <c r="E5415" s="24">
        <v>300000</v>
      </c>
      <c r="F5415" s="25" t="s">
        <v>144</v>
      </c>
      <c r="G5415" s="26">
        <v>200000</v>
      </c>
    </row>
    <row r="5416" spans="2:7">
      <c r="B5416" s="21" t="s">
        <v>13846</v>
      </c>
      <c r="C5416" s="22" t="s">
        <v>92</v>
      </c>
      <c r="D5416" s="37"/>
      <c r="E5416" s="24">
        <v>300000</v>
      </c>
      <c r="F5416" s="25" t="s">
        <v>540</v>
      </c>
      <c r="G5416" s="26">
        <v>200000</v>
      </c>
    </row>
    <row r="5417" spans="2:7">
      <c r="B5417" s="21" t="s">
        <v>13845</v>
      </c>
      <c r="C5417" s="22" t="s">
        <v>92</v>
      </c>
      <c r="D5417" s="37"/>
      <c r="E5417" s="24">
        <v>300000</v>
      </c>
      <c r="F5417" s="25" t="s">
        <v>164</v>
      </c>
      <c r="G5417" s="26">
        <v>200000</v>
      </c>
    </row>
    <row r="5418" spans="2:7">
      <c r="B5418" s="21" t="s">
        <v>13842</v>
      </c>
      <c r="C5418" s="22" t="s">
        <v>92</v>
      </c>
      <c r="D5418" s="37"/>
      <c r="E5418" s="24">
        <v>300000</v>
      </c>
      <c r="F5418" s="25" t="s">
        <v>354</v>
      </c>
      <c r="G5418" s="26">
        <v>200000</v>
      </c>
    </row>
    <row r="5419" spans="2:7">
      <c r="B5419" s="21" t="s">
        <v>13840</v>
      </c>
      <c r="C5419" s="22" t="s">
        <v>108</v>
      </c>
      <c r="D5419" s="37"/>
      <c r="E5419" s="24">
        <v>300000</v>
      </c>
      <c r="F5419" s="25" t="s">
        <v>708</v>
      </c>
      <c r="G5419" s="26">
        <v>200000</v>
      </c>
    </row>
    <row r="5420" spans="2:7">
      <c r="B5420" s="21" t="s">
        <v>13839</v>
      </c>
      <c r="C5420" s="22" t="s">
        <v>92</v>
      </c>
      <c r="D5420" s="37"/>
      <c r="E5420" s="24">
        <v>300000</v>
      </c>
      <c r="F5420" s="25" t="s">
        <v>201</v>
      </c>
      <c r="G5420" s="26">
        <v>200000</v>
      </c>
    </row>
    <row r="5421" spans="2:7">
      <c r="B5421" s="21" t="s">
        <v>13838</v>
      </c>
      <c r="C5421" s="22" t="s">
        <v>92</v>
      </c>
      <c r="D5421" s="37"/>
      <c r="E5421" s="24">
        <v>300000</v>
      </c>
      <c r="F5421" s="25" t="s">
        <v>102</v>
      </c>
      <c r="G5421" s="26">
        <v>200000</v>
      </c>
    </row>
    <row r="5422" spans="2:7">
      <c r="B5422" s="21" t="s">
        <v>13837</v>
      </c>
      <c r="C5422" s="22" t="s">
        <v>92</v>
      </c>
      <c r="D5422" s="37"/>
      <c r="E5422" s="24">
        <v>300000</v>
      </c>
      <c r="F5422" s="25" t="s">
        <v>540</v>
      </c>
      <c r="G5422" s="26">
        <v>200000</v>
      </c>
    </row>
    <row r="5423" spans="2:7">
      <c r="B5423" s="21" t="s">
        <v>13835</v>
      </c>
      <c r="C5423" s="22" t="s">
        <v>92</v>
      </c>
      <c r="D5423" s="37"/>
      <c r="E5423" s="24">
        <v>300000</v>
      </c>
      <c r="F5423" s="25" t="s">
        <v>540</v>
      </c>
      <c r="G5423" s="26">
        <v>200000</v>
      </c>
    </row>
    <row r="5424" spans="2:7">
      <c r="B5424" s="21" t="s">
        <v>13834</v>
      </c>
      <c r="C5424" s="22" t="s">
        <v>92</v>
      </c>
      <c r="D5424" s="37"/>
      <c r="E5424" s="24">
        <v>300000</v>
      </c>
      <c r="F5424" s="25" t="s">
        <v>422</v>
      </c>
      <c r="G5424" s="26">
        <v>200000</v>
      </c>
    </row>
    <row r="5425" spans="2:7">
      <c r="B5425" s="21" t="s">
        <v>13833</v>
      </c>
      <c r="C5425" s="22" t="s">
        <v>92</v>
      </c>
      <c r="D5425" s="37"/>
      <c r="E5425" s="24">
        <v>300000</v>
      </c>
      <c r="F5425" s="25" t="s">
        <v>3098</v>
      </c>
      <c r="G5425" s="26">
        <v>200000</v>
      </c>
    </row>
    <row r="5426" spans="2:7">
      <c r="B5426" s="21" t="s">
        <v>13832</v>
      </c>
      <c r="C5426" s="22" t="s">
        <v>92</v>
      </c>
      <c r="D5426" s="37"/>
      <c r="E5426" s="24">
        <v>300000</v>
      </c>
      <c r="F5426" s="25" t="s">
        <v>131</v>
      </c>
      <c r="G5426" s="26">
        <v>200000</v>
      </c>
    </row>
    <row r="5427" spans="2:7">
      <c r="B5427" s="21" t="s">
        <v>13831</v>
      </c>
      <c r="C5427" s="22" t="s">
        <v>92</v>
      </c>
      <c r="D5427" s="37"/>
      <c r="E5427" s="24">
        <v>300000</v>
      </c>
      <c r="F5427" s="25" t="s">
        <v>5014</v>
      </c>
      <c r="G5427" s="26">
        <v>200000</v>
      </c>
    </row>
    <row r="5428" spans="2:7">
      <c r="B5428" s="21" t="s">
        <v>13830</v>
      </c>
      <c r="C5428" s="22" t="s">
        <v>92</v>
      </c>
      <c r="D5428" s="37"/>
      <c r="E5428" s="24">
        <v>300000</v>
      </c>
      <c r="F5428" s="25" t="s">
        <v>540</v>
      </c>
      <c r="G5428" s="26">
        <v>200000</v>
      </c>
    </row>
    <row r="5429" spans="2:7">
      <c r="B5429" s="21" t="s">
        <v>13829</v>
      </c>
      <c r="C5429" s="22" t="s">
        <v>92</v>
      </c>
      <c r="D5429" s="37"/>
      <c r="E5429" s="24">
        <v>300000</v>
      </c>
      <c r="F5429" s="25" t="s">
        <v>94</v>
      </c>
      <c r="G5429" s="26">
        <v>200000</v>
      </c>
    </row>
    <row r="5430" spans="2:7">
      <c r="B5430" s="21" t="s">
        <v>13828</v>
      </c>
      <c r="C5430" s="22" t="s">
        <v>92</v>
      </c>
      <c r="D5430" s="37"/>
      <c r="E5430" s="24">
        <v>300000</v>
      </c>
      <c r="F5430" s="25" t="s">
        <v>3094</v>
      </c>
      <c r="G5430" s="26">
        <v>200000</v>
      </c>
    </row>
    <row r="5431" spans="2:7">
      <c r="B5431" s="21" t="s">
        <v>13827</v>
      </c>
      <c r="C5431" s="22" t="s">
        <v>92</v>
      </c>
      <c r="D5431" s="37"/>
      <c r="E5431" s="24">
        <v>300000</v>
      </c>
      <c r="F5431" s="25" t="s">
        <v>703</v>
      </c>
      <c r="G5431" s="26">
        <v>200000</v>
      </c>
    </row>
    <row r="5432" spans="2:7">
      <c r="B5432" s="21" t="s">
        <v>13826</v>
      </c>
      <c r="C5432" s="22" t="s">
        <v>92</v>
      </c>
      <c r="D5432" s="37"/>
      <c r="E5432" s="24">
        <v>300000</v>
      </c>
      <c r="F5432" s="25" t="s">
        <v>5031</v>
      </c>
      <c r="G5432" s="26">
        <v>200000</v>
      </c>
    </row>
    <row r="5433" spans="2:7">
      <c r="B5433" s="21" t="s">
        <v>13825</v>
      </c>
      <c r="C5433" s="22" t="s">
        <v>92</v>
      </c>
      <c r="D5433" s="37"/>
      <c r="E5433" s="24">
        <v>300000</v>
      </c>
      <c r="F5433" s="25" t="s">
        <v>708</v>
      </c>
      <c r="G5433" s="26">
        <v>200000</v>
      </c>
    </row>
    <row r="5434" spans="2:7">
      <c r="B5434" s="21" t="s">
        <v>13824</v>
      </c>
      <c r="C5434" s="22" t="s">
        <v>92</v>
      </c>
      <c r="D5434" s="37"/>
      <c r="E5434" s="24">
        <v>300000</v>
      </c>
      <c r="F5434" s="25" t="s">
        <v>631</v>
      </c>
      <c r="G5434" s="26">
        <v>200000</v>
      </c>
    </row>
    <row r="5435" spans="2:7">
      <c r="B5435" s="21" t="s">
        <v>13823</v>
      </c>
      <c r="C5435" s="22" t="s">
        <v>92</v>
      </c>
      <c r="D5435" s="37"/>
      <c r="E5435" s="24">
        <v>300000</v>
      </c>
      <c r="F5435" s="25" t="s">
        <v>703</v>
      </c>
      <c r="G5435" s="26">
        <v>200000</v>
      </c>
    </row>
    <row r="5436" spans="2:7">
      <c r="B5436" s="21" t="s">
        <v>13822</v>
      </c>
      <c r="C5436" s="22" t="s">
        <v>92</v>
      </c>
      <c r="D5436" s="37"/>
      <c r="E5436" s="24">
        <v>300000</v>
      </c>
      <c r="F5436" s="25" t="s">
        <v>540</v>
      </c>
      <c r="G5436" s="26">
        <v>200000</v>
      </c>
    </row>
    <row r="5437" spans="2:7">
      <c r="B5437" s="21" t="s">
        <v>13821</v>
      </c>
      <c r="C5437" s="22" t="s">
        <v>92</v>
      </c>
      <c r="D5437" s="37"/>
      <c r="E5437" s="24">
        <v>300000</v>
      </c>
      <c r="F5437" s="25" t="s">
        <v>220</v>
      </c>
      <c r="G5437" s="26">
        <v>200000</v>
      </c>
    </row>
    <row r="5438" spans="2:7">
      <c r="B5438" s="21" t="s">
        <v>13820</v>
      </c>
      <c r="C5438" s="22" t="s">
        <v>92</v>
      </c>
      <c r="D5438" s="37"/>
      <c r="E5438" s="24">
        <v>300000</v>
      </c>
      <c r="F5438" s="25" t="s">
        <v>413</v>
      </c>
      <c r="G5438" s="26">
        <v>200000</v>
      </c>
    </row>
    <row r="5439" spans="2:7">
      <c r="B5439" s="21" t="s">
        <v>13819</v>
      </c>
      <c r="C5439" s="22" t="s">
        <v>92</v>
      </c>
      <c r="D5439" s="37"/>
      <c r="E5439" s="24">
        <v>300000</v>
      </c>
      <c r="F5439" s="25" t="s">
        <v>3094</v>
      </c>
      <c r="G5439" s="26">
        <v>200000</v>
      </c>
    </row>
    <row r="5440" spans="2:7">
      <c r="B5440" s="21" t="s">
        <v>13818</v>
      </c>
      <c r="C5440" s="22" t="s">
        <v>92</v>
      </c>
      <c r="D5440" s="37"/>
      <c r="E5440" s="24">
        <v>300000</v>
      </c>
      <c r="F5440" s="25" t="s">
        <v>144</v>
      </c>
      <c r="G5440" s="26">
        <v>200000</v>
      </c>
    </row>
    <row r="5441" spans="2:7">
      <c r="B5441" s="21" t="s">
        <v>13817</v>
      </c>
      <c r="C5441" s="22" t="s">
        <v>92</v>
      </c>
      <c r="D5441" s="37"/>
      <c r="E5441" s="24">
        <v>300000</v>
      </c>
      <c r="F5441" s="25" t="s">
        <v>159</v>
      </c>
      <c r="G5441" s="26">
        <v>200000</v>
      </c>
    </row>
    <row r="5442" spans="2:7">
      <c r="B5442" s="21" t="s">
        <v>13816</v>
      </c>
      <c r="C5442" s="22" t="s">
        <v>92</v>
      </c>
      <c r="D5442" s="37"/>
      <c r="E5442" s="24">
        <v>300000</v>
      </c>
      <c r="F5442" s="25" t="s">
        <v>5016</v>
      </c>
      <c r="G5442" s="26">
        <v>200000</v>
      </c>
    </row>
    <row r="5443" spans="2:7">
      <c r="B5443" s="21" t="s">
        <v>13815</v>
      </c>
      <c r="C5443" s="22" t="s">
        <v>92</v>
      </c>
      <c r="D5443" s="37"/>
      <c r="E5443" s="24">
        <v>300000</v>
      </c>
      <c r="F5443" s="25" t="s">
        <v>220</v>
      </c>
      <c r="G5443" s="26">
        <v>200000</v>
      </c>
    </row>
    <row r="5444" spans="2:7">
      <c r="B5444" s="21" t="s">
        <v>13814</v>
      </c>
      <c r="C5444" s="22" t="s">
        <v>92</v>
      </c>
      <c r="D5444" s="37"/>
      <c r="E5444" s="24">
        <v>300000</v>
      </c>
      <c r="F5444" s="25" t="s">
        <v>216</v>
      </c>
      <c r="G5444" s="26">
        <v>200000</v>
      </c>
    </row>
    <row r="5445" spans="2:7">
      <c r="B5445" s="21" t="s">
        <v>13813</v>
      </c>
      <c r="C5445" s="22" t="s">
        <v>92</v>
      </c>
      <c r="D5445" s="37"/>
      <c r="E5445" s="24">
        <v>300000</v>
      </c>
      <c r="F5445" s="25" t="s">
        <v>94</v>
      </c>
      <c r="G5445" s="26">
        <v>200000</v>
      </c>
    </row>
    <row r="5446" spans="2:7">
      <c r="B5446" s="21" t="s">
        <v>13811</v>
      </c>
      <c r="C5446" s="22" t="s">
        <v>92</v>
      </c>
      <c r="D5446" s="37"/>
      <c r="E5446" s="24">
        <v>300000</v>
      </c>
      <c r="F5446" s="25" t="s">
        <v>631</v>
      </c>
      <c r="G5446" s="26">
        <v>200000</v>
      </c>
    </row>
    <row r="5447" spans="2:7">
      <c r="B5447" s="21" t="s">
        <v>13809</v>
      </c>
      <c r="C5447" s="22" t="s">
        <v>92</v>
      </c>
      <c r="D5447" s="37"/>
      <c r="E5447" s="24">
        <v>300000</v>
      </c>
      <c r="F5447" s="25" t="s">
        <v>413</v>
      </c>
      <c r="G5447" s="26">
        <v>200000</v>
      </c>
    </row>
    <row r="5448" spans="2:7">
      <c r="B5448" s="21" t="s">
        <v>13808</v>
      </c>
      <c r="C5448" s="22" t="s">
        <v>92</v>
      </c>
      <c r="D5448" s="37"/>
      <c r="E5448" s="24">
        <v>300000</v>
      </c>
      <c r="F5448" s="25" t="s">
        <v>144</v>
      </c>
      <c r="G5448" s="26">
        <v>200000</v>
      </c>
    </row>
    <row r="5449" spans="2:7">
      <c r="B5449" s="21" t="s">
        <v>13807</v>
      </c>
      <c r="C5449" s="22" t="s">
        <v>92</v>
      </c>
      <c r="D5449" s="37"/>
      <c r="E5449" s="24">
        <v>300000</v>
      </c>
      <c r="F5449" s="25" t="s">
        <v>201</v>
      </c>
      <c r="G5449" s="26">
        <v>200000</v>
      </c>
    </row>
    <row r="5450" spans="2:7">
      <c r="B5450" s="21" t="s">
        <v>13805</v>
      </c>
      <c r="C5450" s="22" t="s">
        <v>92</v>
      </c>
      <c r="D5450" s="37"/>
      <c r="E5450" s="24">
        <v>300000</v>
      </c>
      <c r="F5450" s="25" t="s">
        <v>131</v>
      </c>
      <c r="G5450" s="26">
        <v>200000</v>
      </c>
    </row>
    <row r="5451" spans="2:7">
      <c r="B5451" s="21" t="s">
        <v>13804</v>
      </c>
      <c r="C5451" s="22" t="s">
        <v>92</v>
      </c>
      <c r="D5451" s="37"/>
      <c r="E5451" s="24">
        <v>300000</v>
      </c>
      <c r="F5451" s="25" t="s">
        <v>201</v>
      </c>
      <c r="G5451" s="26">
        <v>200000</v>
      </c>
    </row>
    <row r="5452" spans="2:7">
      <c r="B5452" s="21" t="s">
        <v>13803</v>
      </c>
      <c r="C5452" s="22" t="s">
        <v>92</v>
      </c>
      <c r="D5452" s="37"/>
      <c r="E5452" s="24">
        <v>300000</v>
      </c>
      <c r="F5452" s="25" t="s">
        <v>156</v>
      </c>
      <c r="G5452" s="26">
        <v>200000</v>
      </c>
    </row>
    <row r="5453" spans="2:7">
      <c r="B5453" s="21" t="s">
        <v>13802</v>
      </c>
      <c r="C5453" s="22" t="s">
        <v>92</v>
      </c>
      <c r="D5453" s="37"/>
      <c r="E5453" s="24">
        <v>300000</v>
      </c>
      <c r="F5453" s="25" t="s">
        <v>164</v>
      </c>
      <c r="G5453" s="26">
        <v>200000</v>
      </c>
    </row>
    <row r="5454" spans="2:7">
      <c r="B5454" s="21" t="s">
        <v>13801</v>
      </c>
      <c r="C5454" s="22" t="s">
        <v>92</v>
      </c>
      <c r="D5454" s="37"/>
      <c r="E5454" s="24">
        <v>300000</v>
      </c>
      <c r="F5454" s="25" t="s">
        <v>107</v>
      </c>
      <c r="G5454" s="26">
        <v>200000</v>
      </c>
    </row>
    <row r="5455" spans="2:7">
      <c r="B5455" s="21" t="s">
        <v>13800</v>
      </c>
      <c r="C5455" s="22" t="s">
        <v>92</v>
      </c>
      <c r="D5455" s="37"/>
      <c r="E5455" s="24">
        <v>300000</v>
      </c>
      <c r="F5455" s="25" t="s">
        <v>156</v>
      </c>
      <c r="G5455" s="26">
        <v>200000</v>
      </c>
    </row>
    <row r="5456" spans="2:7">
      <c r="B5456" s="21" t="s">
        <v>13799</v>
      </c>
      <c r="C5456" s="22" t="s">
        <v>108</v>
      </c>
      <c r="D5456" s="37"/>
      <c r="E5456" s="24">
        <v>300000</v>
      </c>
      <c r="F5456" s="25" t="s">
        <v>668</v>
      </c>
      <c r="G5456" s="26">
        <v>200000</v>
      </c>
    </row>
    <row r="5457" spans="2:7">
      <c r="B5457" s="21" t="s">
        <v>13798</v>
      </c>
      <c r="C5457" s="22" t="s">
        <v>92</v>
      </c>
      <c r="D5457" s="37"/>
      <c r="E5457" s="24">
        <v>300000</v>
      </c>
      <c r="F5457" s="25" t="s">
        <v>150</v>
      </c>
      <c r="G5457" s="26">
        <v>200000</v>
      </c>
    </row>
    <row r="5458" spans="2:7">
      <c r="B5458" s="21" t="s">
        <v>13797</v>
      </c>
      <c r="C5458" s="22" t="s">
        <v>92</v>
      </c>
      <c r="D5458" s="37"/>
      <c r="E5458" s="24">
        <v>300000</v>
      </c>
      <c r="F5458" s="25" t="s">
        <v>164</v>
      </c>
      <c r="G5458" s="26">
        <v>200000</v>
      </c>
    </row>
    <row r="5459" spans="2:7">
      <c r="B5459" s="21" t="s">
        <v>13796</v>
      </c>
      <c r="C5459" s="22" t="s">
        <v>92</v>
      </c>
      <c r="D5459" s="37"/>
      <c r="E5459" s="24">
        <v>300000</v>
      </c>
      <c r="F5459" s="25" t="s">
        <v>144</v>
      </c>
      <c r="G5459" s="26">
        <v>200000</v>
      </c>
    </row>
    <row r="5460" spans="2:7">
      <c r="B5460" s="21" t="s">
        <v>13795</v>
      </c>
      <c r="C5460" s="22" t="s">
        <v>92</v>
      </c>
      <c r="D5460" s="37"/>
      <c r="E5460" s="24">
        <v>300000</v>
      </c>
      <c r="F5460" s="25" t="s">
        <v>344</v>
      </c>
      <c r="G5460" s="26">
        <v>200000</v>
      </c>
    </row>
    <row r="5461" spans="2:7">
      <c r="B5461" s="21" t="s">
        <v>13794</v>
      </c>
      <c r="C5461" s="22" t="s">
        <v>92</v>
      </c>
      <c r="D5461" s="37"/>
      <c r="E5461" s="24">
        <v>300000</v>
      </c>
      <c r="F5461" s="25" t="s">
        <v>3098</v>
      </c>
      <c r="G5461" s="26">
        <v>200000</v>
      </c>
    </row>
    <row r="5462" spans="2:7">
      <c r="B5462" s="21" t="s">
        <v>13793</v>
      </c>
      <c r="C5462" s="22" t="s">
        <v>108</v>
      </c>
      <c r="D5462" s="37"/>
      <c r="E5462" s="24">
        <v>300000</v>
      </c>
      <c r="F5462" s="25" t="s">
        <v>324</v>
      </c>
      <c r="G5462" s="26">
        <v>200000</v>
      </c>
    </row>
    <row r="5463" spans="2:7">
      <c r="B5463" s="21" t="s">
        <v>13792</v>
      </c>
      <c r="C5463" s="22" t="s">
        <v>92</v>
      </c>
      <c r="D5463" s="37"/>
      <c r="E5463" s="24">
        <v>300000</v>
      </c>
      <c r="F5463" s="25" t="s">
        <v>3098</v>
      </c>
      <c r="G5463" s="26">
        <v>200000</v>
      </c>
    </row>
    <row r="5464" spans="2:7">
      <c r="B5464" s="21" t="s">
        <v>13791</v>
      </c>
      <c r="C5464" s="22" t="s">
        <v>92</v>
      </c>
      <c r="D5464" s="37"/>
      <c r="E5464" s="24">
        <v>300000</v>
      </c>
      <c r="F5464" s="25" t="s">
        <v>227</v>
      </c>
      <c r="G5464" s="26">
        <v>200000</v>
      </c>
    </row>
    <row r="5465" spans="2:7">
      <c r="B5465" s="21" t="s">
        <v>13790</v>
      </c>
      <c r="C5465" s="22" t="s">
        <v>92</v>
      </c>
      <c r="D5465" s="37"/>
      <c r="E5465" s="24">
        <v>300000</v>
      </c>
      <c r="F5465" s="25" t="s">
        <v>344</v>
      </c>
      <c r="G5465" s="26">
        <v>200000</v>
      </c>
    </row>
    <row r="5466" spans="2:7">
      <c r="B5466" s="21" t="s">
        <v>13788</v>
      </c>
      <c r="C5466" s="22" t="s">
        <v>92</v>
      </c>
      <c r="D5466" s="37"/>
      <c r="E5466" s="24">
        <v>300000</v>
      </c>
      <c r="F5466" s="25" t="s">
        <v>3094</v>
      </c>
      <c r="G5466" s="26">
        <v>200000</v>
      </c>
    </row>
    <row r="5467" spans="2:7">
      <c r="B5467" s="21" t="s">
        <v>13787</v>
      </c>
      <c r="C5467" s="22" t="s">
        <v>92</v>
      </c>
      <c r="D5467" s="37"/>
      <c r="E5467" s="24">
        <v>300000</v>
      </c>
      <c r="F5467" s="25" t="s">
        <v>159</v>
      </c>
      <c r="G5467" s="26">
        <v>200000</v>
      </c>
    </row>
    <row r="5468" spans="2:7">
      <c r="B5468" s="21" t="s">
        <v>13786</v>
      </c>
      <c r="C5468" s="22" t="s">
        <v>92</v>
      </c>
      <c r="D5468" s="37"/>
      <c r="E5468" s="24">
        <v>300000</v>
      </c>
      <c r="F5468" s="25" t="s">
        <v>5031</v>
      </c>
      <c r="G5468" s="26">
        <v>200000</v>
      </c>
    </row>
    <row r="5469" spans="2:7">
      <c r="B5469" s="21" t="s">
        <v>13785</v>
      </c>
      <c r="C5469" s="22" t="s">
        <v>92</v>
      </c>
      <c r="D5469" s="37"/>
      <c r="E5469" s="24">
        <v>300000</v>
      </c>
      <c r="F5469" s="25" t="s">
        <v>150</v>
      </c>
      <c r="G5469" s="26">
        <v>200000</v>
      </c>
    </row>
    <row r="5470" spans="2:7">
      <c r="B5470" s="21" t="s">
        <v>13784</v>
      </c>
      <c r="C5470" s="22" t="s">
        <v>92</v>
      </c>
      <c r="D5470" s="37"/>
      <c r="E5470" s="24">
        <v>300000</v>
      </c>
      <c r="F5470" s="25" t="s">
        <v>631</v>
      </c>
      <c r="G5470" s="26">
        <v>200000</v>
      </c>
    </row>
    <row r="5471" spans="2:7">
      <c r="B5471" s="21" t="s">
        <v>13783</v>
      </c>
      <c r="C5471" s="22" t="s">
        <v>92</v>
      </c>
      <c r="D5471" s="37"/>
      <c r="E5471" s="24">
        <v>300000</v>
      </c>
      <c r="F5471" s="25" t="s">
        <v>3098</v>
      </c>
      <c r="G5471" s="26">
        <v>200000</v>
      </c>
    </row>
    <row r="5472" spans="2:7">
      <c r="B5472" s="21" t="s">
        <v>13782</v>
      </c>
      <c r="C5472" s="22" t="s">
        <v>92</v>
      </c>
      <c r="D5472" s="37"/>
      <c r="E5472" s="24">
        <v>300000</v>
      </c>
      <c r="F5472" s="25" t="s">
        <v>3094</v>
      </c>
      <c r="G5472" s="26">
        <v>200000</v>
      </c>
    </row>
    <row r="5473" spans="2:7">
      <c r="B5473" s="21" t="s">
        <v>13781</v>
      </c>
      <c r="C5473" s="22" t="s">
        <v>92</v>
      </c>
      <c r="D5473" s="37"/>
      <c r="E5473" s="24">
        <v>300000</v>
      </c>
      <c r="F5473" s="25" t="s">
        <v>150</v>
      </c>
      <c r="G5473" s="26">
        <v>200000</v>
      </c>
    </row>
    <row r="5474" spans="2:7">
      <c r="B5474" s="21" t="s">
        <v>13780</v>
      </c>
      <c r="C5474" s="22" t="s">
        <v>92</v>
      </c>
      <c r="D5474" s="37"/>
      <c r="E5474" s="24">
        <v>300000</v>
      </c>
      <c r="F5474" s="25" t="s">
        <v>427</v>
      </c>
      <c r="G5474" s="26">
        <v>200000</v>
      </c>
    </row>
    <row r="5475" spans="2:7">
      <c r="B5475" s="21" t="s">
        <v>13779</v>
      </c>
      <c r="C5475" s="22" t="s">
        <v>92</v>
      </c>
      <c r="D5475" s="37"/>
      <c r="E5475" s="24">
        <v>300000</v>
      </c>
      <c r="F5475" s="25" t="s">
        <v>220</v>
      </c>
      <c r="G5475" s="26">
        <v>200000</v>
      </c>
    </row>
    <row r="5476" spans="2:7">
      <c r="B5476" s="21" t="s">
        <v>13778</v>
      </c>
      <c r="C5476" s="22" t="s">
        <v>92</v>
      </c>
      <c r="D5476" s="37"/>
      <c r="E5476" s="24">
        <v>300000</v>
      </c>
      <c r="F5476" s="25" t="s">
        <v>5031</v>
      </c>
      <c r="G5476" s="26">
        <v>200000</v>
      </c>
    </row>
    <row r="5477" spans="2:7">
      <c r="B5477" s="21" t="s">
        <v>13777</v>
      </c>
      <c r="C5477" s="22" t="s">
        <v>92</v>
      </c>
      <c r="D5477" s="37"/>
      <c r="E5477" s="24">
        <v>300000</v>
      </c>
      <c r="F5477" s="25" t="s">
        <v>201</v>
      </c>
      <c r="G5477" s="26">
        <v>200000</v>
      </c>
    </row>
    <row r="5478" spans="2:7">
      <c r="B5478" s="21" t="s">
        <v>13776</v>
      </c>
      <c r="C5478" s="22" t="s">
        <v>92</v>
      </c>
      <c r="D5478" s="37"/>
      <c r="E5478" s="24">
        <v>300000</v>
      </c>
      <c r="F5478" s="25" t="s">
        <v>344</v>
      </c>
      <c r="G5478" s="26">
        <v>200000</v>
      </c>
    </row>
    <row r="5479" spans="2:7">
      <c r="B5479" s="21" t="s">
        <v>13775</v>
      </c>
      <c r="C5479" s="22" t="s">
        <v>92</v>
      </c>
      <c r="D5479" s="37"/>
      <c r="E5479" s="24">
        <v>300000</v>
      </c>
      <c r="F5479" s="25" t="s">
        <v>402</v>
      </c>
      <c r="G5479" s="26">
        <v>200000</v>
      </c>
    </row>
    <row r="5480" spans="2:7">
      <c r="B5480" s="21" t="s">
        <v>13774</v>
      </c>
      <c r="C5480" s="22" t="s">
        <v>108</v>
      </c>
      <c r="D5480" s="37"/>
      <c r="E5480" s="24">
        <v>300000</v>
      </c>
      <c r="F5480" s="25" t="s">
        <v>3089</v>
      </c>
      <c r="G5480" s="26">
        <v>200000</v>
      </c>
    </row>
    <row r="5481" spans="2:7">
      <c r="B5481" s="21" t="s">
        <v>13773</v>
      </c>
      <c r="C5481" s="22" t="s">
        <v>92</v>
      </c>
      <c r="D5481" s="37"/>
      <c r="E5481" s="24">
        <v>300000</v>
      </c>
      <c r="F5481" s="25" t="s">
        <v>159</v>
      </c>
      <c r="G5481" s="26">
        <v>200000</v>
      </c>
    </row>
    <row r="5482" spans="2:7">
      <c r="B5482" s="21" t="s">
        <v>13772</v>
      </c>
      <c r="C5482" s="22" t="s">
        <v>92</v>
      </c>
      <c r="D5482" s="37"/>
      <c r="E5482" s="24">
        <v>300000</v>
      </c>
      <c r="F5482" s="25" t="s">
        <v>422</v>
      </c>
      <c r="G5482" s="26">
        <v>200000</v>
      </c>
    </row>
    <row r="5483" spans="2:7">
      <c r="B5483" s="21" t="s">
        <v>13771</v>
      </c>
      <c r="C5483" s="22" t="s">
        <v>92</v>
      </c>
      <c r="D5483" s="37"/>
      <c r="E5483" s="24">
        <v>300000</v>
      </c>
      <c r="F5483" s="25" t="s">
        <v>315</v>
      </c>
      <c r="G5483" s="26">
        <v>200000</v>
      </c>
    </row>
    <row r="5484" spans="2:7">
      <c r="B5484" s="21" t="s">
        <v>13770</v>
      </c>
      <c r="C5484" s="22" t="s">
        <v>92</v>
      </c>
      <c r="D5484" s="37"/>
      <c r="E5484" s="24">
        <v>300000</v>
      </c>
      <c r="F5484" s="25" t="s">
        <v>427</v>
      </c>
      <c r="G5484" s="26">
        <v>200000</v>
      </c>
    </row>
    <row r="5485" spans="2:7">
      <c r="B5485" s="21" t="s">
        <v>13769</v>
      </c>
      <c r="C5485" s="22" t="s">
        <v>92</v>
      </c>
      <c r="D5485" s="37"/>
      <c r="E5485" s="24">
        <v>300000</v>
      </c>
      <c r="F5485" s="25" t="s">
        <v>102</v>
      </c>
      <c r="G5485" s="26">
        <v>200000</v>
      </c>
    </row>
    <row r="5486" spans="2:7">
      <c r="B5486" s="21" t="s">
        <v>13768</v>
      </c>
      <c r="C5486" s="22" t="s">
        <v>92</v>
      </c>
      <c r="D5486" s="37"/>
      <c r="E5486" s="24">
        <v>300000</v>
      </c>
      <c r="F5486" s="25" t="s">
        <v>201</v>
      </c>
      <c r="G5486" s="26">
        <v>200000</v>
      </c>
    </row>
    <row r="5487" spans="2:7">
      <c r="B5487" s="21" t="s">
        <v>13767</v>
      </c>
      <c r="C5487" s="22" t="s">
        <v>92</v>
      </c>
      <c r="D5487" s="37"/>
      <c r="E5487" s="24">
        <v>300000</v>
      </c>
      <c r="F5487" s="25" t="s">
        <v>150</v>
      </c>
      <c r="G5487" s="26">
        <v>200000</v>
      </c>
    </row>
    <row r="5488" spans="2:7">
      <c r="B5488" s="21" t="s">
        <v>13766</v>
      </c>
      <c r="C5488" s="22" t="s">
        <v>92</v>
      </c>
      <c r="D5488" s="37"/>
      <c r="E5488" s="24">
        <v>300000</v>
      </c>
      <c r="F5488" s="25" t="s">
        <v>227</v>
      </c>
      <c r="G5488" s="26">
        <v>200000</v>
      </c>
    </row>
    <row r="5489" spans="2:7">
      <c r="B5489" s="21" t="s">
        <v>13763</v>
      </c>
      <c r="C5489" s="22" t="s">
        <v>92</v>
      </c>
      <c r="D5489" s="37"/>
      <c r="E5489" s="24">
        <v>300000</v>
      </c>
      <c r="F5489" s="25" t="s">
        <v>703</v>
      </c>
      <c r="G5489" s="26">
        <v>200000</v>
      </c>
    </row>
    <row r="5490" spans="2:7">
      <c r="B5490" s="21" t="s">
        <v>13762</v>
      </c>
      <c r="C5490" s="22" t="s">
        <v>92</v>
      </c>
      <c r="D5490" s="37"/>
      <c r="E5490" s="24">
        <v>300000</v>
      </c>
      <c r="F5490" s="25" t="s">
        <v>408</v>
      </c>
      <c r="G5490" s="26">
        <v>200000</v>
      </c>
    </row>
    <row r="5491" spans="2:7">
      <c r="B5491" s="21" t="s">
        <v>13761</v>
      </c>
      <c r="C5491" s="22" t="s">
        <v>92</v>
      </c>
      <c r="D5491" s="37"/>
      <c r="E5491" s="24">
        <v>300000</v>
      </c>
      <c r="F5491" s="25" t="s">
        <v>223</v>
      </c>
      <c r="G5491" s="26">
        <v>200000</v>
      </c>
    </row>
    <row r="5492" spans="2:7">
      <c r="B5492" s="21" t="s">
        <v>13760</v>
      </c>
      <c r="C5492" s="22" t="s">
        <v>92</v>
      </c>
      <c r="D5492" s="37"/>
      <c r="E5492" s="24">
        <v>300000</v>
      </c>
      <c r="F5492" s="25" t="s">
        <v>455</v>
      </c>
      <c r="G5492" s="26">
        <v>200000</v>
      </c>
    </row>
    <row r="5493" spans="2:7">
      <c r="B5493" s="21" t="s">
        <v>13759</v>
      </c>
      <c r="C5493" s="22" t="s">
        <v>92</v>
      </c>
      <c r="D5493" s="37"/>
      <c r="E5493" s="24">
        <v>300000</v>
      </c>
      <c r="F5493" s="25" t="s">
        <v>5014</v>
      </c>
      <c r="G5493" s="26">
        <v>200000</v>
      </c>
    </row>
    <row r="5494" spans="2:7">
      <c r="B5494" s="21" t="s">
        <v>13758</v>
      </c>
      <c r="C5494" s="22" t="s">
        <v>92</v>
      </c>
      <c r="D5494" s="37"/>
      <c r="E5494" s="24">
        <v>300000</v>
      </c>
      <c r="F5494" s="25" t="s">
        <v>131</v>
      </c>
      <c r="G5494" s="26">
        <v>200000</v>
      </c>
    </row>
    <row r="5495" spans="2:7">
      <c r="B5495" s="21" t="s">
        <v>13757</v>
      </c>
      <c r="C5495" s="22" t="s">
        <v>92</v>
      </c>
      <c r="D5495" s="37"/>
      <c r="E5495" s="24">
        <v>300000</v>
      </c>
      <c r="F5495" s="25" t="s">
        <v>102</v>
      </c>
      <c r="G5495" s="26">
        <v>200000</v>
      </c>
    </row>
    <row r="5496" spans="2:7">
      <c r="B5496" s="21" t="s">
        <v>13756</v>
      </c>
      <c r="C5496" s="22" t="s">
        <v>92</v>
      </c>
      <c r="D5496" s="37"/>
      <c r="E5496" s="24">
        <v>300000</v>
      </c>
      <c r="F5496" s="25" t="s">
        <v>540</v>
      </c>
      <c r="G5496" s="26">
        <v>200000</v>
      </c>
    </row>
    <row r="5497" spans="2:7">
      <c r="B5497" s="21" t="s">
        <v>13755</v>
      </c>
      <c r="C5497" s="22" t="s">
        <v>92</v>
      </c>
      <c r="D5497" s="37"/>
      <c r="E5497" s="24">
        <v>300000</v>
      </c>
      <c r="F5497" s="25" t="s">
        <v>5014</v>
      </c>
      <c r="G5497" s="26">
        <v>200000</v>
      </c>
    </row>
    <row r="5498" spans="2:7">
      <c r="B5498" s="21" t="s">
        <v>13754</v>
      </c>
      <c r="C5498" s="22" t="s">
        <v>92</v>
      </c>
      <c r="D5498" s="37"/>
      <c r="E5498" s="24">
        <v>300000</v>
      </c>
      <c r="F5498" s="25" t="s">
        <v>150</v>
      </c>
      <c r="G5498" s="26">
        <v>200000</v>
      </c>
    </row>
    <row r="5499" spans="2:7">
      <c r="B5499" s="21" t="s">
        <v>13753</v>
      </c>
      <c r="C5499" s="22" t="s">
        <v>92</v>
      </c>
      <c r="D5499" s="37"/>
      <c r="E5499" s="24">
        <v>300000</v>
      </c>
      <c r="F5499" s="25" t="s">
        <v>144</v>
      </c>
      <c r="G5499" s="26">
        <v>200000</v>
      </c>
    </row>
    <row r="5500" spans="2:7">
      <c r="B5500" s="21" t="s">
        <v>13752</v>
      </c>
      <c r="C5500" s="22" t="s">
        <v>92</v>
      </c>
      <c r="D5500" s="37"/>
      <c r="E5500" s="24">
        <v>300000</v>
      </c>
      <c r="F5500" s="25" t="s">
        <v>703</v>
      </c>
      <c r="G5500" s="26">
        <v>200000</v>
      </c>
    </row>
    <row r="5501" spans="2:7">
      <c r="B5501" s="21" t="s">
        <v>13751</v>
      </c>
      <c r="C5501" s="22" t="s">
        <v>92</v>
      </c>
      <c r="D5501" s="37"/>
      <c r="E5501" s="24">
        <v>300000</v>
      </c>
      <c r="F5501" s="25" t="s">
        <v>156</v>
      </c>
      <c r="G5501" s="26">
        <v>200000</v>
      </c>
    </row>
    <row r="5502" spans="2:7">
      <c r="B5502" s="21" t="s">
        <v>13750</v>
      </c>
      <c r="C5502" s="22" t="s">
        <v>92</v>
      </c>
      <c r="D5502" s="37"/>
      <c r="E5502" s="24">
        <v>300000</v>
      </c>
      <c r="F5502" s="25" t="s">
        <v>94</v>
      </c>
      <c r="G5502" s="26">
        <v>200000</v>
      </c>
    </row>
    <row r="5503" spans="2:7">
      <c r="B5503" s="21" t="s">
        <v>13749</v>
      </c>
      <c r="C5503" s="22" t="s">
        <v>92</v>
      </c>
      <c r="D5503" s="37"/>
      <c r="E5503" s="24">
        <v>300000</v>
      </c>
      <c r="F5503" s="25" t="s">
        <v>220</v>
      </c>
      <c r="G5503" s="26">
        <v>200000</v>
      </c>
    </row>
    <row r="5504" spans="2:7">
      <c r="B5504" s="21" t="s">
        <v>13748</v>
      </c>
      <c r="C5504" s="22" t="s">
        <v>92</v>
      </c>
      <c r="D5504" s="37"/>
      <c r="E5504" s="24">
        <v>300000</v>
      </c>
      <c r="F5504" s="25" t="s">
        <v>198</v>
      </c>
      <c r="G5504" s="26">
        <v>200000</v>
      </c>
    </row>
    <row r="5505" spans="2:7">
      <c r="B5505" s="21" t="s">
        <v>13746</v>
      </c>
      <c r="C5505" s="22" t="s">
        <v>92</v>
      </c>
      <c r="D5505" s="37"/>
      <c r="E5505" s="24">
        <v>300000</v>
      </c>
      <c r="F5505" s="25" t="s">
        <v>315</v>
      </c>
      <c r="G5505" s="26">
        <v>200000</v>
      </c>
    </row>
    <row r="5506" spans="2:7">
      <c r="B5506" s="21" t="s">
        <v>13745</v>
      </c>
      <c r="C5506" s="22" t="s">
        <v>92</v>
      </c>
      <c r="D5506" s="37"/>
      <c r="E5506" s="24">
        <v>300000</v>
      </c>
      <c r="F5506" s="25" t="s">
        <v>5014</v>
      </c>
      <c r="G5506" s="26">
        <v>200000</v>
      </c>
    </row>
    <row r="5507" spans="2:7">
      <c r="B5507" s="21" t="s">
        <v>13744</v>
      </c>
      <c r="C5507" s="22" t="s">
        <v>92</v>
      </c>
      <c r="D5507" s="37"/>
      <c r="E5507" s="24">
        <v>300000</v>
      </c>
      <c r="F5507" s="25" t="s">
        <v>220</v>
      </c>
      <c r="G5507" s="26">
        <v>200000</v>
      </c>
    </row>
    <row r="5508" spans="2:7">
      <c r="B5508" s="21" t="s">
        <v>13743</v>
      </c>
      <c r="C5508" s="22" t="s">
        <v>108</v>
      </c>
      <c r="D5508" s="37"/>
      <c r="E5508" s="24">
        <v>300000</v>
      </c>
      <c r="F5508" s="25" t="s">
        <v>708</v>
      </c>
      <c r="G5508" s="26">
        <v>200000</v>
      </c>
    </row>
    <row r="5509" spans="2:7">
      <c r="B5509" s="21" t="s">
        <v>13742</v>
      </c>
      <c r="C5509" s="22" t="s">
        <v>92</v>
      </c>
      <c r="D5509" s="37"/>
      <c r="E5509" s="24">
        <v>300000</v>
      </c>
      <c r="F5509" s="25" t="s">
        <v>354</v>
      </c>
      <c r="G5509" s="26">
        <v>200000</v>
      </c>
    </row>
    <row r="5510" spans="2:7">
      <c r="B5510" s="21" t="s">
        <v>13741</v>
      </c>
      <c r="C5510" s="22" t="s">
        <v>92</v>
      </c>
      <c r="D5510" s="37"/>
      <c r="E5510" s="24">
        <v>300000</v>
      </c>
      <c r="F5510" s="25" t="s">
        <v>159</v>
      </c>
      <c r="G5510" s="26">
        <v>200000</v>
      </c>
    </row>
    <row r="5511" spans="2:7">
      <c r="B5511" s="21" t="s">
        <v>13740</v>
      </c>
      <c r="C5511" s="22" t="s">
        <v>92</v>
      </c>
      <c r="D5511" s="37"/>
      <c r="E5511" s="24">
        <v>300000</v>
      </c>
      <c r="F5511" s="25" t="s">
        <v>159</v>
      </c>
      <c r="G5511" s="26">
        <v>200000</v>
      </c>
    </row>
    <row r="5512" spans="2:7">
      <c r="B5512" s="21" t="s">
        <v>13737</v>
      </c>
      <c r="C5512" s="22" t="s">
        <v>92</v>
      </c>
      <c r="D5512" s="37"/>
      <c r="E5512" s="24">
        <v>300000</v>
      </c>
      <c r="F5512" s="25" t="s">
        <v>3089</v>
      </c>
      <c r="G5512" s="26">
        <v>200000</v>
      </c>
    </row>
    <row r="5513" spans="2:7">
      <c r="B5513" s="21" t="s">
        <v>13736</v>
      </c>
      <c r="C5513" s="22" t="s">
        <v>92</v>
      </c>
      <c r="D5513" s="37"/>
      <c r="E5513" s="24">
        <v>300000</v>
      </c>
      <c r="F5513" s="25" t="s">
        <v>315</v>
      </c>
      <c r="G5513" s="26">
        <v>200000</v>
      </c>
    </row>
    <row r="5514" spans="2:7">
      <c r="B5514" s="21" t="s">
        <v>13735</v>
      </c>
      <c r="C5514" s="22" t="s">
        <v>92</v>
      </c>
      <c r="D5514" s="37"/>
      <c r="E5514" s="24">
        <v>300000</v>
      </c>
      <c r="F5514" s="25" t="s">
        <v>455</v>
      </c>
      <c r="G5514" s="26">
        <v>200000</v>
      </c>
    </row>
    <row r="5515" spans="2:7">
      <c r="B5515" s="21" t="s">
        <v>13734</v>
      </c>
      <c r="C5515" s="22" t="s">
        <v>92</v>
      </c>
      <c r="D5515" s="37"/>
      <c r="E5515" s="24">
        <v>300000</v>
      </c>
      <c r="F5515" s="25" t="s">
        <v>455</v>
      </c>
      <c r="G5515" s="26">
        <v>200000</v>
      </c>
    </row>
    <row r="5516" spans="2:7">
      <c r="B5516" s="21" t="s">
        <v>13733</v>
      </c>
      <c r="C5516" s="22" t="s">
        <v>92</v>
      </c>
      <c r="D5516" s="37"/>
      <c r="E5516" s="24">
        <v>300000</v>
      </c>
      <c r="F5516" s="25" t="s">
        <v>5014</v>
      </c>
      <c r="G5516" s="26">
        <v>200000</v>
      </c>
    </row>
    <row r="5517" spans="2:7">
      <c r="B5517" s="21" t="s">
        <v>13732</v>
      </c>
      <c r="C5517" s="22" t="s">
        <v>92</v>
      </c>
      <c r="D5517" s="37"/>
      <c r="E5517" s="24">
        <v>300000</v>
      </c>
      <c r="F5517" s="25" t="s">
        <v>354</v>
      </c>
      <c r="G5517" s="26">
        <v>200000</v>
      </c>
    </row>
    <row r="5518" spans="2:7">
      <c r="B5518" s="21" t="s">
        <v>13731</v>
      </c>
      <c r="C5518" s="22" t="s">
        <v>92</v>
      </c>
      <c r="D5518" s="37"/>
      <c r="E5518" s="24">
        <v>300000</v>
      </c>
      <c r="F5518" s="25" t="s">
        <v>164</v>
      </c>
      <c r="G5518" s="26">
        <v>200000</v>
      </c>
    </row>
    <row r="5519" spans="2:7">
      <c r="B5519" s="21" t="s">
        <v>13730</v>
      </c>
      <c r="C5519" s="22" t="s">
        <v>92</v>
      </c>
      <c r="D5519" s="37"/>
      <c r="E5519" s="24">
        <v>300000</v>
      </c>
      <c r="F5519" s="25" t="s">
        <v>354</v>
      </c>
      <c r="G5519" s="26">
        <v>200000</v>
      </c>
    </row>
    <row r="5520" spans="2:7">
      <c r="B5520" s="21" t="s">
        <v>13729</v>
      </c>
      <c r="C5520" s="22" t="s">
        <v>92</v>
      </c>
      <c r="D5520" s="37"/>
      <c r="E5520" s="24">
        <v>300000</v>
      </c>
      <c r="F5520" s="25" t="s">
        <v>144</v>
      </c>
      <c r="G5520" s="26">
        <v>200000</v>
      </c>
    </row>
    <row r="5521" spans="2:7">
      <c r="B5521" s="21" t="s">
        <v>13728</v>
      </c>
      <c r="C5521" s="22" t="s">
        <v>92</v>
      </c>
      <c r="D5521" s="37"/>
      <c r="E5521" s="24">
        <v>300000</v>
      </c>
      <c r="F5521" s="25" t="s">
        <v>668</v>
      </c>
      <c r="G5521" s="26">
        <v>200000</v>
      </c>
    </row>
    <row r="5522" spans="2:7">
      <c r="B5522" s="21" t="s">
        <v>13727</v>
      </c>
      <c r="C5522" s="22" t="s">
        <v>92</v>
      </c>
      <c r="D5522" s="37"/>
      <c r="E5522" s="24">
        <v>300000</v>
      </c>
      <c r="F5522" s="25" t="s">
        <v>102</v>
      </c>
      <c r="G5522" s="26">
        <v>200000</v>
      </c>
    </row>
    <row r="5523" spans="2:7">
      <c r="B5523" s="21" t="s">
        <v>13726</v>
      </c>
      <c r="C5523" s="22" t="s">
        <v>92</v>
      </c>
      <c r="D5523" s="37"/>
      <c r="E5523" s="24">
        <v>300000</v>
      </c>
      <c r="F5523" s="25" t="s">
        <v>464</v>
      </c>
      <c r="G5523" s="26">
        <v>200000</v>
      </c>
    </row>
    <row r="5524" spans="2:7">
      <c r="B5524" s="21" t="s">
        <v>13725</v>
      </c>
      <c r="C5524" s="22" t="s">
        <v>92</v>
      </c>
      <c r="D5524" s="37"/>
      <c r="E5524" s="24">
        <v>300000</v>
      </c>
      <c r="F5524" s="25" t="s">
        <v>156</v>
      </c>
      <c r="G5524" s="26">
        <v>200000</v>
      </c>
    </row>
    <row r="5525" spans="2:7">
      <c r="B5525" s="21" t="s">
        <v>13724</v>
      </c>
      <c r="C5525" s="22" t="s">
        <v>108</v>
      </c>
      <c r="D5525" s="37"/>
      <c r="E5525" s="24">
        <v>300000</v>
      </c>
      <c r="F5525" s="25" t="s">
        <v>156</v>
      </c>
      <c r="G5525" s="26">
        <v>200000</v>
      </c>
    </row>
    <row r="5526" spans="2:7">
      <c r="B5526" s="21" t="s">
        <v>13723</v>
      </c>
      <c r="C5526" s="22" t="s">
        <v>92</v>
      </c>
      <c r="D5526" s="37"/>
      <c r="E5526" s="24">
        <v>300000</v>
      </c>
      <c r="F5526" s="25" t="s">
        <v>540</v>
      </c>
      <c r="G5526" s="26">
        <v>200000</v>
      </c>
    </row>
    <row r="5527" spans="2:7">
      <c r="B5527" s="21" t="s">
        <v>13722</v>
      </c>
      <c r="C5527" s="22" t="s">
        <v>108</v>
      </c>
      <c r="D5527" s="37"/>
      <c r="E5527" s="24">
        <v>300000</v>
      </c>
      <c r="F5527" s="25" t="s">
        <v>413</v>
      </c>
      <c r="G5527" s="26">
        <v>200000</v>
      </c>
    </row>
    <row r="5528" spans="2:7">
      <c r="B5528" s="21" t="s">
        <v>13721</v>
      </c>
      <c r="C5528" s="22" t="s">
        <v>92</v>
      </c>
      <c r="D5528" s="37"/>
      <c r="E5528" s="24">
        <v>300000</v>
      </c>
      <c r="F5528" s="25" t="s">
        <v>216</v>
      </c>
      <c r="G5528" s="26">
        <v>200000</v>
      </c>
    </row>
    <row r="5529" spans="2:7">
      <c r="B5529" s="21" t="s">
        <v>13720</v>
      </c>
      <c r="C5529" s="22" t="s">
        <v>92</v>
      </c>
      <c r="D5529" s="37"/>
      <c r="E5529" s="24">
        <v>300000</v>
      </c>
      <c r="F5529" s="25" t="s">
        <v>201</v>
      </c>
      <c r="G5529" s="26">
        <v>200000</v>
      </c>
    </row>
    <row r="5530" spans="2:7">
      <c r="B5530" s="21" t="s">
        <v>13719</v>
      </c>
      <c r="C5530" s="22" t="s">
        <v>92</v>
      </c>
      <c r="D5530" s="37"/>
      <c r="E5530" s="24">
        <v>300000</v>
      </c>
      <c r="F5530" s="25" t="s">
        <v>223</v>
      </c>
      <c r="G5530" s="26">
        <v>200000</v>
      </c>
    </row>
    <row r="5531" spans="2:7">
      <c r="B5531" s="21" t="s">
        <v>13716</v>
      </c>
      <c r="C5531" s="22" t="s">
        <v>92</v>
      </c>
      <c r="D5531" s="37"/>
      <c r="E5531" s="24">
        <v>300000</v>
      </c>
      <c r="F5531" s="25" t="s">
        <v>422</v>
      </c>
      <c r="G5531" s="26">
        <v>200000</v>
      </c>
    </row>
    <row r="5532" spans="2:7">
      <c r="B5532" s="21" t="s">
        <v>13715</v>
      </c>
      <c r="C5532" s="22" t="s">
        <v>92</v>
      </c>
      <c r="D5532" s="37"/>
      <c r="E5532" s="24">
        <v>300000</v>
      </c>
      <c r="F5532" s="25" t="s">
        <v>402</v>
      </c>
      <c r="G5532" s="26">
        <v>200000</v>
      </c>
    </row>
    <row r="5533" spans="2:7">
      <c r="B5533" s="21" t="s">
        <v>13714</v>
      </c>
      <c r="C5533" s="22" t="s">
        <v>92</v>
      </c>
      <c r="D5533" s="37"/>
      <c r="E5533" s="24">
        <v>300000</v>
      </c>
      <c r="F5533" s="25" t="s">
        <v>413</v>
      </c>
      <c r="G5533" s="26">
        <v>200000</v>
      </c>
    </row>
    <row r="5534" spans="2:7">
      <c r="B5534" s="21" t="s">
        <v>13712</v>
      </c>
      <c r="C5534" s="22" t="s">
        <v>92</v>
      </c>
      <c r="D5534" s="37"/>
      <c r="E5534" s="24">
        <v>300000</v>
      </c>
      <c r="F5534" s="25" t="s">
        <v>708</v>
      </c>
      <c r="G5534" s="26">
        <v>200000</v>
      </c>
    </row>
    <row r="5535" spans="2:7">
      <c r="B5535" s="21" t="s">
        <v>13711</v>
      </c>
      <c r="C5535" s="22" t="s">
        <v>92</v>
      </c>
      <c r="D5535" s="37"/>
      <c r="E5535" s="24">
        <v>300000</v>
      </c>
      <c r="F5535" s="25" t="s">
        <v>413</v>
      </c>
      <c r="G5535" s="26">
        <v>200000</v>
      </c>
    </row>
    <row r="5536" spans="2:7">
      <c r="B5536" s="21" t="s">
        <v>13710</v>
      </c>
      <c r="C5536" s="22" t="s">
        <v>92</v>
      </c>
      <c r="D5536" s="37"/>
      <c r="E5536" s="24">
        <v>300000</v>
      </c>
      <c r="F5536" s="25" t="s">
        <v>708</v>
      </c>
      <c r="G5536" s="26">
        <v>200000</v>
      </c>
    </row>
    <row r="5537" spans="2:7">
      <c r="B5537" s="21" t="s">
        <v>13709</v>
      </c>
      <c r="C5537" s="22" t="s">
        <v>92</v>
      </c>
      <c r="D5537" s="37"/>
      <c r="E5537" s="24">
        <v>300000</v>
      </c>
      <c r="F5537" s="25" t="s">
        <v>5014</v>
      </c>
      <c r="G5537" s="26">
        <v>200000</v>
      </c>
    </row>
    <row r="5538" spans="2:7">
      <c r="B5538" s="21" t="s">
        <v>13708</v>
      </c>
      <c r="C5538" s="22" t="s">
        <v>92</v>
      </c>
      <c r="D5538" s="37"/>
      <c r="E5538" s="24">
        <v>300000</v>
      </c>
      <c r="F5538" s="25" t="s">
        <v>150</v>
      </c>
      <c r="G5538" s="26">
        <v>200000</v>
      </c>
    </row>
    <row r="5539" spans="2:7">
      <c r="B5539" s="21" t="s">
        <v>13707</v>
      </c>
      <c r="C5539" s="22" t="s">
        <v>92</v>
      </c>
      <c r="D5539" s="37"/>
      <c r="E5539" s="24">
        <v>300000</v>
      </c>
      <c r="F5539" s="25" t="s">
        <v>144</v>
      </c>
      <c r="G5539" s="26">
        <v>200000</v>
      </c>
    </row>
    <row r="5540" spans="2:7">
      <c r="B5540" s="21" t="s">
        <v>13706</v>
      </c>
      <c r="C5540" s="22" t="s">
        <v>92</v>
      </c>
      <c r="D5540" s="37"/>
      <c r="E5540" s="24">
        <v>300000</v>
      </c>
      <c r="F5540" s="25" t="s">
        <v>422</v>
      </c>
      <c r="G5540" s="26">
        <v>200000</v>
      </c>
    </row>
    <row r="5541" spans="2:7">
      <c r="B5541" s="21" t="s">
        <v>13705</v>
      </c>
      <c r="C5541" s="22" t="s">
        <v>92</v>
      </c>
      <c r="D5541" s="37"/>
      <c r="E5541" s="24">
        <v>300000</v>
      </c>
      <c r="F5541" s="25" t="s">
        <v>3089</v>
      </c>
      <c r="G5541" s="26">
        <v>200000</v>
      </c>
    </row>
    <row r="5542" spans="2:7">
      <c r="B5542" s="21" t="s">
        <v>13703</v>
      </c>
      <c r="C5542" s="22" t="s">
        <v>92</v>
      </c>
      <c r="D5542" s="37"/>
      <c r="E5542" s="24">
        <v>300000</v>
      </c>
      <c r="F5542" s="25" t="s">
        <v>402</v>
      </c>
      <c r="G5542" s="26">
        <v>200000</v>
      </c>
    </row>
    <row r="5543" spans="2:7">
      <c r="B5543" s="21" t="s">
        <v>13702</v>
      </c>
      <c r="C5543" s="22" t="s">
        <v>92</v>
      </c>
      <c r="D5543" s="37"/>
      <c r="E5543" s="24">
        <v>300000</v>
      </c>
      <c r="F5543" s="25" t="s">
        <v>257</v>
      </c>
      <c r="G5543" s="26">
        <v>200000</v>
      </c>
    </row>
    <row r="5544" spans="2:7">
      <c r="B5544" s="21" t="s">
        <v>13701</v>
      </c>
      <c r="C5544" s="22" t="s">
        <v>92</v>
      </c>
      <c r="D5544" s="37"/>
      <c r="E5544" s="24">
        <v>300000</v>
      </c>
      <c r="F5544" s="25" t="s">
        <v>3098</v>
      </c>
      <c r="G5544" s="26">
        <v>200000</v>
      </c>
    </row>
    <row r="5545" spans="2:7">
      <c r="B5545" s="21" t="s">
        <v>13700</v>
      </c>
      <c r="C5545" s="22" t="s">
        <v>92</v>
      </c>
      <c r="D5545" s="37"/>
      <c r="E5545" s="24">
        <v>300000</v>
      </c>
      <c r="F5545" s="25" t="s">
        <v>5014</v>
      </c>
      <c r="G5545" s="26">
        <v>200000</v>
      </c>
    </row>
    <row r="5546" spans="2:7">
      <c r="B5546" s="21" t="s">
        <v>13699</v>
      </c>
      <c r="C5546" s="22" t="s">
        <v>108</v>
      </c>
      <c r="D5546" s="37"/>
      <c r="E5546" s="24">
        <v>300000</v>
      </c>
      <c r="F5546" s="25" t="s">
        <v>99</v>
      </c>
      <c r="G5546" s="26">
        <v>200000</v>
      </c>
    </row>
    <row r="5547" spans="2:7">
      <c r="B5547" s="21" t="s">
        <v>13698</v>
      </c>
      <c r="C5547" s="22" t="s">
        <v>92</v>
      </c>
      <c r="D5547" s="37"/>
      <c r="E5547" s="24">
        <v>300000</v>
      </c>
      <c r="F5547" s="25" t="s">
        <v>354</v>
      </c>
      <c r="G5547" s="26">
        <v>200000</v>
      </c>
    </row>
    <row r="5548" spans="2:7">
      <c r="B5548" s="21" t="s">
        <v>13697</v>
      </c>
      <c r="C5548" s="22" t="s">
        <v>92</v>
      </c>
      <c r="D5548" s="37"/>
      <c r="E5548" s="24">
        <v>300000</v>
      </c>
      <c r="F5548" s="25" t="s">
        <v>107</v>
      </c>
      <c r="G5548" s="26">
        <v>200000</v>
      </c>
    </row>
    <row r="5549" spans="2:7">
      <c r="B5549" s="21" t="s">
        <v>13696</v>
      </c>
      <c r="C5549" s="22" t="s">
        <v>92</v>
      </c>
      <c r="D5549" s="37"/>
      <c r="E5549" s="24">
        <v>300000</v>
      </c>
      <c r="F5549" s="25" t="s">
        <v>703</v>
      </c>
      <c r="G5549" s="26">
        <v>200000</v>
      </c>
    </row>
    <row r="5550" spans="2:7">
      <c r="B5550" s="21" t="s">
        <v>13694</v>
      </c>
      <c r="C5550" s="22" t="s">
        <v>92</v>
      </c>
      <c r="D5550" s="37"/>
      <c r="E5550" s="24">
        <v>300000</v>
      </c>
      <c r="F5550" s="25" t="s">
        <v>216</v>
      </c>
      <c r="G5550" s="26">
        <v>200000</v>
      </c>
    </row>
    <row r="5551" spans="2:7">
      <c r="B5551" s="21" t="s">
        <v>13693</v>
      </c>
      <c r="C5551" s="22" t="s">
        <v>92</v>
      </c>
      <c r="D5551" s="37"/>
      <c r="E5551" s="24">
        <v>300000</v>
      </c>
      <c r="F5551" s="25" t="s">
        <v>5014</v>
      </c>
      <c r="G5551" s="26">
        <v>200000</v>
      </c>
    </row>
    <row r="5552" spans="2:7">
      <c r="B5552" s="21" t="s">
        <v>13692</v>
      </c>
      <c r="C5552" s="22" t="s">
        <v>92</v>
      </c>
      <c r="D5552" s="37"/>
      <c r="E5552" s="24">
        <v>300000</v>
      </c>
      <c r="F5552" s="25" t="s">
        <v>5031</v>
      </c>
      <c r="G5552" s="26">
        <v>200000</v>
      </c>
    </row>
    <row r="5553" spans="2:7">
      <c r="B5553" s="21" t="s">
        <v>13691</v>
      </c>
      <c r="C5553" s="22" t="s">
        <v>92</v>
      </c>
      <c r="D5553" s="37"/>
      <c r="E5553" s="24">
        <v>300000</v>
      </c>
      <c r="F5553" s="25" t="s">
        <v>5016</v>
      </c>
      <c r="G5553" s="26">
        <v>200000</v>
      </c>
    </row>
    <row r="5554" spans="2:7">
      <c r="B5554" s="21" t="s">
        <v>13690</v>
      </c>
      <c r="C5554" s="22" t="s">
        <v>92</v>
      </c>
      <c r="D5554" s="37"/>
      <c r="E5554" s="24">
        <v>300000</v>
      </c>
      <c r="F5554" s="25" t="s">
        <v>354</v>
      </c>
      <c r="G5554" s="26">
        <v>200000</v>
      </c>
    </row>
    <row r="5555" spans="2:7">
      <c r="B5555" s="21" t="s">
        <v>13687</v>
      </c>
      <c r="C5555" s="22" t="s">
        <v>92</v>
      </c>
      <c r="D5555" s="37"/>
      <c r="E5555" s="24">
        <v>300000</v>
      </c>
      <c r="F5555" s="25" t="s">
        <v>668</v>
      </c>
      <c r="G5555" s="26">
        <v>200000</v>
      </c>
    </row>
    <row r="5556" spans="2:7">
      <c r="B5556" s="21" t="s">
        <v>13686</v>
      </c>
      <c r="C5556" s="22" t="s">
        <v>92</v>
      </c>
      <c r="D5556" s="37"/>
      <c r="E5556" s="24">
        <v>300000</v>
      </c>
      <c r="F5556" s="25" t="s">
        <v>408</v>
      </c>
      <c r="G5556" s="26">
        <v>200000</v>
      </c>
    </row>
    <row r="5557" spans="2:7">
      <c r="B5557" s="21" t="s">
        <v>13685</v>
      </c>
      <c r="C5557" s="22" t="s">
        <v>92</v>
      </c>
      <c r="D5557" s="37"/>
      <c r="E5557" s="24">
        <v>300000</v>
      </c>
      <c r="F5557" s="25" t="s">
        <v>402</v>
      </c>
      <c r="G5557" s="26">
        <v>200000</v>
      </c>
    </row>
    <row r="5558" spans="2:7">
      <c r="B5558" s="21" t="s">
        <v>13684</v>
      </c>
      <c r="C5558" s="22" t="s">
        <v>92</v>
      </c>
      <c r="D5558" s="37"/>
      <c r="E5558" s="24">
        <v>300000</v>
      </c>
      <c r="F5558" s="25" t="s">
        <v>455</v>
      </c>
      <c r="G5558" s="26">
        <v>200000</v>
      </c>
    </row>
    <row r="5559" spans="2:7">
      <c r="B5559" s="21" t="s">
        <v>13683</v>
      </c>
      <c r="C5559" s="22" t="s">
        <v>92</v>
      </c>
      <c r="D5559" s="37"/>
      <c r="E5559" s="24">
        <v>300000</v>
      </c>
      <c r="F5559" s="25" t="s">
        <v>125</v>
      </c>
      <c r="G5559" s="26">
        <v>200000</v>
      </c>
    </row>
    <row r="5560" spans="2:7">
      <c r="B5560" s="21" t="s">
        <v>13681</v>
      </c>
      <c r="C5560" s="22" t="s">
        <v>92</v>
      </c>
      <c r="D5560" s="37"/>
      <c r="E5560" s="24">
        <v>300000</v>
      </c>
      <c r="F5560" s="25" t="s">
        <v>94</v>
      </c>
      <c r="G5560" s="26">
        <v>200000</v>
      </c>
    </row>
    <row r="5561" spans="2:7">
      <c r="B5561" s="21" t="s">
        <v>13680</v>
      </c>
      <c r="C5561" s="22" t="s">
        <v>108</v>
      </c>
      <c r="D5561" s="37"/>
      <c r="E5561" s="24">
        <v>300000</v>
      </c>
      <c r="F5561" s="25" t="s">
        <v>201</v>
      </c>
      <c r="G5561" s="26">
        <v>200000</v>
      </c>
    </row>
    <row r="5562" spans="2:7">
      <c r="B5562" s="21" t="s">
        <v>13679</v>
      </c>
      <c r="C5562" s="22" t="s">
        <v>92</v>
      </c>
      <c r="D5562" s="37"/>
      <c r="E5562" s="24">
        <v>300000</v>
      </c>
      <c r="F5562" s="25" t="s">
        <v>5014</v>
      </c>
      <c r="G5562" s="26">
        <v>200000</v>
      </c>
    </row>
    <row r="5563" spans="2:7">
      <c r="B5563" s="21" t="s">
        <v>13678</v>
      </c>
      <c r="C5563" s="22" t="s">
        <v>92</v>
      </c>
      <c r="D5563" s="37"/>
      <c r="E5563" s="24">
        <v>300000</v>
      </c>
      <c r="F5563" s="25" t="s">
        <v>227</v>
      </c>
      <c r="G5563" s="26">
        <v>200000</v>
      </c>
    </row>
    <row r="5564" spans="2:7">
      <c r="B5564" s="21" t="s">
        <v>13677</v>
      </c>
      <c r="C5564" s="22" t="s">
        <v>92</v>
      </c>
      <c r="D5564" s="37"/>
      <c r="E5564" s="24">
        <v>300000</v>
      </c>
      <c r="F5564" s="25" t="s">
        <v>125</v>
      </c>
      <c r="G5564" s="26">
        <v>200000</v>
      </c>
    </row>
    <row r="5565" spans="2:7">
      <c r="B5565" s="21" t="s">
        <v>13676</v>
      </c>
      <c r="C5565" s="22" t="s">
        <v>92</v>
      </c>
      <c r="D5565" s="37"/>
      <c r="E5565" s="24">
        <v>300000</v>
      </c>
      <c r="F5565" s="25" t="s">
        <v>220</v>
      </c>
      <c r="G5565" s="26">
        <v>200000</v>
      </c>
    </row>
    <row r="5566" spans="2:7">
      <c r="B5566" s="21" t="s">
        <v>13675</v>
      </c>
      <c r="C5566" s="22" t="s">
        <v>92</v>
      </c>
      <c r="D5566" s="37"/>
      <c r="E5566" s="24">
        <v>300000</v>
      </c>
      <c r="F5566" s="25" t="s">
        <v>125</v>
      </c>
      <c r="G5566" s="26">
        <v>200000</v>
      </c>
    </row>
    <row r="5567" spans="2:7">
      <c r="B5567" s="21" t="s">
        <v>13674</v>
      </c>
      <c r="C5567" s="22" t="s">
        <v>92</v>
      </c>
      <c r="D5567" s="37"/>
      <c r="E5567" s="24">
        <v>300000</v>
      </c>
      <c r="F5567" s="25" t="s">
        <v>5014</v>
      </c>
      <c r="G5567" s="26">
        <v>200000</v>
      </c>
    </row>
    <row r="5568" spans="2:7">
      <c r="B5568" s="21" t="s">
        <v>13673</v>
      </c>
      <c r="C5568" s="22" t="s">
        <v>92</v>
      </c>
      <c r="D5568" s="37"/>
      <c r="E5568" s="24">
        <v>300000</v>
      </c>
      <c r="F5568" s="25" t="s">
        <v>708</v>
      </c>
      <c r="G5568" s="26">
        <v>200000</v>
      </c>
    </row>
    <row r="5569" spans="2:7">
      <c r="B5569" s="21" t="s">
        <v>13672</v>
      </c>
      <c r="C5569" s="22" t="s">
        <v>92</v>
      </c>
      <c r="D5569" s="37"/>
      <c r="E5569" s="24">
        <v>300000</v>
      </c>
      <c r="F5569" s="25" t="s">
        <v>198</v>
      </c>
      <c r="G5569" s="26">
        <v>200000</v>
      </c>
    </row>
    <row r="5570" spans="2:7">
      <c r="B5570" s="21" t="s">
        <v>13671</v>
      </c>
      <c r="C5570" s="22" t="s">
        <v>92</v>
      </c>
      <c r="D5570" s="37"/>
      <c r="E5570" s="24">
        <v>300000</v>
      </c>
      <c r="F5570" s="25" t="s">
        <v>257</v>
      </c>
      <c r="G5570" s="26">
        <v>200000</v>
      </c>
    </row>
    <row r="5571" spans="2:7">
      <c r="B5571" s="21" t="s">
        <v>13670</v>
      </c>
      <c r="C5571" s="22" t="s">
        <v>92</v>
      </c>
      <c r="D5571" s="37"/>
      <c r="E5571" s="24">
        <v>300000</v>
      </c>
      <c r="F5571" s="25" t="s">
        <v>220</v>
      </c>
      <c r="G5571" s="26">
        <v>200000</v>
      </c>
    </row>
    <row r="5572" spans="2:7">
      <c r="B5572" s="21" t="s">
        <v>13669</v>
      </c>
      <c r="C5572" s="22" t="s">
        <v>92</v>
      </c>
      <c r="D5572" s="37"/>
      <c r="E5572" s="24">
        <v>300000</v>
      </c>
      <c r="F5572" s="25" t="s">
        <v>102</v>
      </c>
      <c r="G5572" s="26">
        <v>200000</v>
      </c>
    </row>
    <row r="5573" spans="2:7">
      <c r="B5573" s="21" t="s">
        <v>13668</v>
      </c>
      <c r="C5573" s="22" t="s">
        <v>92</v>
      </c>
      <c r="D5573" s="37"/>
      <c r="E5573" s="24">
        <v>300000</v>
      </c>
      <c r="F5573" s="25" t="s">
        <v>315</v>
      </c>
      <c r="G5573" s="26">
        <v>200000</v>
      </c>
    </row>
    <row r="5574" spans="2:7">
      <c r="B5574" s="21" t="s">
        <v>13667</v>
      </c>
      <c r="C5574" s="22" t="s">
        <v>92</v>
      </c>
      <c r="D5574" s="37"/>
      <c r="E5574" s="24">
        <v>300000</v>
      </c>
      <c r="F5574" s="25" t="s">
        <v>344</v>
      </c>
      <c r="G5574" s="26">
        <v>200000</v>
      </c>
    </row>
    <row r="5575" spans="2:7">
      <c r="B5575" s="21" t="s">
        <v>13666</v>
      </c>
      <c r="C5575" s="22" t="s">
        <v>92</v>
      </c>
      <c r="D5575" s="37"/>
      <c r="E5575" s="24">
        <v>300000</v>
      </c>
      <c r="F5575" s="25" t="s">
        <v>422</v>
      </c>
      <c r="G5575" s="26">
        <v>200000</v>
      </c>
    </row>
    <row r="5576" spans="2:7">
      <c r="B5576" s="21" t="s">
        <v>13665</v>
      </c>
      <c r="C5576" s="22" t="s">
        <v>92</v>
      </c>
      <c r="D5576" s="37"/>
      <c r="E5576" s="24">
        <v>300000</v>
      </c>
      <c r="F5576" s="25" t="s">
        <v>408</v>
      </c>
      <c r="G5576" s="26">
        <v>200000</v>
      </c>
    </row>
    <row r="5577" spans="2:7">
      <c r="B5577" s="21" t="s">
        <v>13664</v>
      </c>
      <c r="C5577" s="22" t="s">
        <v>92</v>
      </c>
      <c r="D5577" s="37"/>
      <c r="E5577" s="24">
        <v>300000</v>
      </c>
      <c r="F5577" s="25" t="s">
        <v>455</v>
      </c>
      <c r="G5577" s="26">
        <v>200000</v>
      </c>
    </row>
    <row r="5578" spans="2:7">
      <c r="B5578" s="21" t="s">
        <v>13663</v>
      </c>
      <c r="C5578" s="22" t="s">
        <v>92</v>
      </c>
      <c r="D5578" s="37"/>
      <c r="E5578" s="24">
        <v>300000</v>
      </c>
      <c r="F5578" s="25" t="s">
        <v>455</v>
      </c>
      <c r="G5578" s="26">
        <v>200000</v>
      </c>
    </row>
    <row r="5579" spans="2:7">
      <c r="B5579" s="21" t="s">
        <v>13662</v>
      </c>
      <c r="C5579" s="22" t="s">
        <v>92</v>
      </c>
      <c r="D5579" s="37"/>
      <c r="E5579" s="24">
        <v>300000</v>
      </c>
      <c r="F5579" s="25" t="s">
        <v>201</v>
      </c>
      <c r="G5579" s="26">
        <v>200000</v>
      </c>
    </row>
    <row r="5580" spans="2:7">
      <c r="B5580" s="21" t="s">
        <v>13661</v>
      </c>
      <c r="C5580" s="22" t="s">
        <v>92</v>
      </c>
      <c r="D5580" s="37"/>
      <c r="E5580" s="24">
        <v>300000</v>
      </c>
      <c r="F5580" s="25" t="s">
        <v>5031</v>
      </c>
      <c r="G5580" s="26">
        <v>200000</v>
      </c>
    </row>
    <row r="5581" spans="2:7">
      <c r="B5581" s="21" t="s">
        <v>13659</v>
      </c>
      <c r="C5581" s="22" t="s">
        <v>92</v>
      </c>
      <c r="D5581" s="37"/>
      <c r="E5581" s="24">
        <v>300000</v>
      </c>
      <c r="F5581" s="25" t="s">
        <v>413</v>
      </c>
      <c r="G5581" s="26">
        <v>200000</v>
      </c>
    </row>
    <row r="5582" spans="2:7">
      <c r="B5582" s="21" t="s">
        <v>13658</v>
      </c>
      <c r="C5582" s="22" t="s">
        <v>92</v>
      </c>
      <c r="D5582" s="37"/>
      <c r="E5582" s="24">
        <v>300000</v>
      </c>
      <c r="F5582" s="25" t="s">
        <v>3098</v>
      </c>
      <c r="G5582" s="26">
        <v>200000</v>
      </c>
    </row>
    <row r="5583" spans="2:7">
      <c r="B5583" s="21" t="s">
        <v>13656</v>
      </c>
      <c r="C5583" s="22" t="s">
        <v>92</v>
      </c>
      <c r="D5583" s="37"/>
      <c r="E5583" s="24">
        <v>300000</v>
      </c>
      <c r="F5583" s="25" t="s">
        <v>223</v>
      </c>
      <c r="G5583" s="26">
        <v>200000</v>
      </c>
    </row>
    <row r="5584" spans="2:7">
      <c r="B5584" s="21" t="s">
        <v>13655</v>
      </c>
      <c r="C5584" s="22" t="s">
        <v>92</v>
      </c>
      <c r="D5584" s="37"/>
      <c r="E5584" s="24">
        <v>300000</v>
      </c>
      <c r="F5584" s="25" t="s">
        <v>3098</v>
      </c>
      <c r="G5584" s="26">
        <v>200000</v>
      </c>
    </row>
    <row r="5585" spans="2:7">
      <c r="B5585" s="21" t="s">
        <v>13654</v>
      </c>
      <c r="C5585" s="22" t="s">
        <v>92</v>
      </c>
      <c r="D5585" s="37"/>
      <c r="E5585" s="24">
        <v>300000</v>
      </c>
      <c r="F5585" s="25" t="s">
        <v>464</v>
      </c>
      <c r="G5585" s="26">
        <v>200000</v>
      </c>
    </row>
    <row r="5586" spans="2:7">
      <c r="B5586" s="21" t="s">
        <v>13653</v>
      </c>
      <c r="C5586" s="22" t="s">
        <v>108</v>
      </c>
      <c r="D5586" s="37"/>
      <c r="E5586" s="24">
        <v>300000</v>
      </c>
      <c r="F5586" s="25" t="s">
        <v>326</v>
      </c>
      <c r="G5586" s="26">
        <v>200000</v>
      </c>
    </row>
    <row r="5587" spans="2:7">
      <c r="B5587" s="21" t="s">
        <v>13652</v>
      </c>
      <c r="C5587" s="22" t="s">
        <v>92</v>
      </c>
      <c r="D5587" s="37"/>
      <c r="E5587" s="24">
        <v>300000</v>
      </c>
      <c r="F5587" s="25" t="s">
        <v>3098</v>
      </c>
      <c r="G5587" s="26">
        <v>200000</v>
      </c>
    </row>
    <row r="5588" spans="2:7">
      <c r="B5588" s="21" t="s">
        <v>13651</v>
      </c>
      <c r="C5588" s="22" t="s">
        <v>92</v>
      </c>
      <c r="D5588" s="37"/>
      <c r="E5588" s="24">
        <v>300000</v>
      </c>
      <c r="F5588" s="25" t="s">
        <v>164</v>
      </c>
      <c r="G5588" s="26">
        <v>200000</v>
      </c>
    </row>
    <row r="5589" spans="2:7">
      <c r="B5589" s="21" t="s">
        <v>13650</v>
      </c>
      <c r="C5589" s="22" t="s">
        <v>92</v>
      </c>
      <c r="D5589" s="37"/>
      <c r="E5589" s="24">
        <v>300000</v>
      </c>
      <c r="F5589" s="25" t="s">
        <v>227</v>
      </c>
      <c r="G5589" s="26">
        <v>200000</v>
      </c>
    </row>
    <row r="5590" spans="2:7">
      <c r="B5590" s="21" t="s">
        <v>13649</v>
      </c>
      <c r="C5590" s="22" t="s">
        <v>92</v>
      </c>
      <c r="D5590" s="37"/>
      <c r="E5590" s="24">
        <v>300000</v>
      </c>
      <c r="F5590" s="25" t="s">
        <v>201</v>
      </c>
      <c r="G5590" s="26">
        <v>200000</v>
      </c>
    </row>
    <row r="5591" spans="2:7">
      <c r="B5591" s="21" t="s">
        <v>13648</v>
      </c>
      <c r="C5591" s="22" t="s">
        <v>92</v>
      </c>
      <c r="D5591" s="37"/>
      <c r="E5591" s="24">
        <v>300000</v>
      </c>
      <c r="F5591" s="25" t="s">
        <v>5014</v>
      </c>
      <c r="G5591" s="26">
        <v>200000</v>
      </c>
    </row>
    <row r="5592" spans="2:7">
      <c r="B5592" s="21" t="s">
        <v>13647</v>
      </c>
      <c r="C5592" s="22" t="s">
        <v>92</v>
      </c>
      <c r="D5592" s="37"/>
      <c r="E5592" s="24">
        <v>300000</v>
      </c>
      <c r="F5592" s="25" t="s">
        <v>315</v>
      </c>
      <c r="G5592" s="26">
        <v>200000</v>
      </c>
    </row>
    <row r="5593" spans="2:7">
      <c r="B5593" s="21" t="s">
        <v>13646</v>
      </c>
      <c r="C5593" s="22" t="s">
        <v>92</v>
      </c>
      <c r="D5593" s="37"/>
      <c r="E5593" s="24">
        <v>300000</v>
      </c>
      <c r="F5593" s="25" t="s">
        <v>540</v>
      </c>
      <c r="G5593" s="26">
        <v>200000</v>
      </c>
    </row>
    <row r="5594" spans="2:7">
      <c r="B5594" s="21" t="s">
        <v>13645</v>
      </c>
      <c r="C5594" s="22" t="s">
        <v>92</v>
      </c>
      <c r="D5594" s="37"/>
      <c r="E5594" s="24">
        <v>300000</v>
      </c>
      <c r="F5594" s="25" t="s">
        <v>227</v>
      </c>
      <c r="G5594" s="26">
        <v>200000</v>
      </c>
    </row>
    <row r="5595" spans="2:7">
      <c r="B5595" s="21" t="s">
        <v>13644</v>
      </c>
      <c r="C5595" s="22" t="s">
        <v>92</v>
      </c>
      <c r="D5595" s="37"/>
      <c r="E5595" s="24">
        <v>300000</v>
      </c>
      <c r="F5595" s="25" t="s">
        <v>464</v>
      </c>
      <c r="G5595" s="26">
        <v>200000</v>
      </c>
    </row>
    <row r="5596" spans="2:7">
      <c r="B5596" s="21" t="s">
        <v>13643</v>
      </c>
      <c r="C5596" s="22" t="s">
        <v>92</v>
      </c>
      <c r="D5596" s="37"/>
      <c r="E5596" s="24">
        <v>300000</v>
      </c>
      <c r="F5596" s="25" t="s">
        <v>540</v>
      </c>
      <c r="G5596" s="26">
        <v>200000</v>
      </c>
    </row>
    <row r="5597" spans="2:7">
      <c r="B5597" s="21" t="s">
        <v>13642</v>
      </c>
      <c r="C5597" s="22" t="s">
        <v>92</v>
      </c>
      <c r="D5597" s="37"/>
      <c r="E5597" s="24">
        <v>300000</v>
      </c>
      <c r="F5597" s="25" t="s">
        <v>427</v>
      </c>
      <c r="G5597" s="26">
        <v>200000</v>
      </c>
    </row>
    <row r="5598" spans="2:7">
      <c r="B5598" s="21" t="s">
        <v>13641</v>
      </c>
      <c r="C5598" s="22" t="s">
        <v>92</v>
      </c>
      <c r="D5598" s="37"/>
      <c r="E5598" s="24">
        <v>300000</v>
      </c>
      <c r="F5598" s="25" t="s">
        <v>159</v>
      </c>
      <c r="G5598" s="26">
        <v>200000</v>
      </c>
    </row>
    <row r="5599" spans="2:7">
      <c r="B5599" s="21" t="s">
        <v>13640</v>
      </c>
      <c r="C5599" s="22" t="s">
        <v>92</v>
      </c>
      <c r="D5599" s="37"/>
      <c r="E5599" s="24">
        <v>300000</v>
      </c>
      <c r="F5599" s="25" t="s">
        <v>144</v>
      </c>
      <c r="G5599" s="26">
        <v>200000</v>
      </c>
    </row>
    <row r="5600" spans="2:7">
      <c r="B5600" s="21" t="s">
        <v>13639</v>
      </c>
      <c r="C5600" s="22" t="s">
        <v>92</v>
      </c>
      <c r="D5600" s="37"/>
      <c r="E5600" s="24">
        <v>300000</v>
      </c>
      <c r="F5600" s="25" t="s">
        <v>668</v>
      </c>
      <c r="G5600" s="26">
        <v>200000</v>
      </c>
    </row>
    <row r="5601" spans="2:7">
      <c r="B5601" s="21" t="s">
        <v>13638</v>
      </c>
      <c r="C5601" s="22" t="s">
        <v>92</v>
      </c>
      <c r="D5601" s="37"/>
      <c r="E5601" s="24">
        <v>300000</v>
      </c>
      <c r="F5601" s="25" t="s">
        <v>668</v>
      </c>
      <c r="G5601" s="26">
        <v>200000</v>
      </c>
    </row>
    <row r="5602" spans="2:7">
      <c r="B5602" s="21" t="s">
        <v>13637</v>
      </c>
      <c r="C5602" s="22" t="s">
        <v>92</v>
      </c>
      <c r="D5602" s="37"/>
      <c r="E5602" s="24">
        <v>300000</v>
      </c>
      <c r="F5602" s="25" t="s">
        <v>94</v>
      </c>
      <c r="G5602" s="26">
        <v>200000</v>
      </c>
    </row>
    <row r="5603" spans="2:7">
      <c r="B5603" s="21" t="s">
        <v>13636</v>
      </c>
      <c r="C5603" s="22" t="s">
        <v>92</v>
      </c>
      <c r="D5603" s="37"/>
      <c r="E5603" s="24">
        <v>300000</v>
      </c>
      <c r="F5603" s="25" t="s">
        <v>3094</v>
      </c>
      <c r="G5603" s="26">
        <v>200000</v>
      </c>
    </row>
    <row r="5604" spans="2:7">
      <c r="B5604" s="21" t="s">
        <v>13635</v>
      </c>
      <c r="C5604" s="22" t="s">
        <v>92</v>
      </c>
      <c r="D5604" s="37"/>
      <c r="E5604" s="24">
        <v>300000</v>
      </c>
      <c r="F5604" s="25" t="s">
        <v>402</v>
      </c>
      <c r="G5604" s="26">
        <v>200000</v>
      </c>
    </row>
    <row r="5605" spans="2:7">
      <c r="B5605" s="21" t="s">
        <v>13634</v>
      </c>
      <c r="C5605" s="22" t="s">
        <v>92</v>
      </c>
      <c r="D5605" s="37"/>
      <c r="E5605" s="24">
        <v>300000</v>
      </c>
      <c r="F5605" s="25" t="s">
        <v>315</v>
      </c>
      <c r="G5605" s="26">
        <v>200000</v>
      </c>
    </row>
    <row r="5606" spans="2:7">
      <c r="B5606" s="21" t="s">
        <v>13633</v>
      </c>
      <c r="C5606" s="22" t="s">
        <v>92</v>
      </c>
      <c r="D5606" s="37"/>
      <c r="E5606" s="24">
        <v>300000</v>
      </c>
      <c r="F5606" s="25" t="s">
        <v>703</v>
      </c>
      <c r="G5606" s="26">
        <v>200000</v>
      </c>
    </row>
    <row r="5607" spans="2:7">
      <c r="B5607" s="21" t="s">
        <v>13631</v>
      </c>
      <c r="C5607" s="22" t="s">
        <v>92</v>
      </c>
      <c r="D5607" s="37"/>
      <c r="E5607" s="24">
        <v>300000</v>
      </c>
      <c r="F5607" s="25" t="s">
        <v>3089</v>
      </c>
      <c r="G5607" s="26">
        <v>200000</v>
      </c>
    </row>
    <row r="5608" spans="2:7">
      <c r="B5608" s="21" t="s">
        <v>13628</v>
      </c>
      <c r="C5608" s="22" t="s">
        <v>92</v>
      </c>
      <c r="D5608" s="37"/>
      <c r="E5608" s="24">
        <v>300000</v>
      </c>
      <c r="F5608" s="25" t="s">
        <v>344</v>
      </c>
      <c r="G5608" s="26">
        <v>200000</v>
      </c>
    </row>
    <row r="5609" spans="2:7">
      <c r="B5609" s="21" t="s">
        <v>13627</v>
      </c>
      <c r="C5609" s="22" t="s">
        <v>92</v>
      </c>
      <c r="D5609" s="37"/>
      <c r="E5609" s="24">
        <v>300000</v>
      </c>
      <c r="F5609" s="25" t="s">
        <v>227</v>
      </c>
      <c r="G5609" s="26">
        <v>200000</v>
      </c>
    </row>
    <row r="5610" spans="2:7">
      <c r="B5610" s="21" t="s">
        <v>13626</v>
      </c>
      <c r="C5610" s="22" t="s">
        <v>92</v>
      </c>
      <c r="D5610" s="37"/>
      <c r="E5610" s="24">
        <v>300000</v>
      </c>
      <c r="F5610" s="25" t="s">
        <v>3089</v>
      </c>
      <c r="G5610" s="26">
        <v>200000</v>
      </c>
    </row>
    <row r="5611" spans="2:7">
      <c r="B5611" s="21" t="s">
        <v>13625</v>
      </c>
      <c r="C5611" s="22" t="s">
        <v>92</v>
      </c>
      <c r="D5611" s="37"/>
      <c r="E5611" s="24">
        <v>300000</v>
      </c>
      <c r="F5611" s="25" t="s">
        <v>94</v>
      </c>
      <c r="G5611" s="26">
        <v>200000</v>
      </c>
    </row>
    <row r="5612" spans="2:7">
      <c r="B5612" s="21" t="s">
        <v>13624</v>
      </c>
      <c r="C5612" s="22" t="s">
        <v>92</v>
      </c>
      <c r="D5612" s="37"/>
      <c r="E5612" s="24">
        <v>300000</v>
      </c>
      <c r="F5612" s="25" t="s">
        <v>703</v>
      </c>
      <c r="G5612" s="26">
        <v>200000</v>
      </c>
    </row>
    <row r="5613" spans="2:7">
      <c r="B5613" s="21" t="s">
        <v>13623</v>
      </c>
      <c r="C5613" s="22" t="s">
        <v>92</v>
      </c>
      <c r="D5613" s="37"/>
      <c r="E5613" s="24">
        <v>300000</v>
      </c>
      <c r="F5613" s="25" t="s">
        <v>422</v>
      </c>
      <c r="G5613" s="26">
        <v>200000</v>
      </c>
    </row>
    <row r="5614" spans="2:7">
      <c r="B5614" s="21" t="s">
        <v>13622</v>
      </c>
      <c r="C5614" s="22" t="s">
        <v>92</v>
      </c>
      <c r="D5614" s="37"/>
      <c r="E5614" s="24">
        <v>300000</v>
      </c>
      <c r="F5614" s="25" t="s">
        <v>144</v>
      </c>
      <c r="G5614" s="26">
        <v>200000</v>
      </c>
    </row>
    <row r="5615" spans="2:7">
      <c r="B5615" s="21" t="s">
        <v>13621</v>
      </c>
      <c r="C5615" s="22" t="s">
        <v>92</v>
      </c>
      <c r="D5615" s="37"/>
      <c r="E5615" s="24">
        <v>300000</v>
      </c>
      <c r="F5615" s="25" t="s">
        <v>131</v>
      </c>
      <c r="G5615" s="26">
        <v>200000</v>
      </c>
    </row>
    <row r="5616" spans="2:7">
      <c r="B5616" s="21" t="s">
        <v>13620</v>
      </c>
      <c r="C5616" s="22" t="s">
        <v>92</v>
      </c>
      <c r="D5616" s="37"/>
      <c r="E5616" s="24">
        <v>300000</v>
      </c>
      <c r="F5616" s="25" t="s">
        <v>150</v>
      </c>
      <c r="G5616" s="26">
        <v>200000</v>
      </c>
    </row>
    <row r="5617" spans="2:7">
      <c r="B5617" s="21" t="s">
        <v>13619</v>
      </c>
      <c r="C5617" s="22" t="s">
        <v>92</v>
      </c>
      <c r="D5617" s="37"/>
      <c r="E5617" s="24">
        <v>300000</v>
      </c>
      <c r="F5617" s="25" t="s">
        <v>5014</v>
      </c>
      <c r="G5617" s="26">
        <v>200000</v>
      </c>
    </row>
    <row r="5618" spans="2:7">
      <c r="B5618" s="21" t="s">
        <v>13617</v>
      </c>
      <c r="C5618" s="22" t="s">
        <v>92</v>
      </c>
      <c r="D5618" s="37"/>
      <c r="E5618" s="24">
        <v>300000</v>
      </c>
      <c r="F5618" s="25" t="s">
        <v>94</v>
      </c>
      <c r="G5618" s="26">
        <v>200000</v>
      </c>
    </row>
    <row r="5619" spans="2:7">
      <c r="B5619" s="21" t="s">
        <v>13616</v>
      </c>
      <c r="C5619" s="22" t="s">
        <v>92</v>
      </c>
      <c r="D5619" s="37"/>
      <c r="E5619" s="24">
        <v>300000</v>
      </c>
      <c r="F5619" s="25" t="s">
        <v>227</v>
      </c>
      <c r="G5619" s="26">
        <v>200000</v>
      </c>
    </row>
    <row r="5620" spans="2:7">
      <c r="B5620" s="21" t="s">
        <v>13615</v>
      </c>
      <c r="C5620" s="22" t="s">
        <v>92</v>
      </c>
      <c r="D5620" s="37"/>
      <c r="E5620" s="24">
        <v>300000</v>
      </c>
      <c r="F5620" s="25" t="s">
        <v>3098</v>
      </c>
      <c r="G5620" s="26">
        <v>200000</v>
      </c>
    </row>
    <row r="5621" spans="2:7">
      <c r="B5621" s="21" t="s">
        <v>13614</v>
      </c>
      <c r="C5621" s="22" t="s">
        <v>92</v>
      </c>
      <c r="D5621" s="37"/>
      <c r="E5621" s="24">
        <v>300000</v>
      </c>
      <c r="F5621" s="25" t="s">
        <v>455</v>
      </c>
      <c r="G5621" s="26">
        <v>200000</v>
      </c>
    </row>
    <row r="5622" spans="2:7">
      <c r="B5622" s="21" t="s">
        <v>13613</v>
      </c>
      <c r="C5622" s="22" t="s">
        <v>92</v>
      </c>
      <c r="D5622" s="37"/>
      <c r="E5622" s="24">
        <v>300000</v>
      </c>
      <c r="F5622" s="25" t="s">
        <v>144</v>
      </c>
      <c r="G5622" s="26">
        <v>200000</v>
      </c>
    </row>
    <row r="5623" spans="2:7">
      <c r="B5623" s="21" t="s">
        <v>13612</v>
      </c>
      <c r="C5623" s="22" t="s">
        <v>92</v>
      </c>
      <c r="D5623" s="37"/>
      <c r="E5623" s="24">
        <v>300000</v>
      </c>
      <c r="F5623" s="25" t="s">
        <v>102</v>
      </c>
      <c r="G5623" s="26">
        <v>200000</v>
      </c>
    </row>
    <row r="5624" spans="2:7">
      <c r="B5624" s="21" t="s">
        <v>13611</v>
      </c>
      <c r="C5624" s="22" t="s">
        <v>92</v>
      </c>
      <c r="D5624" s="37"/>
      <c r="E5624" s="24">
        <v>300000</v>
      </c>
      <c r="F5624" s="25" t="s">
        <v>94</v>
      </c>
      <c r="G5624" s="26">
        <v>200000</v>
      </c>
    </row>
    <row r="5625" spans="2:7">
      <c r="B5625" s="21" t="s">
        <v>13610</v>
      </c>
      <c r="C5625" s="22" t="s">
        <v>92</v>
      </c>
      <c r="D5625" s="37"/>
      <c r="E5625" s="24">
        <v>300000</v>
      </c>
      <c r="F5625" s="25" t="s">
        <v>107</v>
      </c>
      <c r="G5625" s="26">
        <v>200000</v>
      </c>
    </row>
    <row r="5626" spans="2:7">
      <c r="B5626" s="21" t="s">
        <v>13609</v>
      </c>
      <c r="C5626" s="22" t="s">
        <v>92</v>
      </c>
      <c r="D5626" s="37"/>
      <c r="E5626" s="24">
        <v>300000</v>
      </c>
      <c r="F5626" s="25" t="s">
        <v>631</v>
      </c>
      <c r="G5626" s="26">
        <v>200000</v>
      </c>
    </row>
    <row r="5627" spans="2:7">
      <c r="B5627" s="21" t="s">
        <v>13608</v>
      </c>
      <c r="C5627" s="22" t="s">
        <v>92</v>
      </c>
      <c r="D5627" s="37"/>
      <c r="E5627" s="24">
        <v>300000</v>
      </c>
      <c r="F5627" s="25" t="s">
        <v>201</v>
      </c>
      <c r="G5627" s="26">
        <v>200000</v>
      </c>
    </row>
    <row r="5628" spans="2:7">
      <c r="B5628" s="21" t="s">
        <v>13607</v>
      </c>
      <c r="C5628" s="22" t="s">
        <v>92</v>
      </c>
      <c r="D5628" s="37"/>
      <c r="E5628" s="24">
        <v>300000</v>
      </c>
      <c r="F5628" s="25" t="s">
        <v>354</v>
      </c>
      <c r="G5628" s="26">
        <v>200000</v>
      </c>
    </row>
    <row r="5629" spans="2:7">
      <c r="B5629" s="21" t="s">
        <v>13606</v>
      </c>
      <c r="C5629" s="22" t="s">
        <v>92</v>
      </c>
      <c r="D5629" s="37"/>
      <c r="E5629" s="24">
        <v>300000</v>
      </c>
      <c r="F5629" s="25" t="s">
        <v>131</v>
      </c>
      <c r="G5629" s="26">
        <v>200000</v>
      </c>
    </row>
    <row r="5630" spans="2:7">
      <c r="B5630" s="21" t="s">
        <v>13605</v>
      </c>
      <c r="C5630" s="22" t="s">
        <v>92</v>
      </c>
      <c r="D5630" s="37"/>
      <c r="E5630" s="24">
        <v>300000</v>
      </c>
      <c r="F5630" s="25" t="s">
        <v>413</v>
      </c>
      <c r="G5630" s="26">
        <v>200000</v>
      </c>
    </row>
    <row r="5631" spans="2:7">
      <c r="B5631" s="21" t="s">
        <v>13604</v>
      </c>
      <c r="C5631" s="22" t="s">
        <v>92</v>
      </c>
      <c r="D5631" s="37"/>
      <c r="E5631" s="24">
        <v>300000</v>
      </c>
      <c r="F5631" s="25" t="s">
        <v>540</v>
      </c>
      <c r="G5631" s="26">
        <v>200000</v>
      </c>
    </row>
    <row r="5632" spans="2:7">
      <c r="B5632" s="21" t="s">
        <v>13602</v>
      </c>
      <c r="C5632" s="22" t="s">
        <v>92</v>
      </c>
      <c r="D5632" s="37"/>
      <c r="E5632" s="24">
        <v>300000</v>
      </c>
      <c r="F5632" s="25" t="s">
        <v>223</v>
      </c>
      <c r="G5632" s="26">
        <v>200000</v>
      </c>
    </row>
    <row r="5633" spans="2:7">
      <c r="B5633" s="21" t="s">
        <v>13601</v>
      </c>
      <c r="C5633" s="22" t="s">
        <v>92</v>
      </c>
      <c r="D5633" s="37"/>
      <c r="E5633" s="24">
        <v>300000</v>
      </c>
      <c r="F5633" s="25" t="s">
        <v>150</v>
      </c>
      <c r="G5633" s="26">
        <v>200000</v>
      </c>
    </row>
    <row r="5634" spans="2:7">
      <c r="B5634" s="21" t="s">
        <v>13598</v>
      </c>
      <c r="C5634" s="22" t="s">
        <v>92</v>
      </c>
      <c r="D5634" s="37"/>
      <c r="E5634" s="24">
        <v>300000</v>
      </c>
      <c r="F5634" s="25" t="s">
        <v>102</v>
      </c>
      <c r="G5634" s="26">
        <v>200000</v>
      </c>
    </row>
    <row r="5635" spans="2:7">
      <c r="B5635" s="21" t="s">
        <v>13597</v>
      </c>
      <c r="C5635" s="22" t="s">
        <v>92</v>
      </c>
      <c r="D5635" s="37"/>
      <c r="E5635" s="24">
        <v>300000</v>
      </c>
      <c r="F5635" s="25" t="s">
        <v>427</v>
      </c>
      <c r="G5635" s="26">
        <v>200000</v>
      </c>
    </row>
    <row r="5636" spans="2:7">
      <c r="B5636" s="21" t="s">
        <v>13596</v>
      </c>
      <c r="C5636" s="22" t="s">
        <v>92</v>
      </c>
      <c r="D5636" s="37"/>
      <c r="E5636" s="24">
        <v>300000</v>
      </c>
      <c r="F5636" s="25" t="s">
        <v>422</v>
      </c>
      <c r="G5636" s="26">
        <v>200000</v>
      </c>
    </row>
    <row r="5637" spans="2:7">
      <c r="B5637" s="21" t="s">
        <v>13595</v>
      </c>
      <c r="C5637" s="22" t="s">
        <v>92</v>
      </c>
      <c r="D5637" s="37"/>
      <c r="E5637" s="24">
        <v>300000</v>
      </c>
      <c r="F5637" s="25" t="s">
        <v>102</v>
      </c>
      <c r="G5637" s="26">
        <v>200000</v>
      </c>
    </row>
    <row r="5638" spans="2:7">
      <c r="B5638" s="21" t="s">
        <v>13594</v>
      </c>
      <c r="C5638" s="22" t="s">
        <v>92</v>
      </c>
      <c r="D5638" s="37"/>
      <c r="E5638" s="24">
        <v>300000</v>
      </c>
      <c r="F5638" s="25" t="s">
        <v>156</v>
      </c>
      <c r="G5638" s="26">
        <v>200000</v>
      </c>
    </row>
    <row r="5639" spans="2:7">
      <c r="B5639" s="21" t="s">
        <v>13593</v>
      </c>
      <c r="C5639" s="22" t="s">
        <v>92</v>
      </c>
      <c r="D5639" s="37"/>
      <c r="E5639" s="24">
        <v>300000</v>
      </c>
      <c r="F5639" s="25" t="s">
        <v>3098</v>
      </c>
      <c r="G5639" s="26">
        <v>200000</v>
      </c>
    </row>
    <row r="5640" spans="2:7">
      <c r="B5640" s="21" t="s">
        <v>13592</v>
      </c>
      <c r="C5640" s="22" t="s">
        <v>92</v>
      </c>
      <c r="D5640" s="37"/>
      <c r="E5640" s="24">
        <v>300000</v>
      </c>
      <c r="F5640" s="25" t="s">
        <v>344</v>
      </c>
      <c r="G5640" s="26">
        <v>200000</v>
      </c>
    </row>
    <row r="5641" spans="2:7">
      <c r="B5641" s="21" t="s">
        <v>13591</v>
      </c>
      <c r="C5641" s="22" t="s">
        <v>92</v>
      </c>
      <c r="D5641" s="37"/>
      <c r="E5641" s="24">
        <v>300000</v>
      </c>
      <c r="F5641" s="25" t="s">
        <v>164</v>
      </c>
      <c r="G5641" s="26">
        <v>200000</v>
      </c>
    </row>
    <row r="5642" spans="2:7">
      <c r="B5642" s="21" t="s">
        <v>13589</v>
      </c>
      <c r="C5642" s="22" t="s">
        <v>92</v>
      </c>
      <c r="D5642" s="37"/>
      <c r="E5642" s="24">
        <v>300000</v>
      </c>
      <c r="F5642" s="25" t="s">
        <v>144</v>
      </c>
      <c r="G5642" s="26">
        <v>200000</v>
      </c>
    </row>
    <row r="5643" spans="2:7">
      <c r="B5643" s="21" t="s">
        <v>13588</v>
      </c>
      <c r="C5643" s="22" t="s">
        <v>92</v>
      </c>
      <c r="D5643" s="37"/>
      <c r="E5643" s="24">
        <v>300000</v>
      </c>
      <c r="F5643" s="25" t="s">
        <v>164</v>
      </c>
      <c r="G5643" s="26">
        <v>200000</v>
      </c>
    </row>
    <row r="5644" spans="2:7">
      <c r="B5644" s="21" t="s">
        <v>13587</v>
      </c>
      <c r="C5644" s="22" t="s">
        <v>92</v>
      </c>
      <c r="D5644" s="37"/>
      <c r="E5644" s="24">
        <v>300000</v>
      </c>
      <c r="F5644" s="25" t="s">
        <v>201</v>
      </c>
      <c r="G5644" s="26">
        <v>200000</v>
      </c>
    </row>
    <row r="5645" spans="2:7">
      <c r="B5645" s="21" t="s">
        <v>13586</v>
      </c>
      <c r="C5645" s="22" t="s">
        <v>92</v>
      </c>
      <c r="D5645" s="37"/>
      <c r="E5645" s="24">
        <v>300000</v>
      </c>
      <c r="F5645" s="25" t="s">
        <v>427</v>
      </c>
      <c r="G5645" s="26">
        <v>200000</v>
      </c>
    </row>
    <row r="5646" spans="2:7">
      <c r="B5646" s="21" t="s">
        <v>13585</v>
      </c>
      <c r="C5646" s="22" t="s">
        <v>92</v>
      </c>
      <c r="D5646" s="37"/>
      <c r="E5646" s="24">
        <v>300000</v>
      </c>
      <c r="F5646" s="25" t="s">
        <v>159</v>
      </c>
      <c r="G5646" s="26">
        <v>200000</v>
      </c>
    </row>
    <row r="5647" spans="2:7">
      <c r="B5647" s="21" t="s">
        <v>13584</v>
      </c>
      <c r="C5647" s="22" t="s">
        <v>92</v>
      </c>
      <c r="D5647" s="37"/>
      <c r="E5647" s="24">
        <v>300000</v>
      </c>
      <c r="F5647" s="25" t="s">
        <v>3098</v>
      </c>
      <c r="G5647" s="26">
        <v>200000</v>
      </c>
    </row>
    <row r="5648" spans="2:7">
      <c r="B5648" s="21" t="s">
        <v>13583</v>
      </c>
      <c r="C5648" s="22" t="s">
        <v>92</v>
      </c>
      <c r="D5648" s="37"/>
      <c r="E5648" s="24">
        <v>300000</v>
      </c>
      <c r="F5648" s="25" t="s">
        <v>5016</v>
      </c>
      <c r="G5648" s="26">
        <v>200000</v>
      </c>
    </row>
    <row r="5649" spans="2:7">
      <c r="B5649" s="21" t="s">
        <v>13582</v>
      </c>
      <c r="C5649" s="22" t="s">
        <v>92</v>
      </c>
      <c r="D5649" s="37"/>
      <c r="E5649" s="24">
        <v>300000</v>
      </c>
      <c r="F5649" s="25" t="s">
        <v>201</v>
      </c>
      <c r="G5649" s="26">
        <v>200000</v>
      </c>
    </row>
    <row r="5650" spans="2:7">
      <c r="B5650" s="21" t="s">
        <v>13581</v>
      </c>
      <c r="C5650" s="22" t="s">
        <v>92</v>
      </c>
      <c r="D5650" s="37"/>
      <c r="E5650" s="24">
        <v>300000</v>
      </c>
      <c r="F5650" s="25" t="s">
        <v>315</v>
      </c>
      <c r="G5650" s="26">
        <v>200000</v>
      </c>
    </row>
    <row r="5651" spans="2:7">
      <c r="B5651" s="21" t="s">
        <v>13580</v>
      </c>
      <c r="C5651" s="22" t="s">
        <v>92</v>
      </c>
      <c r="D5651" s="37"/>
      <c r="E5651" s="24">
        <v>300000</v>
      </c>
      <c r="F5651" s="25" t="s">
        <v>150</v>
      </c>
      <c r="G5651" s="26">
        <v>200000</v>
      </c>
    </row>
    <row r="5652" spans="2:7">
      <c r="B5652" s="21" t="s">
        <v>13579</v>
      </c>
      <c r="C5652" s="22" t="s">
        <v>92</v>
      </c>
      <c r="D5652" s="37"/>
      <c r="E5652" s="24">
        <v>300000</v>
      </c>
      <c r="F5652" s="25" t="s">
        <v>464</v>
      </c>
      <c r="G5652" s="26">
        <v>200000</v>
      </c>
    </row>
    <row r="5653" spans="2:7">
      <c r="B5653" s="21" t="s">
        <v>13578</v>
      </c>
      <c r="C5653" s="22" t="s">
        <v>92</v>
      </c>
      <c r="D5653" s="37"/>
      <c r="E5653" s="24">
        <v>300000</v>
      </c>
      <c r="F5653" s="25" t="s">
        <v>220</v>
      </c>
      <c r="G5653" s="26">
        <v>200000</v>
      </c>
    </row>
    <row r="5654" spans="2:7">
      <c r="B5654" s="21" t="s">
        <v>13576</v>
      </c>
      <c r="C5654" s="22" t="s">
        <v>92</v>
      </c>
      <c r="D5654" s="37"/>
      <c r="E5654" s="24">
        <v>300000</v>
      </c>
      <c r="F5654" s="25" t="s">
        <v>315</v>
      </c>
      <c r="G5654" s="26">
        <v>200000</v>
      </c>
    </row>
    <row r="5655" spans="2:7">
      <c r="B5655" s="21" t="s">
        <v>13575</v>
      </c>
      <c r="C5655" s="22" t="s">
        <v>92</v>
      </c>
      <c r="D5655" s="37"/>
      <c r="E5655" s="24">
        <v>300000</v>
      </c>
      <c r="F5655" s="25" t="s">
        <v>464</v>
      </c>
      <c r="G5655" s="26">
        <v>200000</v>
      </c>
    </row>
    <row r="5656" spans="2:7">
      <c r="B5656" s="21" t="s">
        <v>13574</v>
      </c>
      <c r="C5656" s="22" t="s">
        <v>92</v>
      </c>
      <c r="D5656" s="37"/>
      <c r="E5656" s="24">
        <v>300000</v>
      </c>
      <c r="F5656" s="25" t="s">
        <v>402</v>
      </c>
      <c r="G5656" s="26">
        <v>200000</v>
      </c>
    </row>
    <row r="5657" spans="2:7">
      <c r="B5657" s="21" t="s">
        <v>13573</v>
      </c>
      <c r="C5657" s="22" t="s">
        <v>92</v>
      </c>
      <c r="D5657" s="37"/>
      <c r="E5657" s="24">
        <v>300000</v>
      </c>
      <c r="F5657" s="25" t="s">
        <v>131</v>
      </c>
      <c r="G5657" s="26">
        <v>200000</v>
      </c>
    </row>
    <row r="5658" spans="2:7">
      <c r="B5658" s="21" t="s">
        <v>13572</v>
      </c>
      <c r="C5658" s="22" t="s">
        <v>92</v>
      </c>
      <c r="D5658" s="37"/>
      <c r="E5658" s="24">
        <v>300000</v>
      </c>
      <c r="F5658" s="25" t="s">
        <v>94</v>
      </c>
      <c r="G5658" s="26">
        <v>200000</v>
      </c>
    </row>
    <row r="5659" spans="2:7">
      <c r="B5659" s="21" t="s">
        <v>13571</v>
      </c>
      <c r="C5659" s="22" t="s">
        <v>92</v>
      </c>
      <c r="D5659" s="37"/>
      <c r="E5659" s="24">
        <v>300000</v>
      </c>
      <c r="F5659" s="25" t="s">
        <v>220</v>
      </c>
      <c r="G5659" s="26">
        <v>200000</v>
      </c>
    </row>
    <row r="5660" spans="2:7">
      <c r="B5660" s="21" t="s">
        <v>13570</v>
      </c>
      <c r="C5660" s="22" t="s">
        <v>92</v>
      </c>
      <c r="D5660" s="37"/>
      <c r="E5660" s="24">
        <v>300000</v>
      </c>
      <c r="F5660" s="25" t="s">
        <v>159</v>
      </c>
      <c r="G5660" s="26">
        <v>200000</v>
      </c>
    </row>
    <row r="5661" spans="2:7">
      <c r="B5661" s="21" t="s">
        <v>13569</v>
      </c>
      <c r="C5661" s="22" t="s">
        <v>108</v>
      </c>
      <c r="D5661" s="37"/>
      <c r="E5661" s="24">
        <v>300000</v>
      </c>
      <c r="F5661" s="25" t="s">
        <v>5014</v>
      </c>
      <c r="G5661" s="26">
        <v>200000</v>
      </c>
    </row>
    <row r="5662" spans="2:7">
      <c r="B5662" s="21" t="s">
        <v>13568</v>
      </c>
      <c r="C5662" s="22" t="s">
        <v>92</v>
      </c>
      <c r="D5662" s="37"/>
      <c r="E5662" s="24">
        <v>300000</v>
      </c>
      <c r="F5662" s="25" t="s">
        <v>102</v>
      </c>
      <c r="G5662" s="26">
        <v>200000</v>
      </c>
    </row>
    <row r="5663" spans="2:7">
      <c r="B5663" s="21" t="s">
        <v>13567</v>
      </c>
      <c r="C5663" s="22" t="s">
        <v>108</v>
      </c>
      <c r="D5663" s="37"/>
      <c r="E5663" s="24">
        <v>300000</v>
      </c>
      <c r="F5663" s="25" t="s">
        <v>164</v>
      </c>
      <c r="G5663" s="26">
        <v>200000</v>
      </c>
    </row>
    <row r="5664" spans="2:7">
      <c r="B5664" s="21" t="s">
        <v>13566</v>
      </c>
      <c r="C5664" s="22" t="s">
        <v>92</v>
      </c>
      <c r="D5664" s="37"/>
      <c r="E5664" s="24">
        <v>300000</v>
      </c>
      <c r="F5664" s="25" t="s">
        <v>107</v>
      </c>
      <c r="G5664" s="26">
        <v>200000</v>
      </c>
    </row>
    <row r="5665" spans="2:7">
      <c r="B5665" s="21" t="s">
        <v>13565</v>
      </c>
      <c r="C5665" s="22" t="s">
        <v>92</v>
      </c>
      <c r="D5665" s="37"/>
      <c r="E5665" s="24">
        <v>300000</v>
      </c>
      <c r="F5665" s="25" t="s">
        <v>220</v>
      </c>
      <c r="G5665" s="26">
        <v>200000</v>
      </c>
    </row>
    <row r="5666" spans="2:7">
      <c r="B5666" s="21" t="s">
        <v>13564</v>
      </c>
      <c r="C5666" s="22" t="s">
        <v>92</v>
      </c>
      <c r="D5666" s="37"/>
      <c r="E5666" s="24">
        <v>300000</v>
      </c>
      <c r="F5666" s="25" t="s">
        <v>464</v>
      </c>
      <c r="G5666" s="26">
        <v>200000</v>
      </c>
    </row>
    <row r="5667" spans="2:7">
      <c r="B5667" s="21" t="s">
        <v>13563</v>
      </c>
      <c r="C5667" s="22" t="s">
        <v>92</v>
      </c>
      <c r="D5667" s="37"/>
      <c r="E5667" s="24">
        <v>300000</v>
      </c>
      <c r="F5667" s="25" t="s">
        <v>102</v>
      </c>
      <c r="G5667" s="26">
        <v>200000</v>
      </c>
    </row>
    <row r="5668" spans="2:7">
      <c r="B5668" s="21" t="s">
        <v>13562</v>
      </c>
      <c r="C5668" s="22" t="s">
        <v>92</v>
      </c>
      <c r="D5668" s="37"/>
      <c r="E5668" s="24">
        <v>300000</v>
      </c>
      <c r="F5668" s="25" t="s">
        <v>107</v>
      </c>
      <c r="G5668" s="26">
        <v>200000</v>
      </c>
    </row>
    <row r="5669" spans="2:7">
      <c r="B5669" s="21" t="s">
        <v>13559</v>
      </c>
      <c r="C5669" s="22" t="s">
        <v>92</v>
      </c>
      <c r="D5669" s="37"/>
      <c r="E5669" s="24">
        <v>300000</v>
      </c>
      <c r="F5669" s="25" t="s">
        <v>5031</v>
      </c>
      <c r="G5669" s="26">
        <v>200000</v>
      </c>
    </row>
    <row r="5670" spans="2:7">
      <c r="B5670" s="21" t="s">
        <v>13558</v>
      </c>
      <c r="C5670" s="22" t="s">
        <v>92</v>
      </c>
      <c r="D5670" s="37"/>
      <c r="E5670" s="24">
        <v>300000</v>
      </c>
      <c r="F5670" s="25" t="s">
        <v>5031</v>
      </c>
      <c r="G5670" s="26">
        <v>200000</v>
      </c>
    </row>
    <row r="5671" spans="2:7">
      <c r="B5671" s="21" t="s">
        <v>13557</v>
      </c>
      <c r="C5671" s="22" t="s">
        <v>92</v>
      </c>
      <c r="D5671" s="37"/>
      <c r="E5671" s="24">
        <v>300000</v>
      </c>
      <c r="F5671" s="25" t="s">
        <v>324</v>
      </c>
      <c r="G5671" s="26">
        <v>200000</v>
      </c>
    </row>
    <row r="5672" spans="2:7">
      <c r="B5672" s="21" t="s">
        <v>13556</v>
      </c>
      <c r="C5672" s="22" t="s">
        <v>92</v>
      </c>
      <c r="D5672" s="37"/>
      <c r="E5672" s="24">
        <v>300000</v>
      </c>
      <c r="F5672" s="25" t="s">
        <v>5031</v>
      </c>
      <c r="G5672" s="26">
        <v>200000</v>
      </c>
    </row>
    <row r="5673" spans="2:7">
      <c r="B5673" s="21" t="s">
        <v>13555</v>
      </c>
      <c r="C5673" s="22" t="s">
        <v>92</v>
      </c>
      <c r="D5673" s="37"/>
      <c r="E5673" s="24">
        <v>300000</v>
      </c>
      <c r="F5673" s="25" t="s">
        <v>354</v>
      </c>
      <c r="G5673" s="26">
        <v>200000</v>
      </c>
    </row>
    <row r="5674" spans="2:7">
      <c r="B5674" s="21" t="s">
        <v>13552</v>
      </c>
      <c r="C5674" s="22" t="s">
        <v>92</v>
      </c>
      <c r="D5674" s="37"/>
      <c r="E5674" s="24">
        <v>300000</v>
      </c>
      <c r="F5674" s="25" t="s">
        <v>703</v>
      </c>
      <c r="G5674" s="26">
        <v>200000</v>
      </c>
    </row>
    <row r="5675" spans="2:7">
      <c r="B5675" s="21" t="s">
        <v>13551</v>
      </c>
      <c r="C5675" s="22" t="s">
        <v>92</v>
      </c>
      <c r="D5675" s="37"/>
      <c r="E5675" s="24">
        <v>300000</v>
      </c>
      <c r="F5675" s="25" t="s">
        <v>3098</v>
      </c>
      <c r="G5675" s="26">
        <v>200000</v>
      </c>
    </row>
    <row r="5676" spans="2:7">
      <c r="B5676" s="21" t="s">
        <v>13550</v>
      </c>
      <c r="C5676" s="22" t="s">
        <v>92</v>
      </c>
      <c r="D5676" s="37"/>
      <c r="E5676" s="24">
        <v>300000</v>
      </c>
      <c r="F5676" s="25" t="s">
        <v>94</v>
      </c>
      <c r="G5676" s="26">
        <v>200000</v>
      </c>
    </row>
    <row r="5677" spans="2:7">
      <c r="B5677" s="21" t="s">
        <v>13549</v>
      </c>
      <c r="C5677" s="22" t="s">
        <v>92</v>
      </c>
      <c r="D5677" s="37"/>
      <c r="E5677" s="24">
        <v>300000</v>
      </c>
      <c r="F5677" s="25" t="s">
        <v>354</v>
      </c>
      <c r="G5677" s="26">
        <v>200000</v>
      </c>
    </row>
    <row r="5678" spans="2:7">
      <c r="B5678" s="21" t="s">
        <v>13548</v>
      </c>
      <c r="C5678" s="22" t="s">
        <v>92</v>
      </c>
      <c r="D5678" s="37"/>
      <c r="E5678" s="24">
        <v>300000</v>
      </c>
      <c r="F5678" s="25" t="s">
        <v>631</v>
      </c>
      <c r="G5678" s="26">
        <v>200000</v>
      </c>
    </row>
    <row r="5679" spans="2:7">
      <c r="B5679" s="21" t="s">
        <v>13547</v>
      </c>
      <c r="C5679" s="22" t="s">
        <v>92</v>
      </c>
      <c r="D5679" s="37"/>
      <c r="E5679" s="24">
        <v>300000</v>
      </c>
      <c r="F5679" s="25" t="s">
        <v>5016</v>
      </c>
      <c r="G5679" s="26">
        <v>200000</v>
      </c>
    </row>
    <row r="5680" spans="2:7">
      <c r="B5680" s="21" t="s">
        <v>13546</v>
      </c>
      <c r="C5680" s="22" t="s">
        <v>92</v>
      </c>
      <c r="D5680" s="37"/>
      <c r="E5680" s="24">
        <v>300000</v>
      </c>
      <c r="F5680" s="25" t="s">
        <v>131</v>
      </c>
      <c r="G5680" s="26">
        <v>200000</v>
      </c>
    </row>
    <row r="5681" spans="2:7">
      <c r="B5681" s="21" t="s">
        <v>13545</v>
      </c>
      <c r="C5681" s="22" t="s">
        <v>92</v>
      </c>
      <c r="D5681" s="37"/>
      <c r="E5681" s="24">
        <v>300000</v>
      </c>
      <c r="F5681" s="25" t="s">
        <v>427</v>
      </c>
      <c r="G5681" s="26">
        <v>200000</v>
      </c>
    </row>
    <row r="5682" spans="2:7">
      <c r="B5682" s="21" t="s">
        <v>13544</v>
      </c>
      <c r="C5682" s="22" t="s">
        <v>92</v>
      </c>
      <c r="D5682" s="37"/>
      <c r="E5682" s="24">
        <v>300000</v>
      </c>
      <c r="F5682" s="25" t="s">
        <v>156</v>
      </c>
      <c r="G5682" s="26">
        <v>200000</v>
      </c>
    </row>
    <row r="5683" spans="2:7">
      <c r="B5683" s="21" t="s">
        <v>13543</v>
      </c>
      <c r="C5683" s="22" t="s">
        <v>92</v>
      </c>
      <c r="D5683" s="37"/>
      <c r="E5683" s="24">
        <v>300000</v>
      </c>
      <c r="F5683" s="25" t="s">
        <v>220</v>
      </c>
      <c r="G5683" s="26">
        <v>200000</v>
      </c>
    </row>
    <row r="5684" spans="2:7">
      <c r="B5684" s="21" t="s">
        <v>13542</v>
      </c>
      <c r="C5684" s="22" t="s">
        <v>92</v>
      </c>
      <c r="D5684" s="37"/>
      <c r="E5684" s="24">
        <v>300000</v>
      </c>
      <c r="F5684" s="25" t="s">
        <v>216</v>
      </c>
      <c r="G5684" s="26">
        <v>200000</v>
      </c>
    </row>
    <row r="5685" spans="2:7">
      <c r="B5685" s="21" t="s">
        <v>13541</v>
      </c>
      <c r="C5685" s="22" t="s">
        <v>92</v>
      </c>
      <c r="D5685" s="37"/>
      <c r="E5685" s="24">
        <v>300000</v>
      </c>
      <c r="F5685" s="25" t="s">
        <v>427</v>
      </c>
      <c r="G5685" s="26">
        <v>200000</v>
      </c>
    </row>
    <row r="5686" spans="2:7">
      <c r="B5686" s="21" t="s">
        <v>13540</v>
      </c>
      <c r="C5686" s="22" t="s">
        <v>92</v>
      </c>
      <c r="D5686" s="37"/>
      <c r="E5686" s="24">
        <v>300000</v>
      </c>
      <c r="F5686" s="25" t="s">
        <v>164</v>
      </c>
      <c r="G5686" s="26">
        <v>200000</v>
      </c>
    </row>
    <row r="5687" spans="2:7">
      <c r="B5687" s="21" t="s">
        <v>13539</v>
      </c>
      <c r="C5687" s="22" t="s">
        <v>92</v>
      </c>
      <c r="D5687" s="37"/>
      <c r="E5687" s="24">
        <v>300000</v>
      </c>
      <c r="F5687" s="25" t="s">
        <v>5014</v>
      </c>
      <c r="G5687" s="26">
        <v>200000</v>
      </c>
    </row>
    <row r="5688" spans="2:7">
      <c r="B5688" s="21" t="s">
        <v>13538</v>
      </c>
      <c r="C5688" s="22" t="s">
        <v>92</v>
      </c>
      <c r="D5688" s="37"/>
      <c r="E5688" s="24">
        <v>300000</v>
      </c>
      <c r="F5688" s="25" t="s">
        <v>631</v>
      </c>
      <c r="G5688" s="26">
        <v>200000</v>
      </c>
    </row>
    <row r="5689" spans="2:7">
      <c r="B5689" s="21" t="s">
        <v>13537</v>
      </c>
      <c r="C5689" s="22" t="s">
        <v>92</v>
      </c>
      <c r="D5689" s="37"/>
      <c r="E5689" s="24">
        <v>300000</v>
      </c>
      <c r="F5689" s="25" t="s">
        <v>455</v>
      </c>
      <c r="G5689" s="26">
        <v>200000</v>
      </c>
    </row>
    <row r="5690" spans="2:7">
      <c r="B5690" s="21" t="s">
        <v>13536</v>
      </c>
      <c r="C5690" s="22" t="s">
        <v>92</v>
      </c>
      <c r="D5690" s="37"/>
      <c r="E5690" s="24">
        <v>300000</v>
      </c>
      <c r="F5690" s="25" t="s">
        <v>150</v>
      </c>
      <c r="G5690" s="26">
        <v>200000</v>
      </c>
    </row>
    <row r="5691" spans="2:7">
      <c r="B5691" s="21" t="s">
        <v>13535</v>
      </c>
      <c r="C5691" s="22" t="s">
        <v>92</v>
      </c>
      <c r="D5691" s="37"/>
      <c r="E5691" s="24">
        <v>300000</v>
      </c>
      <c r="F5691" s="25" t="s">
        <v>708</v>
      </c>
      <c r="G5691" s="26">
        <v>200000</v>
      </c>
    </row>
    <row r="5692" spans="2:7">
      <c r="B5692" s="21" t="s">
        <v>13534</v>
      </c>
      <c r="C5692" s="22" t="s">
        <v>92</v>
      </c>
      <c r="D5692" s="37"/>
      <c r="E5692" s="24">
        <v>300000</v>
      </c>
      <c r="F5692" s="25" t="s">
        <v>422</v>
      </c>
      <c r="G5692" s="26">
        <v>200000</v>
      </c>
    </row>
    <row r="5693" spans="2:7">
      <c r="B5693" s="21" t="s">
        <v>13532</v>
      </c>
      <c r="C5693" s="22" t="s">
        <v>92</v>
      </c>
      <c r="D5693" s="37"/>
      <c r="E5693" s="24">
        <v>300000</v>
      </c>
      <c r="F5693" s="25" t="s">
        <v>344</v>
      </c>
      <c r="G5693" s="26">
        <v>200000</v>
      </c>
    </row>
    <row r="5694" spans="2:7">
      <c r="B5694" s="21" t="s">
        <v>13531</v>
      </c>
      <c r="C5694" s="22" t="s">
        <v>92</v>
      </c>
      <c r="D5694" s="37"/>
      <c r="E5694" s="24">
        <v>300000</v>
      </c>
      <c r="F5694" s="25" t="s">
        <v>131</v>
      </c>
      <c r="G5694" s="26">
        <v>200000</v>
      </c>
    </row>
    <row r="5695" spans="2:7">
      <c r="B5695" s="21" t="s">
        <v>13529</v>
      </c>
      <c r="C5695" s="22" t="s">
        <v>92</v>
      </c>
      <c r="D5695" s="37"/>
      <c r="E5695" s="24">
        <v>300000</v>
      </c>
      <c r="F5695" s="25" t="s">
        <v>201</v>
      </c>
      <c r="G5695" s="26">
        <v>200000</v>
      </c>
    </row>
    <row r="5696" spans="2:7">
      <c r="B5696" s="21" t="s">
        <v>13528</v>
      </c>
      <c r="C5696" s="22" t="s">
        <v>108</v>
      </c>
      <c r="D5696" s="37"/>
      <c r="E5696" s="24">
        <v>300000</v>
      </c>
      <c r="F5696" s="25" t="s">
        <v>107</v>
      </c>
      <c r="G5696" s="26">
        <v>200000</v>
      </c>
    </row>
    <row r="5697" spans="2:7">
      <c r="B5697" s="21" t="s">
        <v>13527</v>
      </c>
      <c r="C5697" s="22" t="s">
        <v>92</v>
      </c>
      <c r="D5697" s="37"/>
      <c r="E5697" s="24">
        <v>300000</v>
      </c>
      <c r="F5697" s="25" t="s">
        <v>540</v>
      </c>
      <c r="G5697" s="26">
        <v>200000</v>
      </c>
    </row>
    <row r="5698" spans="2:7">
      <c r="B5698" s="21" t="s">
        <v>13526</v>
      </c>
      <c r="C5698" s="22" t="s">
        <v>92</v>
      </c>
      <c r="D5698" s="37"/>
      <c r="E5698" s="24">
        <v>300000</v>
      </c>
      <c r="F5698" s="25" t="s">
        <v>201</v>
      </c>
      <c r="G5698" s="26">
        <v>200000</v>
      </c>
    </row>
    <row r="5699" spans="2:7">
      <c r="B5699" s="21" t="s">
        <v>13524</v>
      </c>
      <c r="C5699" s="22" t="s">
        <v>92</v>
      </c>
      <c r="D5699" s="37"/>
      <c r="E5699" s="24">
        <v>300000</v>
      </c>
      <c r="F5699" s="25" t="s">
        <v>3094</v>
      </c>
      <c r="G5699" s="26">
        <v>200000</v>
      </c>
    </row>
    <row r="5700" spans="2:7">
      <c r="B5700" s="21" t="s">
        <v>13523</v>
      </c>
      <c r="C5700" s="22" t="s">
        <v>92</v>
      </c>
      <c r="D5700" s="37"/>
      <c r="E5700" s="24">
        <v>300000</v>
      </c>
      <c r="F5700" s="25" t="s">
        <v>335</v>
      </c>
      <c r="G5700" s="26">
        <v>200000</v>
      </c>
    </row>
    <row r="5701" spans="2:7">
      <c r="B5701" s="21" t="s">
        <v>13522</v>
      </c>
      <c r="C5701" s="22" t="s">
        <v>92</v>
      </c>
      <c r="D5701" s="37"/>
      <c r="E5701" s="24">
        <v>300000</v>
      </c>
      <c r="F5701" s="25" t="s">
        <v>102</v>
      </c>
      <c r="G5701" s="26">
        <v>200000</v>
      </c>
    </row>
    <row r="5702" spans="2:7">
      <c r="B5702" s="21" t="s">
        <v>13521</v>
      </c>
      <c r="C5702" s="22" t="s">
        <v>92</v>
      </c>
      <c r="D5702" s="37"/>
      <c r="E5702" s="24">
        <v>300000</v>
      </c>
      <c r="F5702" s="25" t="s">
        <v>220</v>
      </c>
      <c r="G5702" s="26">
        <v>200000</v>
      </c>
    </row>
    <row r="5703" spans="2:7">
      <c r="B5703" s="21" t="s">
        <v>13520</v>
      </c>
      <c r="C5703" s="22" t="s">
        <v>92</v>
      </c>
      <c r="D5703" s="37"/>
      <c r="E5703" s="24">
        <v>300000</v>
      </c>
      <c r="F5703" s="25" t="s">
        <v>3089</v>
      </c>
      <c r="G5703" s="26">
        <v>200000</v>
      </c>
    </row>
    <row r="5704" spans="2:7">
      <c r="B5704" s="21" t="s">
        <v>13519</v>
      </c>
      <c r="C5704" s="22" t="s">
        <v>92</v>
      </c>
      <c r="D5704" s="37"/>
      <c r="E5704" s="24">
        <v>300000</v>
      </c>
      <c r="F5704" s="25" t="s">
        <v>3089</v>
      </c>
      <c r="G5704" s="26">
        <v>200000</v>
      </c>
    </row>
    <row r="5705" spans="2:7">
      <c r="B5705" s="21" t="s">
        <v>13518</v>
      </c>
      <c r="C5705" s="22" t="s">
        <v>92</v>
      </c>
      <c r="D5705" s="37"/>
      <c r="E5705" s="24">
        <v>300000</v>
      </c>
      <c r="F5705" s="25" t="s">
        <v>94</v>
      </c>
      <c r="G5705" s="26">
        <v>200000</v>
      </c>
    </row>
    <row r="5706" spans="2:7">
      <c r="B5706" s="21" t="s">
        <v>13517</v>
      </c>
      <c r="C5706" s="22" t="s">
        <v>92</v>
      </c>
      <c r="D5706" s="37"/>
      <c r="E5706" s="24">
        <v>300000</v>
      </c>
      <c r="F5706" s="25" t="s">
        <v>344</v>
      </c>
      <c r="G5706" s="26">
        <v>200000</v>
      </c>
    </row>
    <row r="5707" spans="2:7">
      <c r="B5707" s="21" t="s">
        <v>13516</v>
      </c>
      <c r="C5707" s="22" t="s">
        <v>92</v>
      </c>
      <c r="D5707" s="37"/>
      <c r="E5707" s="24">
        <v>300000</v>
      </c>
      <c r="F5707" s="25" t="s">
        <v>540</v>
      </c>
      <c r="G5707" s="26">
        <v>200000</v>
      </c>
    </row>
    <row r="5708" spans="2:7">
      <c r="B5708" s="21" t="s">
        <v>13515</v>
      </c>
      <c r="C5708" s="22" t="s">
        <v>92</v>
      </c>
      <c r="D5708" s="37"/>
      <c r="E5708" s="24">
        <v>300000</v>
      </c>
      <c r="F5708" s="25" t="s">
        <v>408</v>
      </c>
      <c r="G5708" s="26">
        <v>200000</v>
      </c>
    </row>
    <row r="5709" spans="2:7">
      <c r="B5709" s="21" t="s">
        <v>13514</v>
      </c>
      <c r="C5709" s="22" t="s">
        <v>92</v>
      </c>
      <c r="D5709" s="37"/>
      <c r="E5709" s="24">
        <v>300000</v>
      </c>
      <c r="F5709" s="25" t="s">
        <v>344</v>
      </c>
      <c r="G5709" s="26">
        <v>200000</v>
      </c>
    </row>
    <row r="5710" spans="2:7">
      <c r="B5710" s="21" t="s">
        <v>13513</v>
      </c>
      <c r="C5710" s="22" t="s">
        <v>92</v>
      </c>
      <c r="D5710" s="37"/>
      <c r="E5710" s="24">
        <v>300000</v>
      </c>
      <c r="F5710" s="25" t="s">
        <v>455</v>
      </c>
      <c r="G5710" s="26">
        <v>200000</v>
      </c>
    </row>
    <row r="5711" spans="2:7">
      <c r="B5711" s="21" t="s">
        <v>13510</v>
      </c>
      <c r="C5711" s="22" t="s">
        <v>92</v>
      </c>
      <c r="D5711" s="37"/>
      <c r="E5711" s="24">
        <v>300000</v>
      </c>
      <c r="F5711" s="25" t="s">
        <v>164</v>
      </c>
      <c r="G5711" s="26">
        <v>200000</v>
      </c>
    </row>
    <row r="5712" spans="2:7">
      <c r="B5712" s="21" t="s">
        <v>13506</v>
      </c>
      <c r="C5712" s="22" t="s">
        <v>92</v>
      </c>
      <c r="D5712" s="37"/>
      <c r="E5712" s="24">
        <v>300000</v>
      </c>
      <c r="F5712" s="25" t="s">
        <v>427</v>
      </c>
      <c r="G5712" s="26">
        <v>200000</v>
      </c>
    </row>
    <row r="5713" spans="2:7">
      <c r="B5713" s="21" t="s">
        <v>13505</v>
      </c>
      <c r="C5713" s="22" t="s">
        <v>92</v>
      </c>
      <c r="D5713" s="37"/>
      <c r="E5713" s="24">
        <v>300000</v>
      </c>
      <c r="F5713" s="25" t="s">
        <v>540</v>
      </c>
      <c r="G5713" s="26">
        <v>200000</v>
      </c>
    </row>
    <row r="5714" spans="2:7">
      <c r="B5714" s="21" t="s">
        <v>13504</v>
      </c>
      <c r="C5714" s="22" t="s">
        <v>92</v>
      </c>
      <c r="D5714" s="37"/>
      <c r="E5714" s="24">
        <v>300000</v>
      </c>
      <c r="F5714" s="25" t="s">
        <v>708</v>
      </c>
      <c r="G5714" s="26">
        <v>200000</v>
      </c>
    </row>
    <row r="5715" spans="2:7">
      <c r="B5715" s="21" t="s">
        <v>13503</v>
      </c>
      <c r="C5715" s="22" t="s">
        <v>92</v>
      </c>
      <c r="D5715" s="37"/>
      <c r="E5715" s="24">
        <v>300000</v>
      </c>
      <c r="F5715" s="25" t="s">
        <v>402</v>
      </c>
      <c r="G5715" s="26">
        <v>200000</v>
      </c>
    </row>
    <row r="5716" spans="2:7">
      <c r="B5716" s="21" t="s">
        <v>13502</v>
      </c>
      <c r="C5716" s="22" t="s">
        <v>92</v>
      </c>
      <c r="D5716" s="37"/>
      <c r="E5716" s="24">
        <v>300000</v>
      </c>
      <c r="F5716" s="25" t="s">
        <v>354</v>
      </c>
      <c r="G5716" s="26">
        <v>200000</v>
      </c>
    </row>
    <row r="5717" spans="2:7">
      <c r="B5717" s="21" t="s">
        <v>13501</v>
      </c>
      <c r="C5717" s="22" t="s">
        <v>92</v>
      </c>
      <c r="D5717" s="37"/>
      <c r="E5717" s="24">
        <v>300000</v>
      </c>
      <c r="F5717" s="25" t="s">
        <v>171</v>
      </c>
      <c r="G5717" s="26">
        <v>200000</v>
      </c>
    </row>
    <row r="5718" spans="2:7">
      <c r="B5718" s="21" t="s">
        <v>13500</v>
      </c>
      <c r="C5718" s="22" t="s">
        <v>92</v>
      </c>
      <c r="D5718" s="37"/>
      <c r="E5718" s="24">
        <v>300000</v>
      </c>
      <c r="F5718" s="25" t="s">
        <v>427</v>
      </c>
      <c r="G5718" s="26">
        <v>200000</v>
      </c>
    </row>
    <row r="5719" spans="2:7">
      <c r="B5719" s="21" t="s">
        <v>13499</v>
      </c>
      <c r="C5719" s="22" t="s">
        <v>92</v>
      </c>
      <c r="D5719" s="37"/>
      <c r="E5719" s="24">
        <v>300000</v>
      </c>
      <c r="F5719" s="25" t="s">
        <v>144</v>
      </c>
      <c r="G5719" s="26">
        <v>200000</v>
      </c>
    </row>
    <row r="5720" spans="2:7">
      <c r="B5720" s="21" t="s">
        <v>13498</v>
      </c>
      <c r="C5720" s="22" t="s">
        <v>92</v>
      </c>
      <c r="D5720" s="37"/>
      <c r="E5720" s="24">
        <v>300000</v>
      </c>
      <c r="F5720" s="25" t="s">
        <v>150</v>
      </c>
      <c r="G5720" s="26">
        <v>200000</v>
      </c>
    </row>
    <row r="5721" spans="2:7">
      <c r="B5721" s="21" t="s">
        <v>13497</v>
      </c>
      <c r="C5721" s="22" t="s">
        <v>92</v>
      </c>
      <c r="D5721" s="37"/>
      <c r="E5721" s="24">
        <v>300000</v>
      </c>
      <c r="F5721" s="25" t="s">
        <v>216</v>
      </c>
      <c r="G5721" s="26">
        <v>200000</v>
      </c>
    </row>
    <row r="5722" spans="2:7">
      <c r="B5722" s="21" t="s">
        <v>13496</v>
      </c>
      <c r="C5722" s="22" t="s">
        <v>92</v>
      </c>
      <c r="D5722" s="37"/>
      <c r="E5722" s="24">
        <v>300000</v>
      </c>
      <c r="F5722" s="25" t="s">
        <v>156</v>
      </c>
      <c r="G5722" s="26">
        <v>200000</v>
      </c>
    </row>
    <row r="5723" spans="2:7">
      <c r="B5723" s="21" t="s">
        <v>13494</v>
      </c>
      <c r="C5723" s="22" t="s">
        <v>92</v>
      </c>
      <c r="D5723" s="37"/>
      <c r="E5723" s="24">
        <v>300000</v>
      </c>
      <c r="F5723" s="25" t="s">
        <v>216</v>
      </c>
      <c r="G5723" s="26">
        <v>200000</v>
      </c>
    </row>
    <row r="5724" spans="2:7">
      <c r="B5724" s="21" t="s">
        <v>13492</v>
      </c>
      <c r="C5724" s="22" t="s">
        <v>92</v>
      </c>
      <c r="D5724" s="37"/>
      <c r="E5724" s="24">
        <v>300000</v>
      </c>
      <c r="F5724" s="25" t="s">
        <v>3089</v>
      </c>
      <c r="G5724" s="26">
        <v>200000</v>
      </c>
    </row>
    <row r="5725" spans="2:7">
      <c r="B5725" s="21" t="s">
        <v>13491</v>
      </c>
      <c r="C5725" s="22" t="s">
        <v>92</v>
      </c>
      <c r="D5725" s="37"/>
      <c r="E5725" s="24">
        <v>300000</v>
      </c>
      <c r="F5725" s="25" t="s">
        <v>5014</v>
      </c>
      <c r="G5725" s="26">
        <v>200000</v>
      </c>
    </row>
    <row r="5726" spans="2:7">
      <c r="B5726" s="21" t="s">
        <v>13490</v>
      </c>
      <c r="C5726" s="22" t="s">
        <v>92</v>
      </c>
      <c r="D5726" s="37"/>
      <c r="E5726" s="24">
        <v>300000</v>
      </c>
      <c r="F5726" s="25" t="s">
        <v>125</v>
      </c>
      <c r="G5726" s="26">
        <v>200000</v>
      </c>
    </row>
    <row r="5727" spans="2:7">
      <c r="B5727" s="21" t="s">
        <v>13489</v>
      </c>
      <c r="C5727" s="22" t="s">
        <v>108</v>
      </c>
      <c r="D5727" s="37"/>
      <c r="E5727" s="24">
        <v>300000</v>
      </c>
      <c r="F5727" s="25" t="s">
        <v>107</v>
      </c>
      <c r="G5727" s="26">
        <v>200000</v>
      </c>
    </row>
    <row r="5728" spans="2:7">
      <c r="B5728" s="21" t="s">
        <v>13488</v>
      </c>
      <c r="C5728" s="22" t="s">
        <v>92</v>
      </c>
      <c r="D5728" s="37"/>
      <c r="E5728" s="24">
        <v>300000</v>
      </c>
      <c r="F5728" s="25" t="s">
        <v>631</v>
      </c>
      <c r="G5728" s="26">
        <v>200000</v>
      </c>
    </row>
    <row r="5729" spans="2:7">
      <c r="B5729" s="21" t="s">
        <v>13487</v>
      </c>
      <c r="C5729" s="22" t="s">
        <v>92</v>
      </c>
      <c r="D5729" s="37"/>
      <c r="E5729" s="24">
        <v>300000</v>
      </c>
      <c r="F5729" s="25" t="s">
        <v>354</v>
      </c>
      <c r="G5729" s="26">
        <v>200000</v>
      </c>
    </row>
    <row r="5730" spans="2:7">
      <c r="B5730" s="21" t="s">
        <v>13486</v>
      </c>
      <c r="C5730" s="22" t="s">
        <v>92</v>
      </c>
      <c r="D5730" s="37"/>
      <c r="E5730" s="24">
        <v>300000</v>
      </c>
      <c r="F5730" s="25" t="s">
        <v>402</v>
      </c>
      <c r="G5730" s="26">
        <v>200000</v>
      </c>
    </row>
    <row r="5731" spans="2:7">
      <c r="B5731" s="21" t="s">
        <v>13485</v>
      </c>
      <c r="C5731" s="22" t="s">
        <v>92</v>
      </c>
      <c r="D5731" s="37"/>
      <c r="E5731" s="24">
        <v>300000</v>
      </c>
      <c r="F5731" s="25" t="s">
        <v>402</v>
      </c>
      <c r="G5731" s="26">
        <v>200000</v>
      </c>
    </row>
    <row r="5732" spans="2:7">
      <c r="B5732" s="21" t="s">
        <v>13484</v>
      </c>
      <c r="C5732" s="22" t="s">
        <v>92</v>
      </c>
      <c r="D5732" s="37"/>
      <c r="E5732" s="24">
        <v>300000</v>
      </c>
      <c r="F5732" s="25" t="s">
        <v>201</v>
      </c>
      <c r="G5732" s="26">
        <v>200000</v>
      </c>
    </row>
    <row r="5733" spans="2:7">
      <c r="B5733" s="21" t="s">
        <v>13483</v>
      </c>
      <c r="C5733" s="22" t="s">
        <v>92</v>
      </c>
      <c r="D5733" s="37"/>
      <c r="E5733" s="24">
        <v>300000</v>
      </c>
      <c r="F5733" s="25" t="s">
        <v>216</v>
      </c>
      <c r="G5733" s="26">
        <v>200000</v>
      </c>
    </row>
    <row r="5734" spans="2:7">
      <c r="B5734" s="21" t="s">
        <v>13438</v>
      </c>
      <c r="C5734" s="22" t="s">
        <v>108</v>
      </c>
      <c r="D5734" s="37" t="s">
        <v>13437</v>
      </c>
      <c r="E5734" s="24">
        <v>200000</v>
      </c>
      <c r="F5734" s="25" t="s">
        <v>171</v>
      </c>
      <c r="G5734" s="26">
        <v>200000</v>
      </c>
    </row>
    <row r="5735" spans="2:7">
      <c r="B5735" s="21" t="s">
        <v>13476</v>
      </c>
      <c r="C5735" s="22" t="s">
        <v>108</v>
      </c>
      <c r="D5735" s="37" t="s">
        <v>451</v>
      </c>
      <c r="E5735" s="24">
        <v>200000</v>
      </c>
      <c r="F5735" s="25" t="s">
        <v>138</v>
      </c>
      <c r="G5735" s="26">
        <v>200000</v>
      </c>
    </row>
    <row r="5736" spans="2:7">
      <c r="B5736" s="21" t="s">
        <v>13447</v>
      </c>
      <c r="C5736" s="22" t="s">
        <v>108</v>
      </c>
      <c r="D5736" s="37" t="s">
        <v>6431</v>
      </c>
      <c r="E5736" s="24">
        <v>200000</v>
      </c>
      <c r="F5736" s="25" t="s">
        <v>193</v>
      </c>
      <c r="G5736" s="26">
        <v>200000</v>
      </c>
    </row>
    <row r="5737" spans="2:7">
      <c r="B5737" s="21" t="s">
        <v>13457</v>
      </c>
      <c r="C5737" s="22" t="s">
        <v>92</v>
      </c>
      <c r="D5737" s="37" t="s">
        <v>642</v>
      </c>
      <c r="E5737" s="24">
        <v>200000</v>
      </c>
      <c r="F5737" s="25" t="s">
        <v>185</v>
      </c>
      <c r="G5737" s="26">
        <v>200000</v>
      </c>
    </row>
    <row r="5738" spans="2:7">
      <c r="B5738" s="21" t="s">
        <v>13448</v>
      </c>
      <c r="C5738" s="22" t="s">
        <v>108</v>
      </c>
      <c r="D5738" s="37" t="s">
        <v>642</v>
      </c>
      <c r="E5738" s="24">
        <v>200000</v>
      </c>
      <c r="F5738" s="25" t="s">
        <v>282</v>
      </c>
      <c r="G5738" s="26">
        <v>200000</v>
      </c>
    </row>
    <row r="5739" spans="2:7">
      <c r="B5739" s="21" t="s">
        <v>13454</v>
      </c>
      <c r="C5739" s="22" t="s">
        <v>108</v>
      </c>
      <c r="D5739" s="37" t="s">
        <v>731</v>
      </c>
      <c r="E5739" s="24">
        <v>200000</v>
      </c>
      <c r="F5739" s="25" t="s">
        <v>234</v>
      </c>
      <c r="G5739" s="26">
        <v>200000</v>
      </c>
    </row>
    <row r="5740" spans="2:7">
      <c r="B5740" s="21" t="s">
        <v>13433</v>
      </c>
      <c r="C5740" s="22" t="s">
        <v>108</v>
      </c>
      <c r="D5740" s="37" t="s">
        <v>8738</v>
      </c>
      <c r="E5740" s="24">
        <v>200000</v>
      </c>
      <c r="F5740" s="25" t="s">
        <v>171</v>
      </c>
      <c r="G5740" s="26">
        <v>200000</v>
      </c>
    </row>
    <row r="5741" spans="2:7">
      <c r="B5741" s="21" t="s">
        <v>13461</v>
      </c>
      <c r="C5741" s="22" t="s">
        <v>92</v>
      </c>
      <c r="D5741" s="37" t="s">
        <v>1572</v>
      </c>
      <c r="E5741" s="24">
        <v>200000</v>
      </c>
      <c r="F5741" s="25" t="s">
        <v>116</v>
      </c>
      <c r="G5741" s="26">
        <v>200000</v>
      </c>
    </row>
    <row r="5742" spans="2:7">
      <c r="B5742" s="21" t="s">
        <v>13468</v>
      </c>
      <c r="C5742" s="22" t="s">
        <v>108</v>
      </c>
      <c r="D5742" s="37" t="s">
        <v>556</v>
      </c>
      <c r="E5742" s="24">
        <v>200000</v>
      </c>
      <c r="F5742" s="25" t="s">
        <v>312</v>
      </c>
      <c r="G5742" s="26">
        <v>200000</v>
      </c>
    </row>
    <row r="5743" spans="2:7">
      <c r="B5743" s="21" t="s">
        <v>13452</v>
      </c>
      <c r="C5743" s="22" t="s">
        <v>108</v>
      </c>
      <c r="D5743" s="37" t="s">
        <v>739</v>
      </c>
      <c r="E5743" s="24">
        <v>200000</v>
      </c>
      <c r="F5743" s="25" t="s">
        <v>364</v>
      </c>
      <c r="G5743" s="26">
        <v>200000</v>
      </c>
    </row>
    <row r="5744" spans="2:7">
      <c r="B5744" s="21" t="s">
        <v>13432</v>
      </c>
      <c r="C5744" s="22" t="s">
        <v>108</v>
      </c>
      <c r="D5744" s="37" t="s">
        <v>8105</v>
      </c>
      <c r="E5744" s="24">
        <v>200000</v>
      </c>
      <c r="F5744" s="25" t="s">
        <v>326</v>
      </c>
      <c r="G5744" s="26">
        <v>200000</v>
      </c>
    </row>
    <row r="5745" spans="2:7">
      <c r="B5745" s="21" t="s">
        <v>13479</v>
      </c>
      <c r="C5745" s="22" t="s">
        <v>92</v>
      </c>
      <c r="D5745" s="37" t="s">
        <v>4424</v>
      </c>
      <c r="E5745" s="24">
        <v>200000</v>
      </c>
      <c r="F5745" s="25" t="s">
        <v>122</v>
      </c>
      <c r="G5745" s="26">
        <v>200000</v>
      </c>
    </row>
    <row r="5746" spans="2:7">
      <c r="B5746" s="21" t="s">
        <v>13449</v>
      </c>
      <c r="C5746" s="22" t="s">
        <v>92</v>
      </c>
      <c r="D5746" s="37" t="s">
        <v>3779</v>
      </c>
      <c r="E5746" s="24">
        <v>200000</v>
      </c>
      <c r="F5746" s="25" t="s">
        <v>263</v>
      </c>
      <c r="G5746" s="26">
        <v>200000</v>
      </c>
    </row>
    <row r="5747" spans="2:7">
      <c r="B5747" s="21" t="s">
        <v>13436</v>
      </c>
      <c r="C5747" s="22" t="s">
        <v>108</v>
      </c>
      <c r="D5747" s="37" t="s">
        <v>2129</v>
      </c>
      <c r="E5747" s="24">
        <v>200000</v>
      </c>
      <c r="F5747" s="25" t="s">
        <v>364</v>
      </c>
      <c r="G5747" s="26">
        <v>200000</v>
      </c>
    </row>
    <row r="5748" spans="2:7">
      <c r="B5748" s="21" t="s">
        <v>13442</v>
      </c>
      <c r="C5748" s="22" t="s">
        <v>108</v>
      </c>
      <c r="D5748" s="37" t="s">
        <v>4832</v>
      </c>
      <c r="E5748" s="24">
        <v>200000</v>
      </c>
      <c r="F5748" s="25" t="s">
        <v>193</v>
      </c>
      <c r="G5748" s="26">
        <v>200000</v>
      </c>
    </row>
    <row r="5749" spans="2:7">
      <c r="B5749" s="21" t="s">
        <v>13482</v>
      </c>
      <c r="C5749" s="22" t="s">
        <v>92</v>
      </c>
      <c r="D5749" s="37"/>
      <c r="E5749" s="24">
        <v>200000</v>
      </c>
      <c r="F5749" s="25" t="s">
        <v>119</v>
      </c>
      <c r="G5749" s="26">
        <v>200000</v>
      </c>
    </row>
    <row r="5750" spans="2:7">
      <c r="B5750" s="21" t="s">
        <v>13481</v>
      </c>
      <c r="C5750" s="22" t="s">
        <v>92</v>
      </c>
      <c r="D5750" s="37"/>
      <c r="E5750" s="24">
        <v>200000</v>
      </c>
      <c r="F5750" s="25" t="s">
        <v>171</v>
      </c>
      <c r="G5750" s="26">
        <v>200000</v>
      </c>
    </row>
    <row r="5751" spans="2:7">
      <c r="B5751" s="21" t="s">
        <v>13480</v>
      </c>
      <c r="C5751" s="22" t="s">
        <v>92</v>
      </c>
      <c r="D5751" s="37"/>
      <c r="E5751" s="24">
        <v>200000</v>
      </c>
      <c r="F5751" s="25" t="s">
        <v>2989</v>
      </c>
      <c r="G5751" s="26">
        <v>200000</v>
      </c>
    </row>
    <row r="5752" spans="2:7">
      <c r="B5752" s="21" t="s">
        <v>13478</v>
      </c>
      <c r="C5752" s="22" t="s">
        <v>92</v>
      </c>
      <c r="D5752" s="37"/>
      <c r="E5752" s="24">
        <v>200000</v>
      </c>
      <c r="F5752" s="25" t="s">
        <v>335</v>
      </c>
      <c r="G5752" s="26">
        <v>200000</v>
      </c>
    </row>
    <row r="5753" spans="2:7">
      <c r="B5753" s="21" t="s">
        <v>13477</v>
      </c>
      <c r="C5753" s="22" t="s">
        <v>92</v>
      </c>
      <c r="D5753" s="37"/>
      <c r="E5753" s="24">
        <v>200000</v>
      </c>
      <c r="F5753" s="25" t="s">
        <v>282</v>
      </c>
      <c r="G5753" s="26">
        <v>200000</v>
      </c>
    </row>
    <row r="5754" spans="2:7">
      <c r="B5754" s="21" t="s">
        <v>13475</v>
      </c>
      <c r="C5754" s="22" t="s">
        <v>92</v>
      </c>
      <c r="D5754" s="37"/>
      <c r="E5754" s="24">
        <v>200000</v>
      </c>
      <c r="F5754" s="25" t="s">
        <v>263</v>
      </c>
      <c r="G5754" s="26">
        <v>200000</v>
      </c>
    </row>
    <row r="5755" spans="2:7">
      <c r="B5755" s="21" t="s">
        <v>13474</v>
      </c>
      <c r="C5755" s="22" t="s">
        <v>92</v>
      </c>
      <c r="D5755" s="37"/>
      <c r="E5755" s="24">
        <v>200000</v>
      </c>
      <c r="F5755" s="25" t="s">
        <v>335</v>
      </c>
      <c r="G5755" s="26">
        <v>200000</v>
      </c>
    </row>
    <row r="5756" spans="2:7">
      <c r="B5756" s="21" t="s">
        <v>13473</v>
      </c>
      <c r="C5756" s="22" t="s">
        <v>92</v>
      </c>
      <c r="D5756" s="37"/>
      <c r="E5756" s="24">
        <v>200000</v>
      </c>
      <c r="F5756" s="25" t="s">
        <v>260</v>
      </c>
      <c r="G5756" s="26">
        <v>200000</v>
      </c>
    </row>
    <row r="5757" spans="2:7">
      <c r="B5757" s="21" t="s">
        <v>13472</v>
      </c>
      <c r="C5757" s="22" t="s">
        <v>92</v>
      </c>
      <c r="D5757" s="37"/>
      <c r="E5757" s="24">
        <v>200000</v>
      </c>
      <c r="F5757" s="25" t="s">
        <v>2989</v>
      </c>
      <c r="G5757" s="26">
        <v>200000</v>
      </c>
    </row>
    <row r="5758" spans="2:7">
      <c r="B5758" s="21" t="s">
        <v>13471</v>
      </c>
      <c r="C5758" s="22" t="s">
        <v>92</v>
      </c>
      <c r="D5758" s="37"/>
      <c r="E5758" s="24">
        <v>200000</v>
      </c>
      <c r="F5758" s="25" t="s">
        <v>171</v>
      </c>
      <c r="G5758" s="26">
        <v>200000</v>
      </c>
    </row>
    <row r="5759" spans="2:7">
      <c r="B5759" s="21" t="s">
        <v>13470</v>
      </c>
      <c r="C5759" s="22" t="s">
        <v>92</v>
      </c>
      <c r="D5759" s="37"/>
      <c r="E5759" s="24">
        <v>200000</v>
      </c>
      <c r="F5759" s="25" t="s">
        <v>205</v>
      </c>
      <c r="G5759" s="26">
        <v>200000</v>
      </c>
    </row>
    <row r="5760" spans="2:7">
      <c r="B5760" s="21" t="s">
        <v>13469</v>
      </c>
      <c r="C5760" s="22" t="s">
        <v>92</v>
      </c>
      <c r="D5760" s="37"/>
      <c r="E5760" s="24">
        <v>200000</v>
      </c>
      <c r="F5760" s="25" t="s">
        <v>2989</v>
      </c>
      <c r="G5760" s="26">
        <v>200000</v>
      </c>
    </row>
    <row r="5761" spans="2:7">
      <c r="B5761" s="21" t="s">
        <v>13467</v>
      </c>
      <c r="C5761" s="22" t="s">
        <v>108</v>
      </c>
      <c r="D5761" s="37"/>
      <c r="E5761" s="24">
        <v>200000</v>
      </c>
      <c r="F5761" s="25" t="s">
        <v>167</v>
      </c>
      <c r="G5761" s="26">
        <v>200000</v>
      </c>
    </row>
    <row r="5762" spans="2:7">
      <c r="B5762" s="21" t="s">
        <v>13466</v>
      </c>
      <c r="C5762" s="22" t="s">
        <v>92</v>
      </c>
      <c r="D5762" s="37"/>
      <c r="E5762" s="24">
        <v>200000</v>
      </c>
      <c r="F5762" s="25" t="s">
        <v>2989</v>
      </c>
      <c r="G5762" s="26">
        <v>200000</v>
      </c>
    </row>
    <row r="5763" spans="2:7">
      <c r="B5763" s="21" t="s">
        <v>13465</v>
      </c>
      <c r="C5763" s="22" t="s">
        <v>92</v>
      </c>
      <c r="D5763" s="37"/>
      <c r="E5763" s="24">
        <v>200000</v>
      </c>
      <c r="F5763" s="25" t="s">
        <v>96</v>
      </c>
      <c r="G5763" s="26">
        <v>200000</v>
      </c>
    </row>
    <row r="5764" spans="2:7">
      <c r="B5764" s="21" t="s">
        <v>13464</v>
      </c>
      <c r="C5764" s="22" t="s">
        <v>92</v>
      </c>
      <c r="D5764" s="37"/>
      <c r="E5764" s="24">
        <v>200000</v>
      </c>
      <c r="F5764" s="25" t="s">
        <v>2989</v>
      </c>
      <c r="G5764" s="26">
        <v>200000</v>
      </c>
    </row>
    <row r="5765" spans="2:7">
      <c r="B5765" s="21" t="s">
        <v>13463</v>
      </c>
      <c r="C5765" s="22" t="s">
        <v>92</v>
      </c>
      <c r="D5765" s="37"/>
      <c r="E5765" s="24">
        <v>200000</v>
      </c>
      <c r="F5765" s="25" t="s">
        <v>335</v>
      </c>
      <c r="G5765" s="26">
        <v>200000</v>
      </c>
    </row>
    <row r="5766" spans="2:7">
      <c r="B5766" s="21" t="s">
        <v>13462</v>
      </c>
      <c r="C5766" s="22" t="s">
        <v>92</v>
      </c>
      <c r="D5766" s="37"/>
      <c r="E5766" s="24">
        <v>200000</v>
      </c>
      <c r="F5766" s="25" t="s">
        <v>263</v>
      </c>
      <c r="G5766" s="26">
        <v>200000</v>
      </c>
    </row>
    <row r="5767" spans="2:7">
      <c r="B5767" s="21" t="s">
        <v>13460</v>
      </c>
      <c r="C5767" s="22" t="s">
        <v>92</v>
      </c>
      <c r="D5767" s="37"/>
      <c r="E5767" s="24">
        <v>200000</v>
      </c>
      <c r="F5767" s="25" t="s">
        <v>185</v>
      </c>
      <c r="G5767" s="26">
        <v>200000</v>
      </c>
    </row>
    <row r="5768" spans="2:7">
      <c r="B5768" s="21" t="s">
        <v>13459</v>
      </c>
      <c r="C5768" s="22" t="s">
        <v>92</v>
      </c>
      <c r="D5768" s="37"/>
      <c r="E5768" s="24">
        <v>200000</v>
      </c>
      <c r="F5768" s="25" t="s">
        <v>205</v>
      </c>
      <c r="G5768" s="26">
        <v>200000</v>
      </c>
    </row>
    <row r="5769" spans="2:7">
      <c r="B5769" s="21" t="s">
        <v>13458</v>
      </c>
      <c r="C5769" s="22" t="s">
        <v>92</v>
      </c>
      <c r="D5769" s="37"/>
      <c r="E5769" s="24">
        <v>200000</v>
      </c>
      <c r="F5769" s="25" t="s">
        <v>99</v>
      </c>
      <c r="G5769" s="26">
        <v>200000</v>
      </c>
    </row>
    <row r="5770" spans="2:7">
      <c r="B5770" s="21" t="s">
        <v>13456</v>
      </c>
      <c r="C5770" s="22" t="s">
        <v>92</v>
      </c>
      <c r="D5770" s="37"/>
      <c r="E5770" s="24">
        <v>200000</v>
      </c>
      <c r="F5770" s="25" t="s">
        <v>171</v>
      </c>
      <c r="G5770" s="26">
        <v>200000</v>
      </c>
    </row>
    <row r="5771" spans="2:7">
      <c r="B5771" s="21" t="s">
        <v>13455</v>
      </c>
      <c r="C5771" s="22" t="s">
        <v>92</v>
      </c>
      <c r="D5771" s="37"/>
      <c r="E5771" s="24">
        <v>200000</v>
      </c>
      <c r="F5771" s="25" t="s">
        <v>234</v>
      </c>
      <c r="G5771" s="26">
        <v>200000</v>
      </c>
    </row>
    <row r="5772" spans="2:7">
      <c r="B5772" s="21" t="s">
        <v>13453</v>
      </c>
      <c r="C5772" s="22" t="s">
        <v>92</v>
      </c>
      <c r="D5772" s="37"/>
      <c r="E5772" s="24">
        <v>200000</v>
      </c>
      <c r="F5772" s="25" t="s">
        <v>282</v>
      </c>
      <c r="G5772" s="26">
        <v>200000</v>
      </c>
    </row>
    <row r="5773" spans="2:7">
      <c r="B5773" s="21" t="s">
        <v>13451</v>
      </c>
      <c r="C5773" s="22" t="s">
        <v>92</v>
      </c>
      <c r="D5773" s="37"/>
      <c r="E5773" s="24">
        <v>200000</v>
      </c>
      <c r="F5773" s="25" t="s">
        <v>282</v>
      </c>
      <c r="G5773" s="26">
        <v>200000</v>
      </c>
    </row>
    <row r="5774" spans="2:7">
      <c r="B5774" s="21" t="s">
        <v>13450</v>
      </c>
      <c r="C5774" s="22" t="s">
        <v>92</v>
      </c>
      <c r="D5774" s="37"/>
      <c r="E5774" s="24">
        <v>200000</v>
      </c>
      <c r="F5774" s="25" t="s">
        <v>99</v>
      </c>
      <c r="G5774" s="26">
        <v>200000</v>
      </c>
    </row>
    <row r="5775" spans="2:7">
      <c r="B5775" s="21" t="s">
        <v>13446</v>
      </c>
      <c r="C5775" s="22" t="s">
        <v>92</v>
      </c>
      <c r="D5775" s="37"/>
      <c r="E5775" s="24">
        <v>200000</v>
      </c>
      <c r="F5775" s="25" t="s">
        <v>335</v>
      </c>
      <c r="G5775" s="26">
        <v>200000</v>
      </c>
    </row>
    <row r="5776" spans="2:7">
      <c r="B5776" s="21" t="s">
        <v>13445</v>
      </c>
      <c r="C5776" s="22" t="s">
        <v>92</v>
      </c>
      <c r="D5776" s="37"/>
      <c r="E5776" s="24">
        <v>200000</v>
      </c>
      <c r="F5776" s="25" t="s">
        <v>282</v>
      </c>
      <c r="G5776" s="26">
        <v>200000</v>
      </c>
    </row>
    <row r="5777" spans="2:7">
      <c r="B5777" s="21" t="s">
        <v>13444</v>
      </c>
      <c r="C5777" s="22" t="s">
        <v>92</v>
      </c>
      <c r="D5777" s="37"/>
      <c r="E5777" s="24">
        <v>200000</v>
      </c>
      <c r="F5777" s="25" t="s">
        <v>203</v>
      </c>
      <c r="G5777" s="26">
        <v>200000</v>
      </c>
    </row>
    <row r="5778" spans="2:7">
      <c r="B5778" s="21" t="s">
        <v>13443</v>
      </c>
      <c r="C5778" s="22" t="s">
        <v>92</v>
      </c>
      <c r="D5778" s="37"/>
      <c r="E5778" s="24">
        <v>200000</v>
      </c>
      <c r="F5778" s="25" t="s">
        <v>205</v>
      </c>
      <c r="G5778" s="26">
        <v>200000</v>
      </c>
    </row>
    <row r="5779" spans="2:7">
      <c r="B5779" s="21" t="s">
        <v>13441</v>
      </c>
      <c r="C5779" s="22" t="s">
        <v>92</v>
      </c>
      <c r="D5779" s="37"/>
      <c r="E5779" s="24">
        <v>200000</v>
      </c>
      <c r="F5779" s="25" t="s">
        <v>91</v>
      </c>
      <c r="G5779" s="26">
        <v>200000</v>
      </c>
    </row>
    <row r="5780" spans="2:7">
      <c r="B5780" s="21" t="s">
        <v>13440</v>
      </c>
      <c r="C5780" s="22" t="s">
        <v>92</v>
      </c>
      <c r="D5780" s="37"/>
      <c r="E5780" s="24">
        <v>200000</v>
      </c>
      <c r="F5780" s="25" t="s">
        <v>2995</v>
      </c>
      <c r="G5780" s="26">
        <v>200000</v>
      </c>
    </row>
    <row r="5781" spans="2:7">
      <c r="B5781" s="21" t="s">
        <v>13439</v>
      </c>
      <c r="C5781" s="22" t="s">
        <v>92</v>
      </c>
      <c r="D5781" s="37"/>
      <c r="E5781" s="24">
        <v>200000</v>
      </c>
      <c r="F5781" s="25" t="s">
        <v>2989</v>
      </c>
      <c r="G5781" s="26">
        <v>200000</v>
      </c>
    </row>
    <row r="5782" spans="2:7">
      <c r="B5782" s="21" t="s">
        <v>13435</v>
      </c>
      <c r="C5782" s="22" t="s">
        <v>92</v>
      </c>
      <c r="D5782" s="37"/>
      <c r="E5782" s="24">
        <v>200000</v>
      </c>
      <c r="F5782" s="25" t="s">
        <v>341</v>
      </c>
      <c r="G5782" s="26">
        <v>200000</v>
      </c>
    </row>
    <row r="5783" spans="2:7">
      <c r="B5783" s="21" t="s">
        <v>13434</v>
      </c>
      <c r="C5783" s="22" t="s">
        <v>92</v>
      </c>
      <c r="D5783" s="37"/>
      <c r="E5783" s="24">
        <v>200000</v>
      </c>
      <c r="F5783" s="25" t="s">
        <v>99</v>
      </c>
      <c r="G5783" s="26">
        <v>200000</v>
      </c>
    </row>
    <row r="5784" spans="2:7">
      <c r="B5784" s="21" t="s">
        <v>13431</v>
      </c>
      <c r="C5784" s="22" t="s">
        <v>92</v>
      </c>
      <c r="D5784" s="37"/>
      <c r="E5784" s="24">
        <v>200000</v>
      </c>
      <c r="F5784" s="25" t="s">
        <v>263</v>
      </c>
      <c r="G5784" s="26">
        <v>200000</v>
      </c>
    </row>
    <row r="5785" spans="2:7">
      <c r="B5785" s="21" t="s">
        <v>13430</v>
      </c>
      <c r="C5785" s="22" t="s">
        <v>92</v>
      </c>
      <c r="D5785" s="37"/>
      <c r="E5785" s="24">
        <v>200000</v>
      </c>
      <c r="F5785" s="25" t="s">
        <v>2995</v>
      </c>
      <c r="G5785" s="26">
        <v>200000</v>
      </c>
    </row>
    <row r="5786" spans="2:7">
      <c r="B5786" s="21" t="s">
        <v>13415</v>
      </c>
      <c r="C5786" s="22" t="s">
        <v>108</v>
      </c>
      <c r="D5786" s="37" t="s">
        <v>2210</v>
      </c>
      <c r="E5786" s="24">
        <v>100000</v>
      </c>
      <c r="F5786" s="25" t="s">
        <v>8998</v>
      </c>
      <c r="G5786" s="26">
        <v>200000</v>
      </c>
    </row>
    <row r="5787" spans="2:7">
      <c r="B5787" s="21" t="s">
        <v>13417</v>
      </c>
      <c r="C5787" s="22" t="s">
        <v>108</v>
      </c>
      <c r="D5787" s="37" t="s">
        <v>13416</v>
      </c>
      <c r="E5787" s="24">
        <v>100000</v>
      </c>
      <c r="F5787" s="25" t="s">
        <v>6551</v>
      </c>
      <c r="G5787" s="26">
        <v>200000</v>
      </c>
    </row>
    <row r="5788" spans="2:7">
      <c r="B5788" s="21" t="s">
        <v>13421</v>
      </c>
      <c r="C5788" s="22" t="s">
        <v>108</v>
      </c>
      <c r="D5788" s="37" t="s">
        <v>13420</v>
      </c>
      <c r="E5788" s="24">
        <v>100000</v>
      </c>
      <c r="F5788" s="25" t="s">
        <v>2956</v>
      </c>
      <c r="G5788" s="26">
        <v>200000</v>
      </c>
    </row>
    <row r="5789" spans="2:7">
      <c r="B5789" s="21" t="s">
        <v>13429</v>
      </c>
      <c r="C5789" s="22" t="s">
        <v>108</v>
      </c>
      <c r="D5789" s="37" t="s">
        <v>1206</v>
      </c>
      <c r="E5789" s="24">
        <v>100000</v>
      </c>
      <c r="F5789" s="25" t="s">
        <v>2942</v>
      </c>
      <c r="G5789" s="26">
        <v>200000</v>
      </c>
    </row>
    <row r="5790" spans="2:7">
      <c r="B5790" s="21" t="s">
        <v>13412</v>
      </c>
      <c r="C5790" s="22" t="s">
        <v>108</v>
      </c>
      <c r="D5790" s="37" t="s">
        <v>3530</v>
      </c>
      <c r="E5790" s="24">
        <v>100000</v>
      </c>
      <c r="F5790" s="25" t="s">
        <v>8998</v>
      </c>
      <c r="G5790" s="26">
        <v>200000</v>
      </c>
    </row>
    <row r="5791" spans="2:7">
      <c r="B5791" s="21" t="s">
        <v>13428</v>
      </c>
      <c r="C5791" s="22" t="s">
        <v>108</v>
      </c>
      <c r="D5791" s="37" t="s">
        <v>4333</v>
      </c>
      <c r="E5791" s="24">
        <v>100000</v>
      </c>
      <c r="F5791" s="25" t="s">
        <v>2938</v>
      </c>
      <c r="G5791" s="26">
        <v>200000</v>
      </c>
    </row>
    <row r="5792" spans="2:7">
      <c r="B5792" s="21" t="s">
        <v>13413</v>
      </c>
      <c r="C5792" s="22" t="s">
        <v>108</v>
      </c>
      <c r="D5792" s="37" t="s">
        <v>549</v>
      </c>
      <c r="E5792" s="24">
        <v>100000</v>
      </c>
      <c r="F5792" s="25" t="s">
        <v>9386</v>
      </c>
      <c r="G5792" s="26">
        <v>200000</v>
      </c>
    </row>
    <row r="5793" spans="2:7">
      <c r="B5793" s="21" t="s">
        <v>13414</v>
      </c>
      <c r="C5793" s="22" t="s">
        <v>108</v>
      </c>
      <c r="D5793" s="37" t="s">
        <v>3074</v>
      </c>
      <c r="E5793" s="24">
        <v>100000</v>
      </c>
      <c r="F5793" s="25" t="s">
        <v>2959</v>
      </c>
      <c r="G5793" s="26">
        <v>200000</v>
      </c>
    </row>
    <row r="5794" spans="2:7">
      <c r="B5794" s="21" t="s">
        <v>13424</v>
      </c>
      <c r="C5794" s="22" t="s">
        <v>108</v>
      </c>
      <c r="D5794" s="37" t="s">
        <v>3268</v>
      </c>
      <c r="E5794" s="24">
        <v>100000</v>
      </c>
      <c r="F5794" s="25" t="s">
        <v>2940</v>
      </c>
      <c r="G5794" s="26">
        <v>200000</v>
      </c>
    </row>
    <row r="5795" spans="2:7">
      <c r="B5795" s="21" t="s">
        <v>13423</v>
      </c>
      <c r="C5795" s="22" t="s">
        <v>108</v>
      </c>
      <c r="D5795" s="37" t="s">
        <v>13422</v>
      </c>
      <c r="E5795" s="24">
        <v>100000</v>
      </c>
      <c r="F5795" s="25" t="s">
        <v>2959</v>
      </c>
      <c r="G5795" s="26">
        <v>200000</v>
      </c>
    </row>
    <row r="5796" spans="2:7">
      <c r="B5796" s="21" t="s">
        <v>13427</v>
      </c>
      <c r="C5796" s="22" t="s">
        <v>92</v>
      </c>
      <c r="D5796" s="37"/>
      <c r="E5796" s="24">
        <v>100000</v>
      </c>
      <c r="F5796" s="25" t="s">
        <v>13426</v>
      </c>
      <c r="G5796" s="26">
        <v>200000</v>
      </c>
    </row>
    <row r="5797" spans="2:7">
      <c r="B5797" s="21" t="s">
        <v>13425</v>
      </c>
      <c r="C5797" s="22" t="s">
        <v>92</v>
      </c>
      <c r="D5797" s="37"/>
      <c r="E5797" s="24">
        <v>100000</v>
      </c>
      <c r="F5797" s="25" t="s">
        <v>4980</v>
      </c>
      <c r="G5797" s="26">
        <v>200000</v>
      </c>
    </row>
    <row r="5798" spans="2:7">
      <c r="B5798" s="21" t="s">
        <v>13419</v>
      </c>
      <c r="C5798" s="22" t="s">
        <v>92</v>
      </c>
      <c r="D5798" s="37"/>
      <c r="E5798" s="24">
        <v>100000</v>
      </c>
      <c r="F5798" s="25" t="s">
        <v>9386</v>
      </c>
      <c r="G5798" s="26">
        <v>200000</v>
      </c>
    </row>
    <row r="5799" spans="2:7">
      <c r="B5799" s="21" t="s">
        <v>13418</v>
      </c>
      <c r="C5799" s="22" t="s">
        <v>92</v>
      </c>
      <c r="D5799" s="37"/>
      <c r="E5799" s="24">
        <v>100000</v>
      </c>
      <c r="F5799" s="25" t="s">
        <v>2938</v>
      </c>
      <c r="G5799" s="26">
        <v>200000</v>
      </c>
    </row>
    <row r="5800" spans="2:7">
      <c r="B5800" s="21" t="s">
        <v>13411</v>
      </c>
      <c r="C5800" s="22" t="s">
        <v>92</v>
      </c>
      <c r="D5800" s="37"/>
      <c r="E5800" s="24">
        <v>5100000</v>
      </c>
      <c r="F5800" s="25" t="s">
        <v>13410</v>
      </c>
      <c r="G5800" s="26">
        <v>100000</v>
      </c>
    </row>
    <row r="5801" spans="2:7">
      <c r="B5801" s="21" t="s">
        <v>13409</v>
      </c>
      <c r="C5801" s="22" t="s">
        <v>92</v>
      </c>
      <c r="D5801" s="37"/>
      <c r="E5801" s="24">
        <v>1900000</v>
      </c>
      <c r="F5801" s="25" t="s">
        <v>13408</v>
      </c>
      <c r="G5801" s="26">
        <v>100000</v>
      </c>
    </row>
    <row r="5802" spans="2:7">
      <c r="B5802" s="21" t="s">
        <v>13407</v>
      </c>
      <c r="C5802" s="22" t="s">
        <v>92</v>
      </c>
      <c r="D5802" s="37"/>
      <c r="E5802" s="24">
        <v>500000</v>
      </c>
      <c r="F5802" s="25" t="s">
        <v>573</v>
      </c>
      <c r="G5802" s="26">
        <v>100000</v>
      </c>
    </row>
    <row r="5803" spans="2:7">
      <c r="B5803" s="21" t="s">
        <v>13406</v>
      </c>
      <c r="C5803" s="22" t="s">
        <v>92</v>
      </c>
      <c r="D5803" s="37"/>
      <c r="E5803" s="24">
        <v>400000</v>
      </c>
      <c r="F5803" s="25" t="s">
        <v>622</v>
      </c>
      <c r="G5803" s="26">
        <v>100000</v>
      </c>
    </row>
    <row r="5804" spans="2:7">
      <c r="B5804" s="21" t="s">
        <v>13405</v>
      </c>
      <c r="C5804" s="22" t="s">
        <v>92</v>
      </c>
      <c r="D5804" s="37"/>
      <c r="E5804" s="24">
        <v>400000</v>
      </c>
      <c r="F5804" s="25" t="s">
        <v>507</v>
      </c>
      <c r="G5804" s="26">
        <v>100000</v>
      </c>
    </row>
    <row r="5805" spans="2:7">
      <c r="B5805" s="21" t="s">
        <v>13404</v>
      </c>
      <c r="C5805" s="22" t="s">
        <v>92</v>
      </c>
      <c r="D5805" s="37"/>
      <c r="E5805" s="24">
        <v>400000</v>
      </c>
      <c r="F5805" s="25" t="s">
        <v>502</v>
      </c>
      <c r="G5805" s="26">
        <v>100000</v>
      </c>
    </row>
    <row r="5806" spans="2:7">
      <c r="B5806" s="21" t="s">
        <v>13403</v>
      </c>
      <c r="C5806" s="22" t="s">
        <v>92</v>
      </c>
      <c r="D5806" s="37"/>
      <c r="E5806" s="24">
        <v>400000</v>
      </c>
      <c r="F5806" s="25" t="s">
        <v>595</v>
      </c>
      <c r="G5806" s="26">
        <v>100000</v>
      </c>
    </row>
    <row r="5807" spans="2:7">
      <c r="B5807" s="21" t="s">
        <v>13402</v>
      </c>
      <c r="C5807" s="22" t="s">
        <v>92</v>
      </c>
      <c r="D5807" s="37"/>
      <c r="E5807" s="24">
        <v>400000</v>
      </c>
      <c r="F5807" s="25" t="s">
        <v>3211</v>
      </c>
      <c r="G5807" s="26">
        <v>100000</v>
      </c>
    </row>
    <row r="5808" spans="2:7">
      <c r="B5808" s="21" t="s">
        <v>13401</v>
      </c>
      <c r="C5808" s="22" t="s">
        <v>92</v>
      </c>
      <c r="D5808" s="37"/>
      <c r="E5808" s="24">
        <v>400000</v>
      </c>
      <c r="F5808" s="25" t="s">
        <v>569</v>
      </c>
      <c r="G5808" s="26">
        <v>100000</v>
      </c>
    </row>
    <row r="5809" spans="2:7">
      <c r="B5809" s="21" t="s">
        <v>13400</v>
      </c>
      <c r="C5809" s="22" t="s">
        <v>92</v>
      </c>
      <c r="D5809" s="37"/>
      <c r="E5809" s="24">
        <v>400000</v>
      </c>
      <c r="F5809" s="25" t="s">
        <v>569</v>
      </c>
      <c r="G5809" s="26">
        <v>100000</v>
      </c>
    </row>
    <row r="5810" spans="2:7">
      <c r="B5810" s="21" t="s">
        <v>13297</v>
      </c>
      <c r="C5810" s="22" t="s">
        <v>92</v>
      </c>
      <c r="D5810" s="37" t="s">
        <v>194</v>
      </c>
      <c r="E5810" s="24">
        <v>300000</v>
      </c>
      <c r="F5810" s="25" t="s">
        <v>598</v>
      </c>
      <c r="G5810" s="26">
        <v>100000</v>
      </c>
    </row>
    <row r="5811" spans="2:7">
      <c r="B5811" s="21" t="s">
        <v>13319</v>
      </c>
      <c r="C5811" s="22" t="s">
        <v>108</v>
      </c>
      <c r="D5811" s="37" t="s">
        <v>1065</v>
      </c>
      <c r="E5811" s="24">
        <v>300000</v>
      </c>
      <c r="F5811" s="25" t="s">
        <v>1164</v>
      </c>
      <c r="G5811" s="26">
        <v>100000</v>
      </c>
    </row>
    <row r="5812" spans="2:7">
      <c r="B5812" s="21" t="s">
        <v>13280</v>
      </c>
      <c r="C5812" s="22" t="s">
        <v>108</v>
      </c>
      <c r="D5812" s="37" t="s">
        <v>4475</v>
      </c>
      <c r="E5812" s="24">
        <v>300000</v>
      </c>
      <c r="F5812" s="25" t="s">
        <v>864</v>
      </c>
      <c r="G5812" s="26">
        <v>100000</v>
      </c>
    </row>
    <row r="5813" spans="2:7">
      <c r="B5813" s="21" t="s">
        <v>13328</v>
      </c>
      <c r="C5813" s="22" t="s">
        <v>108</v>
      </c>
      <c r="D5813" s="37" t="s">
        <v>7871</v>
      </c>
      <c r="E5813" s="24">
        <v>300000</v>
      </c>
      <c r="F5813" s="25" t="s">
        <v>1073</v>
      </c>
      <c r="G5813" s="26">
        <v>100000</v>
      </c>
    </row>
    <row r="5814" spans="2:7">
      <c r="B5814" s="21" t="s">
        <v>13296</v>
      </c>
      <c r="C5814" s="22" t="s">
        <v>108</v>
      </c>
      <c r="D5814" s="37" t="s">
        <v>1954</v>
      </c>
      <c r="E5814" s="24">
        <v>300000</v>
      </c>
      <c r="F5814" s="25" t="s">
        <v>4306</v>
      </c>
      <c r="G5814" s="26">
        <v>100000</v>
      </c>
    </row>
    <row r="5815" spans="2:7">
      <c r="B5815" s="21" t="s">
        <v>13388</v>
      </c>
      <c r="C5815" s="22" t="s">
        <v>108</v>
      </c>
      <c r="D5815" s="37" t="s">
        <v>552</v>
      </c>
      <c r="E5815" s="24">
        <v>300000</v>
      </c>
      <c r="F5815" s="25" t="s">
        <v>5543</v>
      </c>
      <c r="G5815" s="26">
        <v>100000</v>
      </c>
    </row>
    <row r="5816" spans="2:7">
      <c r="B5816" s="21" t="s">
        <v>13314</v>
      </c>
      <c r="C5816" s="22" t="s">
        <v>108</v>
      </c>
      <c r="D5816" s="37" t="s">
        <v>1815</v>
      </c>
      <c r="E5816" s="24">
        <v>300000</v>
      </c>
      <c r="F5816" s="25" t="s">
        <v>864</v>
      </c>
      <c r="G5816" s="26">
        <v>100000</v>
      </c>
    </row>
    <row r="5817" spans="2:7">
      <c r="B5817" s="21" t="s">
        <v>13369</v>
      </c>
      <c r="C5817" s="22" t="s">
        <v>108</v>
      </c>
      <c r="D5817" s="37" t="s">
        <v>1735</v>
      </c>
      <c r="E5817" s="24">
        <v>300000</v>
      </c>
      <c r="F5817" s="25" t="s">
        <v>3167</v>
      </c>
      <c r="G5817" s="26">
        <v>100000</v>
      </c>
    </row>
    <row r="5818" spans="2:7">
      <c r="B5818" s="21" t="s">
        <v>13374</v>
      </c>
      <c r="C5818" s="22" t="s">
        <v>108</v>
      </c>
      <c r="D5818" s="37" t="s">
        <v>7301</v>
      </c>
      <c r="E5818" s="24">
        <v>300000</v>
      </c>
      <c r="F5818" s="25" t="s">
        <v>584</v>
      </c>
      <c r="G5818" s="26">
        <v>100000</v>
      </c>
    </row>
    <row r="5819" spans="2:7">
      <c r="B5819" s="21" t="s">
        <v>13277</v>
      </c>
      <c r="C5819" s="22" t="s">
        <v>108</v>
      </c>
      <c r="D5819" s="37" t="s">
        <v>7634</v>
      </c>
      <c r="E5819" s="24">
        <v>300000</v>
      </c>
      <c r="F5819" s="25" t="s">
        <v>805</v>
      </c>
      <c r="G5819" s="26">
        <v>100000</v>
      </c>
    </row>
    <row r="5820" spans="2:7">
      <c r="B5820" s="21" t="s">
        <v>13322</v>
      </c>
      <c r="C5820" s="22" t="s">
        <v>108</v>
      </c>
      <c r="D5820" s="37" t="s">
        <v>5579</v>
      </c>
      <c r="E5820" s="24">
        <v>300000</v>
      </c>
      <c r="F5820" s="25" t="s">
        <v>483</v>
      </c>
      <c r="G5820" s="26">
        <v>100000</v>
      </c>
    </row>
    <row r="5821" spans="2:7">
      <c r="B5821" s="21" t="s">
        <v>13399</v>
      </c>
      <c r="C5821" s="22" t="s">
        <v>92</v>
      </c>
      <c r="D5821" s="37"/>
      <c r="E5821" s="24">
        <v>300000</v>
      </c>
      <c r="F5821" s="25" t="s">
        <v>4306</v>
      </c>
      <c r="G5821" s="26">
        <v>100000</v>
      </c>
    </row>
    <row r="5822" spans="2:7">
      <c r="B5822" s="21" t="s">
        <v>13398</v>
      </c>
      <c r="C5822" s="22" t="s">
        <v>92</v>
      </c>
      <c r="D5822" s="37"/>
      <c r="E5822" s="24">
        <v>300000</v>
      </c>
      <c r="F5822" s="25" t="s">
        <v>560</v>
      </c>
      <c r="G5822" s="26">
        <v>100000</v>
      </c>
    </row>
    <row r="5823" spans="2:7">
      <c r="B5823" s="21" t="s">
        <v>13397</v>
      </c>
      <c r="C5823" s="22" t="s">
        <v>92</v>
      </c>
      <c r="D5823" s="37"/>
      <c r="E5823" s="24">
        <v>300000</v>
      </c>
      <c r="F5823" s="25" t="s">
        <v>4311</v>
      </c>
      <c r="G5823" s="26">
        <v>100000</v>
      </c>
    </row>
    <row r="5824" spans="2:7">
      <c r="B5824" s="21" t="s">
        <v>13396</v>
      </c>
      <c r="C5824" s="22" t="s">
        <v>108</v>
      </c>
      <c r="D5824" s="37"/>
      <c r="E5824" s="24">
        <v>300000</v>
      </c>
      <c r="F5824" s="25" t="s">
        <v>4311</v>
      </c>
      <c r="G5824" s="26">
        <v>100000</v>
      </c>
    </row>
    <row r="5825" spans="2:7">
      <c r="B5825" s="21" t="s">
        <v>13395</v>
      </c>
      <c r="C5825" s="22" t="s">
        <v>108</v>
      </c>
      <c r="D5825" s="37"/>
      <c r="E5825" s="24">
        <v>300000</v>
      </c>
      <c r="F5825" s="25" t="s">
        <v>722</v>
      </c>
      <c r="G5825" s="26">
        <v>100000</v>
      </c>
    </row>
    <row r="5826" spans="2:7">
      <c r="B5826" s="21" t="s">
        <v>13394</v>
      </c>
      <c r="C5826" s="22" t="s">
        <v>92</v>
      </c>
      <c r="D5826" s="37"/>
      <c r="E5826" s="24">
        <v>300000</v>
      </c>
      <c r="F5826" s="25" t="s">
        <v>864</v>
      </c>
      <c r="G5826" s="26">
        <v>100000</v>
      </c>
    </row>
    <row r="5827" spans="2:7">
      <c r="B5827" s="21" t="s">
        <v>13393</v>
      </c>
      <c r="C5827" s="22" t="s">
        <v>92</v>
      </c>
      <c r="D5827" s="37"/>
      <c r="E5827" s="24">
        <v>300000</v>
      </c>
      <c r="F5827" s="25" t="s">
        <v>483</v>
      </c>
      <c r="G5827" s="26">
        <v>100000</v>
      </c>
    </row>
    <row r="5828" spans="2:7">
      <c r="B5828" s="21" t="s">
        <v>13392</v>
      </c>
      <c r="C5828" s="22" t="s">
        <v>92</v>
      </c>
      <c r="D5828" s="37"/>
      <c r="E5828" s="24">
        <v>300000</v>
      </c>
      <c r="F5828" s="25" t="s">
        <v>509</v>
      </c>
      <c r="G5828" s="26">
        <v>100000</v>
      </c>
    </row>
    <row r="5829" spans="2:7">
      <c r="B5829" s="21" t="s">
        <v>13391</v>
      </c>
      <c r="C5829" s="22" t="s">
        <v>92</v>
      </c>
      <c r="D5829" s="37"/>
      <c r="E5829" s="24">
        <v>300000</v>
      </c>
      <c r="F5829" s="25" t="s">
        <v>509</v>
      </c>
      <c r="G5829" s="26">
        <v>100000</v>
      </c>
    </row>
    <row r="5830" spans="2:7">
      <c r="B5830" s="21" t="s">
        <v>13390</v>
      </c>
      <c r="C5830" s="22" t="s">
        <v>92</v>
      </c>
      <c r="D5830" s="37"/>
      <c r="E5830" s="24">
        <v>300000</v>
      </c>
      <c r="F5830" s="25" t="s">
        <v>1070</v>
      </c>
      <c r="G5830" s="26">
        <v>100000</v>
      </c>
    </row>
    <row r="5831" spans="2:7">
      <c r="B5831" s="21" t="s">
        <v>13389</v>
      </c>
      <c r="C5831" s="22" t="s">
        <v>92</v>
      </c>
      <c r="D5831" s="37"/>
      <c r="E5831" s="24">
        <v>300000</v>
      </c>
      <c r="F5831" s="25" t="s">
        <v>483</v>
      </c>
      <c r="G5831" s="26">
        <v>100000</v>
      </c>
    </row>
    <row r="5832" spans="2:7">
      <c r="B5832" s="21" t="s">
        <v>13387</v>
      </c>
      <c r="C5832" s="22" t="s">
        <v>92</v>
      </c>
      <c r="D5832" s="37"/>
      <c r="E5832" s="24">
        <v>300000</v>
      </c>
      <c r="F5832" s="25" t="s">
        <v>544</v>
      </c>
      <c r="G5832" s="26">
        <v>100000</v>
      </c>
    </row>
    <row r="5833" spans="2:7">
      <c r="B5833" s="21" t="s">
        <v>13386</v>
      </c>
      <c r="C5833" s="22" t="s">
        <v>92</v>
      </c>
      <c r="D5833" s="37"/>
      <c r="E5833" s="24">
        <v>300000</v>
      </c>
      <c r="F5833" s="25" t="s">
        <v>725</v>
      </c>
      <c r="G5833" s="26">
        <v>100000</v>
      </c>
    </row>
    <row r="5834" spans="2:7">
      <c r="B5834" s="21" t="s">
        <v>13385</v>
      </c>
      <c r="C5834" s="22" t="s">
        <v>92</v>
      </c>
      <c r="D5834" s="37"/>
      <c r="E5834" s="24">
        <v>300000</v>
      </c>
      <c r="F5834" s="25" t="s">
        <v>483</v>
      </c>
      <c r="G5834" s="26">
        <v>100000</v>
      </c>
    </row>
    <row r="5835" spans="2:7">
      <c r="B5835" s="21" t="s">
        <v>13384</v>
      </c>
      <c r="C5835" s="22" t="s">
        <v>92</v>
      </c>
      <c r="D5835" s="37"/>
      <c r="E5835" s="24">
        <v>300000</v>
      </c>
      <c r="F5835" s="25" t="s">
        <v>864</v>
      </c>
      <c r="G5835" s="26">
        <v>100000</v>
      </c>
    </row>
    <row r="5836" spans="2:7">
      <c r="B5836" s="21" t="s">
        <v>13383</v>
      </c>
      <c r="C5836" s="22" t="s">
        <v>92</v>
      </c>
      <c r="D5836" s="37"/>
      <c r="E5836" s="24">
        <v>300000</v>
      </c>
      <c r="F5836" s="25" t="s">
        <v>805</v>
      </c>
      <c r="G5836" s="26">
        <v>100000</v>
      </c>
    </row>
    <row r="5837" spans="2:7">
      <c r="B5837" s="21" t="s">
        <v>13382</v>
      </c>
      <c r="C5837" s="22" t="s">
        <v>92</v>
      </c>
      <c r="D5837" s="37"/>
      <c r="E5837" s="24">
        <v>300000</v>
      </c>
      <c r="F5837" s="25" t="s">
        <v>5543</v>
      </c>
      <c r="G5837" s="26">
        <v>100000</v>
      </c>
    </row>
    <row r="5838" spans="2:7">
      <c r="B5838" s="21" t="s">
        <v>13381</v>
      </c>
      <c r="C5838" s="22" t="s">
        <v>92</v>
      </c>
      <c r="D5838" s="37"/>
      <c r="E5838" s="24">
        <v>300000</v>
      </c>
      <c r="F5838" s="25" t="s">
        <v>805</v>
      </c>
      <c r="G5838" s="26">
        <v>100000</v>
      </c>
    </row>
    <row r="5839" spans="2:7">
      <c r="B5839" s="21" t="s">
        <v>13380</v>
      </c>
      <c r="C5839" s="22" t="s">
        <v>92</v>
      </c>
      <c r="D5839" s="37"/>
      <c r="E5839" s="24">
        <v>300000</v>
      </c>
      <c r="F5839" s="25" t="s">
        <v>1103</v>
      </c>
      <c r="G5839" s="26">
        <v>100000</v>
      </c>
    </row>
    <row r="5840" spans="2:7">
      <c r="B5840" s="21" t="s">
        <v>13379</v>
      </c>
      <c r="C5840" s="22" t="s">
        <v>92</v>
      </c>
      <c r="D5840" s="37"/>
      <c r="E5840" s="24">
        <v>300000</v>
      </c>
      <c r="F5840" s="25" t="s">
        <v>4311</v>
      </c>
      <c r="G5840" s="26">
        <v>100000</v>
      </c>
    </row>
    <row r="5841" spans="2:7">
      <c r="B5841" s="21" t="s">
        <v>13378</v>
      </c>
      <c r="C5841" s="22" t="s">
        <v>92</v>
      </c>
      <c r="D5841" s="37"/>
      <c r="E5841" s="24">
        <v>300000</v>
      </c>
      <c r="F5841" s="25" t="s">
        <v>5543</v>
      </c>
      <c r="G5841" s="26">
        <v>100000</v>
      </c>
    </row>
    <row r="5842" spans="2:7">
      <c r="B5842" s="21" t="s">
        <v>13377</v>
      </c>
      <c r="C5842" s="22" t="s">
        <v>108</v>
      </c>
      <c r="D5842" s="37"/>
      <c r="E5842" s="24">
        <v>300000</v>
      </c>
      <c r="F5842" s="25" t="s">
        <v>629</v>
      </c>
      <c r="G5842" s="26">
        <v>100000</v>
      </c>
    </row>
    <row r="5843" spans="2:7">
      <c r="B5843" s="21" t="s">
        <v>13376</v>
      </c>
      <c r="C5843" s="22" t="s">
        <v>108</v>
      </c>
      <c r="D5843" s="37"/>
      <c r="E5843" s="24">
        <v>300000</v>
      </c>
      <c r="F5843" s="25" t="s">
        <v>1103</v>
      </c>
      <c r="G5843" s="26">
        <v>100000</v>
      </c>
    </row>
    <row r="5844" spans="2:7">
      <c r="B5844" s="21" t="s">
        <v>13375</v>
      </c>
      <c r="C5844" s="22" t="s">
        <v>92</v>
      </c>
      <c r="D5844" s="37"/>
      <c r="E5844" s="24">
        <v>300000</v>
      </c>
      <c r="F5844" s="25" t="s">
        <v>4311</v>
      </c>
      <c r="G5844" s="26">
        <v>100000</v>
      </c>
    </row>
    <row r="5845" spans="2:7">
      <c r="B5845" s="21" t="s">
        <v>13373</v>
      </c>
      <c r="C5845" s="22" t="s">
        <v>92</v>
      </c>
      <c r="D5845" s="37"/>
      <c r="E5845" s="24">
        <v>300000</v>
      </c>
      <c r="F5845" s="25" t="s">
        <v>1070</v>
      </c>
      <c r="G5845" s="26">
        <v>100000</v>
      </c>
    </row>
    <row r="5846" spans="2:7">
      <c r="B5846" s="21" t="s">
        <v>13372</v>
      </c>
      <c r="C5846" s="22" t="s">
        <v>92</v>
      </c>
      <c r="D5846" s="37"/>
      <c r="E5846" s="24">
        <v>300000</v>
      </c>
      <c r="F5846" s="25" t="s">
        <v>864</v>
      </c>
      <c r="G5846" s="26">
        <v>100000</v>
      </c>
    </row>
    <row r="5847" spans="2:7">
      <c r="B5847" s="21" t="s">
        <v>13371</v>
      </c>
      <c r="C5847" s="22" t="s">
        <v>92</v>
      </c>
      <c r="D5847" s="37"/>
      <c r="E5847" s="24">
        <v>300000</v>
      </c>
      <c r="F5847" s="25" t="s">
        <v>544</v>
      </c>
      <c r="G5847" s="26">
        <v>100000</v>
      </c>
    </row>
    <row r="5848" spans="2:7">
      <c r="B5848" s="21" t="s">
        <v>13370</v>
      </c>
      <c r="C5848" s="22" t="s">
        <v>92</v>
      </c>
      <c r="D5848" s="37"/>
      <c r="E5848" s="24">
        <v>300000</v>
      </c>
      <c r="F5848" s="25" t="s">
        <v>1070</v>
      </c>
      <c r="G5848" s="26">
        <v>100000</v>
      </c>
    </row>
    <row r="5849" spans="2:7">
      <c r="B5849" s="21" t="s">
        <v>13368</v>
      </c>
      <c r="C5849" s="22" t="s">
        <v>92</v>
      </c>
      <c r="D5849" s="37"/>
      <c r="E5849" s="24">
        <v>300000</v>
      </c>
      <c r="F5849" s="25" t="s">
        <v>483</v>
      </c>
      <c r="G5849" s="26">
        <v>100000</v>
      </c>
    </row>
    <row r="5850" spans="2:7">
      <c r="B5850" s="21" t="s">
        <v>13367</v>
      </c>
      <c r="C5850" s="22" t="s">
        <v>92</v>
      </c>
      <c r="D5850" s="37"/>
      <c r="E5850" s="24">
        <v>300000</v>
      </c>
      <c r="F5850" s="25" t="s">
        <v>649</v>
      </c>
      <c r="G5850" s="26">
        <v>100000</v>
      </c>
    </row>
    <row r="5851" spans="2:7">
      <c r="B5851" s="21" t="s">
        <v>13366</v>
      </c>
      <c r="C5851" s="22" t="s">
        <v>92</v>
      </c>
      <c r="D5851" s="37"/>
      <c r="E5851" s="24">
        <v>300000</v>
      </c>
      <c r="F5851" s="25" t="s">
        <v>3194</v>
      </c>
      <c r="G5851" s="26">
        <v>100000</v>
      </c>
    </row>
    <row r="5852" spans="2:7">
      <c r="B5852" s="21" t="s">
        <v>13365</v>
      </c>
      <c r="C5852" s="22" t="s">
        <v>92</v>
      </c>
      <c r="D5852" s="37"/>
      <c r="E5852" s="24">
        <v>300000</v>
      </c>
      <c r="F5852" s="25" t="s">
        <v>598</v>
      </c>
      <c r="G5852" s="26">
        <v>100000</v>
      </c>
    </row>
    <row r="5853" spans="2:7">
      <c r="B5853" s="21" t="s">
        <v>13364</v>
      </c>
      <c r="C5853" s="22" t="s">
        <v>92</v>
      </c>
      <c r="D5853" s="37"/>
      <c r="E5853" s="24">
        <v>300000</v>
      </c>
      <c r="F5853" s="25" t="s">
        <v>601</v>
      </c>
      <c r="G5853" s="26">
        <v>100000</v>
      </c>
    </row>
    <row r="5854" spans="2:7">
      <c r="B5854" s="21" t="s">
        <v>13363</v>
      </c>
      <c r="C5854" s="22" t="s">
        <v>92</v>
      </c>
      <c r="D5854" s="37"/>
      <c r="E5854" s="24">
        <v>300000</v>
      </c>
      <c r="F5854" s="25" t="s">
        <v>672</v>
      </c>
      <c r="G5854" s="26">
        <v>100000</v>
      </c>
    </row>
    <row r="5855" spans="2:7">
      <c r="B5855" s="21" t="s">
        <v>13362</v>
      </c>
      <c r="C5855" s="22" t="s">
        <v>92</v>
      </c>
      <c r="D5855" s="37"/>
      <c r="E5855" s="24">
        <v>300000</v>
      </c>
      <c r="F5855" s="25" t="s">
        <v>780</v>
      </c>
      <c r="G5855" s="26">
        <v>100000</v>
      </c>
    </row>
    <row r="5856" spans="2:7">
      <c r="B5856" s="21" t="s">
        <v>13361</v>
      </c>
      <c r="C5856" s="22" t="s">
        <v>92</v>
      </c>
      <c r="D5856" s="37"/>
      <c r="E5856" s="24">
        <v>300000</v>
      </c>
      <c r="F5856" s="25" t="s">
        <v>672</v>
      </c>
      <c r="G5856" s="26">
        <v>100000</v>
      </c>
    </row>
    <row r="5857" spans="2:7">
      <c r="B5857" s="21" t="s">
        <v>13360</v>
      </c>
      <c r="C5857" s="22" t="s">
        <v>92</v>
      </c>
      <c r="D5857" s="37"/>
      <c r="E5857" s="24">
        <v>300000</v>
      </c>
      <c r="F5857" s="25" t="s">
        <v>864</v>
      </c>
      <c r="G5857" s="26">
        <v>100000</v>
      </c>
    </row>
    <row r="5858" spans="2:7">
      <c r="B5858" s="21" t="s">
        <v>13359</v>
      </c>
      <c r="C5858" s="22" t="s">
        <v>92</v>
      </c>
      <c r="D5858" s="37"/>
      <c r="E5858" s="24">
        <v>300000</v>
      </c>
      <c r="F5858" s="25" t="s">
        <v>672</v>
      </c>
      <c r="G5858" s="26">
        <v>100000</v>
      </c>
    </row>
    <row r="5859" spans="2:7">
      <c r="B5859" s="21" t="s">
        <v>13358</v>
      </c>
      <c r="C5859" s="22" t="s">
        <v>92</v>
      </c>
      <c r="D5859" s="37"/>
      <c r="E5859" s="24">
        <v>300000</v>
      </c>
      <c r="F5859" s="25" t="s">
        <v>662</v>
      </c>
      <c r="G5859" s="26">
        <v>100000</v>
      </c>
    </row>
    <row r="5860" spans="2:7">
      <c r="B5860" s="21" t="s">
        <v>13357</v>
      </c>
      <c r="C5860" s="22" t="s">
        <v>92</v>
      </c>
      <c r="D5860" s="37"/>
      <c r="E5860" s="24">
        <v>300000</v>
      </c>
      <c r="F5860" s="25" t="s">
        <v>662</v>
      </c>
      <c r="G5860" s="26">
        <v>100000</v>
      </c>
    </row>
    <row r="5861" spans="2:7">
      <c r="B5861" s="21" t="s">
        <v>13356</v>
      </c>
      <c r="C5861" s="22" t="s">
        <v>92</v>
      </c>
      <c r="D5861" s="37"/>
      <c r="E5861" s="24">
        <v>300000</v>
      </c>
      <c r="F5861" s="25" t="s">
        <v>3167</v>
      </c>
      <c r="G5861" s="26">
        <v>100000</v>
      </c>
    </row>
    <row r="5862" spans="2:7">
      <c r="B5862" s="21" t="s">
        <v>13355</v>
      </c>
      <c r="C5862" s="22" t="s">
        <v>92</v>
      </c>
      <c r="D5862" s="37"/>
      <c r="E5862" s="24">
        <v>300000</v>
      </c>
      <c r="F5862" s="25" t="s">
        <v>598</v>
      </c>
      <c r="G5862" s="26">
        <v>100000</v>
      </c>
    </row>
    <row r="5863" spans="2:7">
      <c r="B5863" s="21" t="s">
        <v>13354</v>
      </c>
      <c r="C5863" s="22" t="s">
        <v>92</v>
      </c>
      <c r="D5863" s="37"/>
      <c r="E5863" s="24">
        <v>300000</v>
      </c>
      <c r="F5863" s="25" t="s">
        <v>601</v>
      </c>
      <c r="G5863" s="26">
        <v>100000</v>
      </c>
    </row>
    <row r="5864" spans="2:7">
      <c r="B5864" s="21" t="s">
        <v>13353</v>
      </c>
      <c r="C5864" s="22" t="s">
        <v>92</v>
      </c>
      <c r="D5864" s="37"/>
      <c r="E5864" s="24">
        <v>300000</v>
      </c>
      <c r="F5864" s="25" t="s">
        <v>805</v>
      </c>
      <c r="G5864" s="26">
        <v>100000</v>
      </c>
    </row>
    <row r="5865" spans="2:7">
      <c r="B5865" s="21" t="s">
        <v>13352</v>
      </c>
      <c r="C5865" s="22" t="s">
        <v>92</v>
      </c>
      <c r="D5865" s="37"/>
      <c r="E5865" s="24">
        <v>300000</v>
      </c>
      <c r="F5865" s="25" t="s">
        <v>1186</v>
      </c>
      <c r="G5865" s="26">
        <v>100000</v>
      </c>
    </row>
    <row r="5866" spans="2:7">
      <c r="B5866" s="21" t="s">
        <v>13351</v>
      </c>
      <c r="C5866" s="22" t="s">
        <v>92</v>
      </c>
      <c r="D5866" s="37"/>
      <c r="E5866" s="24">
        <v>300000</v>
      </c>
      <c r="F5866" s="25" t="s">
        <v>662</v>
      </c>
      <c r="G5866" s="26">
        <v>100000</v>
      </c>
    </row>
    <row r="5867" spans="2:7">
      <c r="B5867" s="21" t="s">
        <v>13350</v>
      </c>
      <c r="C5867" s="22" t="s">
        <v>92</v>
      </c>
      <c r="D5867" s="37"/>
      <c r="E5867" s="24">
        <v>300000</v>
      </c>
      <c r="F5867" s="25" t="s">
        <v>512</v>
      </c>
      <c r="G5867" s="26">
        <v>100000</v>
      </c>
    </row>
    <row r="5868" spans="2:7">
      <c r="B5868" s="21" t="s">
        <v>13349</v>
      </c>
      <c r="C5868" s="22" t="s">
        <v>92</v>
      </c>
      <c r="D5868" s="37"/>
      <c r="E5868" s="24">
        <v>300000</v>
      </c>
      <c r="F5868" s="25" t="s">
        <v>711</v>
      </c>
      <c r="G5868" s="26">
        <v>100000</v>
      </c>
    </row>
    <row r="5869" spans="2:7">
      <c r="B5869" s="21" t="s">
        <v>13348</v>
      </c>
      <c r="C5869" s="22" t="s">
        <v>92</v>
      </c>
      <c r="D5869" s="37"/>
      <c r="E5869" s="24">
        <v>300000</v>
      </c>
      <c r="F5869" s="25" t="s">
        <v>1070</v>
      </c>
      <c r="G5869" s="26">
        <v>100000</v>
      </c>
    </row>
    <row r="5870" spans="2:7">
      <c r="B5870" s="21" t="s">
        <v>13347</v>
      </c>
      <c r="C5870" s="22" t="s">
        <v>92</v>
      </c>
      <c r="D5870" s="37"/>
      <c r="E5870" s="24">
        <v>300000</v>
      </c>
      <c r="F5870" s="25" t="s">
        <v>682</v>
      </c>
      <c r="G5870" s="26">
        <v>100000</v>
      </c>
    </row>
    <row r="5871" spans="2:7">
      <c r="B5871" s="21" t="s">
        <v>13346</v>
      </c>
      <c r="C5871" s="22" t="s">
        <v>92</v>
      </c>
      <c r="D5871" s="37"/>
      <c r="E5871" s="24">
        <v>300000</v>
      </c>
      <c r="F5871" s="25" t="s">
        <v>969</v>
      </c>
      <c r="G5871" s="26">
        <v>100000</v>
      </c>
    </row>
    <row r="5872" spans="2:7">
      <c r="B5872" s="21" t="s">
        <v>13345</v>
      </c>
      <c r="C5872" s="22" t="s">
        <v>92</v>
      </c>
      <c r="D5872" s="37"/>
      <c r="E5872" s="24">
        <v>300000</v>
      </c>
      <c r="F5872" s="25" t="s">
        <v>805</v>
      </c>
      <c r="G5872" s="26">
        <v>100000</v>
      </c>
    </row>
    <row r="5873" spans="2:7">
      <c r="B5873" s="21" t="s">
        <v>13344</v>
      </c>
      <c r="C5873" s="22" t="s">
        <v>92</v>
      </c>
      <c r="D5873" s="37"/>
      <c r="E5873" s="24">
        <v>300000</v>
      </c>
      <c r="F5873" s="25" t="s">
        <v>1106</v>
      </c>
      <c r="G5873" s="26">
        <v>100000</v>
      </c>
    </row>
    <row r="5874" spans="2:7">
      <c r="B5874" s="21" t="s">
        <v>13343</v>
      </c>
      <c r="C5874" s="22" t="s">
        <v>92</v>
      </c>
      <c r="D5874" s="37"/>
      <c r="E5874" s="24">
        <v>300000</v>
      </c>
      <c r="F5874" s="25" t="s">
        <v>864</v>
      </c>
      <c r="G5874" s="26">
        <v>100000</v>
      </c>
    </row>
    <row r="5875" spans="2:7">
      <c r="B5875" s="21" t="s">
        <v>13342</v>
      </c>
      <c r="C5875" s="22" t="s">
        <v>92</v>
      </c>
      <c r="D5875" s="37"/>
      <c r="E5875" s="24">
        <v>300000</v>
      </c>
      <c r="F5875" s="25" t="s">
        <v>3167</v>
      </c>
      <c r="G5875" s="26">
        <v>100000</v>
      </c>
    </row>
    <row r="5876" spans="2:7">
      <c r="B5876" s="21" t="s">
        <v>13341</v>
      </c>
      <c r="C5876" s="22" t="s">
        <v>92</v>
      </c>
      <c r="D5876" s="37"/>
      <c r="E5876" s="24">
        <v>300000</v>
      </c>
      <c r="F5876" s="25" t="s">
        <v>617</v>
      </c>
      <c r="G5876" s="26">
        <v>100000</v>
      </c>
    </row>
    <row r="5877" spans="2:7">
      <c r="B5877" s="21" t="s">
        <v>13340</v>
      </c>
      <c r="C5877" s="22" t="s">
        <v>92</v>
      </c>
      <c r="D5877" s="37"/>
      <c r="E5877" s="24">
        <v>300000</v>
      </c>
      <c r="F5877" s="25" t="s">
        <v>649</v>
      </c>
      <c r="G5877" s="26">
        <v>100000</v>
      </c>
    </row>
    <row r="5878" spans="2:7">
      <c r="B5878" s="21" t="s">
        <v>13339</v>
      </c>
      <c r="C5878" s="22" t="s">
        <v>92</v>
      </c>
      <c r="D5878" s="37"/>
      <c r="E5878" s="24">
        <v>300000</v>
      </c>
      <c r="F5878" s="25" t="s">
        <v>1103</v>
      </c>
      <c r="G5878" s="26">
        <v>100000</v>
      </c>
    </row>
    <row r="5879" spans="2:7">
      <c r="B5879" s="21" t="s">
        <v>13338</v>
      </c>
      <c r="C5879" s="22" t="s">
        <v>92</v>
      </c>
      <c r="D5879" s="37"/>
      <c r="E5879" s="24">
        <v>300000</v>
      </c>
      <c r="F5879" s="25" t="s">
        <v>629</v>
      </c>
      <c r="G5879" s="26">
        <v>100000</v>
      </c>
    </row>
    <row r="5880" spans="2:7">
      <c r="B5880" s="21" t="s">
        <v>13337</v>
      </c>
      <c r="C5880" s="22" t="s">
        <v>92</v>
      </c>
      <c r="D5880" s="37"/>
      <c r="E5880" s="24">
        <v>300000</v>
      </c>
      <c r="F5880" s="25" t="s">
        <v>601</v>
      </c>
      <c r="G5880" s="26">
        <v>100000</v>
      </c>
    </row>
    <row r="5881" spans="2:7">
      <c r="B5881" s="21" t="s">
        <v>13336</v>
      </c>
      <c r="C5881" s="22" t="s">
        <v>92</v>
      </c>
      <c r="D5881" s="37"/>
      <c r="E5881" s="24">
        <v>300000</v>
      </c>
      <c r="F5881" s="25" t="s">
        <v>682</v>
      </c>
      <c r="G5881" s="26">
        <v>100000</v>
      </c>
    </row>
    <row r="5882" spans="2:7">
      <c r="B5882" s="21" t="s">
        <v>13335</v>
      </c>
      <c r="C5882" s="22" t="s">
        <v>92</v>
      </c>
      <c r="D5882" s="37"/>
      <c r="E5882" s="24">
        <v>300000</v>
      </c>
      <c r="F5882" s="25" t="s">
        <v>805</v>
      </c>
      <c r="G5882" s="26">
        <v>100000</v>
      </c>
    </row>
    <row r="5883" spans="2:7">
      <c r="B5883" s="21" t="s">
        <v>13334</v>
      </c>
      <c r="C5883" s="22" t="s">
        <v>92</v>
      </c>
      <c r="D5883" s="37"/>
      <c r="E5883" s="24">
        <v>300000</v>
      </c>
      <c r="F5883" s="25" t="s">
        <v>498</v>
      </c>
      <c r="G5883" s="26">
        <v>100000</v>
      </c>
    </row>
    <row r="5884" spans="2:7">
      <c r="B5884" s="21" t="s">
        <v>13333</v>
      </c>
      <c r="C5884" s="22" t="s">
        <v>92</v>
      </c>
      <c r="D5884" s="37"/>
      <c r="E5884" s="24">
        <v>300000</v>
      </c>
      <c r="F5884" s="25" t="s">
        <v>5053</v>
      </c>
      <c r="G5884" s="26">
        <v>100000</v>
      </c>
    </row>
    <row r="5885" spans="2:7">
      <c r="B5885" s="21" t="s">
        <v>13332</v>
      </c>
      <c r="C5885" s="22" t="s">
        <v>92</v>
      </c>
      <c r="D5885" s="37"/>
      <c r="E5885" s="24">
        <v>300000</v>
      </c>
      <c r="F5885" s="25" t="s">
        <v>1070</v>
      </c>
      <c r="G5885" s="26">
        <v>100000</v>
      </c>
    </row>
    <row r="5886" spans="2:7">
      <c r="B5886" s="21" t="s">
        <v>13331</v>
      </c>
      <c r="C5886" s="22" t="s">
        <v>92</v>
      </c>
      <c r="D5886" s="37"/>
      <c r="E5886" s="24">
        <v>300000</v>
      </c>
      <c r="F5886" s="25" t="s">
        <v>1106</v>
      </c>
      <c r="G5886" s="26">
        <v>100000</v>
      </c>
    </row>
    <row r="5887" spans="2:7">
      <c r="B5887" s="21" t="s">
        <v>13330</v>
      </c>
      <c r="C5887" s="22" t="s">
        <v>92</v>
      </c>
      <c r="D5887" s="37"/>
      <c r="E5887" s="24">
        <v>300000</v>
      </c>
      <c r="F5887" s="25" t="s">
        <v>560</v>
      </c>
      <c r="G5887" s="26">
        <v>100000</v>
      </c>
    </row>
    <row r="5888" spans="2:7">
      <c r="B5888" s="21" t="s">
        <v>13329</v>
      </c>
      <c r="C5888" s="22" t="s">
        <v>92</v>
      </c>
      <c r="D5888" s="37"/>
      <c r="E5888" s="24">
        <v>300000</v>
      </c>
      <c r="F5888" s="25" t="s">
        <v>1070</v>
      </c>
      <c r="G5888" s="26">
        <v>100000</v>
      </c>
    </row>
    <row r="5889" spans="2:7">
      <c r="B5889" s="21" t="s">
        <v>13327</v>
      </c>
      <c r="C5889" s="22" t="s">
        <v>108</v>
      </c>
      <c r="D5889" s="37"/>
      <c r="E5889" s="24">
        <v>300000</v>
      </c>
      <c r="F5889" s="25" t="s">
        <v>560</v>
      </c>
      <c r="G5889" s="26">
        <v>100000</v>
      </c>
    </row>
    <row r="5890" spans="2:7">
      <c r="B5890" s="21" t="s">
        <v>13326</v>
      </c>
      <c r="C5890" s="22" t="s">
        <v>92</v>
      </c>
      <c r="D5890" s="37"/>
      <c r="E5890" s="24">
        <v>300000</v>
      </c>
      <c r="F5890" s="25" t="s">
        <v>601</v>
      </c>
      <c r="G5890" s="26">
        <v>100000</v>
      </c>
    </row>
    <row r="5891" spans="2:7">
      <c r="B5891" s="21" t="s">
        <v>13325</v>
      </c>
      <c r="C5891" s="22" t="s">
        <v>92</v>
      </c>
      <c r="D5891" s="37"/>
      <c r="E5891" s="24">
        <v>300000</v>
      </c>
      <c r="F5891" s="25" t="s">
        <v>544</v>
      </c>
      <c r="G5891" s="26">
        <v>100000</v>
      </c>
    </row>
    <row r="5892" spans="2:7">
      <c r="B5892" s="21" t="s">
        <v>13324</v>
      </c>
      <c r="C5892" s="22" t="s">
        <v>92</v>
      </c>
      <c r="D5892" s="37"/>
      <c r="E5892" s="24">
        <v>300000</v>
      </c>
      <c r="F5892" s="25" t="s">
        <v>598</v>
      </c>
      <c r="G5892" s="26">
        <v>100000</v>
      </c>
    </row>
    <row r="5893" spans="2:7">
      <c r="B5893" s="21" t="s">
        <v>13323</v>
      </c>
      <c r="C5893" s="22" t="s">
        <v>92</v>
      </c>
      <c r="D5893" s="37"/>
      <c r="E5893" s="24">
        <v>300000</v>
      </c>
      <c r="F5893" s="25" t="s">
        <v>745</v>
      </c>
      <c r="G5893" s="26">
        <v>100000</v>
      </c>
    </row>
    <row r="5894" spans="2:7">
      <c r="B5894" s="21" t="s">
        <v>13321</v>
      </c>
      <c r="C5894" s="22" t="s">
        <v>92</v>
      </c>
      <c r="D5894" s="37"/>
      <c r="E5894" s="24">
        <v>300000</v>
      </c>
      <c r="F5894" s="25" t="s">
        <v>5071</v>
      </c>
      <c r="G5894" s="26">
        <v>100000</v>
      </c>
    </row>
    <row r="5895" spans="2:7">
      <c r="B5895" s="21" t="s">
        <v>13320</v>
      </c>
      <c r="C5895" s="22" t="s">
        <v>92</v>
      </c>
      <c r="D5895" s="37"/>
      <c r="E5895" s="24">
        <v>300000</v>
      </c>
      <c r="F5895" s="25" t="s">
        <v>555</v>
      </c>
      <c r="G5895" s="26">
        <v>100000</v>
      </c>
    </row>
    <row r="5896" spans="2:7">
      <c r="B5896" s="21" t="s">
        <v>13318</v>
      </c>
      <c r="C5896" s="22" t="s">
        <v>92</v>
      </c>
      <c r="D5896" s="37"/>
      <c r="E5896" s="24">
        <v>300000</v>
      </c>
      <c r="F5896" s="25" t="s">
        <v>805</v>
      </c>
      <c r="G5896" s="26">
        <v>100000</v>
      </c>
    </row>
    <row r="5897" spans="2:7">
      <c r="B5897" s="21" t="s">
        <v>13317</v>
      </c>
      <c r="C5897" s="22" t="s">
        <v>92</v>
      </c>
      <c r="D5897" s="37"/>
      <c r="E5897" s="24">
        <v>300000</v>
      </c>
      <c r="F5897" s="25" t="s">
        <v>624</v>
      </c>
      <c r="G5897" s="26">
        <v>100000</v>
      </c>
    </row>
    <row r="5898" spans="2:7">
      <c r="B5898" s="21" t="s">
        <v>13316</v>
      </c>
      <c r="C5898" s="22" t="s">
        <v>92</v>
      </c>
      <c r="D5898" s="37"/>
      <c r="E5898" s="24">
        <v>300000</v>
      </c>
      <c r="F5898" s="25" t="s">
        <v>780</v>
      </c>
      <c r="G5898" s="26">
        <v>100000</v>
      </c>
    </row>
    <row r="5899" spans="2:7">
      <c r="B5899" s="21" t="s">
        <v>13315</v>
      </c>
      <c r="C5899" s="22" t="s">
        <v>92</v>
      </c>
      <c r="D5899" s="37"/>
      <c r="E5899" s="24">
        <v>300000</v>
      </c>
      <c r="F5899" s="25" t="s">
        <v>1106</v>
      </c>
      <c r="G5899" s="26">
        <v>100000</v>
      </c>
    </row>
    <row r="5900" spans="2:7">
      <c r="B5900" s="21" t="s">
        <v>13313</v>
      </c>
      <c r="C5900" s="22" t="s">
        <v>92</v>
      </c>
      <c r="D5900" s="37"/>
      <c r="E5900" s="24">
        <v>300000</v>
      </c>
      <c r="F5900" s="25" t="s">
        <v>483</v>
      </c>
      <c r="G5900" s="26">
        <v>100000</v>
      </c>
    </row>
    <row r="5901" spans="2:7">
      <c r="B5901" s="21" t="s">
        <v>13312</v>
      </c>
      <c r="C5901" s="22" t="s">
        <v>92</v>
      </c>
      <c r="D5901" s="37"/>
      <c r="E5901" s="24">
        <v>300000</v>
      </c>
      <c r="F5901" s="25" t="s">
        <v>711</v>
      </c>
      <c r="G5901" s="26">
        <v>100000</v>
      </c>
    </row>
    <row r="5902" spans="2:7">
      <c r="B5902" s="21" t="s">
        <v>13311</v>
      </c>
      <c r="C5902" s="22" t="s">
        <v>108</v>
      </c>
      <c r="D5902" s="37"/>
      <c r="E5902" s="24">
        <v>300000</v>
      </c>
      <c r="F5902" s="25" t="s">
        <v>714</v>
      </c>
      <c r="G5902" s="26">
        <v>100000</v>
      </c>
    </row>
    <row r="5903" spans="2:7">
      <c r="B5903" s="21" t="s">
        <v>13310</v>
      </c>
      <c r="C5903" s="22" t="s">
        <v>92</v>
      </c>
      <c r="D5903" s="37"/>
      <c r="E5903" s="24">
        <v>300000</v>
      </c>
      <c r="F5903" s="25" t="s">
        <v>4311</v>
      </c>
      <c r="G5903" s="26">
        <v>100000</v>
      </c>
    </row>
    <row r="5904" spans="2:7">
      <c r="B5904" s="21" t="s">
        <v>13309</v>
      </c>
      <c r="C5904" s="22" t="s">
        <v>92</v>
      </c>
      <c r="D5904" s="37"/>
      <c r="E5904" s="24">
        <v>300000</v>
      </c>
      <c r="F5904" s="25" t="s">
        <v>622</v>
      </c>
      <c r="G5904" s="26">
        <v>100000</v>
      </c>
    </row>
    <row r="5905" spans="2:7">
      <c r="B5905" s="21" t="s">
        <v>13308</v>
      </c>
      <c r="C5905" s="22" t="s">
        <v>92</v>
      </c>
      <c r="D5905" s="37"/>
      <c r="E5905" s="24">
        <v>300000</v>
      </c>
      <c r="F5905" s="25" t="s">
        <v>4306</v>
      </c>
      <c r="G5905" s="26">
        <v>100000</v>
      </c>
    </row>
    <row r="5906" spans="2:7">
      <c r="B5906" s="21" t="s">
        <v>13307</v>
      </c>
      <c r="C5906" s="22" t="s">
        <v>92</v>
      </c>
      <c r="D5906" s="37"/>
      <c r="E5906" s="24">
        <v>300000</v>
      </c>
      <c r="F5906" s="25" t="s">
        <v>931</v>
      </c>
      <c r="G5906" s="26">
        <v>100000</v>
      </c>
    </row>
    <row r="5907" spans="2:7">
      <c r="B5907" s="21" t="s">
        <v>13306</v>
      </c>
      <c r="C5907" s="22" t="s">
        <v>92</v>
      </c>
      <c r="D5907" s="37"/>
      <c r="E5907" s="24">
        <v>300000</v>
      </c>
      <c r="F5907" s="25" t="s">
        <v>672</v>
      </c>
      <c r="G5907" s="26">
        <v>100000</v>
      </c>
    </row>
    <row r="5908" spans="2:7">
      <c r="B5908" s="21" t="s">
        <v>13305</v>
      </c>
      <c r="C5908" s="22" t="s">
        <v>92</v>
      </c>
      <c r="D5908" s="37"/>
      <c r="E5908" s="24">
        <v>300000</v>
      </c>
      <c r="F5908" s="25" t="s">
        <v>805</v>
      </c>
      <c r="G5908" s="26">
        <v>100000</v>
      </c>
    </row>
    <row r="5909" spans="2:7">
      <c r="B5909" s="21" t="s">
        <v>13304</v>
      </c>
      <c r="C5909" s="22" t="s">
        <v>92</v>
      </c>
      <c r="D5909" s="37"/>
      <c r="E5909" s="24">
        <v>300000</v>
      </c>
      <c r="F5909" s="25" t="s">
        <v>662</v>
      </c>
      <c r="G5909" s="26">
        <v>100000</v>
      </c>
    </row>
    <row r="5910" spans="2:7">
      <c r="B5910" s="21" t="s">
        <v>13303</v>
      </c>
      <c r="C5910" s="22" t="s">
        <v>92</v>
      </c>
      <c r="D5910" s="37"/>
      <c r="E5910" s="24">
        <v>300000</v>
      </c>
      <c r="F5910" s="25" t="s">
        <v>780</v>
      </c>
      <c r="G5910" s="26">
        <v>100000</v>
      </c>
    </row>
    <row r="5911" spans="2:7">
      <c r="B5911" s="21" t="s">
        <v>13302</v>
      </c>
      <c r="C5911" s="22" t="s">
        <v>92</v>
      </c>
      <c r="D5911" s="37"/>
      <c r="E5911" s="24">
        <v>300000</v>
      </c>
      <c r="F5911" s="25" t="s">
        <v>601</v>
      </c>
      <c r="G5911" s="26">
        <v>100000</v>
      </c>
    </row>
    <row r="5912" spans="2:7">
      <c r="B5912" s="21" t="s">
        <v>13301</v>
      </c>
      <c r="C5912" s="22" t="s">
        <v>92</v>
      </c>
      <c r="D5912" s="37"/>
      <c r="E5912" s="24">
        <v>300000</v>
      </c>
      <c r="F5912" s="25" t="s">
        <v>483</v>
      </c>
      <c r="G5912" s="26">
        <v>100000</v>
      </c>
    </row>
    <row r="5913" spans="2:7">
      <c r="B5913" s="21" t="s">
        <v>13300</v>
      </c>
      <c r="C5913" s="22" t="s">
        <v>92</v>
      </c>
      <c r="D5913" s="37"/>
      <c r="E5913" s="24">
        <v>300000</v>
      </c>
      <c r="F5913" s="25" t="s">
        <v>1103</v>
      </c>
      <c r="G5913" s="26">
        <v>100000</v>
      </c>
    </row>
    <row r="5914" spans="2:7">
      <c r="B5914" s="21" t="s">
        <v>13299</v>
      </c>
      <c r="C5914" s="22" t="s">
        <v>92</v>
      </c>
      <c r="D5914" s="37"/>
      <c r="E5914" s="24">
        <v>300000</v>
      </c>
      <c r="F5914" s="25" t="s">
        <v>598</v>
      </c>
      <c r="G5914" s="26">
        <v>100000</v>
      </c>
    </row>
    <row r="5915" spans="2:7">
      <c r="B5915" s="21" t="s">
        <v>13298</v>
      </c>
      <c r="C5915" s="22" t="s">
        <v>92</v>
      </c>
      <c r="D5915" s="37"/>
      <c r="E5915" s="24">
        <v>300000</v>
      </c>
      <c r="F5915" s="25" t="s">
        <v>606</v>
      </c>
      <c r="G5915" s="26">
        <v>100000</v>
      </c>
    </row>
    <row r="5916" spans="2:7">
      <c r="B5916" s="21" t="s">
        <v>13295</v>
      </c>
      <c r="C5916" s="22" t="s">
        <v>92</v>
      </c>
      <c r="D5916" s="37"/>
      <c r="E5916" s="24">
        <v>300000</v>
      </c>
      <c r="F5916" s="25" t="s">
        <v>711</v>
      </c>
      <c r="G5916" s="26">
        <v>100000</v>
      </c>
    </row>
    <row r="5917" spans="2:7">
      <c r="B5917" s="21" t="s">
        <v>13294</v>
      </c>
      <c r="C5917" s="22" t="s">
        <v>92</v>
      </c>
      <c r="D5917" s="37"/>
      <c r="E5917" s="24">
        <v>300000</v>
      </c>
      <c r="F5917" s="25" t="s">
        <v>560</v>
      </c>
      <c r="G5917" s="26">
        <v>100000</v>
      </c>
    </row>
    <row r="5918" spans="2:7">
      <c r="B5918" s="21" t="s">
        <v>13293</v>
      </c>
      <c r="C5918" s="22" t="s">
        <v>92</v>
      </c>
      <c r="D5918" s="37"/>
      <c r="E5918" s="24">
        <v>300000</v>
      </c>
      <c r="F5918" s="25" t="s">
        <v>509</v>
      </c>
      <c r="G5918" s="26">
        <v>100000</v>
      </c>
    </row>
    <row r="5919" spans="2:7">
      <c r="B5919" s="21" t="s">
        <v>13292</v>
      </c>
      <c r="C5919" s="22" t="s">
        <v>92</v>
      </c>
      <c r="D5919" s="37"/>
      <c r="E5919" s="24">
        <v>300000</v>
      </c>
      <c r="F5919" s="25" t="s">
        <v>1186</v>
      </c>
      <c r="G5919" s="26">
        <v>100000</v>
      </c>
    </row>
    <row r="5920" spans="2:7">
      <c r="B5920" s="21" t="s">
        <v>13291</v>
      </c>
      <c r="C5920" s="22" t="s">
        <v>92</v>
      </c>
      <c r="D5920" s="37"/>
      <c r="E5920" s="24">
        <v>300000</v>
      </c>
      <c r="F5920" s="25" t="s">
        <v>1103</v>
      </c>
      <c r="G5920" s="26">
        <v>100000</v>
      </c>
    </row>
    <row r="5921" spans="2:7">
      <c r="B5921" s="21" t="s">
        <v>13290</v>
      </c>
      <c r="C5921" s="22" t="s">
        <v>92</v>
      </c>
      <c r="D5921" s="37"/>
      <c r="E5921" s="24">
        <v>300000</v>
      </c>
      <c r="F5921" s="25" t="s">
        <v>1070</v>
      </c>
      <c r="G5921" s="26">
        <v>100000</v>
      </c>
    </row>
    <row r="5922" spans="2:7">
      <c r="B5922" s="21" t="s">
        <v>13289</v>
      </c>
      <c r="C5922" s="22" t="s">
        <v>92</v>
      </c>
      <c r="D5922" s="37"/>
      <c r="E5922" s="24">
        <v>300000</v>
      </c>
      <c r="F5922" s="25" t="s">
        <v>560</v>
      </c>
      <c r="G5922" s="26">
        <v>100000</v>
      </c>
    </row>
    <row r="5923" spans="2:7">
      <c r="B5923" s="21" t="s">
        <v>13288</v>
      </c>
      <c r="C5923" s="22" t="s">
        <v>92</v>
      </c>
      <c r="D5923" s="37"/>
      <c r="E5923" s="24">
        <v>300000</v>
      </c>
      <c r="F5923" s="25" t="s">
        <v>1106</v>
      </c>
      <c r="G5923" s="26">
        <v>100000</v>
      </c>
    </row>
    <row r="5924" spans="2:7">
      <c r="B5924" s="21" t="s">
        <v>13287</v>
      </c>
      <c r="C5924" s="22" t="s">
        <v>92</v>
      </c>
      <c r="D5924" s="37"/>
      <c r="E5924" s="24">
        <v>300000</v>
      </c>
      <c r="F5924" s="25" t="s">
        <v>629</v>
      </c>
      <c r="G5924" s="26">
        <v>100000</v>
      </c>
    </row>
    <row r="5925" spans="2:7">
      <c r="B5925" s="21" t="s">
        <v>13286</v>
      </c>
      <c r="C5925" s="22" t="s">
        <v>92</v>
      </c>
      <c r="D5925" s="37"/>
      <c r="E5925" s="24">
        <v>300000</v>
      </c>
      <c r="F5925" s="25" t="s">
        <v>805</v>
      </c>
      <c r="G5925" s="26">
        <v>100000</v>
      </c>
    </row>
    <row r="5926" spans="2:7">
      <c r="B5926" s="21" t="s">
        <v>13285</v>
      </c>
      <c r="C5926" s="22" t="s">
        <v>92</v>
      </c>
      <c r="D5926" s="37"/>
      <c r="E5926" s="24">
        <v>300000</v>
      </c>
      <c r="F5926" s="25" t="s">
        <v>1106</v>
      </c>
      <c r="G5926" s="26">
        <v>100000</v>
      </c>
    </row>
    <row r="5927" spans="2:7">
      <c r="B5927" s="21" t="s">
        <v>13284</v>
      </c>
      <c r="C5927" s="22" t="s">
        <v>92</v>
      </c>
      <c r="D5927" s="37"/>
      <c r="E5927" s="24">
        <v>300000</v>
      </c>
      <c r="F5927" s="25" t="s">
        <v>560</v>
      </c>
      <c r="G5927" s="26">
        <v>100000</v>
      </c>
    </row>
    <row r="5928" spans="2:7">
      <c r="B5928" s="21" t="s">
        <v>13283</v>
      </c>
      <c r="C5928" s="22" t="s">
        <v>108</v>
      </c>
      <c r="D5928" s="37"/>
      <c r="E5928" s="24">
        <v>300000</v>
      </c>
      <c r="F5928" s="25" t="s">
        <v>714</v>
      </c>
      <c r="G5928" s="26">
        <v>100000</v>
      </c>
    </row>
    <row r="5929" spans="2:7">
      <c r="B5929" s="21" t="s">
        <v>13282</v>
      </c>
      <c r="C5929" s="22" t="s">
        <v>92</v>
      </c>
      <c r="D5929" s="37"/>
      <c r="E5929" s="24">
        <v>300000</v>
      </c>
      <c r="F5929" s="25" t="s">
        <v>711</v>
      </c>
      <c r="G5929" s="26">
        <v>100000</v>
      </c>
    </row>
    <row r="5930" spans="2:7">
      <c r="B5930" s="21" t="s">
        <v>13281</v>
      </c>
      <c r="C5930" s="22" t="s">
        <v>92</v>
      </c>
      <c r="D5930" s="37"/>
      <c r="E5930" s="24">
        <v>300000</v>
      </c>
      <c r="F5930" s="25" t="s">
        <v>624</v>
      </c>
      <c r="G5930" s="26">
        <v>100000</v>
      </c>
    </row>
    <row r="5931" spans="2:7">
      <c r="B5931" s="21" t="s">
        <v>13279</v>
      </c>
      <c r="C5931" s="22" t="s">
        <v>92</v>
      </c>
      <c r="D5931" s="37"/>
      <c r="E5931" s="24">
        <v>300000</v>
      </c>
      <c r="F5931" s="25" t="s">
        <v>5543</v>
      </c>
      <c r="G5931" s="26">
        <v>100000</v>
      </c>
    </row>
    <row r="5932" spans="2:7">
      <c r="B5932" s="21" t="s">
        <v>13278</v>
      </c>
      <c r="C5932" s="22" t="s">
        <v>92</v>
      </c>
      <c r="D5932" s="37"/>
      <c r="E5932" s="24">
        <v>300000</v>
      </c>
      <c r="F5932" s="25" t="s">
        <v>864</v>
      </c>
      <c r="G5932" s="26">
        <v>100000</v>
      </c>
    </row>
    <row r="5933" spans="2:7">
      <c r="B5933" s="21" t="s">
        <v>13276</v>
      </c>
      <c r="C5933" s="22" t="s">
        <v>92</v>
      </c>
      <c r="D5933" s="37"/>
      <c r="E5933" s="24">
        <v>300000</v>
      </c>
      <c r="F5933" s="25" t="s">
        <v>662</v>
      </c>
      <c r="G5933" s="26">
        <v>100000</v>
      </c>
    </row>
    <row r="5934" spans="2:7">
      <c r="B5934" s="21" t="s">
        <v>13275</v>
      </c>
      <c r="C5934" s="22" t="s">
        <v>92</v>
      </c>
      <c r="D5934" s="37"/>
      <c r="E5934" s="24">
        <v>300000</v>
      </c>
      <c r="F5934" s="25" t="s">
        <v>780</v>
      </c>
      <c r="G5934" s="26">
        <v>100000</v>
      </c>
    </row>
    <row r="5935" spans="2:7">
      <c r="B5935" s="21" t="s">
        <v>13274</v>
      </c>
      <c r="C5935" s="22" t="s">
        <v>92</v>
      </c>
      <c r="D5935" s="37"/>
      <c r="E5935" s="24">
        <v>300000</v>
      </c>
      <c r="F5935" s="25" t="s">
        <v>1103</v>
      </c>
      <c r="G5935" s="26">
        <v>100000</v>
      </c>
    </row>
    <row r="5936" spans="2:7">
      <c r="B5936" s="21" t="s">
        <v>13273</v>
      </c>
      <c r="C5936" s="22" t="s">
        <v>92</v>
      </c>
      <c r="D5936" s="37"/>
      <c r="E5936" s="24">
        <v>300000</v>
      </c>
      <c r="F5936" s="25" t="s">
        <v>711</v>
      </c>
      <c r="G5936" s="26">
        <v>100000</v>
      </c>
    </row>
    <row r="5937" spans="2:7">
      <c r="B5937" s="21" t="s">
        <v>13272</v>
      </c>
      <c r="C5937" s="22" t="s">
        <v>92</v>
      </c>
      <c r="D5937" s="37"/>
      <c r="E5937" s="24">
        <v>300000</v>
      </c>
      <c r="F5937" s="25" t="s">
        <v>598</v>
      </c>
      <c r="G5937" s="26">
        <v>100000</v>
      </c>
    </row>
    <row r="5938" spans="2:7">
      <c r="B5938" s="21" t="s">
        <v>13271</v>
      </c>
      <c r="C5938" s="22" t="s">
        <v>92</v>
      </c>
      <c r="D5938" s="37"/>
      <c r="E5938" s="24">
        <v>300000</v>
      </c>
      <c r="F5938" s="25" t="s">
        <v>580</v>
      </c>
      <c r="G5938" s="26">
        <v>100000</v>
      </c>
    </row>
    <row r="5939" spans="2:7">
      <c r="B5939" s="21" t="s">
        <v>13270</v>
      </c>
      <c r="C5939" s="22" t="s">
        <v>92</v>
      </c>
      <c r="D5939" s="37"/>
      <c r="E5939" s="24">
        <v>300000</v>
      </c>
      <c r="F5939" s="25" t="s">
        <v>780</v>
      </c>
      <c r="G5939" s="26">
        <v>100000</v>
      </c>
    </row>
    <row r="5940" spans="2:7">
      <c r="B5940" s="21" t="s">
        <v>13269</v>
      </c>
      <c r="C5940" s="22" t="s">
        <v>92</v>
      </c>
      <c r="D5940" s="37"/>
      <c r="E5940" s="24">
        <v>300000</v>
      </c>
      <c r="F5940" s="25" t="s">
        <v>931</v>
      </c>
      <c r="G5940" s="26">
        <v>100000</v>
      </c>
    </row>
    <row r="5941" spans="2:7">
      <c r="B5941" s="21" t="s">
        <v>13268</v>
      </c>
      <c r="C5941" s="22" t="s">
        <v>92</v>
      </c>
      <c r="D5941" s="37"/>
      <c r="E5941" s="24">
        <v>300000</v>
      </c>
      <c r="F5941" s="25" t="s">
        <v>691</v>
      </c>
      <c r="G5941" s="26">
        <v>100000</v>
      </c>
    </row>
    <row r="5942" spans="2:7">
      <c r="B5942" s="21" t="s">
        <v>13267</v>
      </c>
      <c r="C5942" s="22" t="s">
        <v>92</v>
      </c>
      <c r="D5942" s="37"/>
      <c r="E5942" s="24">
        <v>300000</v>
      </c>
      <c r="F5942" s="25" t="s">
        <v>1070</v>
      </c>
      <c r="G5942" s="26">
        <v>100000</v>
      </c>
    </row>
    <row r="5943" spans="2:7">
      <c r="B5943" s="21" t="s">
        <v>13266</v>
      </c>
      <c r="C5943" s="22" t="s">
        <v>92</v>
      </c>
      <c r="D5943" s="37"/>
      <c r="E5943" s="24">
        <v>300000</v>
      </c>
      <c r="F5943" s="25" t="s">
        <v>864</v>
      </c>
      <c r="G5943" s="26">
        <v>100000</v>
      </c>
    </row>
    <row r="5944" spans="2:7">
      <c r="B5944" s="21" t="s">
        <v>13265</v>
      </c>
      <c r="C5944" s="22" t="s">
        <v>92</v>
      </c>
      <c r="D5944" s="37"/>
      <c r="E5944" s="24">
        <v>300000</v>
      </c>
      <c r="F5944" s="25" t="s">
        <v>490</v>
      </c>
      <c r="G5944" s="26">
        <v>100000</v>
      </c>
    </row>
    <row r="5945" spans="2:7">
      <c r="B5945" s="21" t="s">
        <v>13264</v>
      </c>
      <c r="C5945" s="22" t="s">
        <v>92</v>
      </c>
      <c r="D5945" s="37"/>
      <c r="E5945" s="24">
        <v>300000</v>
      </c>
      <c r="F5945" s="25" t="s">
        <v>711</v>
      </c>
      <c r="G5945" s="26">
        <v>100000</v>
      </c>
    </row>
    <row r="5946" spans="2:7">
      <c r="B5946" s="21" t="s">
        <v>12277</v>
      </c>
      <c r="C5946" s="22" t="s">
        <v>108</v>
      </c>
      <c r="D5946" s="37" t="s">
        <v>12276</v>
      </c>
      <c r="E5946" s="24">
        <v>200000</v>
      </c>
      <c r="F5946" s="25" t="s">
        <v>164</v>
      </c>
      <c r="G5946" s="26">
        <v>100000</v>
      </c>
    </row>
    <row r="5947" spans="2:7">
      <c r="B5947" s="21" t="s">
        <v>12300</v>
      </c>
      <c r="C5947" s="22" t="s">
        <v>108</v>
      </c>
      <c r="D5947" s="37" t="s">
        <v>5675</v>
      </c>
      <c r="E5947" s="24">
        <v>200000</v>
      </c>
      <c r="F5947" s="25" t="s">
        <v>257</v>
      </c>
      <c r="G5947" s="26">
        <v>100000</v>
      </c>
    </row>
    <row r="5948" spans="2:7">
      <c r="B5948" s="21" t="s">
        <v>12799</v>
      </c>
      <c r="C5948" s="22" t="s">
        <v>108</v>
      </c>
      <c r="D5948" s="37" t="s">
        <v>12798</v>
      </c>
      <c r="E5948" s="24">
        <v>200000</v>
      </c>
      <c r="F5948" s="25" t="s">
        <v>324</v>
      </c>
      <c r="G5948" s="26">
        <v>100000</v>
      </c>
    </row>
    <row r="5949" spans="2:7">
      <c r="B5949" s="21" t="s">
        <v>12868</v>
      </c>
      <c r="C5949" s="22" t="s">
        <v>108</v>
      </c>
      <c r="D5949" s="37" t="s">
        <v>3309</v>
      </c>
      <c r="E5949" s="24">
        <v>200000</v>
      </c>
      <c r="F5949" s="25" t="s">
        <v>94</v>
      </c>
      <c r="G5949" s="26">
        <v>100000</v>
      </c>
    </row>
    <row r="5950" spans="2:7">
      <c r="B5950" s="21" t="s">
        <v>12836</v>
      </c>
      <c r="C5950" s="22" t="s">
        <v>108</v>
      </c>
      <c r="D5950" s="37" t="s">
        <v>3309</v>
      </c>
      <c r="E5950" s="24">
        <v>200000</v>
      </c>
      <c r="F5950" s="25" t="s">
        <v>315</v>
      </c>
      <c r="G5950" s="26">
        <v>100000</v>
      </c>
    </row>
    <row r="5951" spans="2:7">
      <c r="B5951" s="21" t="s">
        <v>13023</v>
      </c>
      <c r="C5951" s="22" t="s">
        <v>108</v>
      </c>
      <c r="D5951" s="37" t="s">
        <v>1773</v>
      </c>
      <c r="E5951" s="24">
        <v>200000</v>
      </c>
      <c r="F5951" s="25" t="s">
        <v>315</v>
      </c>
      <c r="G5951" s="26">
        <v>100000</v>
      </c>
    </row>
    <row r="5952" spans="2:7">
      <c r="B5952" s="21" t="s">
        <v>12679</v>
      </c>
      <c r="C5952" s="22" t="s">
        <v>108</v>
      </c>
      <c r="D5952" s="37" t="s">
        <v>12678</v>
      </c>
      <c r="E5952" s="24">
        <v>200000</v>
      </c>
      <c r="F5952" s="25" t="s">
        <v>5016</v>
      </c>
      <c r="G5952" s="26">
        <v>100000</v>
      </c>
    </row>
    <row r="5953" spans="2:7">
      <c r="B5953" s="21" t="s">
        <v>13116</v>
      </c>
      <c r="C5953" s="22" t="s">
        <v>108</v>
      </c>
      <c r="D5953" s="37" t="s">
        <v>1178</v>
      </c>
      <c r="E5953" s="24">
        <v>200000</v>
      </c>
      <c r="F5953" s="25" t="s">
        <v>220</v>
      </c>
      <c r="G5953" s="26">
        <v>100000</v>
      </c>
    </row>
    <row r="5954" spans="2:7">
      <c r="B5954" s="21" t="s">
        <v>12271</v>
      </c>
      <c r="C5954" s="22" t="s">
        <v>92</v>
      </c>
      <c r="D5954" s="37" t="s">
        <v>12270</v>
      </c>
      <c r="E5954" s="24">
        <v>200000</v>
      </c>
      <c r="F5954" s="25" t="s">
        <v>131</v>
      </c>
      <c r="G5954" s="26">
        <v>100000</v>
      </c>
    </row>
    <row r="5955" spans="2:7">
      <c r="B5955" s="21" t="s">
        <v>13158</v>
      </c>
      <c r="C5955" s="22" t="s">
        <v>92</v>
      </c>
      <c r="D5955" s="37" t="s">
        <v>276</v>
      </c>
      <c r="E5955" s="24">
        <v>200000</v>
      </c>
      <c r="F5955" s="25" t="s">
        <v>5014</v>
      </c>
      <c r="G5955" s="26">
        <v>100000</v>
      </c>
    </row>
    <row r="5956" spans="2:7">
      <c r="B5956" s="21" t="s">
        <v>12428</v>
      </c>
      <c r="C5956" s="22" t="s">
        <v>108</v>
      </c>
      <c r="D5956" s="37" t="s">
        <v>1512</v>
      </c>
      <c r="E5956" s="24">
        <v>200000</v>
      </c>
      <c r="F5956" s="25" t="s">
        <v>107</v>
      </c>
      <c r="G5956" s="26">
        <v>100000</v>
      </c>
    </row>
    <row r="5957" spans="2:7">
      <c r="B5957" s="21" t="s">
        <v>13204</v>
      </c>
      <c r="C5957" s="22" t="s">
        <v>92</v>
      </c>
      <c r="D5957" s="37" t="s">
        <v>13203</v>
      </c>
      <c r="E5957" s="24">
        <v>200000</v>
      </c>
      <c r="F5957" s="25" t="s">
        <v>1106</v>
      </c>
      <c r="G5957" s="26">
        <v>100000</v>
      </c>
    </row>
    <row r="5958" spans="2:7">
      <c r="B5958" s="21" t="s">
        <v>13058</v>
      </c>
      <c r="C5958" s="22" t="s">
        <v>108</v>
      </c>
      <c r="D5958" s="37" t="s">
        <v>4427</v>
      </c>
      <c r="E5958" s="24">
        <v>200000</v>
      </c>
      <c r="F5958" s="25" t="s">
        <v>354</v>
      </c>
      <c r="G5958" s="26">
        <v>100000</v>
      </c>
    </row>
    <row r="5959" spans="2:7">
      <c r="B5959" s="21" t="s">
        <v>12184</v>
      </c>
      <c r="C5959" s="22" t="s">
        <v>108</v>
      </c>
      <c r="D5959" s="37" t="s">
        <v>1514</v>
      </c>
      <c r="E5959" s="24">
        <v>200000</v>
      </c>
      <c r="F5959" s="25" t="s">
        <v>159</v>
      </c>
      <c r="G5959" s="26">
        <v>100000</v>
      </c>
    </row>
    <row r="5960" spans="2:7">
      <c r="B5960" s="21" t="s">
        <v>12404</v>
      </c>
      <c r="C5960" s="22" t="s">
        <v>108</v>
      </c>
      <c r="D5960" s="37" t="s">
        <v>1730</v>
      </c>
      <c r="E5960" s="24">
        <v>200000</v>
      </c>
      <c r="F5960" s="25" t="s">
        <v>5016</v>
      </c>
      <c r="G5960" s="26">
        <v>100000</v>
      </c>
    </row>
    <row r="5961" spans="2:7">
      <c r="B5961" s="21" t="s">
        <v>12756</v>
      </c>
      <c r="C5961" s="22" t="s">
        <v>92</v>
      </c>
      <c r="D5961" s="37" t="s">
        <v>3622</v>
      </c>
      <c r="E5961" s="24">
        <v>200000</v>
      </c>
      <c r="F5961" s="25" t="s">
        <v>5014</v>
      </c>
      <c r="G5961" s="26">
        <v>100000</v>
      </c>
    </row>
    <row r="5962" spans="2:7">
      <c r="B5962" s="21" t="s">
        <v>12578</v>
      </c>
      <c r="C5962" s="22" t="s">
        <v>92</v>
      </c>
      <c r="D5962" s="37" t="s">
        <v>2210</v>
      </c>
      <c r="E5962" s="24">
        <v>200000</v>
      </c>
      <c r="F5962" s="25" t="s">
        <v>201</v>
      </c>
      <c r="G5962" s="26">
        <v>100000</v>
      </c>
    </row>
    <row r="5963" spans="2:7">
      <c r="B5963" s="21" t="s">
        <v>13109</v>
      </c>
      <c r="C5963" s="22" t="s">
        <v>108</v>
      </c>
      <c r="D5963" s="37" t="s">
        <v>1766</v>
      </c>
      <c r="E5963" s="24">
        <v>200000</v>
      </c>
      <c r="F5963" s="25" t="s">
        <v>344</v>
      </c>
      <c r="G5963" s="26">
        <v>100000</v>
      </c>
    </row>
    <row r="5964" spans="2:7">
      <c r="B5964" s="21" t="s">
        <v>12287</v>
      </c>
      <c r="C5964" s="22" t="s">
        <v>108</v>
      </c>
      <c r="D5964" s="37" t="s">
        <v>1766</v>
      </c>
      <c r="E5964" s="24">
        <v>200000</v>
      </c>
      <c r="F5964" s="25" t="s">
        <v>150</v>
      </c>
      <c r="G5964" s="26">
        <v>100000</v>
      </c>
    </row>
    <row r="5965" spans="2:7">
      <c r="B5965" s="21" t="s">
        <v>12419</v>
      </c>
      <c r="C5965" s="22" t="s">
        <v>108</v>
      </c>
      <c r="D5965" s="37" t="s">
        <v>3218</v>
      </c>
      <c r="E5965" s="24">
        <v>200000</v>
      </c>
      <c r="F5965" s="25" t="s">
        <v>413</v>
      </c>
      <c r="G5965" s="26">
        <v>100000</v>
      </c>
    </row>
    <row r="5966" spans="2:7">
      <c r="B5966" s="21" t="s">
        <v>12854</v>
      </c>
      <c r="C5966" s="22" t="s">
        <v>92</v>
      </c>
      <c r="D5966" s="37" t="s">
        <v>12853</v>
      </c>
      <c r="E5966" s="24">
        <v>200000</v>
      </c>
      <c r="F5966" s="25" t="s">
        <v>464</v>
      </c>
      <c r="G5966" s="26">
        <v>100000</v>
      </c>
    </row>
    <row r="5967" spans="2:7">
      <c r="B5967" s="21" t="s">
        <v>13226</v>
      </c>
      <c r="C5967" s="22" t="s">
        <v>92</v>
      </c>
      <c r="D5967" s="37" t="s">
        <v>574</v>
      </c>
      <c r="E5967" s="24">
        <v>200000</v>
      </c>
      <c r="F5967" s="25" t="s">
        <v>703</v>
      </c>
      <c r="G5967" s="26">
        <v>100000</v>
      </c>
    </row>
    <row r="5968" spans="2:7">
      <c r="B5968" s="21" t="s">
        <v>12874</v>
      </c>
      <c r="C5968" s="22" t="s">
        <v>108</v>
      </c>
      <c r="D5968" s="37" t="s">
        <v>425</v>
      </c>
      <c r="E5968" s="24">
        <v>200000</v>
      </c>
      <c r="F5968" s="25" t="s">
        <v>150</v>
      </c>
      <c r="G5968" s="26">
        <v>100000</v>
      </c>
    </row>
    <row r="5969" spans="2:7">
      <c r="B5969" s="21" t="s">
        <v>12532</v>
      </c>
      <c r="C5969" s="22" t="s">
        <v>108</v>
      </c>
      <c r="D5969" s="37" t="s">
        <v>1458</v>
      </c>
      <c r="E5969" s="24">
        <v>200000</v>
      </c>
      <c r="F5969" s="25" t="s">
        <v>5031</v>
      </c>
      <c r="G5969" s="26">
        <v>100000</v>
      </c>
    </row>
    <row r="5970" spans="2:7">
      <c r="B5970" s="21" t="s">
        <v>12990</v>
      </c>
      <c r="C5970" s="22" t="s">
        <v>92</v>
      </c>
      <c r="D5970" s="37" t="s">
        <v>7834</v>
      </c>
      <c r="E5970" s="24">
        <v>200000</v>
      </c>
      <c r="F5970" s="25" t="s">
        <v>4311</v>
      </c>
      <c r="G5970" s="26">
        <v>100000</v>
      </c>
    </row>
    <row r="5971" spans="2:7">
      <c r="B5971" s="21" t="s">
        <v>12737</v>
      </c>
      <c r="C5971" s="22" t="s">
        <v>108</v>
      </c>
      <c r="D5971" s="37" t="s">
        <v>7834</v>
      </c>
      <c r="E5971" s="24">
        <v>200000</v>
      </c>
      <c r="F5971" s="25" t="s">
        <v>201</v>
      </c>
      <c r="G5971" s="26">
        <v>100000</v>
      </c>
    </row>
    <row r="5972" spans="2:7">
      <c r="B5972" s="21" t="s">
        <v>12381</v>
      </c>
      <c r="C5972" s="22" t="s">
        <v>92</v>
      </c>
      <c r="D5972" s="37" t="s">
        <v>6853</v>
      </c>
      <c r="E5972" s="24">
        <v>200000</v>
      </c>
      <c r="F5972" s="25" t="s">
        <v>324</v>
      </c>
      <c r="G5972" s="26">
        <v>100000</v>
      </c>
    </row>
    <row r="5973" spans="2:7">
      <c r="B5973" s="21" t="s">
        <v>12923</v>
      </c>
      <c r="C5973" s="22" t="s">
        <v>92</v>
      </c>
      <c r="D5973" s="37" t="s">
        <v>3236</v>
      </c>
      <c r="E5973" s="24">
        <v>200000</v>
      </c>
      <c r="F5973" s="25" t="s">
        <v>102</v>
      </c>
      <c r="G5973" s="26">
        <v>100000</v>
      </c>
    </row>
    <row r="5974" spans="2:7">
      <c r="B5974" s="21" t="s">
        <v>12320</v>
      </c>
      <c r="C5974" s="22" t="s">
        <v>108</v>
      </c>
      <c r="D5974" s="37" t="s">
        <v>1875</v>
      </c>
      <c r="E5974" s="24">
        <v>200000</v>
      </c>
      <c r="F5974" s="25" t="s">
        <v>223</v>
      </c>
      <c r="G5974" s="26">
        <v>100000</v>
      </c>
    </row>
    <row r="5975" spans="2:7">
      <c r="B5975" s="21" t="s">
        <v>12913</v>
      </c>
      <c r="C5975" s="22" t="s">
        <v>108</v>
      </c>
      <c r="D5975" s="37" t="s">
        <v>12912</v>
      </c>
      <c r="E5975" s="24">
        <v>200000</v>
      </c>
      <c r="F5975" s="25" t="s">
        <v>540</v>
      </c>
      <c r="G5975" s="26">
        <v>100000</v>
      </c>
    </row>
    <row r="5976" spans="2:7">
      <c r="B5976" s="21" t="s">
        <v>13003</v>
      </c>
      <c r="C5976" s="22" t="s">
        <v>108</v>
      </c>
      <c r="D5976" s="37" t="s">
        <v>2066</v>
      </c>
      <c r="E5976" s="24">
        <v>200000</v>
      </c>
      <c r="F5976" s="25" t="s">
        <v>164</v>
      </c>
      <c r="G5976" s="26">
        <v>100000</v>
      </c>
    </row>
    <row r="5977" spans="2:7">
      <c r="B5977" s="21" t="s">
        <v>12382</v>
      </c>
      <c r="C5977" s="22" t="s">
        <v>108</v>
      </c>
      <c r="D5977" s="37" t="s">
        <v>1269</v>
      </c>
      <c r="E5977" s="24">
        <v>200000</v>
      </c>
      <c r="F5977" s="25" t="s">
        <v>144</v>
      </c>
      <c r="G5977" s="26">
        <v>100000</v>
      </c>
    </row>
    <row r="5978" spans="2:7">
      <c r="B5978" s="21" t="s">
        <v>12508</v>
      </c>
      <c r="C5978" s="22" t="s">
        <v>108</v>
      </c>
      <c r="D5978" s="37" t="s">
        <v>212</v>
      </c>
      <c r="E5978" s="24">
        <v>200000</v>
      </c>
      <c r="F5978" s="25" t="s">
        <v>512</v>
      </c>
      <c r="G5978" s="26">
        <v>100000</v>
      </c>
    </row>
    <row r="5979" spans="2:7">
      <c r="B5979" s="21" t="s">
        <v>13166</v>
      </c>
      <c r="C5979" s="22" t="s">
        <v>108</v>
      </c>
      <c r="D5979" s="37" t="s">
        <v>903</v>
      </c>
      <c r="E5979" s="24">
        <v>200000</v>
      </c>
      <c r="F5979" s="25" t="s">
        <v>257</v>
      </c>
      <c r="G5979" s="26">
        <v>100000</v>
      </c>
    </row>
    <row r="5980" spans="2:7">
      <c r="B5980" s="21" t="s">
        <v>13174</v>
      </c>
      <c r="C5980" s="22" t="s">
        <v>92</v>
      </c>
      <c r="D5980" s="37" t="s">
        <v>871</v>
      </c>
      <c r="E5980" s="24">
        <v>200000</v>
      </c>
      <c r="F5980" s="25" t="s">
        <v>102</v>
      </c>
      <c r="G5980" s="26">
        <v>100000</v>
      </c>
    </row>
    <row r="5981" spans="2:7">
      <c r="B5981" s="21" t="s">
        <v>12862</v>
      </c>
      <c r="C5981" s="22" t="s">
        <v>92</v>
      </c>
      <c r="D5981" s="37" t="s">
        <v>871</v>
      </c>
      <c r="E5981" s="24">
        <v>200000</v>
      </c>
      <c r="F5981" s="25" t="s">
        <v>111</v>
      </c>
      <c r="G5981" s="26">
        <v>100000</v>
      </c>
    </row>
    <row r="5982" spans="2:7">
      <c r="B5982" s="21" t="s">
        <v>13151</v>
      </c>
      <c r="C5982" s="22" t="s">
        <v>92</v>
      </c>
      <c r="D5982" s="37" t="s">
        <v>13150</v>
      </c>
      <c r="E5982" s="24">
        <v>200000</v>
      </c>
      <c r="F5982" s="25" t="s">
        <v>864</v>
      </c>
      <c r="G5982" s="26">
        <v>100000</v>
      </c>
    </row>
    <row r="5983" spans="2:7">
      <c r="B5983" s="21" t="s">
        <v>13252</v>
      </c>
      <c r="C5983" s="22" t="s">
        <v>108</v>
      </c>
      <c r="D5983" s="37" t="s">
        <v>3280</v>
      </c>
      <c r="E5983" s="24">
        <v>200000</v>
      </c>
      <c r="F5983" s="25" t="s">
        <v>227</v>
      </c>
      <c r="G5983" s="26">
        <v>100000</v>
      </c>
    </row>
    <row r="5984" spans="2:7">
      <c r="B5984" s="21" t="s">
        <v>12274</v>
      </c>
      <c r="C5984" s="22" t="s">
        <v>92</v>
      </c>
      <c r="D5984" s="37" t="s">
        <v>6330</v>
      </c>
      <c r="E5984" s="24">
        <v>200000</v>
      </c>
      <c r="F5984" s="25" t="s">
        <v>4311</v>
      </c>
      <c r="G5984" s="26">
        <v>100000</v>
      </c>
    </row>
    <row r="5985" spans="2:7">
      <c r="B5985" s="21" t="s">
        <v>12880</v>
      </c>
      <c r="C5985" s="22" t="s">
        <v>108</v>
      </c>
      <c r="D5985" s="37" t="s">
        <v>1225</v>
      </c>
      <c r="E5985" s="24">
        <v>200000</v>
      </c>
      <c r="F5985" s="25" t="s">
        <v>631</v>
      </c>
      <c r="G5985" s="26">
        <v>100000</v>
      </c>
    </row>
    <row r="5986" spans="2:7">
      <c r="B5986" s="21" t="s">
        <v>12689</v>
      </c>
      <c r="C5986" s="22" t="s">
        <v>108</v>
      </c>
      <c r="D5986" s="37" t="s">
        <v>6650</v>
      </c>
      <c r="E5986" s="24">
        <v>200000</v>
      </c>
      <c r="F5986" s="25" t="s">
        <v>3098</v>
      </c>
      <c r="G5986" s="26">
        <v>100000</v>
      </c>
    </row>
    <row r="5987" spans="2:7">
      <c r="B5987" s="21" t="s">
        <v>12770</v>
      </c>
      <c r="C5987" s="22" t="s">
        <v>108</v>
      </c>
      <c r="D5987" s="37" t="s">
        <v>795</v>
      </c>
      <c r="E5987" s="24">
        <v>200000</v>
      </c>
      <c r="F5987" s="25" t="s">
        <v>125</v>
      </c>
      <c r="G5987" s="26">
        <v>100000</v>
      </c>
    </row>
    <row r="5988" spans="2:7">
      <c r="B5988" s="21" t="s">
        <v>12643</v>
      </c>
      <c r="C5988" s="22" t="s">
        <v>108</v>
      </c>
      <c r="D5988" s="37" t="s">
        <v>4156</v>
      </c>
      <c r="E5988" s="24">
        <v>200000</v>
      </c>
      <c r="F5988" s="25" t="s">
        <v>159</v>
      </c>
      <c r="G5988" s="26">
        <v>100000</v>
      </c>
    </row>
    <row r="5989" spans="2:7">
      <c r="B5989" s="21" t="s">
        <v>12295</v>
      </c>
      <c r="C5989" s="22" t="s">
        <v>92</v>
      </c>
      <c r="D5989" s="37" t="s">
        <v>3560</v>
      </c>
      <c r="E5989" s="24">
        <v>200000</v>
      </c>
      <c r="F5989" s="25" t="s">
        <v>94</v>
      </c>
      <c r="G5989" s="26">
        <v>100000</v>
      </c>
    </row>
    <row r="5990" spans="2:7">
      <c r="B5990" s="21" t="s">
        <v>12721</v>
      </c>
      <c r="C5990" s="22" t="s">
        <v>92</v>
      </c>
      <c r="D5990" s="37" t="s">
        <v>3502</v>
      </c>
      <c r="E5990" s="24">
        <v>200000</v>
      </c>
      <c r="F5990" s="25" t="s">
        <v>5014</v>
      </c>
      <c r="G5990" s="26">
        <v>100000</v>
      </c>
    </row>
    <row r="5991" spans="2:7">
      <c r="B5991" s="21" t="s">
        <v>13205</v>
      </c>
      <c r="C5991" s="22" t="s">
        <v>92</v>
      </c>
      <c r="D5991" s="37" t="s">
        <v>3405</v>
      </c>
      <c r="E5991" s="24">
        <v>200000</v>
      </c>
      <c r="F5991" s="25" t="s">
        <v>220</v>
      </c>
      <c r="G5991" s="26">
        <v>100000</v>
      </c>
    </row>
    <row r="5992" spans="2:7">
      <c r="B5992" s="21" t="s">
        <v>12696</v>
      </c>
      <c r="C5992" s="22" t="s">
        <v>108</v>
      </c>
      <c r="D5992" s="37" t="s">
        <v>3067</v>
      </c>
      <c r="E5992" s="24">
        <v>200000</v>
      </c>
      <c r="F5992" s="25" t="s">
        <v>544</v>
      </c>
      <c r="G5992" s="26">
        <v>100000</v>
      </c>
    </row>
    <row r="5993" spans="2:7">
      <c r="B5993" s="21" t="s">
        <v>12283</v>
      </c>
      <c r="C5993" s="22" t="s">
        <v>108</v>
      </c>
      <c r="D5993" s="37" t="s">
        <v>12282</v>
      </c>
      <c r="E5993" s="24">
        <v>200000</v>
      </c>
      <c r="F5993" s="25" t="s">
        <v>150</v>
      </c>
      <c r="G5993" s="26">
        <v>100000</v>
      </c>
    </row>
    <row r="5994" spans="2:7">
      <c r="B5994" s="21" t="s">
        <v>12238</v>
      </c>
      <c r="C5994" s="22" t="s">
        <v>108</v>
      </c>
      <c r="D5994" s="37" t="s">
        <v>6396</v>
      </c>
      <c r="E5994" s="24">
        <v>200000</v>
      </c>
      <c r="F5994" s="25" t="s">
        <v>5014</v>
      </c>
      <c r="G5994" s="26">
        <v>100000</v>
      </c>
    </row>
    <row r="5995" spans="2:7">
      <c r="B5995" s="21" t="s">
        <v>12454</v>
      </c>
      <c r="C5995" s="22" t="s">
        <v>92</v>
      </c>
      <c r="D5995" s="37" t="s">
        <v>2314</v>
      </c>
      <c r="E5995" s="24">
        <v>200000</v>
      </c>
      <c r="F5995" s="25" t="s">
        <v>216</v>
      </c>
      <c r="G5995" s="26">
        <v>100000</v>
      </c>
    </row>
    <row r="5996" spans="2:7">
      <c r="B5996" s="21" t="s">
        <v>12755</v>
      </c>
      <c r="C5996" s="22" t="s">
        <v>92</v>
      </c>
      <c r="D5996" s="37" t="s">
        <v>7285</v>
      </c>
      <c r="E5996" s="24">
        <v>200000</v>
      </c>
      <c r="F5996" s="25" t="s">
        <v>5031</v>
      </c>
      <c r="G5996" s="26">
        <v>100000</v>
      </c>
    </row>
    <row r="5997" spans="2:7">
      <c r="B5997" s="21" t="s">
        <v>12622</v>
      </c>
      <c r="C5997" s="22" t="s">
        <v>108</v>
      </c>
      <c r="D5997" s="37" t="s">
        <v>12621</v>
      </c>
      <c r="E5997" s="24">
        <v>200000</v>
      </c>
      <c r="F5997" s="25" t="s">
        <v>315</v>
      </c>
      <c r="G5997" s="26">
        <v>100000</v>
      </c>
    </row>
    <row r="5998" spans="2:7">
      <c r="B5998" s="21" t="s">
        <v>12397</v>
      </c>
      <c r="C5998" s="22" t="s">
        <v>108</v>
      </c>
      <c r="D5998" s="37" t="s">
        <v>3170</v>
      </c>
      <c r="E5998" s="24">
        <v>200000</v>
      </c>
      <c r="F5998" s="25" t="s">
        <v>354</v>
      </c>
      <c r="G5998" s="26">
        <v>100000</v>
      </c>
    </row>
    <row r="5999" spans="2:7">
      <c r="B5999" s="21" t="s">
        <v>12225</v>
      </c>
      <c r="C5999" s="22" t="s">
        <v>108</v>
      </c>
      <c r="D5999" s="37" t="s">
        <v>3195</v>
      </c>
      <c r="E5999" s="24">
        <v>200000</v>
      </c>
      <c r="F5999" s="25" t="s">
        <v>216</v>
      </c>
      <c r="G5999" s="26">
        <v>100000</v>
      </c>
    </row>
    <row r="6000" spans="2:7">
      <c r="B6000" s="21" t="s">
        <v>12758</v>
      </c>
      <c r="C6000" s="22" t="s">
        <v>108</v>
      </c>
      <c r="D6000" s="37" t="s">
        <v>5962</v>
      </c>
      <c r="E6000" s="24">
        <v>200000</v>
      </c>
      <c r="F6000" s="25" t="s">
        <v>220</v>
      </c>
      <c r="G6000" s="26">
        <v>100000</v>
      </c>
    </row>
    <row r="6001" spans="2:7">
      <c r="B6001" s="21" t="s">
        <v>12639</v>
      </c>
      <c r="C6001" s="22" t="s">
        <v>108</v>
      </c>
      <c r="D6001" s="37" t="s">
        <v>9251</v>
      </c>
      <c r="E6001" s="24">
        <v>200000</v>
      </c>
      <c r="F6001" s="25" t="s">
        <v>708</v>
      </c>
      <c r="G6001" s="26">
        <v>100000</v>
      </c>
    </row>
    <row r="6002" spans="2:7">
      <c r="B6002" s="21" t="s">
        <v>13137</v>
      </c>
      <c r="C6002" s="22" t="s">
        <v>108</v>
      </c>
      <c r="D6002" s="37" t="s">
        <v>13136</v>
      </c>
      <c r="E6002" s="24">
        <v>200000</v>
      </c>
      <c r="F6002" s="25" t="s">
        <v>156</v>
      </c>
      <c r="G6002" s="26">
        <v>100000</v>
      </c>
    </row>
    <row r="6003" spans="2:7">
      <c r="B6003" s="21" t="s">
        <v>13124</v>
      </c>
      <c r="C6003" s="22" t="s">
        <v>108</v>
      </c>
      <c r="D6003" s="37" t="s">
        <v>1981</v>
      </c>
      <c r="E6003" s="24">
        <v>200000</v>
      </c>
      <c r="F6003" s="25" t="s">
        <v>111</v>
      </c>
      <c r="G6003" s="26">
        <v>100000</v>
      </c>
    </row>
    <row r="6004" spans="2:7">
      <c r="B6004" s="21" t="s">
        <v>12959</v>
      </c>
      <c r="C6004" s="22" t="s">
        <v>108</v>
      </c>
      <c r="D6004" s="37" t="s">
        <v>4079</v>
      </c>
      <c r="E6004" s="24">
        <v>200000</v>
      </c>
      <c r="F6004" s="25" t="s">
        <v>216</v>
      </c>
      <c r="G6004" s="26">
        <v>100000</v>
      </c>
    </row>
    <row r="6005" spans="2:7">
      <c r="B6005" s="21" t="s">
        <v>12580</v>
      </c>
      <c r="C6005" s="22" t="s">
        <v>108</v>
      </c>
      <c r="D6005" s="37" t="s">
        <v>4079</v>
      </c>
      <c r="E6005" s="24">
        <v>200000</v>
      </c>
      <c r="F6005" s="25" t="s">
        <v>413</v>
      </c>
      <c r="G6005" s="26">
        <v>100000</v>
      </c>
    </row>
    <row r="6006" spans="2:7">
      <c r="B6006" s="21" t="s">
        <v>12432</v>
      </c>
      <c r="C6006" s="22" t="s">
        <v>108</v>
      </c>
      <c r="D6006" s="37" t="s">
        <v>1440</v>
      </c>
      <c r="E6006" s="24">
        <v>200000</v>
      </c>
      <c r="F6006" s="25" t="s">
        <v>413</v>
      </c>
      <c r="G6006" s="26">
        <v>100000</v>
      </c>
    </row>
    <row r="6007" spans="2:7">
      <c r="B6007" s="21" t="s">
        <v>12267</v>
      </c>
      <c r="C6007" s="22" t="s">
        <v>92</v>
      </c>
      <c r="D6007" s="37" t="s">
        <v>243</v>
      </c>
      <c r="E6007" s="24">
        <v>200000</v>
      </c>
      <c r="F6007" s="25" t="s">
        <v>159</v>
      </c>
      <c r="G6007" s="26">
        <v>100000</v>
      </c>
    </row>
    <row r="6008" spans="2:7">
      <c r="B6008" s="21" t="s">
        <v>12374</v>
      </c>
      <c r="C6008" s="22" t="s">
        <v>108</v>
      </c>
      <c r="D6008" s="37" t="s">
        <v>4579</v>
      </c>
      <c r="E6008" s="24">
        <v>200000</v>
      </c>
      <c r="F6008" s="25" t="s">
        <v>540</v>
      </c>
      <c r="G6008" s="26">
        <v>100000</v>
      </c>
    </row>
    <row r="6009" spans="2:7">
      <c r="B6009" s="21" t="s">
        <v>13230</v>
      </c>
      <c r="C6009" s="22" t="s">
        <v>108</v>
      </c>
      <c r="D6009" s="37" t="s">
        <v>3207</v>
      </c>
      <c r="E6009" s="24">
        <v>200000</v>
      </c>
      <c r="F6009" s="25" t="s">
        <v>4311</v>
      </c>
      <c r="G6009" s="26">
        <v>100000</v>
      </c>
    </row>
    <row r="6010" spans="2:7">
      <c r="B6010" s="21" t="s">
        <v>12910</v>
      </c>
      <c r="C6010" s="22" t="s">
        <v>108</v>
      </c>
      <c r="D6010" s="37" t="s">
        <v>6264</v>
      </c>
      <c r="E6010" s="24">
        <v>200000</v>
      </c>
      <c r="F6010" s="25" t="s">
        <v>5016</v>
      </c>
      <c r="G6010" s="26">
        <v>100000</v>
      </c>
    </row>
    <row r="6011" spans="2:7">
      <c r="B6011" s="21" t="s">
        <v>13260</v>
      </c>
      <c r="C6011" s="22" t="s">
        <v>108</v>
      </c>
      <c r="D6011" s="37" t="s">
        <v>6901</v>
      </c>
      <c r="E6011" s="24">
        <v>200000</v>
      </c>
      <c r="F6011" s="25" t="s">
        <v>3089</v>
      </c>
      <c r="G6011" s="26">
        <v>100000</v>
      </c>
    </row>
    <row r="6012" spans="2:7">
      <c r="B6012" s="21" t="s">
        <v>13093</v>
      </c>
      <c r="C6012" s="22" t="s">
        <v>108</v>
      </c>
      <c r="D6012" s="37" t="s">
        <v>3230</v>
      </c>
      <c r="E6012" s="24">
        <v>200000</v>
      </c>
      <c r="F6012" s="25" t="s">
        <v>413</v>
      </c>
      <c r="G6012" s="26">
        <v>100000</v>
      </c>
    </row>
    <row r="6013" spans="2:7">
      <c r="B6013" s="21" t="s">
        <v>12691</v>
      </c>
      <c r="C6013" s="22" t="s">
        <v>108</v>
      </c>
      <c r="D6013" s="37" t="s">
        <v>3447</v>
      </c>
      <c r="E6013" s="24">
        <v>200000</v>
      </c>
      <c r="F6013" s="25" t="s">
        <v>354</v>
      </c>
      <c r="G6013" s="26">
        <v>100000</v>
      </c>
    </row>
    <row r="6014" spans="2:7">
      <c r="B6014" s="21" t="s">
        <v>12944</v>
      </c>
      <c r="C6014" s="22" t="s">
        <v>108</v>
      </c>
      <c r="D6014" s="37" t="s">
        <v>4501</v>
      </c>
      <c r="E6014" s="24">
        <v>200000</v>
      </c>
      <c r="F6014" s="25" t="s">
        <v>631</v>
      </c>
      <c r="G6014" s="26">
        <v>100000</v>
      </c>
    </row>
    <row r="6015" spans="2:7">
      <c r="B6015" s="21" t="s">
        <v>12265</v>
      </c>
      <c r="C6015" s="22" t="s">
        <v>108</v>
      </c>
      <c r="D6015" s="37" t="s">
        <v>4488</v>
      </c>
      <c r="E6015" s="24">
        <v>200000</v>
      </c>
      <c r="F6015" s="25" t="s">
        <v>156</v>
      </c>
      <c r="G6015" s="26">
        <v>100000</v>
      </c>
    </row>
    <row r="6016" spans="2:7">
      <c r="B6016" s="21" t="s">
        <v>12298</v>
      </c>
      <c r="C6016" s="22" t="s">
        <v>108</v>
      </c>
      <c r="D6016" s="37" t="s">
        <v>142</v>
      </c>
      <c r="E6016" s="24">
        <v>200000</v>
      </c>
      <c r="F6016" s="25" t="s">
        <v>102</v>
      </c>
      <c r="G6016" s="26">
        <v>100000</v>
      </c>
    </row>
    <row r="6017" spans="2:7">
      <c r="B6017" s="21" t="s">
        <v>12917</v>
      </c>
      <c r="C6017" s="22" t="s">
        <v>108</v>
      </c>
      <c r="D6017" s="37" t="s">
        <v>1437</v>
      </c>
      <c r="E6017" s="24">
        <v>200000</v>
      </c>
      <c r="F6017" s="25" t="s">
        <v>5031</v>
      </c>
      <c r="G6017" s="26">
        <v>100000</v>
      </c>
    </row>
    <row r="6018" spans="2:7">
      <c r="B6018" s="21" t="s">
        <v>12921</v>
      </c>
      <c r="C6018" s="22" t="s">
        <v>108</v>
      </c>
      <c r="D6018" s="37" t="s">
        <v>3295</v>
      </c>
      <c r="E6018" s="24">
        <v>200000</v>
      </c>
      <c r="F6018" s="25" t="s">
        <v>125</v>
      </c>
      <c r="G6018" s="26">
        <v>100000</v>
      </c>
    </row>
    <row r="6019" spans="2:7">
      <c r="B6019" s="21" t="s">
        <v>12733</v>
      </c>
      <c r="C6019" s="22" t="s">
        <v>92</v>
      </c>
      <c r="D6019" s="37" t="s">
        <v>5496</v>
      </c>
      <c r="E6019" s="24">
        <v>200000</v>
      </c>
      <c r="F6019" s="25" t="s">
        <v>3094</v>
      </c>
      <c r="G6019" s="26">
        <v>100000</v>
      </c>
    </row>
    <row r="6020" spans="2:7">
      <c r="B6020" s="21" t="s">
        <v>12181</v>
      </c>
      <c r="C6020" s="22" t="s">
        <v>92</v>
      </c>
      <c r="D6020" s="37" t="s">
        <v>942</v>
      </c>
      <c r="E6020" s="24">
        <v>200000</v>
      </c>
      <c r="F6020" s="25" t="s">
        <v>708</v>
      </c>
      <c r="G6020" s="26">
        <v>100000</v>
      </c>
    </row>
    <row r="6021" spans="2:7">
      <c r="B6021" s="21" t="s">
        <v>12352</v>
      </c>
      <c r="C6021" s="22" t="s">
        <v>108</v>
      </c>
      <c r="D6021" s="37" t="s">
        <v>2076</v>
      </c>
      <c r="E6021" s="24">
        <v>200000</v>
      </c>
      <c r="F6021" s="25" t="s">
        <v>3089</v>
      </c>
      <c r="G6021" s="26">
        <v>100000</v>
      </c>
    </row>
    <row r="6022" spans="2:7">
      <c r="B6022" s="21" t="s">
        <v>13035</v>
      </c>
      <c r="C6022" s="22" t="s">
        <v>108</v>
      </c>
      <c r="D6022" s="37" t="s">
        <v>1342</v>
      </c>
      <c r="E6022" s="24">
        <v>200000</v>
      </c>
      <c r="F6022" s="25" t="s">
        <v>402</v>
      </c>
      <c r="G6022" s="26">
        <v>100000</v>
      </c>
    </row>
    <row r="6023" spans="2:7">
      <c r="B6023" s="21" t="s">
        <v>12135</v>
      </c>
      <c r="C6023" s="22" t="s">
        <v>108</v>
      </c>
      <c r="D6023" s="37" t="s">
        <v>8204</v>
      </c>
      <c r="E6023" s="24">
        <v>200000</v>
      </c>
      <c r="F6023" s="25" t="s">
        <v>156</v>
      </c>
      <c r="G6023" s="26">
        <v>100000</v>
      </c>
    </row>
    <row r="6024" spans="2:7">
      <c r="B6024" s="21" t="s">
        <v>12576</v>
      </c>
      <c r="C6024" s="22" t="s">
        <v>108</v>
      </c>
      <c r="D6024" s="37" t="s">
        <v>12575</v>
      </c>
      <c r="E6024" s="24">
        <v>200000</v>
      </c>
      <c r="F6024" s="25" t="s">
        <v>422</v>
      </c>
      <c r="G6024" s="26">
        <v>100000</v>
      </c>
    </row>
    <row r="6025" spans="2:7">
      <c r="B6025" s="21" t="s">
        <v>12828</v>
      </c>
      <c r="C6025" s="22" t="s">
        <v>108</v>
      </c>
      <c r="D6025" s="37" t="s">
        <v>3520</v>
      </c>
      <c r="E6025" s="24">
        <v>200000</v>
      </c>
      <c r="F6025" s="25" t="s">
        <v>780</v>
      </c>
      <c r="G6025" s="26">
        <v>100000</v>
      </c>
    </row>
    <row r="6026" spans="2:7">
      <c r="B6026" s="21" t="s">
        <v>13039</v>
      </c>
      <c r="C6026" s="22" t="s">
        <v>108</v>
      </c>
      <c r="D6026" s="37" t="s">
        <v>6563</v>
      </c>
      <c r="E6026" s="24">
        <v>200000</v>
      </c>
      <c r="F6026" s="25" t="s">
        <v>164</v>
      </c>
      <c r="G6026" s="26">
        <v>100000</v>
      </c>
    </row>
    <row r="6027" spans="2:7">
      <c r="B6027" s="21" t="s">
        <v>13025</v>
      </c>
      <c r="C6027" s="22" t="s">
        <v>108</v>
      </c>
      <c r="D6027" s="37" t="s">
        <v>5745</v>
      </c>
      <c r="E6027" s="24">
        <v>200000</v>
      </c>
      <c r="F6027" s="25" t="s">
        <v>315</v>
      </c>
      <c r="G6027" s="26">
        <v>100000</v>
      </c>
    </row>
    <row r="6028" spans="2:7">
      <c r="B6028" s="21" t="s">
        <v>12579</v>
      </c>
      <c r="C6028" s="22" t="s">
        <v>108</v>
      </c>
      <c r="D6028" s="37" t="s">
        <v>441</v>
      </c>
      <c r="E6028" s="24">
        <v>200000</v>
      </c>
      <c r="F6028" s="25" t="s">
        <v>125</v>
      </c>
      <c r="G6028" s="26">
        <v>100000</v>
      </c>
    </row>
    <row r="6029" spans="2:7">
      <c r="B6029" s="21" t="s">
        <v>12318</v>
      </c>
      <c r="C6029" s="22" t="s">
        <v>108</v>
      </c>
      <c r="D6029" s="37" t="s">
        <v>3238</v>
      </c>
      <c r="E6029" s="24">
        <v>200000</v>
      </c>
      <c r="F6029" s="25" t="s">
        <v>111</v>
      </c>
      <c r="G6029" s="26">
        <v>100000</v>
      </c>
    </row>
    <row r="6030" spans="2:7">
      <c r="B6030" s="21" t="s">
        <v>12583</v>
      </c>
      <c r="C6030" s="22" t="s">
        <v>108</v>
      </c>
      <c r="D6030" s="37" t="s">
        <v>7637</v>
      </c>
      <c r="E6030" s="24">
        <v>200000</v>
      </c>
      <c r="F6030" s="25" t="s">
        <v>198</v>
      </c>
      <c r="G6030" s="26">
        <v>100000</v>
      </c>
    </row>
    <row r="6031" spans="2:7">
      <c r="B6031" s="21" t="s">
        <v>13263</v>
      </c>
      <c r="C6031" s="22" t="s">
        <v>92</v>
      </c>
      <c r="D6031" s="37"/>
      <c r="E6031" s="24">
        <v>200000</v>
      </c>
      <c r="F6031" s="25" t="s">
        <v>220</v>
      </c>
      <c r="G6031" s="26">
        <v>100000</v>
      </c>
    </row>
    <row r="6032" spans="2:7">
      <c r="B6032" s="21" t="s">
        <v>13262</v>
      </c>
      <c r="C6032" s="22" t="s">
        <v>92</v>
      </c>
      <c r="D6032" s="37"/>
      <c r="E6032" s="24">
        <v>200000</v>
      </c>
      <c r="F6032" s="25" t="s">
        <v>631</v>
      </c>
      <c r="G6032" s="26">
        <v>100000</v>
      </c>
    </row>
    <row r="6033" spans="2:7">
      <c r="B6033" s="21" t="s">
        <v>13261</v>
      </c>
      <c r="C6033" s="22" t="s">
        <v>92</v>
      </c>
      <c r="D6033" s="37"/>
      <c r="E6033" s="24">
        <v>200000</v>
      </c>
      <c r="F6033" s="25" t="s">
        <v>3094</v>
      </c>
      <c r="G6033" s="26">
        <v>100000</v>
      </c>
    </row>
    <row r="6034" spans="2:7">
      <c r="B6034" s="21" t="s">
        <v>13259</v>
      </c>
      <c r="C6034" s="22" t="s">
        <v>92</v>
      </c>
      <c r="D6034" s="37"/>
      <c r="E6034" s="24">
        <v>200000</v>
      </c>
      <c r="F6034" s="25" t="s">
        <v>3094</v>
      </c>
      <c r="G6034" s="26">
        <v>100000</v>
      </c>
    </row>
    <row r="6035" spans="2:7">
      <c r="B6035" s="21" t="s">
        <v>13258</v>
      </c>
      <c r="C6035" s="22" t="s">
        <v>92</v>
      </c>
      <c r="D6035" s="37"/>
      <c r="E6035" s="24">
        <v>200000</v>
      </c>
      <c r="F6035" s="25" t="s">
        <v>733</v>
      </c>
      <c r="G6035" s="26">
        <v>100000</v>
      </c>
    </row>
    <row r="6036" spans="2:7">
      <c r="B6036" s="21" t="s">
        <v>13257</v>
      </c>
      <c r="C6036" s="22" t="s">
        <v>108</v>
      </c>
      <c r="D6036" s="37"/>
      <c r="E6036" s="24">
        <v>200000</v>
      </c>
      <c r="F6036" s="25" t="s">
        <v>315</v>
      </c>
      <c r="G6036" s="26">
        <v>100000</v>
      </c>
    </row>
    <row r="6037" spans="2:7">
      <c r="B6037" s="21" t="s">
        <v>13256</v>
      </c>
      <c r="C6037" s="22" t="s">
        <v>92</v>
      </c>
      <c r="D6037" s="37"/>
      <c r="E6037" s="24">
        <v>200000</v>
      </c>
      <c r="F6037" s="25" t="s">
        <v>144</v>
      </c>
      <c r="G6037" s="26">
        <v>100000</v>
      </c>
    </row>
    <row r="6038" spans="2:7">
      <c r="B6038" s="21" t="s">
        <v>13255</v>
      </c>
      <c r="C6038" s="22" t="s">
        <v>92</v>
      </c>
      <c r="D6038" s="37"/>
      <c r="E6038" s="24">
        <v>200000</v>
      </c>
      <c r="F6038" s="25" t="s">
        <v>1070</v>
      </c>
      <c r="G6038" s="26">
        <v>100000</v>
      </c>
    </row>
    <row r="6039" spans="2:7">
      <c r="B6039" s="21" t="s">
        <v>13254</v>
      </c>
      <c r="C6039" s="22" t="s">
        <v>92</v>
      </c>
      <c r="D6039" s="37"/>
      <c r="E6039" s="24">
        <v>200000</v>
      </c>
      <c r="F6039" s="25" t="s">
        <v>216</v>
      </c>
      <c r="G6039" s="26">
        <v>100000</v>
      </c>
    </row>
    <row r="6040" spans="2:7">
      <c r="B6040" s="21" t="s">
        <v>13253</v>
      </c>
      <c r="C6040" s="22" t="s">
        <v>92</v>
      </c>
      <c r="D6040" s="37"/>
      <c r="E6040" s="24">
        <v>200000</v>
      </c>
      <c r="F6040" s="25" t="s">
        <v>227</v>
      </c>
      <c r="G6040" s="26">
        <v>100000</v>
      </c>
    </row>
    <row r="6041" spans="2:7">
      <c r="B6041" s="21" t="s">
        <v>13251</v>
      </c>
      <c r="C6041" s="22" t="s">
        <v>92</v>
      </c>
      <c r="D6041" s="37"/>
      <c r="E6041" s="24">
        <v>200000</v>
      </c>
      <c r="F6041" s="25" t="s">
        <v>455</v>
      </c>
      <c r="G6041" s="26">
        <v>100000</v>
      </c>
    </row>
    <row r="6042" spans="2:7">
      <c r="B6042" s="21" t="s">
        <v>13250</v>
      </c>
      <c r="C6042" s="22" t="s">
        <v>92</v>
      </c>
      <c r="D6042" s="37"/>
      <c r="E6042" s="24">
        <v>200000</v>
      </c>
      <c r="F6042" s="25" t="s">
        <v>427</v>
      </c>
      <c r="G6042" s="26">
        <v>100000</v>
      </c>
    </row>
    <row r="6043" spans="2:7">
      <c r="B6043" s="21" t="s">
        <v>13249</v>
      </c>
      <c r="C6043" s="22" t="s">
        <v>92</v>
      </c>
      <c r="D6043" s="37"/>
      <c r="E6043" s="24">
        <v>200000</v>
      </c>
      <c r="F6043" s="25" t="s">
        <v>413</v>
      </c>
      <c r="G6043" s="26">
        <v>100000</v>
      </c>
    </row>
    <row r="6044" spans="2:7">
      <c r="B6044" s="21" t="s">
        <v>13248</v>
      </c>
      <c r="C6044" s="22" t="s">
        <v>92</v>
      </c>
      <c r="D6044" s="37"/>
      <c r="E6044" s="24">
        <v>200000</v>
      </c>
      <c r="F6044" s="25" t="s">
        <v>1186</v>
      </c>
      <c r="G6044" s="26">
        <v>100000</v>
      </c>
    </row>
    <row r="6045" spans="2:7">
      <c r="B6045" s="21" t="s">
        <v>13247</v>
      </c>
      <c r="C6045" s="22" t="s">
        <v>92</v>
      </c>
      <c r="D6045" s="37"/>
      <c r="E6045" s="24">
        <v>200000</v>
      </c>
      <c r="F6045" s="25" t="s">
        <v>422</v>
      </c>
      <c r="G6045" s="26">
        <v>100000</v>
      </c>
    </row>
    <row r="6046" spans="2:7">
      <c r="B6046" s="21" t="s">
        <v>13246</v>
      </c>
      <c r="C6046" s="22" t="s">
        <v>92</v>
      </c>
      <c r="D6046" s="37"/>
      <c r="E6046" s="24">
        <v>200000</v>
      </c>
      <c r="F6046" s="25" t="s">
        <v>102</v>
      </c>
      <c r="G6046" s="26">
        <v>100000</v>
      </c>
    </row>
    <row r="6047" spans="2:7">
      <c r="B6047" s="21" t="s">
        <v>13245</v>
      </c>
      <c r="C6047" s="22" t="s">
        <v>92</v>
      </c>
      <c r="D6047" s="37"/>
      <c r="E6047" s="24">
        <v>200000</v>
      </c>
      <c r="F6047" s="25" t="s">
        <v>220</v>
      </c>
      <c r="G6047" s="26">
        <v>100000</v>
      </c>
    </row>
    <row r="6048" spans="2:7">
      <c r="B6048" s="21" t="s">
        <v>13244</v>
      </c>
      <c r="C6048" s="22" t="s">
        <v>92</v>
      </c>
      <c r="D6048" s="37"/>
      <c r="E6048" s="24">
        <v>200000</v>
      </c>
      <c r="F6048" s="25" t="s">
        <v>159</v>
      </c>
      <c r="G6048" s="26">
        <v>100000</v>
      </c>
    </row>
    <row r="6049" spans="2:7">
      <c r="B6049" s="21" t="s">
        <v>13243</v>
      </c>
      <c r="C6049" s="22" t="s">
        <v>92</v>
      </c>
      <c r="D6049" s="37"/>
      <c r="E6049" s="24">
        <v>200000</v>
      </c>
      <c r="F6049" s="25" t="s">
        <v>5014</v>
      </c>
      <c r="G6049" s="26">
        <v>100000</v>
      </c>
    </row>
    <row r="6050" spans="2:7">
      <c r="B6050" s="21" t="s">
        <v>13242</v>
      </c>
      <c r="C6050" s="22" t="s">
        <v>92</v>
      </c>
      <c r="D6050" s="37"/>
      <c r="E6050" s="24">
        <v>200000</v>
      </c>
      <c r="F6050" s="25" t="s">
        <v>150</v>
      </c>
      <c r="G6050" s="26">
        <v>100000</v>
      </c>
    </row>
    <row r="6051" spans="2:7">
      <c r="B6051" s="21" t="s">
        <v>13241</v>
      </c>
      <c r="C6051" s="22" t="s">
        <v>92</v>
      </c>
      <c r="D6051" s="37"/>
      <c r="E6051" s="24">
        <v>200000</v>
      </c>
      <c r="F6051" s="25" t="s">
        <v>159</v>
      </c>
      <c r="G6051" s="26">
        <v>100000</v>
      </c>
    </row>
    <row r="6052" spans="2:7">
      <c r="B6052" s="21" t="s">
        <v>13240</v>
      </c>
      <c r="C6052" s="22" t="s">
        <v>92</v>
      </c>
      <c r="D6052" s="37"/>
      <c r="E6052" s="24">
        <v>200000</v>
      </c>
      <c r="F6052" s="25" t="s">
        <v>5543</v>
      </c>
      <c r="G6052" s="26">
        <v>100000</v>
      </c>
    </row>
    <row r="6053" spans="2:7">
      <c r="B6053" s="21" t="s">
        <v>13239</v>
      </c>
      <c r="C6053" s="22" t="s">
        <v>92</v>
      </c>
      <c r="D6053" s="37"/>
      <c r="E6053" s="24">
        <v>200000</v>
      </c>
      <c r="F6053" s="25" t="s">
        <v>164</v>
      </c>
      <c r="G6053" s="26">
        <v>100000</v>
      </c>
    </row>
    <row r="6054" spans="2:7">
      <c r="B6054" s="21" t="s">
        <v>13238</v>
      </c>
      <c r="C6054" s="22" t="s">
        <v>92</v>
      </c>
      <c r="D6054" s="37"/>
      <c r="E6054" s="24">
        <v>200000</v>
      </c>
      <c r="F6054" s="25" t="s">
        <v>257</v>
      </c>
      <c r="G6054" s="26">
        <v>100000</v>
      </c>
    </row>
    <row r="6055" spans="2:7">
      <c r="B6055" s="21" t="s">
        <v>13237</v>
      </c>
      <c r="C6055" s="22" t="s">
        <v>92</v>
      </c>
      <c r="D6055" s="37"/>
      <c r="E6055" s="24">
        <v>200000</v>
      </c>
      <c r="F6055" s="25" t="s">
        <v>601</v>
      </c>
      <c r="G6055" s="26">
        <v>100000</v>
      </c>
    </row>
    <row r="6056" spans="2:7">
      <c r="B6056" s="21" t="s">
        <v>13236</v>
      </c>
      <c r="C6056" s="22" t="s">
        <v>92</v>
      </c>
      <c r="D6056" s="37"/>
      <c r="E6056" s="24">
        <v>200000</v>
      </c>
      <c r="F6056" s="25" t="s">
        <v>455</v>
      </c>
      <c r="G6056" s="26">
        <v>100000</v>
      </c>
    </row>
    <row r="6057" spans="2:7">
      <c r="B6057" s="21" t="s">
        <v>13235</v>
      </c>
      <c r="C6057" s="22" t="s">
        <v>92</v>
      </c>
      <c r="D6057" s="37"/>
      <c r="E6057" s="24">
        <v>200000</v>
      </c>
      <c r="F6057" s="25" t="s">
        <v>220</v>
      </c>
      <c r="G6057" s="26">
        <v>100000</v>
      </c>
    </row>
    <row r="6058" spans="2:7">
      <c r="B6058" s="21" t="s">
        <v>13234</v>
      </c>
      <c r="C6058" s="22" t="s">
        <v>92</v>
      </c>
      <c r="D6058" s="37"/>
      <c r="E6058" s="24">
        <v>200000</v>
      </c>
      <c r="F6058" s="25" t="s">
        <v>703</v>
      </c>
      <c r="G6058" s="26">
        <v>100000</v>
      </c>
    </row>
    <row r="6059" spans="2:7">
      <c r="B6059" s="21" t="s">
        <v>13233</v>
      </c>
      <c r="C6059" s="22" t="s">
        <v>92</v>
      </c>
      <c r="D6059" s="37"/>
      <c r="E6059" s="24">
        <v>200000</v>
      </c>
      <c r="F6059" s="25" t="s">
        <v>703</v>
      </c>
      <c r="G6059" s="26">
        <v>100000</v>
      </c>
    </row>
    <row r="6060" spans="2:7">
      <c r="B6060" s="21" t="s">
        <v>13232</v>
      </c>
      <c r="C6060" s="22" t="s">
        <v>92</v>
      </c>
      <c r="D6060" s="37"/>
      <c r="E6060" s="24">
        <v>200000</v>
      </c>
      <c r="F6060" s="25" t="s">
        <v>703</v>
      </c>
      <c r="G6060" s="26">
        <v>100000</v>
      </c>
    </row>
    <row r="6061" spans="2:7">
      <c r="B6061" s="21" t="s">
        <v>13231</v>
      </c>
      <c r="C6061" s="22" t="s">
        <v>92</v>
      </c>
      <c r="D6061" s="37"/>
      <c r="E6061" s="24">
        <v>200000</v>
      </c>
      <c r="F6061" s="25" t="s">
        <v>107</v>
      </c>
      <c r="G6061" s="26">
        <v>100000</v>
      </c>
    </row>
    <row r="6062" spans="2:7">
      <c r="B6062" s="21" t="s">
        <v>13229</v>
      </c>
      <c r="C6062" s="22" t="s">
        <v>92</v>
      </c>
      <c r="D6062" s="37"/>
      <c r="E6062" s="24">
        <v>200000</v>
      </c>
      <c r="F6062" s="25" t="s">
        <v>3089</v>
      </c>
      <c r="G6062" s="26">
        <v>100000</v>
      </c>
    </row>
    <row r="6063" spans="2:7">
      <c r="B6063" s="21" t="s">
        <v>13228</v>
      </c>
      <c r="C6063" s="22" t="s">
        <v>92</v>
      </c>
      <c r="D6063" s="37"/>
      <c r="E6063" s="24">
        <v>200000</v>
      </c>
      <c r="F6063" s="25" t="s">
        <v>708</v>
      </c>
      <c r="G6063" s="26">
        <v>100000</v>
      </c>
    </row>
    <row r="6064" spans="2:7">
      <c r="B6064" s="21" t="s">
        <v>13227</v>
      </c>
      <c r="C6064" s="22" t="s">
        <v>92</v>
      </c>
      <c r="D6064" s="37"/>
      <c r="E6064" s="24">
        <v>200000</v>
      </c>
      <c r="F6064" s="25" t="s">
        <v>150</v>
      </c>
      <c r="G6064" s="26">
        <v>100000</v>
      </c>
    </row>
    <row r="6065" spans="2:7">
      <c r="B6065" s="21" t="s">
        <v>13225</v>
      </c>
      <c r="C6065" s="22" t="s">
        <v>92</v>
      </c>
      <c r="D6065" s="37"/>
      <c r="E6065" s="24">
        <v>200000</v>
      </c>
      <c r="F6065" s="25" t="s">
        <v>540</v>
      </c>
      <c r="G6065" s="26">
        <v>100000</v>
      </c>
    </row>
    <row r="6066" spans="2:7">
      <c r="B6066" s="21" t="s">
        <v>13224</v>
      </c>
      <c r="C6066" s="22" t="s">
        <v>92</v>
      </c>
      <c r="D6066" s="37"/>
      <c r="E6066" s="24">
        <v>200000</v>
      </c>
      <c r="F6066" s="25" t="s">
        <v>220</v>
      </c>
      <c r="G6066" s="26">
        <v>100000</v>
      </c>
    </row>
    <row r="6067" spans="2:7">
      <c r="B6067" s="21" t="s">
        <v>13223</v>
      </c>
      <c r="C6067" s="22" t="s">
        <v>92</v>
      </c>
      <c r="D6067" s="37"/>
      <c r="E6067" s="24">
        <v>200000</v>
      </c>
      <c r="F6067" s="25" t="s">
        <v>544</v>
      </c>
      <c r="G6067" s="26">
        <v>100000</v>
      </c>
    </row>
    <row r="6068" spans="2:7">
      <c r="B6068" s="21" t="s">
        <v>13222</v>
      </c>
      <c r="C6068" s="22" t="s">
        <v>92</v>
      </c>
      <c r="D6068" s="37"/>
      <c r="E6068" s="24">
        <v>200000</v>
      </c>
      <c r="F6068" s="25" t="s">
        <v>402</v>
      </c>
      <c r="G6068" s="26">
        <v>100000</v>
      </c>
    </row>
    <row r="6069" spans="2:7">
      <c r="B6069" s="21" t="s">
        <v>13221</v>
      </c>
      <c r="C6069" s="22" t="s">
        <v>92</v>
      </c>
      <c r="D6069" s="37"/>
      <c r="E6069" s="24">
        <v>200000</v>
      </c>
      <c r="F6069" s="25" t="s">
        <v>714</v>
      </c>
      <c r="G6069" s="26">
        <v>100000</v>
      </c>
    </row>
    <row r="6070" spans="2:7">
      <c r="B6070" s="21" t="s">
        <v>13220</v>
      </c>
      <c r="C6070" s="22" t="s">
        <v>92</v>
      </c>
      <c r="D6070" s="37"/>
      <c r="E6070" s="24">
        <v>200000</v>
      </c>
      <c r="F6070" s="25" t="s">
        <v>344</v>
      </c>
      <c r="G6070" s="26">
        <v>100000</v>
      </c>
    </row>
    <row r="6071" spans="2:7">
      <c r="B6071" s="21" t="s">
        <v>13219</v>
      </c>
      <c r="C6071" s="22" t="s">
        <v>92</v>
      </c>
      <c r="D6071" s="37"/>
      <c r="E6071" s="24">
        <v>200000</v>
      </c>
      <c r="F6071" s="25" t="s">
        <v>402</v>
      </c>
      <c r="G6071" s="26">
        <v>100000</v>
      </c>
    </row>
    <row r="6072" spans="2:7">
      <c r="B6072" s="21" t="s">
        <v>13218</v>
      </c>
      <c r="C6072" s="22" t="s">
        <v>92</v>
      </c>
      <c r="D6072" s="37"/>
      <c r="E6072" s="24">
        <v>200000</v>
      </c>
      <c r="F6072" s="25" t="s">
        <v>159</v>
      </c>
      <c r="G6072" s="26">
        <v>100000</v>
      </c>
    </row>
    <row r="6073" spans="2:7">
      <c r="B6073" s="21" t="s">
        <v>13217</v>
      </c>
      <c r="C6073" s="22" t="s">
        <v>92</v>
      </c>
      <c r="D6073" s="37"/>
      <c r="E6073" s="24">
        <v>200000</v>
      </c>
      <c r="F6073" s="25" t="s">
        <v>164</v>
      </c>
      <c r="G6073" s="26">
        <v>100000</v>
      </c>
    </row>
    <row r="6074" spans="2:7">
      <c r="B6074" s="21" t="s">
        <v>13216</v>
      </c>
      <c r="C6074" s="22" t="s">
        <v>92</v>
      </c>
      <c r="D6074" s="37"/>
      <c r="E6074" s="24">
        <v>200000</v>
      </c>
      <c r="F6074" s="25" t="s">
        <v>5031</v>
      </c>
      <c r="G6074" s="26">
        <v>100000</v>
      </c>
    </row>
    <row r="6075" spans="2:7">
      <c r="B6075" s="21" t="s">
        <v>13215</v>
      </c>
      <c r="C6075" s="22" t="s">
        <v>92</v>
      </c>
      <c r="D6075" s="37"/>
      <c r="E6075" s="24">
        <v>200000</v>
      </c>
      <c r="F6075" s="25" t="s">
        <v>656</v>
      </c>
      <c r="G6075" s="26">
        <v>100000</v>
      </c>
    </row>
    <row r="6076" spans="2:7">
      <c r="B6076" s="21" t="s">
        <v>13214</v>
      </c>
      <c r="C6076" s="22" t="s">
        <v>92</v>
      </c>
      <c r="D6076" s="37"/>
      <c r="E6076" s="24">
        <v>200000</v>
      </c>
      <c r="F6076" s="25" t="s">
        <v>805</v>
      </c>
      <c r="G6076" s="26">
        <v>100000</v>
      </c>
    </row>
    <row r="6077" spans="2:7">
      <c r="B6077" s="21" t="s">
        <v>13213</v>
      </c>
      <c r="C6077" s="22" t="s">
        <v>92</v>
      </c>
      <c r="D6077" s="37"/>
      <c r="E6077" s="24">
        <v>200000</v>
      </c>
      <c r="F6077" s="25" t="s">
        <v>216</v>
      </c>
      <c r="G6077" s="26">
        <v>100000</v>
      </c>
    </row>
    <row r="6078" spans="2:7">
      <c r="B6078" s="21" t="s">
        <v>13212</v>
      </c>
      <c r="C6078" s="22" t="s">
        <v>92</v>
      </c>
      <c r="D6078" s="37"/>
      <c r="E6078" s="24">
        <v>200000</v>
      </c>
      <c r="F6078" s="25" t="s">
        <v>540</v>
      </c>
      <c r="G6078" s="26">
        <v>100000</v>
      </c>
    </row>
    <row r="6079" spans="2:7">
      <c r="B6079" s="21" t="s">
        <v>13211</v>
      </c>
      <c r="C6079" s="22" t="s">
        <v>92</v>
      </c>
      <c r="D6079" s="37"/>
      <c r="E6079" s="24">
        <v>200000</v>
      </c>
      <c r="F6079" s="25" t="s">
        <v>413</v>
      </c>
      <c r="G6079" s="26">
        <v>100000</v>
      </c>
    </row>
    <row r="6080" spans="2:7">
      <c r="B6080" s="21" t="s">
        <v>13210</v>
      </c>
      <c r="C6080" s="22" t="s">
        <v>108</v>
      </c>
      <c r="D6080" s="37"/>
      <c r="E6080" s="24">
        <v>200000</v>
      </c>
      <c r="F6080" s="25" t="s">
        <v>201</v>
      </c>
      <c r="G6080" s="26">
        <v>100000</v>
      </c>
    </row>
    <row r="6081" spans="2:7">
      <c r="B6081" s="21" t="s">
        <v>13209</v>
      </c>
      <c r="C6081" s="22" t="s">
        <v>92</v>
      </c>
      <c r="D6081" s="37"/>
      <c r="E6081" s="24">
        <v>200000</v>
      </c>
      <c r="F6081" s="25" t="s">
        <v>111</v>
      </c>
      <c r="G6081" s="26">
        <v>100000</v>
      </c>
    </row>
    <row r="6082" spans="2:7">
      <c r="B6082" s="21" t="s">
        <v>13208</v>
      </c>
      <c r="C6082" s="22" t="s">
        <v>92</v>
      </c>
      <c r="D6082" s="37"/>
      <c r="E6082" s="24">
        <v>200000</v>
      </c>
      <c r="F6082" s="25" t="s">
        <v>125</v>
      </c>
      <c r="G6082" s="26">
        <v>100000</v>
      </c>
    </row>
    <row r="6083" spans="2:7">
      <c r="B6083" s="21" t="s">
        <v>13207</v>
      </c>
      <c r="C6083" s="22" t="s">
        <v>92</v>
      </c>
      <c r="D6083" s="37"/>
      <c r="E6083" s="24">
        <v>200000</v>
      </c>
      <c r="F6083" s="25" t="s">
        <v>427</v>
      </c>
      <c r="G6083" s="26">
        <v>100000</v>
      </c>
    </row>
    <row r="6084" spans="2:7">
      <c r="B6084" s="21" t="s">
        <v>13206</v>
      </c>
      <c r="C6084" s="22" t="s">
        <v>92</v>
      </c>
      <c r="D6084" s="37"/>
      <c r="E6084" s="24">
        <v>200000</v>
      </c>
      <c r="F6084" s="25" t="s">
        <v>223</v>
      </c>
      <c r="G6084" s="26">
        <v>100000</v>
      </c>
    </row>
    <row r="6085" spans="2:7">
      <c r="B6085" s="21" t="s">
        <v>13202</v>
      </c>
      <c r="C6085" s="22" t="s">
        <v>92</v>
      </c>
      <c r="D6085" s="37"/>
      <c r="E6085" s="24">
        <v>200000</v>
      </c>
      <c r="F6085" s="25" t="s">
        <v>324</v>
      </c>
      <c r="G6085" s="26">
        <v>100000</v>
      </c>
    </row>
    <row r="6086" spans="2:7">
      <c r="B6086" s="21" t="s">
        <v>13201</v>
      </c>
      <c r="C6086" s="22" t="s">
        <v>92</v>
      </c>
      <c r="D6086" s="37"/>
      <c r="E6086" s="24">
        <v>200000</v>
      </c>
      <c r="F6086" s="25" t="s">
        <v>3094</v>
      </c>
      <c r="G6086" s="26">
        <v>100000</v>
      </c>
    </row>
    <row r="6087" spans="2:7">
      <c r="B6087" s="21" t="s">
        <v>13200</v>
      </c>
      <c r="C6087" s="22" t="s">
        <v>92</v>
      </c>
      <c r="D6087" s="37"/>
      <c r="E6087" s="24">
        <v>200000</v>
      </c>
      <c r="F6087" s="25" t="s">
        <v>159</v>
      </c>
      <c r="G6087" s="26">
        <v>100000</v>
      </c>
    </row>
    <row r="6088" spans="2:7">
      <c r="B6088" s="21" t="s">
        <v>13199</v>
      </c>
      <c r="C6088" s="22" t="s">
        <v>92</v>
      </c>
      <c r="D6088" s="37"/>
      <c r="E6088" s="24">
        <v>200000</v>
      </c>
      <c r="F6088" s="25" t="s">
        <v>3094</v>
      </c>
      <c r="G6088" s="26">
        <v>100000</v>
      </c>
    </row>
    <row r="6089" spans="2:7">
      <c r="B6089" s="21" t="s">
        <v>13198</v>
      </c>
      <c r="C6089" s="22" t="s">
        <v>92</v>
      </c>
      <c r="D6089" s="37"/>
      <c r="E6089" s="24">
        <v>200000</v>
      </c>
      <c r="F6089" s="25" t="s">
        <v>540</v>
      </c>
      <c r="G6089" s="26">
        <v>100000</v>
      </c>
    </row>
    <row r="6090" spans="2:7">
      <c r="B6090" s="21" t="s">
        <v>13197</v>
      </c>
      <c r="C6090" s="22" t="s">
        <v>92</v>
      </c>
      <c r="D6090" s="37"/>
      <c r="E6090" s="24">
        <v>200000</v>
      </c>
      <c r="F6090" s="25" t="s">
        <v>102</v>
      </c>
      <c r="G6090" s="26">
        <v>100000</v>
      </c>
    </row>
    <row r="6091" spans="2:7">
      <c r="B6091" s="21" t="s">
        <v>13196</v>
      </c>
      <c r="C6091" s="22" t="s">
        <v>92</v>
      </c>
      <c r="D6091" s="37"/>
      <c r="E6091" s="24">
        <v>200000</v>
      </c>
      <c r="F6091" s="25" t="s">
        <v>631</v>
      </c>
      <c r="G6091" s="26">
        <v>100000</v>
      </c>
    </row>
    <row r="6092" spans="2:7">
      <c r="B6092" s="21" t="s">
        <v>13195</v>
      </c>
      <c r="C6092" s="22" t="s">
        <v>92</v>
      </c>
      <c r="D6092" s="37"/>
      <c r="E6092" s="24">
        <v>200000</v>
      </c>
      <c r="F6092" s="25" t="s">
        <v>631</v>
      </c>
      <c r="G6092" s="26">
        <v>100000</v>
      </c>
    </row>
    <row r="6093" spans="2:7">
      <c r="B6093" s="21" t="s">
        <v>13194</v>
      </c>
      <c r="C6093" s="22" t="s">
        <v>92</v>
      </c>
      <c r="D6093" s="37"/>
      <c r="E6093" s="24">
        <v>200000</v>
      </c>
      <c r="F6093" s="25" t="s">
        <v>540</v>
      </c>
      <c r="G6093" s="26">
        <v>100000</v>
      </c>
    </row>
    <row r="6094" spans="2:7">
      <c r="B6094" s="21" t="s">
        <v>13193</v>
      </c>
      <c r="C6094" s="22" t="s">
        <v>92</v>
      </c>
      <c r="D6094" s="37"/>
      <c r="E6094" s="24">
        <v>200000</v>
      </c>
      <c r="F6094" s="25" t="s">
        <v>864</v>
      </c>
      <c r="G6094" s="26">
        <v>100000</v>
      </c>
    </row>
    <row r="6095" spans="2:7">
      <c r="B6095" s="21" t="s">
        <v>13192</v>
      </c>
      <c r="C6095" s="22" t="s">
        <v>92</v>
      </c>
      <c r="D6095" s="37"/>
      <c r="E6095" s="24">
        <v>200000</v>
      </c>
      <c r="F6095" s="25" t="s">
        <v>629</v>
      </c>
      <c r="G6095" s="26">
        <v>100000</v>
      </c>
    </row>
    <row r="6096" spans="2:7">
      <c r="B6096" s="21" t="s">
        <v>13191</v>
      </c>
      <c r="C6096" s="22" t="s">
        <v>92</v>
      </c>
      <c r="D6096" s="37"/>
      <c r="E6096" s="24">
        <v>200000</v>
      </c>
      <c r="F6096" s="25" t="s">
        <v>201</v>
      </c>
      <c r="G6096" s="26">
        <v>100000</v>
      </c>
    </row>
    <row r="6097" spans="2:7">
      <c r="B6097" s="21" t="s">
        <v>13190</v>
      </c>
      <c r="C6097" s="22" t="s">
        <v>92</v>
      </c>
      <c r="D6097" s="37"/>
      <c r="E6097" s="24">
        <v>200000</v>
      </c>
      <c r="F6097" s="25" t="s">
        <v>223</v>
      </c>
      <c r="G6097" s="26">
        <v>100000</v>
      </c>
    </row>
    <row r="6098" spans="2:7">
      <c r="B6098" s="21" t="s">
        <v>13189</v>
      </c>
      <c r="C6098" s="22" t="s">
        <v>92</v>
      </c>
      <c r="D6098" s="37"/>
      <c r="E6098" s="24">
        <v>200000</v>
      </c>
      <c r="F6098" s="25" t="s">
        <v>413</v>
      </c>
      <c r="G6098" s="26">
        <v>100000</v>
      </c>
    </row>
    <row r="6099" spans="2:7">
      <c r="B6099" s="21" t="s">
        <v>13188</v>
      </c>
      <c r="C6099" s="22" t="s">
        <v>92</v>
      </c>
      <c r="D6099" s="37"/>
      <c r="E6099" s="24">
        <v>200000</v>
      </c>
      <c r="F6099" s="25" t="s">
        <v>344</v>
      </c>
      <c r="G6099" s="26">
        <v>100000</v>
      </c>
    </row>
    <row r="6100" spans="2:7">
      <c r="B6100" s="21" t="s">
        <v>13187</v>
      </c>
      <c r="C6100" s="22" t="s">
        <v>92</v>
      </c>
      <c r="D6100" s="37"/>
      <c r="E6100" s="24">
        <v>200000</v>
      </c>
      <c r="F6100" s="25" t="s">
        <v>5014</v>
      </c>
      <c r="G6100" s="26">
        <v>100000</v>
      </c>
    </row>
    <row r="6101" spans="2:7">
      <c r="B6101" s="21" t="s">
        <v>13186</v>
      </c>
      <c r="C6101" s="22" t="s">
        <v>92</v>
      </c>
      <c r="D6101" s="37"/>
      <c r="E6101" s="24">
        <v>200000</v>
      </c>
      <c r="F6101" s="25" t="s">
        <v>159</v>
      </c>
      <c r="G6101" s="26">
        <v>100000</v>
      </c>
    </row>
    <row r="6102" spans="2:7">
      <c r="B6102" s="21" t="s">
        <v>13185</v>
      </c>
      <c r="C6102" s="22" t="s">
        <v>92</v>
      </c>
      <c r="D6102" s="37"/>
      <c r="E6102" s="24">
        <v>200000</v>
      </c>
      <c r="F6102" s="25" t="s">
        <v>5031</v>
      </c>
      <c r="G6102" s="26">
        <v>100000</v>
      </c>
    </row>
    <row r="6103" spans="2:7">
      <c r="B6103" s="21" t="s">
        <v>13184</v>
      </c>
      <c r="C6103" s="22" t="s">
        <v>92</v>
      </c>
      <c r="D6103" s="37"/>
      <c r="E6103" s="24">
        <v>200000</v>
      </c>
      <c r="F6103" s="25" t="s">
        <v>711</v>
      </c>
      <c r="G6103" s="26">
        <v>100000</v>
      </c>
    </row>
    <row r="6104" spans="2:7">
      <c r="B6104" s="21" t="s">
        <v>13183</v>
      </c>
      <c r="C6104" s="22" t="s">
        <v>92</v>
      </c>
      <c r="D6104" s="37"/>
      <c r="E6104" s="24">
        <v>200000</v>
      </c>
      <c r="F6104" s="25" t="s">
        <v>427</v>
      </c>
      <c r="G6104" s="26">
        <v>100000</v>
      </c>
    </row>
    <row r="6105" spans="2:7">
      <c r="B6105" s="21" t="s">
        <v>13182</v>
      </c>
      <c r="C6105" s="22" t="s">
        <v>92</v>
      </c>
      <c r="D6105" s="37"/>
      <c r="E6105" s="24">
        <v>200000</v>
      </c>
      <c r="F6105" s="25" t="s">
        <v>315</v>
      </c>
      <c r="G6105" s="26">
        <v>100000</v>
      </c>
    </row>
    <row r="6106" spans="2:7">
      <c r="B6106" s="21" t="s">
        <v>13181</v>
      </c>
      <c r="C6106" s="22" t="s">
        <v>92</v>
      </c>
      <c r="D6106" s="37"/>
      <c r="E6106" s="24">
        <v>200000</v>
      </c>
      <c r="F6106" s="25" t="s">
        <v>668</v>
      </c>
      <c r="G6106" s="26">
        <v>100000</v>
      </c>
    </row>
    <row r="6107" spans="2:7">
      <c r="B6107" s="21" t="s">
        <v>13180</v>
      </c>
      <c r="C6107" s="22" t="s">
        <v>92</v>
      </c>
      <c r="D6107" s="37"/>
      <c r="E6107" s="24">
        <v>200000</v>
      </c>
      <c r="F6107" s="25" t="s">
        <v>159</v>
      </c>
      <c r="G6107" s="26">
        <v>100000</v>
      </c>
    </row>
    <row r="6108" spans="2:7">
      <c r="B6108" s="21" t="s">
        <v>13179</v>
      </c>
      <c r="C6108" s="22" t="s">
        <v>92</v>
      </c>
      <c r="D6108" s="37"/>
      <c r="E6108" s="24">
        <v>200000</v>
      </c>
      <c r="F6108" s="25" t="s">
        <v>220</v>
      </c>
      <c r="G6108" s="26">
        <v>100000</v>
      </c>
    </row>
    <row r="6109" spans="2:7">
      <c r="B6109" s="21" t="s">
        <v>13178</v>
      </c>
      <c r="C6109" s="22" t="s">
        <v>92</v>
      </c>
      <c r="D6109" s="37"/>
      <c r="E6109" s="24">
        <v>200000</v>
      </c>
      <c r="F6109" s="25" t="s">
        <v>159</v>
      </c>
      <c r="G6109" s="26">
        <v>100000</v>
      </c>
    </row>
    <row r="6110" spans="2:7">
      <c r="B6110" s="21" t="s">
        <v>13177</v>
      </c>
      <c r="C6110" s="22" t="s">
        <v>92</v>
      </c>
      <c r="D6110" s="37"/>
      <c r="E6110" s="24">
        <v>200000</v>
      </c>
      <c r="F6110" s="25" t="s">
        <v>708</v>
      </c>
      <c r="G6110" s="26">
        <v>100000</v>
      </c>
    </row>
    <row r="6111" spans="2:7">
      <c r="B6111" s="21" t="s">
        <v>13176</v>
      </c>
      <c r="C6111" s="22" t="s">
        <v>92</v>
      </c>
      <c r="D6111" s="37"/>
      <c r="E6111" s="24">
        <v>200000</v>
      </c>
      <c r="F6111" s="25" t="s">
        <v>156</v>
      </c>
      <c r="G6111" s="26">
        <v>100000</v>
      </c>
    </row>
    <row r="6112" spans="2:7">
      <c r="B6112" s="21" t="s">
        <v>13175</v>
      </c>
      <c r="C6112" s="22" t="s">
        <v>92</v>
      </c>
      <c r="D6112" s="37"/>
      <c r="E6112" s="24">
        <v>200000</v>
      </c>
      <c r="F6112" s="25" t="s">
        <v>560</v>
      </c>
      <c r="G6112" s="26">
        <v>100000</v>
      </c>
    </row>
    <row r="6113" spans="2:7">
      <c r="B6113" s="21" t="s">
        <v>13173</v>
      </c>
      <c r="C6113" s="22" t="s">
        <v>92</v>
      </c>
      <c r="D6113" s="37"/>
      <c r="E6113" s="24">
        <v>200000</v>
      </c>
      <c r="F6113" s="25" t="s">
        <v>4311</v>
      </c>
      <c r="G6113" s="26">
        <v>100000</v>
      </c>
    </row>
    <row r="6114" spans="2:7">
      <c r="B6114" s="21" t="s">
        <v>13172</v>
      </c>
      <c r="C6114" s="22" t="s">
        <v>92</v>
      </c>
      <c r="D6114" s="37"/>
      <c r="E6114" s="24">
        <v>200000</v>
      </c>
      <c r="F6114" s="25" t="s">
        <v>5016</v>
      </c>
      <c r="G6114" s="26">
        <v>100000</v>
      </c>
    </row>
    <row r="6115" spans="2:7">
      <c r="B6115" s="21" t="s">
        <v>13171</v>
      </c>
      <c r="C6115" s="22" t="s">
        <v>92</v>
      </c>
      <c r="D6115" s="37"/>
      <c r="E6115" s="24">
        <v>200000</v>
      </c>
      <c r="F6115" s="25" t="s">
        <v>1053</v>
      </c>
      <c r="G6115" s="26">
        <v>100000</v>
      </c>
    </row>
    <row r="6116" spans="2:7">
      <c r="B6116" s="21" t="s">
        <v>13170</v>
      </c>
      <c r="C6116" s="22" t="s">
        <v>92</v>
      </c>
      <c r="D6116" s="37"/>
      <c r="E6116" s="24">
        <v>200000</v>
      </c>
      <c r="F6116" s="25" t="s">
        <v>682</v>
      </c>
      <c r="G6116" s="26">
        <v>100000</v>
      </c>
    </row>
    <row r="6117" spans="2:7">
      <c r="B6117" s="21" t="s">
        <v>13169</v>
      </c>
      <c r="C6117" s="22" t="s">
        <v>92</v>
      </c>
      <c r="D6117" s="37"/>
      <c r="E6117" s="24">
        <v>200000</v>
      </c>
      <c r="F6117" s="25" t="s">
        <v>422</v>
      </c>
      <c r="G6117" s="26">
        <v>100000</v>
      </c>
    </row>
    <row r="6118" spans="2:7">
      <c r="B6118" s="21" t="s">
        <v>13168</v>
      </c>
      <c r="C6118" s="22" t="s">
        <v>92</v>
      </c>
      <c r="D6118" s="37"/>
      <c r="E6118" s="24">
        <v>200000</v>
      </c>
      <c r="F6118" s="25" t="s">
        <v>540</v>
      </c>
      <c r="G6118" s="26">
        <v>100000</v>
      </c>
    </row>
    <row r="6119" spans="2:7">
      <c r="B6119" s="21" t="s">
        <v>13167</v>
      </c>
      <c r="C6119" s="22" t="s">
        <v>92</v>
      </c>
      <c r="D6119" s="37"/>
      <c r="E6119" s="24">
        <v>200000</v>
      </c>
      <c r="F6119" s="25" t="s">
        <v>201</v>
      </c>
      <c r="G6119" s="26">
        <v>100000</v>
      </c>
    </row>
    <row r="6120" spans="2:7">
      <c r="B6120" s="21" t="s">
        <v>13165</v>
      </c>
      <c r="C6120" s="22" t="s">
        <v>92</v>
      </c>
      <c r="D6120" s="37"/>
      <c r="E6120" s="24">
        <v>200000</v>
      </c>
      <c r="F6120" s="25" t="s">
        <v>402</v>
      </c>
      <c r="G6120" s="26">
        <v>100000</v>
      </c>
    </row>
    <row r="6121" spans="2:7">
      <c r="B6121" s="21" t="s">
        <v>13164</v>
      </c>
      <c r="C6121" s="22" t="s">
        <v>92</v>
      </c>
      <c r="D6121" s="37"/>
      <c r="E6121" s="24">
        <v>200000</v>
      </c>
      <c r="F6121" s="25" t="s">
        <v>3089</v>
      </c>
      <c r="G6121" s="26">
        <v>100000</v>
      </c>
    </row>
    <row r="6122" spans="2:7">
      <c r="B6122" s="21" t="s">
        <v>13163</v>
      </c>
      <c r="C6122" s="22" t="s">
        <v>92</v>
      </c>
      <c r="D6122" s="37"/>
      <c r="E6122" s="24">
        <v>200000</v>
      </c>
      <c r="F6122" s="25" t="s">
        <v>555</v>
      </c>
      <c r="G6122" s="26">
        <v>100000</v>
      </c>
    </row>
    <row r="6123" spans="2:7">
      <c r="B6123" s="21" t="s">
        <v>13162</v>
      </c>
      <c r="C6123" s="22" t="s">
        <v>92</v>
      </c>
      <c r="D6123" s="37"/>
      <c r="E6123" s="24">
        <v>200000</v>
      </c>
      <c r="F6123" s="25" t="s">
        <v>5014</v>
      </c>
      <c r="G6123" s="26">
        <v>100000</v>
      </c>
    </row>
    <row r="6124" spans="2:7">
      <c r="B6124" s="21" t="s">
        <v>13161</v>
      </c>
      <c r="C6124" s="22" t="s">
        <v>92</v>
      </c>
      <c r="D6124" s="37"/>
      <c r="E6124" s="24">
        <v>200000</v>
      </c>
      <c r="F6124" s="25" t="s">
        <v>1103</v>
      </c>
      <c r="G6124" s="26">
        <v>100000</v>
      </c>
    </row>
    <row r="6125" spans="2:7">
      <c r="B6125" s="21" t="s">
        <v>13160</v>
      </c>
      <c r="C6125" s="22" t="s">
        <v>92</v>
      </c>
      <c r="D6125" s="37"/>
      <c r="E6125" s="24">
        <v>200000</v>
      </c>
      <c r="F6125" s="25" t="s">
        <v>1058</v>
      </c>
      <c r="G6125" s="26">
        <v>100000</v>
      </c>
    </row>
    <row r="6126" spans="2:7">
      <c r="B6126" s="21" t="s">
        <v>13159</v>
      </c>
      <c r="C6126" s="22" t="s">
        <v>92</v>
      </c>
      <c r="D6126" s="37"/>
      <c r="E6126" s="24">
        <v>200000</v>
      </c>
      <c r="F6126" s="25" t="s">
        <v>216</v>
      </c>
      <c r="G6126" s="26">
        <v>100000</v>
      </c>
    </row>
    <row r="6127" spans="2:7">
      <c r="B6127" s="21" t="s">
        <v>13157</v>
      </c>
      <c r="C6127" s="22" t="s">
        <v>92</v>
      </c>
      <c r="D6127" s="37"/>
      <c r="E6127" s="24">
        <v>200000</v>
      </c>
      <c r="F6127" s="25" t="s">
        <v>708</v>
      </c>
      <c r="G6127" s="26">
        <v>100000</v>
      </c>
    </row>
    <row r="6128" spans="2:7">
      <c r="B6128" s="21" t="s">
        <v>13156</v>
      </c>
      <c r="C6128" s="22" t="s">
        <v>92</v>
      </c>
      <c r="D6128" s="37"/>
      <c r="E6128" s="24">
        <v>200000</v>
      </c>
      <c r="F6128" s="25" t="s">
        <v>354</v>
      </c>
      <c r="G6128" s="26">
        <v>100000</v>
      </c>
    </row>
    <row r="6129" spans="2:7">
      <c r="B6129" s="21" t="s">
        <v>13155</v>
      </c>
      <c r="C6129" s="22" t="s">
        <v>92</v>
      </c>
      <c r="D6129" s="37"/>
      <c r="E6129" s="24">
        <v>200000</v>
      </c>
      <c r="F6129" s="25" t="s">
        <v>5031</v>
      </c>
      <c r="G6129" s="26">
        <v>100000</v>
      </c>
    </row>
    <row r="6130" spans="2:7">
      <c r="B6130" s="21" t="s">
        <v>13154</v>
      </c>
      <c r="C6130" s="22" t="s">
        <v>92</v>
      </c>
      <c r="D6130" s="37"/>
      <c r="E6130" s="24">
        <v>200000</v>
      </c>
      <c r="F6130" s="25" t="s">
        <v>156</v>
      </c>
      <c r="G6130" s="26">
        <v>100000</v>
      </c>
    </row>
    <row r="6131" spans="2:7">
      <c r="B6131" s="21" t="s">
        <v>13153</v>
      </c>
      <c r="C6131" s="22" t="s">
        <v>92</v>
      </c>
      <c r="D6131" s="37"/>
      <c r="E6131" s="24">
        <v>200000</v>
      </c>
      <c r="F6131" s="25" t="s">
        <v>703</v>
      </c>
      <c r="G6131" s="26">
        <v>100000</v>
      </c>
    </row>
    <row r="6132" spans="2:7">
      <c r="B6132" s="21" t="s">
        <v>13152</v>
      </c>
      <c r="C6132" s="22" t="s">
        <v>92</v>
      </c>
      <c r="D6132" s="37"/>
      <c r="E6132" s="24">
        <v>200000</v>
      </c>
      <c r="F6132" s="25" t="s">
        <v>201</v>
      </c>
      <c r="G6132" s="26">
        <v>100000</v>
      </c>
    </row>
    <row r="6133" spans="2:7">
      <c r="B6133" s="21" t="s">
        <v>13149</v>
      </c>
      <c r="C6133" s="22" t="s">
        <v>92</v>
      </c>
      <c r="D6133" s="37"/>
      <c r="E6133" s="24">
        <v>200000</v>
      </c>
      <c r="F6133" s="25" t="s">
        <v>413</v>
      </c>
      <c r="G6133" s="26">
        <v>100000</v>
      </c>
    </row>
    <row r="6134" spans="2:7">
      <c r="B6134" s="21" t="s">
        <v>13148</v>
      </c>
      <c r="C6134" s="22" t="s">
        <v>92</v>
      </c>
      <c r="D6134" s="37"/>
      <c r="E6134" s="24">
        <v>200000</v>
      </c>
      <c r="F6134" s="25" t="s">
        <v>164</v>
      </c>
      <c r="G6134" s="26">
        <v>100000</v>
      </c>
    </row>
    <row r="6135" spans="2:7">
      <c r="B6135" s="21" t="s">
        <v>13147</v>
      </c>
      <c r="C6135" s="22" t="s">
        <v>92</v>
      </c>
      <c r="D6135" s="37"/>
      <c r="E6135" s="24">
        <v>200000</v>
      </c>
      <c r="F6135" s="25" t="s">
        <v>708</v>
      </c>
      <c r="G6135" s="26">
        <v>100000</v>
      </c>
    </row>
    <row r="6136" spans="2:7">
      <c r="B6136" s="21" t="s">
        <v>13146</v>
      </c>
      <c r="C6136" s="22" t="s">
        <v>92</v>
      </c>
      <c r="D6136" s="37"/>
      <c r="E6136" s="24">
        <v>200000</v>
      </c>
      <c r="F6136" s="25" t="s">
        <v>102</v>
      </c>
      <c r="G6136" s="26">
        <v>100000</v>
      </c>
    </row>
    <row r="6137" spans="2:7">
      <c r="B6137" s="21" t="s">
        <v>13145</v>
      </c>
      <c r="C6137" s="22" t="s">
        <v>92</v>
      </c>
      <c r="D6137" s="37"/>
      <c r="E6137" s="24">
        <v>200000</v>
      </c>
      <c r="F6137" s="25" t="s">
        <v>455</v>
      </c>
      <c r="G6137" s="26">
        <v>100000</v>
      </c>
    </row>
    <row r="6138" spans="2:7">
      <c r="B6138" s="21" t="s">
        <v>13144</v>
      </c>
      <c r="C6138" s="22" t="s">
        <v>92</v>
      </c>
      <c r="D6138" s="37"/>
      <c r="E6138" s="24">
        <v>200000</v>
      </c>
      <c r="F6138" s="25" t="s">
        <v>344</v>
      </c>
      <c r="G6138" s="26">
        <v>100000</v>
      </c>
    </row>
    <row r="6139" spans="2:7">
      <c r="B6139" s="21" t="s">
        <v>13143</v>
      </c>
      <c r="C6139" s="22" t="s">
        <v>92</v>
      </c>
      <c r="D6139" s="37"/>
      <c r="E6139" s="24">
        <v>200000</v>
      </c>
      <c r="F6139" s="25" t="s">
        <v>344</v>
      </c>
      <c r="G6139" s="26">
        <v>100000</v>
      </c>
    </row>
    <row r="6140" spans="2:7">
      <c r="B6140" s="21" t="s">
        <v>13142</v>
      </c>
      <c r="C6140" s="22" t="s">
        <v>92</v>
      </c>
      <c r="D6140" s="37"/>
      <c r="E6140" s="24">
        <v>200000</v>
      </c>
      <c r="F6140" s="25" t="s">
        <v>125</v>
      </c>
      <c r="G6140" s="26">
        <v>100000</v>
      </c>
    </row>
    <row r="6141" spans="2:7">
      <c r="B6141" s="21" t="s">
        <v>13141</v>
      </c>
      <c r="C6141" s="22" t="s">
        <v>92</v>
      </c>
      <c r="D6141" s="37"/>
      <c r="E6141" s="24">
        <v>200000</v>
      </c>
      <c r="F6141" s="25" t="s">
        <v>220</v>
      </c>
      <c r="G6141" s="26">
        <v>100000</v>
      </c>
    </row>
    <row r="6142" spans="2:7">
      <c r="B6142" s="21" t="s">
        <v>13140</v>
      </c>
      <c r="C6142" s="22" t="s">
        <v>92</v>
      </c>
      <c r="D6142" s="37"/>
      <c r="E6142" s="24">
        <v>200000</v>
      </c>
      <c r="F6142" s="25" t="s">
        <v>4311</v>
      </c>
      <c r="G6142" s="26">
        <v>100000</v>
      </c>
    </row>
    <row r="6143" spans="2:7">
      <c r="B6143" s="21" t="s">
        <v>13139</v>
      </c>
      <c r="C6143" s="22" t="s">
        <v>92</v>
      </c>
      <c r="D6143" s="37"/>
      <c r="E6143" s="24">
        <v>200000</v>
      </c>
      <c r="F6143" s="25" t="s">
        <v>131</v>
      </c>
      <c r="G6143" s="26">
        <v>100000</v>
      </c>
    </row>
    <row r="6144" spans="2:7">
      <c r="B6144" s="21" t="s">
        <v>13138</v>
      </c>
      <c r="C6144" s="22" t="s">
        <v>92</v>
      </c>
      <c r="D6144" s="37"/>
      <c r="E6144" s="24">
        <v>200000</v>
      </c>
      <c r="F6144" s="25" t="s">
        <v>257</v>
      </c>
      <c r="G6144" s="26">
        <v>100000</v>
      </c>
    </row>
    <row r="6145" spans="2:7">
      <c r="B6145" s="21" t="s">
        <v>13135</v>
      </c>
      <c r="C6145" s="22" t="s">
        <v>92</v>
      </c>
      <c r="D6145" s="37"/>
      <c r="E6145" s="24">
        <v>200000</v>
      </c>
      <c r="F6145" s="25" t="s">
        <v>540</v>
      </c>
      <c r="G6145" s="26">
        <v>100000</v>
      </c>
    </row>
    <row r="6146" spans="2:7">
      <c r="B6146" s="21" t="s">
        <v>13134</v>
      </c>
      <c r="C6146" s="22" t="s">
        <v>92</v>
      </c>
      <c r="D6146" s="37"/>
      <c r="E6146" s="24">
        <v>200000</v>
      </c>
      <c r="F6146" s="25" t="s">
        <v>354</v>
      </c>
      <c r="G6146" s="26">
        <v>100000</v>
      </c>
    </row>
    <row r="6147" spans="2:7">
      <c r="B6147" s="21" t="s">
        <v>13133</v>
      </c>
      <c r="C6147" s="22" t="s">
        <v>92</v>
      </c>
      <c r="D6147" s="37"/>
      <c r="E6147" s="24">
        <v>200000</v>
      </c>
      <c r="F6147" s="25" t="s">
        <v>483</v>
      </c>
      <c r="G6147" s="26">
        <v>100000</v>
      </c>
    </row>
    <row r="6148" spans="2:7">
      <c r="B6148" s="21" t="s">
        <v>13132</v>
      </c>
      <c r="C6148" s="22" t="s">
        <v>92</v>
      </c>
      <c r="D6148" s="37"/>
      <c r="E6148" s="24">
        <v>200000</v>
      </c>
      <c r="F6148" s="25" t="s">
        <v>3094</v>
      </c>
      <c r="G6148" s="26">
        <v>100000</v>
      </c>
    </row>
    <row r="6149" spans="2:7">
      <c r="B6149" s="21" t="s">
        <v>13131</v>
      </c>
      <c r="C6149" s="22" t="s">
        <v>108</v>
      </c>
      <c r="D6149" s="37"/>
      <c r="E6149" s="24">
        <v>200000</v>
      </c>
      <c r="F6149" s="25" t="s">
        <v>598</v>
      </c>
      <c r="G6149" s="26">
        <v>100000</v>
      </c>
    </row>
    <row r="6150" spans="2:7">
      <c r="B6150" s="21" t="s">
        <v>13130</v>
      </c>
      <c r="C6150" s="22" t="s">
        <v>92</v>
      </c>
      <c r="D6150" s="37"/>
      <c r="E6150" s="24">
        <v>200000</v>
      </c>
      <c r="F6150" s="25" t="s">
        <v>708</v>
      </c>
      <c r="G6150" s="26">
        <v>100000</v>
      </c>
    </row>
    <row r="6151" spans="2:7">
      <c r="B6151" s="21" t="s">
        <v>13129</v>
      </c>
      <c r="C6151" s="22" t="s">
        <v>92</v>
      </c>
      <c r="D6151" s="37"/>
      <c r="E6151" s="24">
        <v>200000</v>
      </c>
      <c r="F6151" s="25" t="s">
        <v>4311</v>
      </c>
      <c r="G6151" s="26">
        <v>100000</v>
      </c>
    </row>
    <row r="6152" spans="2:7">
      <c r="B6152" s="21" t="s">
        <v>13128</v>
      </c>
      <c r="C6152" s="22" t="s">
        <v>92</v>
      </c>
      <c r="D6152" s="37"/>
      <c r="E6152" s="24">
        <v>200000</v>
      </c>
      <c r="F6152" s="25" t="s">
        <v>5016</v>
      </c>
      <c r="G6152" s="26">
        <v>100000</v>
      </c>
    </row>
    <row r="6153" spans="2:7">
      <c r="B6153" s="21" t="s">
        <v>13127</v>
      </c>
      <c r="C6153" s="22" t="s">
        <v>92</v>
      </c>
      <c r="D6153" s="37"/>
      <c r="E6153" s="24">
        <v>200000</v>
      </c>
      <c r="F6153" s="25" t="s">
        <v>601</v>
      </c>
      <c r="G6153" s="26">
        <v>100000</v>
      </c>
    </row>
    <row r="6154" spans="2:7">
      <c r="B6154" s="21" t="s">
        <v>13126</v>
      </c>
      <c r="C6154" s="22" t="s">
        <v>92</v>
      </c>
      <c r="D6154" s="37"/>
      <c r="E6154" s="24">
        <v>200000</v>
      </c>
      <c r="F6154" s="25" t="s">
        <v>413</v>
      </c>
      <c r="G6154" s="26">
        <v>100000</v>
      </c>
    </row>
    <row r="6155" spans="2:7">
      <c r="B6155" s="21" t="s">
        <v>13125</v>
      </c>
      <c r="C6155" s="22" t="s">
        <v>92</v>
      </c>
      <c r="D6155" s="37"/>
      <c r="E6155" s="24">
        <v>200000</v>
      </c>
      <c r="F6155" s="25" t="s">
        <v>422</v>
      </c>
      <c r="G6155" s="26">
        <v>100000</v>
      </c>
    </row>
    <row r="6156" spans="2:7">
      <c r="B6156" s="21" t="s">
        <v>13123</v>
      </c>
      <c r="C6156" s="22" t="s">
        <v>92</v>
      </c>
      <c r="D6156" s="37"/>
      <c r="E6156" s="24">
        <v>200000</v>
      </c>
      <c r="F6156" s="25" t="s">
        <v>708</v>
      </c>
      <c r="G6156" s="26">
        <v>100000</v>
      </c>
    </row>
    <row r="6157" spans="2:7">
      <c r="B6157" s="21" t="s">
        <v>13122</v>
      </c>
      <c r="C6157" s="22" t="s">
        <v>92</v>
      </c>
      <c r="D6157" s="37"/>
      <c r="E6157" s="24">
        <v>200000</v>
      </c>
      <c r="F6157" s="25" t="s">
        <v>668</v>
      </c>
      <c r="G6157" s="26">
        <v>100000</v>
      </c>
    </row>
    <row r="6158" spans="2:7">
      <c r="B6158" s="21" t="s">
        <v>13121</v>
      </c>
      <c r="C6158" s="22" t="s">
        <v>92</v>
      </c>
      <c r="D6158" s="37"/>
      <c r="E6158" s="24">
        <v>200000</v>
      </c>
      <c r="F6158" s="25" t="s">
        <v>3098</v>
      </c>
      <c r="G6158" s="26">
        <v>100000</v>
      </c>
    </row>
    <row r="6159" spans="2:7">
      <c r="B6159" s="21" t="s">
        <v>13120</v>
      </c>
      <c r="C6159" s="22" t="s">
        <v>92</v>
      </c>
      <c r="D6159" s="37"/>
      <c r="E6159" s="24">
        <v>200000</v>
      </c>
      <c r="F6159" s="25" t="s">
        <v>150</v>
      </c>
      <c r="G6159" s="26">
        <v>100000</v>
      </c>
    </row>
    <row r="6160" spans="2:7">
      <c r="B6160" s="21" t="s">
        <v>13119</v>
      </c>
      <c r="C6160" s="22" t="s">
        <v>92</v>
      </c>
      <c r="D6160" s="37"/>
      <c r="E6160" s="24">
        <v>200000</v>
      </c>
      <c r="F6160" s="25" t="s">
        <v>3098</v>
      </c>
      <c r="G6160" s="26">
        <v>100000</v>
      </c>
    </row>
    <row r="6161" spans="2:7">
      <c r="B6161" s="21" t="s">
        <v>13118</v>
      </c>
      <c r="C6161" s="22" t="s">
        <v>92</v>
      </c>
      <c r="D6161" s="37"/>
      <c r="E6161" s="24">
        <v>200000</v>
      </c>
      <c r="F6161" s="25" t="s">
        <v>1186</v>
      </c>
      <c r="G6161" s="26">
        <v>100000</v>
      </c>
    </row>
    <row r="6162" spans="2:7">
      <c r="B6162" s="21" t="s">
        <v>13117</v>
      </c>
      <c r="C6162" s="22" t="s">
        <v>92</v>
      </c>
      <c r="D6162" s="37"/>
      <c r="E6162" s="24">
        <v>200000</v>
      </c>
      <c r="F6162" s="25" t="s">
        <v>601</v>
      </c>
      <c r="G6162" s="26">
        <v>100000</v>
      </c>
    </row>
    <row r="6163" spans="2:7">
      <c r="B6163" s="21" t="s">
        <v>13115</v>
      </c>
      <c r="C6163" s="22" t="s">
        <v>108</v>
      </c>
      <c r="D6163" s="37"/>
      <c r="E6163" s="24">
        <v>200000</v>
      </c>
      <c r="F6163" s="25" t="s">
        <v>102</v>
      </c>
      <c r="G6163" s="26">
        <v>100000</v>
      </c>
    </row>
    <row r="6164" spans="2:7">
      <c r="B6164" s="21" t="s">
        <v>13114</v>
      </c>
      <c r="C6164" s="22" t="s">
        <v>92</v>
      </c>
      <c r="D6164" s="37"/>
      <c r="E6164" s="24">
        <v>200000</v>
      </c>
      <c r="F6164" s="25" t="s">
        <v>780</v>
      </c>
      <c r="G6164" s="26">
        <v>100000</v>
      </c>
    </row>
    <row r="6165" spans="2:7">
      <c r="B6165" s="21" t="s">
        <v>13113</v>
      </c>
      <c r="C6165" s="22" t="s">
        <v>92</v>
      </c>
      <c r="D6165" s="37"/>
      <c r="E6165" s="24">
        <v>200000</v>
      </c>
      <c r="F6165" s="25" t="s">
        <v>711</v>
      </c>
      <c r="G6165" s="26">
        <v>100000</v>
      </c>
    </row>
    <row r="6166" spans="2:7">
      <c r="B6166" s="21" t="s">
        <v>13112</v>
      </c>
      <c r="C6166" s="22" t="s">
        <v>92</v>
      </c>
      <c r="D6166" s="37"/>
      <c r="E6166" s="24">
        <v>200000</v>
      </c>
      <c r="F6166" s="25" t="s">
        <v>5031</v>
      </c>
      <c r="G6166" s="26">
        <v>100000</v>
      </c>
    </row>
    <row r="6167" spans="2:7">
      <c r="B6167" s="21" t="s">
        <v>13111</v>
      </c>
      <c r="C6167" s="22" t="s">
        <v>92</v>
      </c>
      <c r="D6167" s="37"/>
      <c r="E6167" s="24">
        <v>200000</v>
      </c>
      <c r="F6167" s="25" t="s">
        <v>1103</v>
      </c>
      <c r="G6167" s="26">
        <v>100000</v>
      </c>
    </row>
    <row r="6168" spans="2:7">
      <c r="B6168" s="21" t="s">
        <v>13110</v>
      </c>
      <c r="C6168" s="22" t="s">
        <v>108</v>
      </c>
      <c r="D6168" s="37"/>
      <c r="E6168" s="24">
        <v>200000</v>
      </c>
      <c r="F6168" s="25" t="s">
        <v>703</v>
      </c>
      <c r="G6168" s="26">
        <v>100000</v>
      </c>
    </row>
    <row r="6169" spans="2:7">
      <c r="B6169" s="21" t="s">
        <v>13108</v>
      </c>
      <c r="C6169" s="22" t="s">
        <v>92</v>
      </c>
      <c r="D6169" s="37"/>
      <c r="E6169" s="24">
        <v>200000</v>
      </c>
      <c r="F6169" s="25" t="s">
        <v>422</v>
      </c>
      <c r="G6169" s="26">
        <v>100000</v>
      </c>
    </row>
    <row r="6170" spans="2:7">
      <c r="B6170" s="21" t="s">
        <v>13107</v>
      </c>
      <c r="C6170" s="22" t="s">
        <v>92</v>
      </c>
      <c r="D6170" s="37"/>
      <c r="E6170" s="24">
        <v>200000</v>
      </c>
      <c r="F6170" s="25" t="s">
        <v>315</v>
      </c>
      <c r="G6170" s="26">
        <v>100000</v>
      </c>
    </row>
    <row r="6171" spans="2:7">
      <c r="B6171" s="21" t="s">
        <v>13106</v>
      </c>
      <c r="C6171" s="22" t="s">
        <v>92</v>
      </c>
      <c r="D6171" s="37"/>
      <c r="E6171" s="24">
        <v>200000</v>
      </c>
      <c r="F6171" s="25" t="s">
        <v>216</v>
      </c>
      <c r="G6171" s="26">
        <v>100000</v>
      </c>
    </row>
    <row r="6172" spans="2:7">
      <c r="B6172" s="21" t="s">
        <v>13105</v>
      </c>
      <c r="C6172" s="22" t="s">
        <v>92</v>
      </c>
      <c r="D6172" s="37"/>
      <c r="E6172" s="24">
        <v>200000</v>
      </c>
      <c r="F6172" s="25" t="s">
        <v>703</v>
      </c>
      <c r="G6172" s="26">
        <v>100000</v>
      </c>
    </row>
    <row r="6173" spans="2:7">
      <c r="B6173" s="21" t="s">
        <v>13104</v>
      </c>
      <c r="C6173" s="22" t="s">
        <v>92</v>
      </c>
      <c r="D6173" s="37"/>
      <c r="E6173" s="24">
        <v>200000</v>
      </c>
      <c r="F6173" s="25" t="s">
        <v>5014</v>
      </c>
      <c r="G6173" s="26">
        <v>100000</v>
      </c>
    </row>
    <row r="6174" spans="2:7">
      <c r="B6174" s="21" t="s">
        <v>13103</v>
      </c>
      <c r="C6174" s="22" t="s">
        <v>92</v>
      </c>
      <c r="D6174" s="37"/>
      <c r="E6174" s="24">
        <v>200000</v>
      </c>
      <c r="F6174" s="25" t="s">
        <v>257</v>
      </c>
      <c r="G6174" s="26">
        <v>100000</v>
      </c>
    </row>
    <row r="6175" spans="2:7">
      <c r="B6175" s="21" t="s">
        <v>13102</v>
      </c>
      <c r="C6175" s="22" t="s">
        <v>92</v>
      </c>
      <c r="D6175" s="37"/>
      <c r="E6175" s="24">
        <v>200000</v>
      </c>
      <c r="F6175" s="25" t="s">
        <v>402</v>
      </c>
      <c r="G6175" s="26">
        <v>100000</v>
      </c>
    </row>
    <row r="6176" spans="2:7">
      <c r="B6176" s="21" t="s">
        <v>13101</v>
      </c>
      <c r="C6176" s="22" t="s">
        <v>92</v>
      </c>
      <c r="D6176" s="37"/>
      <c r="E6176" s="24">
        <v>200000</v>
      </c>
      <c r="F6176" s="25" t="s">
        <v>354</v>
      </c>
      <c r="G6176" s="26">
        <v>100000</v>
      </c>
    </row>
    <row r="6177" spans="2:7">
      <c r="B6177" s="21" t="s">
        <v>13100</v>
      </c>
      <c r="C6177" s="22" t="s">
        <v>92</v>
      </c>
      <c r="D6177" s="37"/>
      <c r="E6177" s="24">
        <v>200000</v>
      </c>
      <c r="F6177" s="25" t="s">
        <v>216</v>
      </c>
      <c r="G6177" s="26">
        <v>100000</v>
      </c>
    </row>
    <row r="6178" spans="2:7">
      <c r="B6178" s="21" t="s">
        <v>13099</v>
      </c>
      <c r="C6178" s="22" t="s">
        <v>92</v>
      </c>
      <c r="D6178" s="37"/>
      <c r="E6178" s="24">
        <v>200000</v>
      </c>
      <c r="F6178" s="25" t="s">
        <v>216</v>
      </c>
      <c r="G6178" s="26">
        <v>100000</v>
      </c>
    </row>
    <row r="6179" spans="2:7">
      <c r="B6179" s="21" t="s">
        <v>13098</v>
      </c>
      <c r="C6179" s="22" t="s">
        <v>92</v>
      </c>
      <c r="D6179" s="37"/>
      <c r="E6179" s="24">
        <v>200000</v>
      </c>
      <c r="F6179" s="25" t="s">
        <v>5053</v>
      </c>
      <c r="G6179" s="26">
        <v>100000</v>
      </c>
    </row>
    <row r="6180" spans="2:7">
      <c r="B6180" s="21" t="s">
        <v>13097</v>
      </c>
      <c r="C6180" s="22" t="s">
        <v>92</v>
      </c>
      <c r="D6180" s="37"/>
      <c r="E6180" s="24">
        <v>200000</v>
      </c>
      <c r="F6180" s="25" t="s">
        <v>631</v>
      </c>
      <c r="G6180" s="26">
        <v>100000</v>
      </c>
    </row>
    <row r="6181" spans="2:7">
      <c r="B6181" s="21" t="s">
        <v>13096</v>
      </c>
      <c r="C6181" s="22" t="s">
        <v>92</v>
      </c>
      <c r="D6181" s="37"/>
      <c r="E6181" s="24">
        <v>200000</v>
      </c>
      <c r="F6181" s="25" t="s">
        <v>324</v>
      </c>
      <c r="G6181" s="26">
        <v>100000</v>
      </c>
    </row>
    <row r="6182" spans="2:7">
      <c r="B6182" s="21" t="s">
        <v>13095</v>
      </c>
      <c r="C6182" s="22" t="s">
        <v>92</v>
      </c>
      <c r="D6182" s="37"/>
      <c r="E6182" s="24">
        <v>200000</v>
      </c>
      <c r="F6182" s="25" t="s">
        <v>631</v>
      </c>
      <c r="G6182" s="26">
        <v>100000</v>
      </c>
    </row>
    <row r="6183" spans="2:7">
      <c r="B6183" s="21" t="s">
        <v>13094</v>
      </c>
      <c r="C6183" s="22" t="s">
        <v>108</v>
      </c>
      <c r="D6183" s="37"/>
      <c r="E6183" s="24">
        <v>200000</v>
      </c>
      <c r="F6183" s="25" t="s">
        <v>540</v>
      </c>
      <c r="G6183" s="26">
        <v>100000</v>
      </c>
    </row>
    <row r="6184" spans="2:7">
      <c r="B6184" s="21" t="s">
        <v>13092</v>
      </c>
      <c r="C6184" s="22" t="s">
        <v>92</v>
      </c>
      <c r="D6184" s="37"/>
      <c r="E6184" s="24">
        <v>200000</v>
      </c>
      <c r="F6184" s="25" t="s">
        <v>402</v>
      </c>
      <c r="G6184" s="26">
        <v>100000</v>
      </c>
    </row>
    <row r="6185" spans="2:7">
      <c r="B6185" s="21" t="s">
        <v>13091</v>
      </c>
      <c r="C6185" s="22" t="s">
        <v>92</v>
      </c>
      <c r="D6185" s="37"/>
      <c r="E6185" s="24">
        <v>200000</v>
      </c>
      <c r="F6185" s="25" t="s">
        <v>408</v>
      </c>
      <c r="G6185" s="26">
        <v>100000</v>
      </c>
    </row>
    <row r="6186" spans="2:7">
      <c r="B6186" s="21" t="s">
        <v>13090</v>
      </c>
      <c r="C6186" s="22" t="s">
        <v>92</v>
      </c>
      <c r="D6186" s="37"/>
      <c r="E6186" s="24">
        <v>200000</v>
      </c>
      <c r="F6186" s="25" t="s">
        <v>3089</v>
      </c>
      <c r="G6186" s="26">
        <v>100000</v>
      </c>
    </row>
    <row r="6187" spans="2:7">
      <c r="B6187" s="21" t="s">
        <v>13089</v>
      </c>
      <c r="C6187" s="22" t="s">
        <v>92</v>
      </c>
      <c r="D6187" s="37"/>
      <c r="E6187" s="24">
        <v>200000</v>
      </c>
      <c r="F6187" s="25" t="s">
        <v>3098</v>
      </c>
      <c r="G6187" s="26">
        <v>100000</v>
      </c>
    </row>
    <row r="6188" spans="2:7">
      <c r="B6188" s="21" t="s">
        <v>13088</v>
      </c>
      <c r="C6188" s="22" t="s">
        <v>92</v>
      </c>
      <c r="D6188" s="37"/>
      <c r="E6188" s="24">
        <v>200000</v>
      </c>
      <c r="F6188" s="25" t="s">
        <v>5014</v>
      </c>
      <c r="G6188" s="26">
        <v>100000</v>
      </c>
    </row>
    <row r="6189" spans="2:7">
      <c r="B6189" s="21" t="s">
        <v>13087</v>
      </c>
      <c r="C6189" s="22" t="s">
        <v>92</v>
      </c>
      <c r="D6189" s="37"/>
      <c r="E6189" s="24">
        <v>200000</v>
      </c>
      <c r="F6189" s="25" t="s">
        <v>512</v>
      </c>
      <c r="G6189" s="26">
        <v>100000</v>
      </c>
    </row>
    <row r="6190" spans="2:7">
      <c r="B6190" s="21" t="s">
        <v>13086</v>
      </c>
      <c r="C6190" s="22" t="s">
        <v>92</v>
      </c>
      <c r="D6190" s="37"/>
      <c r="E6190" s="24">
        <v>200000</v>
      </c>
      <c r="F6190" s="25" t="s">
        <v>164</v>
      </c>
      <c r="G6190" s="26">
        <v>100000</v>
      </c>
    </row>
    <row r="6191" spans="2:7">
      <c r="B6191" s="21" t="s">
        <v>13085</v>
      </c>
      <c r="C6191" s="22" t="s">
        <v>92</v>
      </c>
      <c r="D6191" s="37"/>
      <c r="E6191" s="24">
        <v>200000</v>
      </c>
      <c r="F6191" s="25" t="s">
        <v>4306</v>
      </c>
      <c r="G6191" s="26">
        <v>100000</v>
      </c>
    </row>
    <row r="6192" spans="2:7">
      <c r="B6192" s="21" t="s">
        <v>13084</v>
      </c>
      <c r="C6192" s="22" t="s">
        <v>92</v>
      </c>
      <c r="D6192" s="37"/>
      <c r="E6192" s="24">
        <v>200000</v>
      </c>
      <c r="F6192" s="25" t="s">
        <v>530</v>
      </c>
      <c r="G6192" s="26">
        <v>100000</v>
      </c>
    </row>
    <row r="6193" spans="2:7">
      <c r="B6193" s="21" t="s">
        <v>13083</v>
      </c>
      <c r="C6193" s="22" t="s">
        <v>92</v>
      </c>
      <c r="D6193" s="37"/>
      <c r="E6193" s="24">
        <v>200000</v>
      </c>
      <c r="F6193" s="25" t="s">
        <v>455</v>
      </c>
      <c r="G6193" s="26">
        <v>100000</v>
      </c>
    </row>
    <row r="6194" spans="2:7">
      <c r="B6194" s="21" t="s">
        <v>13082</v>
      </c>
      <c r="C6194" s="22" t="s">
        <v>92</v>
      </c>
      <c r="D6194" s="37"/>
      <c r="E6194" s="24">
        <v>200000</v>
      </c>
      <c r="F6194" s="25" t="s">
        <v>422</v>
      </c>
      <c r="G6194" s="26">
        <v>100000</v>
      </c>
    </row>
    <row r="6195" spans="2:7">
      <c r="B6195" s="21" t="s">
        <v>13081</v>
      </c>
      <c r="C6195" s="22" t="s">
        <v>92</v>
      </c>
      <c r="D6195" s="37"/>
      <c r="E6195" s="24">
        <v>200000</v>
      </c>
      <c r="F6195" s="25" t="s">
        <v>5016</v>
      </c>
      <c r="G6195" s="26">
        <v>100000</v>
      </c>
    </row>
    <row r="6196" spans="2:7">
      <c r="B6196" s="21" t="s">
        <v>13080</v>
      </c>
      <c r="C6196" s="22" t="s">
        <v>92</v>
      </c>
      <c r="D6196" s="37"/>
      <c r="E6196" s="24">
        <v>200000</v>
      </c>
      <c r="F6196" s="25" t="s">
        <v>509</v>
      </c>
      <c r="G6196" s="26">
        <v>100000</v>
      </c>
    </row>
    <row r="6197" spans="2:7">
      <c r="B6197" s="21" t="s">
        <v>13079</v>
      </c>
      <c r="C6197" s="22" t="s">
        <v>92</v>
      </c>
      <c r="D6197" s="37"/>
      <c r="E6197" s="24">
        <v>200000</v>
      </c>
      <c r="F6197" s="25" t="s">
        <v>969</v>
      </c>
      <c r="G6197" s="26">
        <v>100000</v>
      </c>
    </row>
    <row r="6198" spans="2:7">
      <c r="B6198" s="21" t="s">
        <v>13078</v>
      </c>
      <c r="C6198" s="22" t="s">
        <v>92</v>
      </c>
      <c r="D6198" s="37"/>
      <c r="E6198" s="24">
        <v>200000</v>
      </c>
      <c r="F6198" s="25" t="s">
        <v>402</v>
      </c>
      <c r="G6198" s="26">
        <v>100000</v>
      </c>
    </row>
    <row r="6199" spans="2:7">
      <c r="B6199" s="21" t="s">
        <v>13077</v>
      </c>
      <c r="C6199" s="22" t="s">
        <v>92</v>
      </c>
      <c r="D6199" s="37"/>
      <c r="E6199" s="24">
        <v>200000</v>
      </c>
      <c r="F6199" s="25" t="s">
        <v>220</v>
      </c>
      <c r="G6199" s="26">
        <v>100000</v>
      </c>
    </row>
    <row r="6200" spans="2:7">
      <c r="B6200" s="21" t="s">
        <v>13076</v>
      </c>
      <c r="C6200" s="22" t="s">
        <v>92</v>
      </c>
      <c r="D6200" s="37"/>
      <c r="E6200" s="24">
        <v>200000</v>
      </c>
      <c r="F6200" s="25" t="s">
        <v>164</v>
      </c>
      <c r="G6200" s="26">
        <v>100000</v>
      </c>
    </row>
    <row r="6201" spans="2:7">
      <c r="B6201" s="21" t="s">
        <v>13075</v>
      </c>
      <c r="C6201" s="22" t="s">
        <v>92</v>
      </c>
      <c r="D6201" s="37"/>
      <c r="E6201" s="24">
        <v>200000</v>
      </c>
      <c r="F6201" s="25" t="s">
        <v>1106</v>
      </c>
      <c r="G6201" s="26">
        <v>100000</v>
      </c>
    </row>
    <row r="6202" spans="2:7">
      <c r="B6202" s="21" t="s">
        <v>13074</v>
      </c>
      <c r="C6202" s="22" t="s">
        <v>92</v>
      </c>
      <c r="D6202" s="37"/>
      <c r="E6202" s="24">
        <v>200000</v>
      </c>
      <c r="F6202" s="25" t="s">
        <v>201</v>
      </c>
      <c r="G6202" s="26">
        <v>100000</v>
      </c>
    </row>
    <row r="6203" spans="2:7">
      <c r="B6203" s="21" t="s">
        <v>13073</v>
      </c>
      <c r="C6203" s="22" t="s">
        <v>92</v>
      </c>
      <c r="D6203" s="37"/>
      <c r="E6203" s="24">
        <v>200000</v>
      </c>
      <c r="F6203" s="25" t="s">
        <v>3098</v>
      </c>
      <c r="G6203" s="26">
        <v>100000</v>
      </c>
    </row>
    <row r="6204" spans="2:7">
      <c r="B6204" s="21" t="s">
        <v>13072</v>
      </c>
      <c r="C6204" s="22" t="s">
        <v>92</v>
      </c>
      <c r="D6204" s="37"/>
      <c r="E6204" s="24">
        <v>200000</v>
      </c>
      <c r="F6204" s="25" t="s">
        <v>150</v>
      </c>
      <c r="G6204" s="26">
        <v>100000</v>
      </c>
    </row>
    <row r="6205" spans="2:7">
      <c r="B6205" s="21" t="s">
        <v>13071</v>
      </c>
      <c r="C6205" s="22" t="s">
        <v>92</v>
      </c>
      <c r="D6205" s="37"/>
      <c r="E6205" s="24">
        <v>200000</v>
      </c>
      <c r="F6205" s="25" t="s">
        <v>1070</v>
      </c>
      <c r="G6205" s="26">
        <v>100000</v>
      </c>
    </row>
    <row r="6206" spans="2:7">
      <c r="B6206" s="21" t="s">
        <v>13070</v>
      </c>
      <c r="C6206" s="22" t="s">
        <v>92</v>
      </c>
      <c r="D6206" s="37"/>
      <c r="E6206" s="24">
        <v>200000</v>
      </c>
      <c r="F6206" s="25" t="s">
        <v>780</v>
      </c>
      <c r="G6206" s="26">
        <v>100000</v>
      </c>
    </row>
    <row r="6207" spans="2:7">
      <c r="B6207" s="21" t="s">
        <v>13069</v>
      </c>
      <c r="C6207" s="22" t="s">
        <v>92</v>
      </c>
      <c r="D6207" s="37"/>
      <c r="E6207" s="24">
        <v>200000</v>
      </c>
      <c r="F6207" s="25" t="s">
        <v>315</v>
      </c>
      <c r="G6207" s="26">
        <v>100000</v>
      </c>
    </row>
    <row r="6208" spans="2:7">
      <c r="B6208" s="21" t="s">
        <v>13068</v>
      </c>
      <c r="C6208" s="22" t="s">
        <v>92</v>
      </c>
      <c r="D6208" s="37"/>
      <c r="E6208" s="24">
        <v>200000</v>
      </c>
      <c r="F6208" s="25" t="s">
        <v>427</v>
      </c>
      <c r="G6208" s="26">
        <v>100000</v>
      </c>
    </row>
    <row r="6209" spans="2:7">
      <c r="B6209" s="21" t="s">
        <v>13067</v>
      </c>
      <c r="C6209" s="22" t="s">
        <v>92</v>
      </c>
      <c r="D6209" s="37"/>
      <c r="E6209" s="24">
        <v>200000</v>
      </c>
      <c r="F6209" s="25" t="s">
        <v>150</v>
      </c>
      <c r="G6209" s="26">
        <v>100000</v>
      </c>
    </row>
    <row r="6210" spans="2:7">
      <c r="B6210" s="21" t="s">
        <v>13066</v>
      </c>
      <c r="C6210" s="22" t="s">
        <v>92</v>
      </c>
      <c r="D6210" s="37"/>
      <c r="E6210" s="24">
        <v>200000</v>
      </c>
      <c r="F6210" s="25" t="s">
        <v>3094</v>
      </c>
      <c r="G6210" s="26">
        <v>100000</v>
      </c>
    </row>
    <row r="6211" spans="2:7">
      <c r="B6211" s="21" t="s">
        <v>13065</v>
      </c>
      <c r="C6211" s="22" t="s">
        <v>92</v>
      </c>
      <c r="D6211" s="37"/>
      <c r="E6211" s="24">
        <v>200000</v>
      </c>
      <c r="F6211" s="25" t="s">
        <v>324</v>
      </c>
      <c r="G6211" s="26">
        <v>100000</v>
      </c>
    </row>
    <row r="6212" spans="2:7">
      <c r="B6212" s="21" t="s">
        <v>13064</v>
      </c>
      <c r="C6212" s="22" t="s">
        <v>108</v>
      </c>
      <c r="D6212" s="37"/>
      <c r="E6212" s="24">
        <v>200000</v>
      </c>
      <c r="F6212" s="25" t="s">
        <v>708</v>
      </c>
      <c r="G6212" s="26">
        <v>100000</v>
      </c>
    </row>
    <row r="6213" spans="2:7">
      <c r="B6213" s="21" t="s">
        <v>13063</v>
      </c>
      <c r="C6213" s="22" t="s">
        <v>92</v>
      </c>
      <c r="D6213" s="37"/>
      <c r="E6213" s="24">
        <v>200000</v>
      </c>
      <c r="F6213" s="25" t="s">
        <v>216</v>
      </c>
      <c r="G6213" s="26">
        <v>100000</v>
      </c>
    </row>
    <row r="6214" spans="2:7">
      <c r="B6214" s="21" t="s">
        <v>13062</v>
      </c>
      <c r="C6214" s="22" t="s">
        <v>92</v>
      </c>
      <c r="D6214" s="37"/>
      <c r="E6214" s="24">
        <v>200000</v>
      </c>
      <c r="F6214" s="25" t="s">
        <v>159</v>
      </c>
      <c r="G6214" s="26">
        <v>100000</v>
      </c>
    </row>
    <row r="6215" spans="2:7">
      <c r="B6215" s="21" t="s">
        <v>13061</v>
      </c>
      <c r="C6215" s="22" t="s">
        <v>92</v>
      </c>
      <c r="D6215" s="37"/>
      <c r="E6215" s="24">
        <v>200000</v>
      </c>
      <c r="F6215" s="25" t="s">
        <v>354</v>
      </c>
      <c r="G6215" s="26">
        <v>100000</v>
      </c>
    </row>
    <row r="6216" spans="2:7">
      <c r="B6216" s="21" t="s">
        <v>13060</v>
      </c>
      <c r="C6216" s="22" t="s">
        <v>92</v>
      </c>
      <c r="D6216" s="37"/>
      <c r="E6216" s="24">
        <v>200000</v>
      </c>
      <c r="F6216" s="25" t="s">
        <v>864</v>
      </c>
      <c r="G6216" s="26">
        <v>100000</v>
      </c>
    </row>
    <row r="6217" spans="2:7">
      <c r="B6217" s="21" t="s">
        <v>13059</v>
      </c>
      <c r="C6217" s="22" t="s">
        <v>92</v>
      </c>
      <c r="D6217" s="37"/>
      <c r="E6217" s="24">
        <v>200000</v>
      </c>
      <c r="F6217" s="25" t="s">
        <v>354</v>
      </c>
      <c r="G6217" s="26">
        <v>100000</v>
      </c>
    </row>
    <row r="6218" spans="2:7">
      <c r="B6218" s="21" t="s">
        <v>13057</v>
      </c>
      <c r="C6218" s="22" t="s">
        <v>92</v>
      </c>
      <c r="D6218" s="37"/>
      <c r="E6218" s="24">
        <v>200000</v>
      </c>
      <c r="F6218" s="25" t="s">
        <v>413</v>
      </c>
      <c r="G6218" s="26">
        <v>100000</v>
      </c>
    </row>
    <row r="6219" spans="2:7">
      <c r="B6219" s="21" t="s">
        <v>13056</v>
      </c>
      <c r="C6219" s="22" t="s">
        <v>92</v>
      </c>
      <c r="D6219" s="37"/>
      <c r="E6219" s="24">
        <v>200000</v>
      </c>
      <c r="F6219" s="25" t="s">
        <v>3098</v>
      </c>
      <c r="G6219" s="26">
        <v>100000</v>
      </c>
    </row>
    <row r="6220" spans="2:7">
      <c r="B6220" s="21" t="s">
        <v>13055</v>
      </c>
      <c r="C6220" s="22" t="s">
        <v>92</v>
      </c>
      <c r="D6220" s="37"/>
      <c r="E6220" s="24">
        <v>200000</v>
      </c>
      <c r="F6220" s="25" t="s">
        <v>156</v>
      </c>
      <c r="G6220" s="26">
        <v>100000</v>
      </c>
    </row>
    <row r="6221" spans="2:7">
      <c r="B6221" s="21" t="s">
        <v>13054</v>
      </c>
      <c r="C6221" s="22" t="s">
        <v>92</v>
      </c>
      <c r="D6221" s="37"/>
      <c r="E6221" s="24">
        <v>200000</v>
      </c>
      <c r="F6221" s="25" t="s">
        <v>107</v>
      </c>
      <c r="G6221" s="26">
        <v>100000</v>
      </c>
    </row>
    <row r="6222" spans="2:7">
      <c r="B6222" s="21" t="s">
        <v>13053</v>
      </c>
      <c r="C6222" s="22" t="s">
        <v>92</v>
      </c>
      <c r="D6222" s="37"/>
      <c r="E6222" s="24">
        <v>200000</v>
      </c>
      <c r="F6222" s="25" t="s">
        <v>159</v>
      </c>
      <c r="G6222" s="26">
        <v>100000</v>
      </c>
    </row>
    <row r="6223" spans="2:7">
      <c r="B6223" s="21" t="s">
        <v>13052</v>
      </c>
      <c r="C6223" s="22" t="s">
        <v>108</v>
      </c>
      <c r="D6223" s="37"/>
      <c r="E6223" s="24">
        <v>200000</v>
      </c>
      <c r="F6223" s="25" t="s">
        <v>94</v>
      </c>
      <c r="G6223" s="26">
        <v>100000</v>
      </c>
    </row>
    <row r="6224" spans="2:7">
      <c r="B6224" s="21" t="s">
        <v>13051</v>
      </c>
      <c r="C6224" s="22" t="s">
        <v>92</v>
      </c>
      <c r="D6224" s="37"/>
      <c r="E6224" s="24">
        <v>200000</v>
      </c>
      <c r="F6224" s="25" t="s">
        <v>408</v>
      </c>
      <c r="G6224" s="26">
        <v>100000</v>
      </c>
    </row>
    <row r="6225" spans="2:7">
      <c r="B6225" s="21" t="s">
        <v>13050</v>
      </c>
      <c r="C6225" s="22" t="s">
        <v>92</v>
      </c>
      <c r="D6225" s="37"/>
      <c r="E6225" s="24">
        <v>200000</v>
      </c>
      <c r="F6225" s="25" t="s">
        <v>742</v>
      </c>
      <c r="G6225" s="26">
        <v>100000</v>
      </c>
    </row>
    <row r="6226" spans="2:7">
      <c r="B6226" s="21" t="s">
        <v>13049</v>
      </c>
      <c r="C6226" s="22" t="s">
        <v>92</v>
      </c>
      <c r="D6226" s="37"/>
      <c r="E6226" s="24">
        <v>200000</v>
      </c>
      <c r="F6226" s="25" t="s">
        <v>198</v>
      </c>
      <c r="G6226" s="26">
        <v>100000</v>
      </c>
    </row>
    <row r="6227" spans="2:7">
      <c r="B6227" s="21" t="s">
        <v>13048</v>
      </c>
      <c r="C6227" s="22" t="s">
        <v>92</v>
      </c>
      <c r="D6227" s="37"/>
      <c r="E6227" s="24">
        <v>200000</v>
      </c>
      <c r="F6227" s="25" t="s">
        <v>144</v>
      </c>
      <c r="G6227" s="26">
        <v>100000</v>
      </c>
    </row>
    <row r="6228" spans="2:7">
      <c r="B6228" s="21" t="s">
        <v>13047</v>
      </c>
      <c r="C6228" s="22" t="s">
        <v>92</v>
      </c>
      <c r="D6228" s="37"/>
      <c r="E6228" s="24">
        <v>200000</v>
      </c>
      <c r="F6228" s="25" t="s">
        <v>3089</v>
      </c>
      <c r="G6228" s="26">
        <v>100000</v>
      </c>
    </row>
    <row r="6229" spans="2:7">
      <c r="B6229" s="21" t="s">
        <v>13046</v>
      </c>
      <c r="C6229" s="22" t="s">
        <v>92</v>
      </c>
      <c r="D6229" s="37"/>
      <c r="E6229" s="24">
        <v>200000</v>
      </c>
      <c r="F6229" s="25" t="s">
        <v>3098</v>
      </c>
      <c r="G6229" s="26">
        <v>100000</v>
      </c>
    </row>
    <row r="6230" spans="2:7">
      <c r="B6230" s="21" t="s">
        <v>13045</v>
      </c>
      <c r="C6230" s="22" t="s">
        <v>92</v>
      </c>
      <c r="D6230" s="37"/>
      <c r="E6230" s="24">
        <v>200000</v>
      </c>
      <c r="F6230" s="25" t="s">
        <v>125</v>
      </c>
      <c r="G6230" s="26">
        <v>100000</v>
      </c>
    </row>
    <row r="6231" spans="2:7">
      <c r="B6231" s="21" t="s">
        <v>13044</v>
      </c>
      <c r="C6231" s="22" t="s">
        <v>92</v>
      </c>
      <c r="D6231" s="37"/>
      <c r="E6231" s="24">
        <v>200000</v>
      </c>
      <c r="F6231" s="25" t="s">
        <v>315</v>
      </c>
      <c r="G6231" s="26">
        <v>100000</v>
      </c>
    </row>
    <row r="6232" spans="2:7">
      <c r="B6232" s="21" t="s">
        <v>13043</v>
      </c>
      <c r="C6232" s="22" t="s">
        <v>92</v>
      </c>
      <c r="D6232" s="37"/>
      <c r="E6232" s="24">
        <v>200000</v>
      </c>
      <c r="F6232" s="25" t="s">
        <v>464</v>
      </c>
      <c r="G6232" s="26">
        <v>100000</v>
      </c>
    </row>
    <row r="6233" spans="2:7">
      <c r="B6233" s="21" t="s">
        <v>13042</v>
      </c>
      <c r="C6233" s="22" t="s">
        <v>92</v>
      </c>
      <c r="D6233" s="37"/>
      <c r="E6233" s="24">
        <v>200000</v>
      </c>
      <c r="F6233" s="25" t="s">
        <v>580</v>
      </c>
      <c r="G6233" s="26">
        <v>100000</v>
      </c>
    </row>
    <row r="6234" spans="2:7">
      <c r="B6234" s="21" t="s">
        <v>13041</v>
      </c>
      <c r="C6234" s="22" t="s">
        <v>92</v>
      </c>
      <c r="D6234" s="37"/>
      <c r="E6234" s="24">
        <v>200000</v>
      </c>
      <c r="F6234" s="25" t="s">
        <v>1103</v>
      </c>
      <c r="G6234" s="26">
        <v>100000</v>
      </c>
    </row>
    <row r="6235" spans="2:7">
      <c r="B6235" s="21" t="s">
        <v>13040</v>
      </c>
      <c r="C6235" s="22" t="s">
        <v>92</v>
      </c>
      <c r="D6235" s="37"/>
      <c r="E6235" s="24">
        <v>200000</v>
      </c>
      <c r="F6235" s="25" t="s">
        <v>464</v>
      </c>
      <c r="G6235" s="26">
        <v>100000</v>
      </c>
    </row>
    <row r="6236" spans="2:7">
      <c r="B6236" s="21" t="s">
        <v>13038</v>
      </c>
      <c r="C6236" s="22" t="s">
        <v>92</v>
      </c>
      <c r="D6236" s="37"/>
      <c r="E6236" s="24">
        <v>200000</v>
      </c>
      <c r="F6236" s="25" t="s">
        <v>216</v>
      </c>
      <c r="G6236" s="26">
        <v>100000</v>
      </c>
    </row>
    <row r="6237" spans="2:7">
      <c r="B6237" s="21" t="s">
        <v>13037</v>
      </c>
      <c r="C6237" s="22" t="s">
        <v>92</v>
      </c>
      <c r="D6237" s="37"/>
      <c r="E6237" s="24">
        <v>200000</v>
      </c>
      <c r="F6237" s="25" t="s">
        <v>402</v>
      </c>
      <c r="G6237" s="26">
        <v>100000</v>
      </c>
    </row>
    <row r="6238" spans="2:7">
      <c r="B6238" s="21" t="s">
        <v>13036</v>
      </c>
      <c r="C6238" s="22" t="s">
        <v>92</v>
      </c>
      <c r="D6238" s="37"/>
      <c r="E6238" s="24">
        <v>200000</v>
      </c>
      <c r="F6238" s="25" t="s">
        <v>344</v>
      </c>
      <c r="G6238" s="26">
        <v>100000</v>
      </c>
    </row>
    <row r="6239" spans="2:7">
      <c r="B6239" s="21" t="s">
        <v>13034</v>
      </c>
      <c r="C6239" s="22" t="s">
        <v>92</v>
      </c>
      <c r="D6239" s="37"/>
      <c r="E6239" s="24">
        <v>200000</v>
      </c>
      <c r="F6239" s="25" t="s">
        <v>540</v>
      </c>
      <c r="G6239" s="26">
        <v>100000</v>
      </c>
    </row>
    <row r="6240" spans="2:7">
      <c r="B6240" s="21" t="s">
        <v>13033</v>
      </c>
      <c r="C6240" s="22" t="s">
        <v>92</v>
      </c>
      <c r="D6240" s="37"/>
      <c r="E6240" s="24">
        <v>200000</v>
      </c>
      <c r="F6240" s="25" t="s">
        <v>714</v>
      </c>
      <c r="G6240" s="26">
        <v>100000</v>
      </c>
    </row>
    <row r="6241" spans="2:7">
      <c r="B6241" s="21" t="s">
        <v>13032</v>
      </c>
      <c r="C6241" s="22" t="s">
        <v>92</v>
      </c>
      <c r="D6241" s="37"/>
      <c r="E6241" s="24">
        <v>200000</v>
      </c>
      <c r="F6241" s="25" t="s">
        <v>198</v>
      </c>
      <c r="G6241" s="26">
        <v>100000</v>
      </c>
    </row>
    <row r="6242" spans="2:7">
      <c r="B6242" s="21" t="s">
        <v>13031</v>
      </c>
      <c r="C6242" s="22" t="s">
        <v>92</v>
      </c>
      <c r="D6242" s="37"/>
      <c r="E6242" s="24">
        <v>200000</v>
      </c>
      <c r="F6242" s="25" t="s">
        <v>580</v>
      </c>
      <c r="G6242" s="26">
        <v>100000</v>
      </c>
    </row>
    <row r="6243" spans="2:7">
      <c r="B6243" s="21" t="s">
        <v>13030</v>
      </c>
      <c r="C6243" s="22" t="s">
        <v>92</v>
      </c>
      <c r="D6243" s="37"/>
      <c r="E6243" s="24">
        <v>200000</v>
      </c>
      <c r="F6243" s="25" t="s">
        <v>745</v>
      </c>
      <c r="G6243" s="26">
        <v>100000</v>
      </c>
    </row>
    <row r="6244" spans="2:7">
      <c r="B6244" s="21" t="s">
        <v>13029</v>
      </c>
      <c r="C6244" s="22" t="s">
        <v>92</v>
      </c>
      <c r="D6244" s="37"/>
      <c r="E6244" s="24">
        <v>200000</v>
      </c>
      <c r="F6244" s="25" t="s">
        <v>672</v>
      </c>
      <c r="G6244" s="26">
        <v>100000</v>
      </c>
    </row>
    <row r="6245" spans="2:7">
      <c r="B6245" s="21" t="s">
        <v>13028</v>
      </c>
      <c r="C6245" s="22" t="s">
        <v>92</v>
      </c>
      <c r="D6245" s="37"/>
      <c r="E6245" s="24">
        <v>200000</v>
      </c>
      <c r="F6245" s="25" t="s">
        <v>708</v>
      </c>
      <c r="G6245" s="26">
        <v>100000</v>
      </c>
    </row>
    <row r="6246" spans="2:7">
      <c r="B6246" s="21" t="s">
        <v>13027</v>
      </c>
      <c r="C6246" s="22" t="s">
        <v>92</v>
      </c>
      <c r="D6246" s="37"/>
      <c r="E6246" s="24">
        <v>200000</v>
      </c>
      <c r="F6246" s="25" t="s">
        <v>220</v>
      </c>
      <c r="G6246" s="26">
        <v>100000</v>
      </c>
    </row>
    <row r="6247" spans="2:7">
      <c r="B6247" s="21" t="s">
        <v>13026</v>
      </c>
      <c r="C6247" s="22" t="s">
        <v>92</v>
      </c>
      <c r="D6247" s="37"/>
      <c r="E6247" s="24">
        <v>200000</v>
      </c>
      <c r="F6247" s="25" t="s">
        <v>3089</v>
      </c>
      <c r="G6247" s="26">
        <v>100000</v>
      </c>
    </row>
    <row r="6248" spans="2:7">
      <c r="B6248" s="21" t="s">
        <v>13024</v>
      </c>
      <c r="C6248" s="22" t="s">
        <v>92</v>
      </c>
      <c r="D6248" s="37"/>
      <c r="E6248" s="24">
        <v>200000</v>
      </c>
      <c r="F6248" s="25" t="s">
        <v>3098</v>
      </c>
      <c r="G6248" s="26">
        <v>100000</v>
      </c>
    </row>
    <row r="6249" spans="2:7">
      <c r="B6249" s="21" t="s">
        <v>13022</v>
      </c>
      <c r="C6249" s="22" t="s">
        <v>92</v>
      </c>
      <c r="D6249" s="37"/>
      <c r="E6249" s="24">
        <v>200000</v>
      </c>
      <c r="F6249" s="25" t="s">
        <v>216</v>
      </c>
      <c r="G6249" s="26">
        <v>100000</v>
      </c>
    </row>
    <row r="6250" spans="2:7">
      <c r="B6250" s="21" t="s">
        <v>13021</v>
      </c>
      <c r="C6250" s="22" t="s">
        <v>92</v>
      </c>
      <c r="D6250" s="37"/>
      <c r="E6250" s="24">
        <v>200000</v>
      </c>
      <c r="F6250" s="25" t="s">
        <v>111</v>
      </c>
      <c r="G6250" s="26">
        <v>100000</v>
      </c>
    </row>
    <row r="6251" spans="2:7">
      <c r="B6251" s="21" t="s">
        <v>13020</v>
      </c>
      <c r="C6251" s="22" t="s">
        <v>92</v>
      </c>
      <c r="D6251" s="37"/>
      <c r="E6251" s="24">
        <v>200000</v>
      </c>
      <c r="F6251" s="25" t="s">
        <v>220</v>
      </c>
      <c r="G6251" s="26">
        <v>100000</v>
      </c>
    </row>
    <row r="6252" spans="2:7">
      <c r="B6252" s="21" t="s">
        <v>13019</v>
      </c>
      <c r="C6252" s="22" t="s">
        <v>92</v>
      </c>
      <c r="D6252" s="37"/>
      <c r="E6252" s="24">
        <v>200000</v>
      </c>
      <c r="F6252" s="25" t="s">
        <v>413</v>
      </c>
      <c r="G6252" s="26">
        <v>100000</v>
      </c>
    </row>
    <row r="6253" spans="2:7">
      <c r="B6253" s="21" t="s">
        <v>13018</v>
      </c>
      <c r="C6253" s="22" t="s">
        <v>92</v>
      </c>
      <c r="D6253" s="37"/>
      <c r="E6253" s="24">
        <v>200000</v>
      </c>
      <c r="F6253" s="25" t="s">
        <v>315</v>
      </c>
      <c r="G6253" s="26">
        <v>100000</v>
      </c>
    </row>
    <row r="6254" spans="2:7">
      <c r="B6254" s="21" t="s">
        <v>13017</v>
      </c>
      <c r="C6254" s="22" t="s">
        <v>92</v>
      </c>
      <c r="D6254" s="37"/>
      <c r="E6254" s="24">
        <v>200000</v>
      </c>
      <c r="F6254" s="25" t="s">
        <v>631</v>
      </c>
      <c r="G6254" s="26">
        <v>100000</v>
      </c>
    </row>
    <row r="6255" spans="2:7">
      <c r="B6255" s="21" t="s">
        <v>13016</v>
      </c>
      <c r="C6255" s="22" t="s">
        <v>92</v>
      </c>
      <c r="D6255" s="37"/>
      <c r="E6255" s="24">
        <v>200000</v>
      </c>
      <c r="F6255" s="25" t="s">
        <v>159</v>
      </c>
      <c r="G6255" s="26">
        <v>100000</v>
      </c>
    </row>
    <row r="6256" spans="2:7">
      <c r="B6256" s="21" t="s">
        <v>13015</v>
      </c>
      <c r="C6256" s="22" t="s">
        <v>92</v>
      </c>
      <c r="D6256" s="37"/>
      <c r="E6256" s="24">
        <v>200000</v>
      </c>
      <c r="F6256" s="25" t="s">
        <v>220</v>
      </c>
      <c r="G6256" s="26">
        <v>100000</v>
      </c>
    </row>
    <row r="6257" spans="2:7">
      <c r="B6257" s="21" t="s">
        <v>13014</v>
      </c>
      <c r="C6257" s="22" t="s">
        <v>92</v>
      </c>
      <c r="D6257" s="37"/>
      <c r="E6257" s="24">
        <v>200000</v>
      </c>
      <c r="F6257" s="25" t="s">
        <v>3098</v>
      </c>
      <c r="G6257" s="26">
        <v>100000</v>
      </c>
    </row>
    <row r="6258" spans="2:7">
      <c r="B6258" s="21" t="s">
        <v>13013</v>
      </c>
      <c r="C6258" s="22" t="s">
        <v>92</v>
      </c>
      <c r="D6258" s="37"/>
      <c r="E6258" s="24">
        <v>200000</v>
      </c>
      <c r="F6258" s="25" t="s">
        <v>164</v>
      </c>
      <c r="G6258" s="26">
        <v>100000</v>
      </c>
    </row>
    <row r="6259" spans="2:7">
      <c r="B6259" s="21" t="s">
        <v>13012</v>
      </c>
      <c r="C6259" s="22" t="s">
        <v>92</v>
      </c>
      <c r="D6259" s="37"/>
      <c r="E6259" s="24">
        <v>200000</v>
      </c>
      <c r="F6259" s="25" t="s">
        <v>315</v>
      </c>
      <c r="G6259" s="26">
        <v>100000</v>
      </c>
    </row>
    <row r="6260" spans="2:7">
      <c r="B6260" s="21" t="s">
        <v>13011</v>
      </c>
      <c r="C6260" s="22" t="s">
        <v>92</v>
      </c>
      <c r="D6260" s="37"/>
      <c r="E6260" s="24">
        <v>200000</v>
      </c>
      <c r="F6260" s="25" t="s">
        <v>3211</v>
      </c>
      <c r="G6260" s="26">
        <v>100000</v>
      </c>
    </row>
    <row r="6261" spans="2:7">
      <c r="B6261" s="21" t="s">
        <v>13010</v>
      </c>
      <c r="C6261" s="22" t="s">
        <v>92</v>
      </c>
      <c r="D6261" s="37"/>
      <c r="E6261" s="24">
        <v>200000</v>
      </c>
      <c r="F6261" s="25" t="s">
        <v>1070</v>
      </c>
      <c r="G6261" s="26">
        <v>100000</v>
      </c>
    </row>
    <row r="6262" spans="2:7">
      <c r="B6262" s="21" t="s">
        <v>13009</v>
      </c>
      <c r="C6262" s="22" t="s">
        <v>92</v>
      </c>
      <c r="D6262" s="37"/>
      <c r="E6262" s="24">
        <v>200000</v>
      </c>
      <c r="F6262" s="25" t="s">
        <v>156</v>
      </c>
      <c r="G6262" s="26">
        <v>100000</v>
      </c>
    </row>
    <row r="6263" spans="2:7">
      <c r="B6263" s="21" t="s">
        <v>13008</v>
      </c>
      <c r="C6263" s="22" t="s">
        <v>92</v>
      </c>
      <c r="D6263" s="37"/>
      <c r="E6263" s="24">
        <v>200000</v>
      </c>
      <c r="F6263" s="25" t="s">
        <v>413</v>
      </c>
      <c r="G6263" s="26">
        <v>100000</v>
      </c>
    </row>
    <row r="6264" spans="2:7">
      <c r="B6264" s="21" t="s">
        <v>13007</v>
      </c>
      <c r="C6264" s="22" t="s">
        <v>92</v>
      </c>
      <c r="D6264" s="37"/>
      <c r="E6264" s="24">
        <v>200000</v>
      </c>
      <c r="F6264" s="25" t="s">
        <v>3098</v>
      </c>
      <c r="G6264" s="26">
        <v>100000</v>
      </c>
    </row>
    <row r="6265" spans="2:7">
      <c r="B6265" s="21" t="s">
        <v>13006</v>
      </c>
      <c r="C6265" s="22" t="s">
        <v>92</v>
      </c>
      <c r="D6265" s="37"/>
      <c r="E6265" s="24">
        <v>200000</v>
      </c>
      <c r="F6265" s="25" t="s">
        <v>703</v>
      </c>
      <c r="G6265" s="26">
        <v>100000</v>
      </c>
    </row>
    <row r="6266" spans="2:7">
      <c r="B6266" s="21" t="s">
        <v>13005</v>
      </c>
      <c r="C6266" s="22" t="s">
        <v>92</v>
      </c>
      <c r="D6266" s="37"/>
      <c r="E6266" s="24">
        <v>200000</v>
      </c>
      <c r="F6266" s="25" t="s">
        <v>805</v>
      </c>
      <c r="G6266" s="26">
        <v>100000</v>
      </c>
    </row>
    <row r="6267" spans="2:7">
      <c r="B6267" s="21" t="s">
        <v>13004</v>
      </c>
      <c r="C6267" s="22" t="s">
        <v>92</v>
      </c>
      <c r="D6267" s="37"/>
      <c r="E6267" s="24">
        <v>200000</v>
      </c>
      <c r="F6267" s="25" t="s">
        <v>5014</v>
      </c>
      <c r="G6267" s="26">
        <v>100000</v>
      </c>
    </row>
    <row r="6268" spans="2:7">
      <c r="B6268" s="21" t="s">
        <v>13002</v>
      </c>
      <c r="C6268" s="22" t="s">
        <v>108</v>
      </c>
      <c r="D6268" s="37"/>
      <c r="E6268" s="24">
        <v>200000</v>
      </c>
      <c r="F6268" s="25" t="s">
        <v>216</v>
      </c>
      <c r="G6268" s="26">
        <v>100000</v>
      </c>
    </row>
    <row r="6269" spans="2:7">
      <c r="B6269" s="21" t="s">
        <v>13001</v>
      </c>
      <c r="C6269" s="22" t="s">
        <v>92</v>
      </c>
      <c r="D6269" s="37"/>
      <c r="E6269" s="24">
        <v>200000</v>
      </c>
      <c r="F6269" s="25" t="s">
        <v>201</v>
      </c>
      <c r="G6269" s="26">
        <v>100000</v>
      </c>
    </row>
    <row r="6270" spans="2:7">
      <c r="B6270" s="21" t="s">
        <v>13000</v>
      </c>
      <c r="C6270" s="22" t="s">
        <v>92</v>
      </c>
      <c r="D6270" s="37"/>
      <c r="E6270" s="24">
        <v>200000</v>
      </c>
      <c r="F6270" s="25" t="s">
        <v>464</v>
      </c>
      <c r="G6270" s="26">
        <v>100000</v>
      </c>
    </row>
    <row r="6271" spans="2:7">
      <c r="B6271" s="21" t="s">
        <v>12999</v>
      </c>
      <c r="C6271" s="22" t="s">
        <v>92</v>
      </c>
      <c r="D6271" s="37"/>
      <c r="E6271" s="24">
        <v>200000</v>
      </c>
      <c r="F6271" s="25" t="s">
        <v>408</v>
      </c>
      <c r="G6271" s="26">
        <v>100000</v>
      </c>
    </row>
    <row r="6272" spans="2:7">
      <c r="B6272" s="21" t="s">
        <v>12998</v>
      </c>
      <c r="C6272" s="22" t="s">
        <v>92</v>
      </c>
      <c r="D6272" s="37"/>
      <c r="E6272" s="24">
        <v>200000</v>
      </c>
      <c r="F6272" s="25" t="s">
        <v>3094</v>
      </c>
      <c r="G6272" s="26">
        <v>100000</v>
      </c>
    </row>
    <row r="6273" spans="2:7">
      <c r="B6273" s="21" t="s">
        <v>12997</v>
      </c>
      <c r="C6273" s="22" t="s">
        <v>92</v>
      </c>
      <c r="D6273" s="37"/>
      <c r="E6273" s="24">
        <v>200000</v>
      </c>
      <c r="F6273" s="25" t="s">
        <v>4311</v>
      </c>
      <c r="G6273" s="26">
        <v>100000</v>
      </c>
    </row>
    <row r="6274" spans="2:7">
      <c r="B6274" s="21" t="s">
        <v>12996</v>
      </c>
      <c r="C6274" s="22" t="s">
        <v>92</v>
      </c>
      <c r="D6274" s="37"/>
      <c r="E6274" s="24">
        <v>200000</v>
      </c>
      <c r="F6274" s="25" t="s">
        <v>422</v>
      </c>
      <c r="G6274" s="26">
        <v>100000</v>
      </c>
    </row>
    <row r="6275" spans="2:7">
      <c r="B6275" s="21" t="s">
        <v>12995</v>
      </c>
      <c r="C6275" s="22" t="s">
        <v>92</v>
      </c>
      <c r="D6275" s="37"/>
      <c r="E6275" s="24">
        <v>200000</v>
      </c>
      <c r="F6275" s="25" t="s">
        <v>544</v>
      </c>
      <c r="G6275" s="26">
        <v>100000</v>
      </c>
    </row>
    <row r="6276" spans="2:7">
      <c r="B6276" s="21" t="s">
        <v>12994</v>
      </c>
      <c r="C6276" s="22" t="s">
        <v>92</v>
      </c>
      <c r="D6276" s="37"/>
      <c r="E6276" s="24">
        <v>200000</v>
      </c>
      <c r="F6276" s="25" t="s">
        <v>164</v>
      </c>
      <c r="G6276" s="26">
        <v>100000</v>
      </c>
    </row>
    <row r="6277" spans="2:7">
      <c r="B6277" s="21" t="s">
        <v>12993</v>
      </c>
      <c r="C6277" s="22" t="s">
        <v>92</v>
      </c>
      <c r="D6277" s="37"/>
      <c r="E6277" s="24">
        <v>200000</v>
      </c>
      <c r="F6277" s="25" t="s">
        <v>257</v>
      </c>
      <c r="G6277" s="26">
        <v>100000</v>
      </c>
    </row>
    <row r="6278" spans="2:7">
      <c r="B6278" s="21" t="s">
        <v>12992</v>
      </c>
      <c r="C6278" s="22" t="s">
        <v>92</v>
      </c>
      <c r="D6278" s="37"/>
      <c r="E6278" s="24">
        <v>200000</v>
      </c>
      <c r="F6278" s="25" t="s">
        <v>150</v>
      </c>
      <c r="G6278" s="26">
        <v>100000</v>
      </c>
    </row>
    <row r="6279" spans="2:7">
      <c r="B6279" s="21" t="s">
        <v>12991</v>
      </c>
      <c r="C6279" s="22" t="s">
        <v>92</v>
      </c>
      <c r="D6279" s="37"/>
      <c r="E6279" s="24">
        <v>200000</v>
      </c>
      <c r="F6279" s="25" t="s">
        <v>711</v>
      </c>
      <c r="G6279" s="26">
        <v>100000</v>
      </c>
    </row>
    <row r="6280" spans="2:7">
      <c r="B6280" s="21" t="s">
        <v>12989</v>
      </c>
      <c r="C6280" s="22" t="s">
        <v>92</v>
      </c>
      <c r="D6280" s="37"/>
      <c r="E6280" s="24">
        <v>200000</v>
      </c>
      <c r="F6280" s="25" t="s">
        <v>125</v>
      </c>
      <c r="G6280" s="26">
        <v>100000</v>
      </c>
    </row>
    <row r="6281" spans="2:7">
      <c r="B6281" s="21" t="s">
        <v>12988</v>
      </c>
      <c r="C6281" s="22" t="s">
        <v>92</v>
      </c>
      <c r="D6281" s="37"/>
      <c r="E6281" s="24">
        <v>200000</v>
      </c>
      <c r="F6281" s="25" t="s">
        <v>156</v>
      </c>
      <c r="G6281" s="26">
        <v>100000</v>
      </c>
    </row>
    <row r="6282" spans="2:7">
      <c r="B6282" s="21" t="s">
        <v>12987</v>
      </c>
      <c r="C6282" s="22" t="s">
        <v>92</v>
      </c>
      <c r="D6282" s="37"/>
      <c r="E6282" s="24">
        <v>200000</v>
      </c>
      <c r="F6282" s="25" t="s">
        <v>601</v>
      </c>
      <c r="G6282" s="26">
        <v>100000</v>
      </c>
    </row>
    <row r="6283" spans="2:7">
      <c r="B6283" s="21" t="s">
        <v>12986</v>
      </c>
      <c r="C6283" s="22" t="s">
        <v>92</v>
      </c>
      <c r="D6283" s="37"/>
      <c r="E6283" s="24">
        <v>200000</v>
      </c>
      <c r="F6283" s="25" t="s">
        <v>413</v>
      </c>
      <c r="G6283" s="26">
        <v>100000</v>
      </c>
    </row>
    <row r="6284" spans="2:7">
      <c r="B6284" s="21" t="s">
        <v>12985</v>
      </c>
      <c r="C6284" s="22" t="s">
        <v>92</v>
      </c>
      <c r="D6284" s="37"/>
      <c r="E6284" s="24">
        <v>200000</v>
      </c>
      <c r="F6284" s="25" t="s">
        <v>324</v>
      </c>
      <c r="G6284" s="26">
        <v>100000</v>
      </c>
    </row>
    <row r="6285" spans="2:7">
      <c r="B6285" s="21" t="s">
        <v>12984</v>
      </c>
      <c r="C6285" s="22" t="s">
        <v>92</v>
      </c>
      <c r="D6285" s="37"/>
      <c r="E6285" s="24">
        <v>200000</v>
      </c>
      <c r="F6285" s="25" t="s">
        <v>3094</v>
      </c>
      <c r="G6285" s="26">
        <v>100000</v>
      </c>
    </row>
    <row r="6286" spans="2:7">
      <c r="B6286" s="21" t="s">
        <v>12983</v>
      </c>
      <c r="C6286" s="22" t="s">
        <v>92</v>
      </c>
      <c r="D6286" s="37"/>
      <c r="E6286" s="24">
        <v>200000</v>
      </c>
      <c r="F6286" s="25" t="s">
        <v>464</v>
      </c>
      <c r="G6286" s="26">
        <v>100000</v>
      </c>
    </row>
    <row r="6287" spans="2:7">
      <c r="B6287" s="21" t="s">
        <v>12982</v>
      </c>
      <c r="C6287" s="22" t="s">
        <v>92</v>
      </c>
      <c r="D6287" s="37"/>
      <c r="E6287" s="24">
        <v>200000</v>
      </c>
      <c r="F6287" s="25" t="s">
        <v>5014</v>
      </c>
      <c r="G6287" s="26">
        <v>100000</v>
      </c>
    </row>
    <row r="6288" spans="2:7">
      <c r="B6288" s="21" t="s">
        <v>12981</v>
      </c>
      <c r="C6288" s="22" t="s">
        <v>92</v>
      </c>
      <c r="D6288" s="37"/>
      <c r="E6288" s="24">
        <v>200000</v>
      </c>
      <c r="F6288" s="25" t="s">
        <v>540</v>
      </c>
      <c r="G6288" s="26">
        <v>100000</v>
      </c>
    </row>
    <row r="6289" spans="2:7">
      <c r="B6289" s="21" t="s">
        <v>12980</v>
      </c>
      <c r="C6289" s="22" t="s">
        <v>92</v>
      </c>
      <c r="D6289" s="37"/>
      <c r="E6289" s="24">
        <v>200000</v>
      </c>
      <c r="F6289" s="25" t="s">
        <v>805</v>
      </c>
      <c r="G6289" s="26">
        <v>100000</v>
      </c>
    </row>
    <row r="6290" spans="2:7">
      <c r="B6290" s="21" t="s">
        <v>12979</v>
      </c>
      <c r="C6290" s="22" t="s">
        <v>92</v>
      </c>
      <c r="D6290" s="37"/>
      <c r="E6290" s="24">
        <v>200000</v>
      </c>
      <c r="F6290" s="25" t="s">
        <v>107</v>
      </c>
      <c r="G6290" s="26">
        <v>100000</v>
      </c>
    </row>
    <row r="6291" spans="2:7">
      <c r="B6291" s="21" t="s">
        <v>12978</v>
      </c>
      <c r="C6291" s="22" t="s">
        <v>92</v>
      </c>
      <c r="D6291" s="37"/>
      <c r="E6291" s="24">
        <v>200000</v>
      </c>
      <c r="F6291" s="25" t="s">
        <v>1070</v>
      </c>
      <c r="G6291" s="26">
        <v>100000</v>
      </c>
    </row>
    <row r="6292" spans="2:7">
      <c r="B6292" s="21" t="s">
        <v>12977</v>
      </c>
      <c r="C6292" s="22" t="s">
        <v>92</v>
      </c>
      <c r="D6292" s="37"/>
      <c r="E6292" s="24">
        <v>200000</v>
      </c>
      <c r="F6292" s="25" t="s">
        <v>540</v>
      </c>
      <c r="G6292" s="26">
        <v>100000</v>
      </c>
    </row>
    <row r="6293" spans="2:7">
      <c r="B6293" s="21" t="s">
        <v>12976</v>
      </c>
      <c r="C6293" s="22" t="s">
        <v>92</v>
      </c>
      <c r="D6293" s="37"/>
      <c r="E6293" s="24">
        <v>200000</v>
      </c>
      <c r="F6293" s="25" t="s">
        <v>703</v>
      </c>
      <c r="G6293" s="26">
        <v>100000</v>
      </c>
    </row>
    <row r="6294" spans="2:7">
      <c r="B6294" s="21" t="s">
        <v>12975</v>
      </c>
      <c r="C6294" s="22" t="s">
        <v>92</v>
      </c>
      <c r="D6294" s="37"/>
      <c r="E6294" s="24">
        <v>200000</v>
      </c>
      <c r="F6294" s="25" t="s">
        <v>1053</v>
      </c>
      <c r="G6294" s="26">
        <v>100000</v>
      </c>
    </row>
    <row r="6295" spans="2:7">
      <c r="B6295" s="21" t="s">
        <v>12974</v>
      </c>
      <c r="C6295" s="22" t="s">
        <v>92</v>
      </c>
      <c r="D6295" s="37"/>
      <c r="E6295" s="24">
        <v>200000</v>
      </c>
      <c r="F6295" s="25" t="s">
        <v>708</v>
      </c>
      <c r="G6295" s="26">
        <v>100000</v>
      </c>
    </row>
    <row r="6296" spans="2:7">
      <c r="B6296" s="21" t="s">
        <v>12973</v>
      </c>
      <c r="C6296" s="22" t="s">
        <v>92</v>
      </c>
      <c r="D6296" s="37"/>
      <c r="E6296" s="24">
        <v>200000</v>
      </c>
      <c r="F6296" s="25" t="s">
        <v>672</v>
      </c>
      <c r="G6296" s="26">
        <v>100000</v>
      </c>
    </row>
    <row r="6297" spans="2:7">
      <c r="B6297" s="21" t="s">
        <v>12972</v>
      </c>
      <c r="C6297" s="22" t="s">
        <v>92</v>
      </c>
      <c r="D6297" s="37"/>
      <c r="E6297" s="24">
        <v>200000</v>
      </c>
      <c r="F6297" s="25" t="s">
        <v>315</v>
      </c>
      <c r="G6297" s="26">
        <v>100000</v>
      </c>
    </row>
    <row r="6298" spans="2:7">
      <c r="B6298" s="21" t="s">
        <v>12971</v>
      </c>
      <c r="C6298" s="22" t="s">
        <v>92</v>
      </c>
      <c r="D6298" s="37"/>
      <c r="E6298" s="24">
        <v>200000</v>
      </c>
      <c r="F6298" s="25" t="s">
        <v>805</v>
      </c>
      <c r="G6298" s="26">
        <v>100000</v>
      </c>
    </row>
    <row r="6299" spans="2:7">
      <c r="B6299" s="21" t="s">
        <v>12970</v>
      </c>
      <c r="C6299" s="22" t="s">
        <v>92</v>
      </c>
      <c r="D6299" s="37"/>
      <c r="E6299" s="24">
        <v>200000</v>
      </c>
      <c r="F6299" s="25" t="s">
        <v>1070</v>
      </c>
      <c r="G6299" s="26">
        <v>100000</v>
      </c>
    </row>
    <row r="6300" spans="2:7">
      <c r="B6300" s="21" t="s">
        <v>12969</v>
      </c>
      <c r="C6300" s="22" t="s">
        <v>92</v>
      </c>
      <c r="D6300" s="37"/>
      <c r="E6300" s="24">
        <v>200000</v>
      </c>
      <c r="F6300" s="25" t="s">
        <v>1103</v>
      </c>
      <c r="G6300" s="26">
        <v>100000</v>
      </c>
    </row>
    <row r="6301" spans="2:7">
      <c r="B6301" s="21" t="s">
        <v>12968</v>
      </c>
      <c r="C6301" s="22" t="s">
        <v>108</v>
      </c>
      <c r="D6301" s="37"/>
      <c r="E6301" s="24">
        <v>200000</v>
      </c>
      <c r="F6301" s="25" t="s">
        <v>464</v>
      </c>
      <c r="G6301" s="26">
        <v>100000</v>
      </c>
    </row>
    <row r="6302" spans="2:7">
      <c r="B6302" s="21" t="s">
        <v>12967</v>
      </c>
      <c r="C6302" s="22" t="s">
        <v>92</v>
      </c>
      <c r="D6302" s="37"/>
      <c r="E6302" s="24">
        <v>200000</v>
      </c>
      <c r="F6302" s="25" t="s">
        <v>668</v>
      </c>
      <c r="G6302" s="26">
        <v>100000</v>
      </c>
    </row>
    <row r="6303" spans="2:7">
      <c r="B6303" s="21" t="s">
        <v>12966</v>
      </c>
      <c r="C6303" s="22" t="s">
        <v>92</v>
      </c>
      <c r="D6303" s="37"/>
      <c r="E6303" s="24">
        <v>200000</v>
      </c>
      <c r="F6303" s="25" t="s">
        <v>464</v>
      </c>
      <c r="G6303" s="26">
        <v>100000</v>
      </c>
    </row>
    <row r="6304" spans="2:7">
      <c r="B6304" s="21" t="s">
        <v>12965</v>
      </c>
      <c r="C6304" s="22" t="s">
        <v>92</v>
      </c>
      <c r="D6304" s="37"/>
      <c r="E6304" s="24">
        <v>200000</v>
      </c>
      <c r="F6304" s="25" t="s">
        <v>156</v>
      </c>
      <c r="G6304" s="26">
        <v>100000</v>
      </c>
    </row>
    <row r="6305" spans="2:7">
      <c r="B6305" s="21" t="s">
        <v>12964</v>
      </c>
      <c r="C6305" s="22" t="s">
        <v>92</v>
      </c>
      <c r="D6305" s="37"/>
      <c r="E6305" s="24">
        <v>200000</v>
      </c>
      <c r="F6305" s="25" t="s">
        <v>422</v>
      </c>
      <c r="G6305" s="26">
        <v>100000</v>
      </c>
    </row>
    <row r="6306" spans="2:7">
      <c r="B6306" s="21" t="s">
        <v>12963</v>
      </c>
      <c r="C6306" s="22" t="s">
        <v>108</v>
      </c>
      <c r="D6306" s="37"/>
      <c r="E6306" s="24">
        <v>200000</v>
      </c>
      <c r="F6306" s="25" t="s">
        <v>555</v>
      </c>
      <c r="G6306" s="26">
        <v>100000</v>
      </c>
    </row>
    <row r="6307" spans="2:7">
      <c r="B6307" s="21" t="s">
        <v>12962</v>
      </c>
      <c r="C6307" s="22" t="s">
        <v>92</v>
      </c>
      <c r="D6307" s="37"/>
      <c r="E6307" s="24">
        <v>200000</v>
      </c>
      <c r="F6307" s="25" t="s">
        <v>5014</v>
      </c>
      <c r="G6307" s="26">
        <v>100000</v>
      </c>
    </row>
    <row r="6308" spans="2:7">
      <c r="B6308" s="21" t="s">
        <v>12961</v>
      </c>
      <c r="C6308" s="22" t="s">
        <v>92</v>
      </c>
      <c r="D6308" s="37"/>
      <c r="E6308" s="24">
        <v>200000</v>
      </c>
      <c r="F6308" s="25" t="s">
        <v>5014</v>
      </c>
      <c r="G6308" s="26">
        <v>100000</v>
      </c>
    </row>
    <row r="6309" spans="2:7">
      <c r="B6309" s="21" t="s">
        <v>12960</v>
      </c>
      <c r="C6309" s="22" t="s">
        <v>92</v>
      </c>
      <c r="D6309" s="37"/>
      <c r="E6309" s="24">
        <v>200000</v>
      </c>
      <c r="F6309" s="25" t="s">
        <v>3089</v>
      </c>
      <c r="G6309" s="26">
        <v>100000</v>
      </c>
    </row>
    <row r="6310" spans="2:7">
      <c r="B6310" s="21" t="s">
        <v>12958</v>
      </c>
      <c r="C6310" s="22" t="s">
        <v>92</v>
      </c>
      <c r="D6310" s="37"/>
      <c r="E6310" s="24">
        <v>200000</v>
      </c>
      <c r="F6310" s="25" t="s">
        <v>156</v>
      </c>
      <c r="G6310" s="26">
        <v>100000</v>
      </c>
    </row>
    <row r="6311" spans="2:7">
      <c r="B6311" s="21" t="s">
        <v>12957</v>
      </c>
      <c r="C6311" s="22" t="s">
        <v>92</v>
      </c>
      <c r="D6311" s="37"/>
      <c r="E6311" s="24">
        <v>200000</v>
      </c>
      <c r="F6311" s="25" t="s">
        <v>464</v>
      </c>
      <c r="G6311" s="26">
        <v>100000</v>
      </c>
    </row>
    <row r="6312" spans="2:7">
      <c r="B6312" s="21" t="s">
        <v>12956</v>
      </c>
      <c r="C6312" s="22" t="s">
        <v>92</v>
      </c>
      <c r="D6312" s="37"/>
      <c r="E6312" s="24">
        <v>200000</v>
      </c>
      <c r="F6312" s="25" t="s">
        <v>107</v>
      </c>
      <c r="G6312" s="26">
        <v>100000</v>
      </c>
    </row>
    <row r="6313" spans="2:7">
      <c r="B6313" s="21" t="s">
        <v>12955</v>
      </c>
      <c r="C6313" s="22" t="s">
        <v>92</v>
      </c>
      <c r="D6313" s="37"/>
      <c r="E6313" s="24">
        <v>200000</v>
      </c>
      <c r="F6313" s="25" t="s">
        <v>540</v>
      </c>
      <c r="G6313" s="26">
        <v>100000</v>
      </c>
    </row>
    <row r="6314" spans="2:7">
      <c r="B6314" s="21" t="s">
        <v>12954</v>
      </c>
      <c r="C6314" s="22" t="s">
        <v>92</v>
      </c>
      <c r="D6314" s="37"/>
      <c r="E6314" s="24">
        <v>200000</v>
      </c>
      <c r="F6314" s="25" t="s">
        <v>422</v>
      </c>
      <c r="G6314" s="26">
        <v>100000</v>
      </c>
    </row>
    <row r="6315" spans="2:7">
      <c r="B6315" s="21" t="s">
        <v>12953</v>
      </c>
      <c r="C6315" s="22" t="s">
        <v>92</v>
      </c>
      <c r="D6315" s="37"/>
      <c r="E6315" s="24">
        <v>200000</v>
      </c>
      <c r="F6315" s="25" t="s">
        <v>5543</v>
      </c>
      <c r="G6315" s="26">
        <v>100000</v>
      </c>
    </row>
    <row r="6316" spans="2:7">
      <c r="B6316" s="21" t="s">
        <v>12952</v>
      </c>
      <c r="C6316" s="22" t="s">
        <v>92</v>
      </c>
      <c r="D6316" s="37"/>
      <c r="E6316" s="24">
        <v>200000</v>
      </c>
      <c r="F6316" s="25" t="s">
        <v>125</v>
      </c>
      <c r="G6316" s="26">
        <v>100000</v>
      </c>
    </row>
    <row r="6317" spans="2:7">
      <c r="B6317" s="21" t="s">
        <v>12951</v>
      </c>
      <c r="C6317" s="22" t="s">
        <v>92</v>
      </c>
      <c r="D6317" s="37"/>
      <c r="E6317" s="24">
        <v>200000</v>
      </c>
      <c r="F6317" s="25" t="s">
        <v>3094</v>
      </c>
      <c r="G6317" s="26">
        <v>100000</v>
      </c>
    </row>
    <row r="6318" spans="2:7">
      <c r="B6318" s="21" t="s">
        <v>12950</v>
      </c>
      <c r="C6318" s="22" t="s">
        <v>92</v>
      </c>
      <c r="D6318" s="37"/>
      <c r="E6318" s="24">
        <v>200000</v>
      </c>
      <c r="F6318" s="25" t="s">
        <v>150</v>
      </c>
      <c r="G6318" s="26">
        <v>100000</v>
      </c>
    </row>
    <row r="6319" spans="2:7">
      <c r="B6319" s="21" t="s">
        <v>12949</v>
      </c>
      <c r="C6319" s="22" t="s">
        <v>92</v>
      </c>
      <c r="D6319" s="37"/>
      <c r="E6319" s="24">
        <v>200000</v>
      </c>
      <c r="F6319" s="25" t="s">
        <v>3094</v>
      </c>
      <c r="G6319" s="26">
        <v>100000</v>
      </c>
    </row>
    <row r="6320" spans="2:7">
      <c r="B6320" s="21" t="s">
        <v>12948</v>
      </c>
      <c r="C6320" s="22" t="s">
        <v>92</v>
      </c>
      <c r="D6320" s="37"/>
      <c r="E6320" s="24">
        <v>200000</v>
      </c>
      <c r="F6320" s="25" t="s">
        <v>220</v>
      </c>
      <c r="G6320" s="26">
        <v>100000</v>
      </c>
    </row>
    <row r="6321" spans="2:7">
      <c r="B6321" s="21" t="s">
        <v>12947</v>
      </c>
      <c r="C6321" s="22" t="s">
        <v>92</v>
      </c>
      <c r="D6321" s="37"/>
      <c r="E6321" s="24">
        <v>200000</v>
      </c>
      <c r="F6321" s="25" t="s">
        <v>668</v>
      </c>
      <c r="G6321" s="26">
        <v>100000</v>
      </c>
    </row>
    <row r="6322" spans="2:7">
      <c r="B6322" s="21" t="s">
        <v>12946</v>
      </c>
      <c r="C6322" s="22" t="s">
        <v>92</v>
      </c>
      <c r="D6322" s="37"/>
      <c r="E6322" s="24">
        <v>200000</v>
      </c>
      <c r="F6322" s="25" t="s">
        <v>102</v>
      </c>
      <c r="G6322" s="26">
        <v>100000</v>
      </c>
    </row>
    <row r="6323" spans="2:7">
      <c r="B6323" s="21" t="s">
        <v>12945</v>
      </c>
      <c r="C6323" s="22" t="s">
        <v>92</v>
      </c>
      <c r="D6323" s="37"/>
      <c r="E6323" s="24">
        <v>200000</v>
      </c>
      <c r="F6323" s="25" t="s">
        <v>125</v>
      </c>
      <c r="G6323" s="26">
        <v>100000</v>
      </c>
    </row>
    <row r="6324" spans="2:7">
      <c r="B6324" s="21" t="s">
        <v>12943</v>
      </c>
      <c r="C6324" s="22" t="s">
        <v>92</v>
      </c>
      <c r="D6324" s="37"/>
      <c r="E6324" s="24">
        <v>200000</v>
      </c>
      <c r="F6324" s="25" t="s">
        <v>150</v>
      </c>
      <c r="G6324" s="26">
        <v>100000</v>
      </c>
    </row>
    <row r="6325" spans="2:7">
      <c r="B6325" s="21" t="s">
        <v>12942</v>
      </c>
      <c r="C6325" s="22" t="s">
        <v>92</v>
      </c>
      <c r="D6325" s="37"/>
      <c r="E6325" s="24">
        <v>200000</v>
      </c>
      <c r="F6325" s="25" t="s">
        <v>580</v>
      </c>
      <c r="G6325" s="26">
        <v>100000</v>
      </c>
    </row>
    <row r="6326" spans="2:7">
      <c r="B6326" s="21" t="s">
        <v>12941</v>
      </c>
      <c r="C6326" s="22" t="s">
        <v>92</v>
      </c>
      <c r="D6326" s="37"/>
      <c r="E6326" s="24">
        <v>200000</v>
      </c>
      <c r="F6326" s="25" t="s">
        <v>5014</v>
      </c>
      <c r="G6326" s="26">
        <v>100000</v>
      </c>
    </row>
    <row r="6327" spans="2:7">
      <c r="B6327" s="21" t="s">
        <v>12940</v>
      </c>
      <c r="C6327" s="22" t="s">
        <v>92</v>
      </c>
      <c r="D6327" s="37"/>
      <c r="E6327" s="24">
        <v>200000</v>
      </c>
      <c r="F6327" s="25" t="s">
        <v>159</v>
      </c>
      <c r="G6327" s="26">
        <v>100000</v>
      </c>
    </row>
    <row r="6328" spans="2:7">
      <c r="B6328" s="21" t="s">
        <v>12939</v>
      </c>
      <c r="C6328" s="22" t="s">
        <v>92</v>
      </c>
      <c r="D6328" s="37"/>
      <c r="E6328" s="24">
        <v>200000</v>
      </c>
      <c r="F6328" s="25" t="s">
        <v>1106</v>
      </c>
      <c r="G6328" s="26">
        <v>100000</v>
      </c>
    </row>
    <row r="6329" spans="2:7">
      <c r="B6329" s="21" t="s">
        <v>12938</v>
      </c>
      <c r="C6329" s="22" t="s">
        <v>92</v>
      </c>
      <c r="D6329" s="37"/>
      <c r="E6329" s="24">
        <v>200000</v>
      </c>
      <c r="F6329" s="25" t="s">
        <v>156</v>
      </c>
      <c r="G6329" s="26">
        <v>100000</v>
      </c>
    </row>
    <row r="6330" spans="2:7">
      <c r="B6330" s="21" t="s">
        <v>12937</v>
      </c>
      <c r="C6330" s="22" t="s">
        <v>92</v>
      </c>
      <c r="D6330" s="37"/>
      <c r="E6330" s="24">
        <v>200000</v>
      </c>
      <c r="F6330" s="25" t="s">
        <v>413</v>
      </c>
      <c r="G6330" s="26">
        <v>100000</v>
      </c>
    </row>
    <row r="6331" spans="2:7">
      <c r="B6331" s="21" t="s">
        <v>12936</v>
      </c>
      <c r="C6331" s="22" t="s">
        <v>92</v>
      </c>
      <c r="D6331" s="37"/>
      <c r="E6331" s="24">
        <v>200000</v>
      </c>
      <c r="F6331" s="25" t="s">
        <v>257</v>
      </c>
      <c r="G6331" s="26">
        <v>100000</v>
      </c>
    </row>
    <row r="6332" spans="2:7">
      <c r="B6332" s="21" t="s">
        <v>12935</v>
      </c>
      <c r="C6332" s="22" t="s">
        <v>92</v>
      </c>
      <c r="D6332" s="37"/>
      <c r="E6332" s="24">
        <v>200000</v>
      </c>
      <c r="F6332" s="25" t="s">
        <v>144</v>
      </c>
      <c r="G6332" s="26">
        <v>100000</v>
      </c>
    </row>
    <row r="6333" spans="2:7">
      <c r="B6333" s="21" t="s">
        <v>12934</v>
      </c>
      <c r="C6333" s="22" t="s">
        <v>92</v>
      </c>
      <c r="D6333" s="37"/>
      <c r="E6333" s="24">
        <v>200000</v>
      </c>
      <c r="F6333" s="25" t="s">
        <v>805</v>
      </c>
      <c r="G6333" s="26">
        <v>100000</v>
      </c>
    </row>
    <row r="6334" spans="2:7">
      <c r="B6334" s="21" t="s">
        <v>12933</v>
      </c>
      <c r="C6334" s="22" t="s">
        <v>92</v>
      </c>
      <c r="D6334" s="37"/>
      <c r="E6334" s="24">
        <v>200000</v>
      </c>
      <c r="F6334" s="25" t="s">
        <v>422</v>
      </c>
      <c r="G6334" s="26">
        <v>100000</v>
      </c>
    </row>
    <row r="6335" spans="2:7">
      <c r="B6335" s="21" t="s">
        <v>12932</v>
      </c>
      <c r="C6335" s="22" t="s">
        <v>92</v>
      </c>
      <c r="D6335" s="37"/>
      <c r="E6335" s="24">
        <v>200000</v>
      </c>
      <c r="F6335" s="25" t="s">
        <v>672</v>
      </c>
      <c r="G6335" s="26">
        <v>100000</v>
      </c>
    </row>
    <row r="6336" spans="2:7">
      <c r="B6336" s="21" t="s">
        <v>12931</v>
      </c>
      <c r="C6336" s="22" t="s">
        <v>92</v>
      </c>
      <c r="D6336" s="37"/>
      <c r="E6336" s="24">
        <v>200000</v>
      </c>
      <c r="F6336" s="25" t="s">
        <v>159</v>
      </c>
      <c r="G6336" s="26">
        <v>100000</v>
      </c>
    </row>
    <row r="6337" spans="2:7">
      <c r="B6337" s="21" t="s">
        <v>12930</v>
      </c>
      <c r="C6337" s="22" t="s">
        <v>92</v>
      </c>
      <c r="D6337" s="37"/>
      <c r="E6337" s="24">
        <v>200000</v>
      </c>
      <c r="F6337" s="25" t="s">
        <v>422</v>
      </c>
      <c r="G6337" s="26">
        <v>100000</v>
      </c>
    </row>
    <row r="6338" spans="2:7">
      <c r="B6338" s="21" t="s">
        <v>12929</v>
      </c>
      <c r="C6338" s="22" t="s">
        <v>92</v>
      </c>
      <c r="D6338" s="37"/>
      <c r="E6338" s="24">
        <v>200000</v>
      </c>
      <c r="F6338" s="25" t="s">
        <v>766</v>
      </c>
      <c r="G6338" s="26">
        <v>100000</v>
      </c>
    </row>
    <row r="6339" spans="2:7">
      <c r="B6339" s="21" t="s">
        <v>12928</v>
      </c>
      <c r="C6339" s="22" t="s">
        <v>92</v>
      </c>
      <c r="D6339" s="37"/>
      <c r="E6339" s="24">
        <v>200000</v>
      </c>
      <c r="F6339" s="25" t="s">
        <v>5014</v>
      </c>
      <c r="G6339" s="26">
        <v>100000</v>
      </c>
    </row>
    <row r="6340" spans="2:7">
      <c r="B6340" s="21" t="s">
        <v>12927</v>
      </c>
      <c r="C6340" s="22" t="s">
        <v>92</v>
      </c>
      <c r="D6340" s="37"/>
      <c r="E6340" s="24">
        <v>200000</v>
      </c>
      <c r="F6340" s="25" t="s">
        <v>708</v>
      </c>
      <c r="G6340" s="26">
        <v>100000</v>
      </c>
    </row>
    <row r="6341" spans="2:7">
      <c r="B6341" s="21" t="s">
        <v>12926</v>
      </c>
      <c r="C6341" s="22" t="s">
        <v>92</v>
      </c>
      <c r="D6341" s="37"/>
      <c r="E6341" s="24">
        <v>200000</v>
      </c>
      <c r="F6341" s="25" t="s">
        <v>5014</v>
      </c>
      <c r="G6341" s="26">
        <v>100000</v>
      </c>
    </row>
    <row r="6342" spans="2:7">
      <c r="B6342" s="21" t="s">
        <v>12925</v>
      </c>
      <c r="C6342" s="22" t="s">
        <v>92</v>
      </c>
      <c r="D6342" s="37"/>
      <c r="E6342" s="24">
        <v>200000</v>
      </c>
      <c r="F6342" s="25" t="s">
        <v>5016</v>
      </c>
      <c r="G6342" s="26">
        <v>100000</v>
      </c>
    </row>
    <row r="6343" spans="2:7">
      <c r="B6343" s="21" t="s">
        <v>12924</v>
      </c>
      <c r="C6343" s="22" t="s">
        <v>92</v>
      </c>
      <c r="D6343" s="37"/>
      <c r="E6343" s="24">
        <v>200000</v>
      </c>
      <c r="F6343" s="25" t="s">
        <v>216</v>
      </c>
      <c r="G6343" s="26">
        <v>100000</v>
      </c>
    </row>
    <row r="6344" spans="2:7">
      <c r="B6344" s="21" t="s">
        <v>12922</v>
      </c>
      <c r="C6344" s="22" t="s">
        <v>108</v>
      </c>
      <c r="D6344" s="37"/>
      <c r="E6344" s="24">
        <v>200000</v>
      </c>
      <c r="F6344" s="25" t="s">
        <v>324</v>
      </c>
      <c r="G6344" s="26">
        <v>100000</v>
      </c>
    </row>
    <row r="6345" spans="2:7">
      <c r="B6345" s="21" t="s">
        <v>12920</v>
      </c>
      <c r="C6345" s="22" t="s">
        <v>92</v>
      </c>
      <c r="D6345" s="37"/>
      <c r="E6345" s="24">
        <v>200000</v>
      </c>
      <c r="F6345" s="25" t="s">
        <v>227</v>
      </c>
      <c r="G6345" s="26">
        <v>100000</v>
      </c>
    </row>
    <row r="6346" spans="2:7">
      <c r="B6346" s="21" t="s">
        <v>12919</v>
      </c>
      <c r="C6346" s="22" t="s">
        <v>92</v>
      </c>
      <c r="D6346" s="37"/>
      <c r="E6346" s="24">
        <v>200000</v>
      </c>
      <c r="F6346" s="25" t="s">
        <v>257</v>
      </c>
      <c r="G6346" s="26">
        <v>100000</v>
      </c>
    </row>
    <row r="6347" spans="2:7">
      <c r="B6347" s="21" t="s">
        <v>12918</v>
      </c>
      <c r="C6347" s="22" t="s">
        <v>92</v>
      </c>
      <c r="D6347" s="37"/>
      <c r="E6347" s="24">
        <v>200000</v>
      </c>
      <c r="F6347" s="25" t="s">
        <v>102</v>
      </c>
      <c r="G6347" s="26">
        <v>100000</v>
      </c>
    </row>
    <row r="6348" spans="2:7">
      <c r="B6348" s="21" t="s">
        <v>12916</v>
      </c>
      <c r="C6348" s="22" t="s">
        <v>92</v>
      </c>
      <c r="D6348" s="37"/>
      <c r="E6348" s="24">
        <v>200000</v>
      </c>
      <c r="F6348" s="25" t="s">
        <v>3089</v>
      </c>
      <c r="G6348" s="26">
        <v>100000</v>
      </c>
    </row>
    <row r="6349" spans="2:7">
      <c r="B6349" s="21" t="s">
        <v>12915</v>
      </c>
      <c r="C6349" s="22" t="s">
        <v>92</v>
      </c>
      <c r="D6349" s="37"/>
      <c r="E6349" s="24">
        <v>200000</v>
      </c>
      <c r="F6349" s="25" t="s">
        <v>144</v>
      </c>
      <c r="G6349" s="26">
        <v>100000</v>
      </c>
    </row>
    <row r="6350" spans="2:7">
      <c r="B6350" s="21" t="s">
        <v>12914</v>
      </c>
      <c r="C6350" s="22" t="s">
        <v>92</v>
      </c>
      <c r="D6350" s="37"/>
      <c r="E6350" s="24">
        <v>200000</v>
      </c>
      <c r="F6350" s="25" t="s">
        <v>3094</v>
      </c>
      <c r="G6350" s="26">
        <v>100000</v>
      </c>
    </row>
    <row r="6351" spans="2:7">
      <c r="B6351" s="21" t="s">
        <v>12911</v>
      </c>
      <c r="C6351" s="22" t="s">
        <v>92</v>
      </c>
      <c r="D6351" s="37"/>
      <c r="E6351" s="24">
        <v>200000</v>
      </c>
      <c r="F6351" s="25" t="s">
        <v>201</v>
      </c>
      <c r="G6351" s="26">
        <v>100000</v>
      </c>
    </row>
    <row r="6352" spans="2:7">
      <c r="B6352" s="21" t="s">
        <v>12909</v>
      </c>
      <c r="C6352" s="22" t="s">
        <v>108</v>
      </c>
      <c r="D6352" s="37"/>
      <c r="E6352" s="24">
        <v>200000</v>
      </c>
      <c r="F6352" s="25" t="s">
        <v>544</v>
      </c>
      <c r="G6352" s="26">
        <v>100000</v>
      </c>
    </row>
    <row r="6353" spans="2:7">
      <c r="B6353" s="21" t="s">
        <v>12908</v>
      </c>
      <c r="C6353" s="22" t="s">
        <v>92</v>
      </c>
      <c r="D6353" s="37"/>
      <c r="E6353" s="24">
        <v>200000</v>
      </c>
      <c r="F6353" s="25" t="s">
        <v>102</v>
      </c>
      <c r="G6353" s="26">
        <v>100000</v>
      </c>
    </row>
    <row r="6354" spans="2:7">
      <c r="B6354" s="21" t="s">
        <v>12907</v>
      </c>
      <c r="C6354" s="22" t="s">
        <v>92</v>
      </c>
      <c r="D6354" s="37"/>
      <c r="E6354" s="24">
        <v>200000</v>
      </c>
      <c r="F6354" s="25" t="s">
        <v>131</v>
      </c>
      <c r="G6354" s="26">
        <v>100000</v>
      </c>
    </row>
    <row r="6355" spans="2:7">
      <c r="B6355" s="21" t="s">
        <v>12906</v>
      </c>
      <c r="C6355" s="22" t="s">
        <v>92</v>
      </c>
      <c r="D6355" s="37"/>
      <c r="E6355" s="24">
        <v>200000</v>
      </c>
      <c r="F6355" s="25" t="s">
        <v>315</v>
      </c>
      <c r="G6355" s="26">
        <v>100000</v>
      </c>
    </row>
    <row r="6356" spans="2:7">
      <c r="B6356" s="21" t="s">
        <v>12905</v>
      </c>
      <c r="C6356" s="22" t="s">
        <v>92</v>
      </c>
      <c r="D6356" s="37"/>
      <c r="E6356" s="24">
        <v>200000</v>
      </c>
      <c r="F6356" s="25" t="s">
        <v>422</v>
      </c>
      <c r="G6356" s="26">
        <v>100000</v>
      </c>
    </row>
    <row r="6357" spans="2:7">
      <c r="B6357" s="21" t="s">
        <v>12904</v>
      </c>
      <c r="C6357" s="22" t="s">
        <v>92</v>
      </c>
      <c r="D6357" s="37"/>
      <c r="E6357" s="24">
        <v>200000</v>
      </c>
      <c r="F6357" s="25" t="s">
        <v>164</v>
      </c>
      <c r="G6357" s="26">
        <v>100000</v>
      </c>
    </row>
    <row r="6358" spans="2:7">
      <c r="B6358" s="21" t="s">
        <v>12903</v>
      </c>
      <c r="C6358" s="22" t="s">
        <v>92</v>
      </c>
      <c r="D6358" s="37"/>
      <c r="E6358" s="24">
        <v>200000</v>
      </c>
      <c r="F6358" s="25" t="s">
        <v>464</v>
      </c>
      <c r="G6358" s="26">
        <v>100000</v>
      </c>
    </row>
    <row r="6359" spans="2:7">
      <c r="B6359" s="21" t="s">
        <v>12902</v>
      </c>
      <c r="C6359" s="22" t="s">
        <v>92</v>
      </c>
      <c r="D6359" s="37"/>
      <c r="E6359" s="24">
        <v>200000</v>
      </c>
      <c r="F6359" s="25" t="s">
        <v>805</v>
      </c>
      <c r="G6359" s="26">
        <v>100000</v>
      </c>
    </row>
    <row r="6360" spans="2:7">
      <c r="B6360" s="21" t="s">
        <v>12901</v>
      </c>
      <c r="C6360" s="22" t="s">
        <v>92</v>
      </c>
      <c r="D6360" s="37"/>
      <c r="E6360" s="24">
        <v>200000</v>
      </c>
      <c r="F6360" s="25" t="s">
        <v>5014</v>
      </c>
      <c r="G6360" s="26">
        <v>100000</v>
      </c>
    </row>
    <row r="6361" spans="2:7">
      <c r="B6361" s="21" t="s">
        <v>12900</v>
      </c>
      <c r="C6361" s="22" t="s">
        <v>92</v>
      </c>
      <c r="D6361" s="37"/>
      <c r="E6361" s="24">
        <v>200000</v>
      </c>
      <c r="F6361" s="25" t="s">
        <v>216</v>
      </c>
      <c r="G6361" s="26">
        <v>100000</v>
      </c>
    </row>
    <row r="6362" spans="2:7">
      <c r="B6362" s="21" t="s">
        <v>12899</v>
      </c>
      <c r="C6362" s="22" t="s">
        <v>92</v>
      </c>
      <c r="D6362" s="37"/>
      <c r="E6362" s="24">
        <v>200000</v>
      </c>
      <c r="F6362" s="25" t="s">
        <v>344</v>
      </c>
      <c r="G6362" s="26">
        <v>100000</v>
      </c>
    </row>
    <row r="6363" spans="2:7">
      <c r="B6363" s="21" t="s">
        <v>12898</v>
      </c>
      <c r="C6363" s="22" t="s">
        <v>92</v>
      </c>
      <c r="D6363" s="37"/>
      <c r="E6363" s="24">
        <v>200000</v>
      </c>
      <c r="F6363" s="25" t="s">
        <v>159</v>
      </c>
      <c r="G6363" s="26">
        <v>100000</v>
      </c>
    </row>
    <row r="6364" spans="2:7">
      <c r="B6364" s="21" t="s">
        <v>12897</v>
      </c>
      <c r="C6364" s="22" t="s">
        <v>92</v>
      </c>
      <c r="D6364" s="37"/>
      <c r="E6364" s="24">
        <v>200000</v>
      </c>
      <c r="F6364" s="25" t="s">
        <v>144</v>
      </c>
      <c r="G6364" s="26">
        <v>100000</v>
      </c>
    </row>
    <row r="6365" spans="2:7">
      <c r="B6365" s="21" t="s">
        <v>12896</v>
      </c>
      <c r="C6365" s="22" t="s">
        <v>92</v>
      </c>
      <c r="D6365" s="37"/>
      <c r="E6365" s="24">
        <v>200000</v>
      </c>
      <c r="F6365" s="25" t="s">
        <v>201</v>
      </c>
      <c r="G6365" s="26">
        <v>100000</v>
      </c>
    </row>
    <row r="6366" spans="2:7">
      <c r="B6366" s="21" t="s">
        <v>12895</v>
      </c>
      <c r="C6366" s="22" t="s">
        <v>92</v>
      </c>
      <c r="D6366" s="37"/>
      <c r="E6366" s="24">
        <v>200000</v>
      </c>
      <c r="F6366" s="25" t="s">
        <v>159</v>
      </c>
      <c r="G6366" s="26">
        <v>100000</v>
      </c>
    </row>
    <row r="6367" spans="2:7">
      <c r="B6367" s="21" t="s">
        <v>12894</v>
      </c>
      <c r="C6367" s="22" t="s">
        <v>92</v>
      </c>
      <c r="D6367" s="37"/>
      <c r="E6367" s="24">
        <v>200000</v>
      </c>
      <c r="F6367" s="25" t="s">
        <v>159</v>
      </c>
      <c r="G6367" s="26">
        <v>100000</v>
      </c>
    </row>
    <row r="6368" spans="2:7">
      <c r="B6368" s="21" t="s">
        <v>12893</v>
      </c>
      <c r="C6368" s="22" t="s">
        <v>92</v>
      </c>
      <c r="D6368" s="37"/>
      <c r="E6368" s="24">
        <v>200000</v>
      </c>
      <c r="F6368" s="25" t="s">
        <v>315</v>
      </c>
      <c r="G6368" s="26">
        <v>100000</v>
      </c>
    </row>
    <row r="6369" spans="2:7">
      <c r="B6369" s="21" t="s">
        <v>12892</v>
      </c>
      <c r="C6369" s="22" t="s">
        <v>92</v>
      </c>
      <c r="D6369" s="37"/>
      <c r="E6369" s="24">
        <v>200000</v>
      </c>
      <c r="F6369" s="25" t="s">
        <v>4311</v>
      </c>
      <c r="G6369" s="26">
        <v>100000</v>
      </c>
    </row>
    <row r="6370" spans="2:7">
      <c r="B6370" s="21" t="s">
        <v>12891</v>
      </c>
      <c r="C6370" s="22" t="s">
        <v>92</v>
      </c>
      <c r="D6370" s="37"/>
      <c r="E6370" s="24">
        <v>200000</v>
      </c>
      <c r="F6370" s="25" t="s">
        <v>4306</v>
      </c>
      <c r="G6370" s="26">
        <v>100000</v>
      </c>
    </row>
    <row r="6371" spans="2:7">
      <c r="B6371" s="21" t="s">
        <v>12890</v>
      </c>
      <c r="C6371" s="22" t="s">
        <v>92</v>
      </c>
      <c r="D6371" s="37"/>
      <c r="E6371" s="24">
        <v>200000</v>
      </c>
      <c r="F6371" s="25" t="s">
        <v>864</v>
      </c>
      <c r="G6371" s="26">
        <v>100000</v>
      </c>
    </row>
    <row r="6372" spans="2:7">
      <c r="B6372" s="21" t="s">
        <v>12889</v>
      </c>
      <c r="C6372" s="22" t="s">
        <v>92</v>
      </c>
      <c r="D6372" s="37"/>
      <c r="E6372" s="24">
        <v>200000</v>
      </c>
      <c r="F6372" s="25" t="s">
        <v>3098</v>
      </c>
      <c r="G6372" s="26">
        <v>100000</v>
      </c>
    </row>
    <row r="6373" spans="2:7">
      <c r="B6373" s="21" t="s">
        <v>12888</v>
      </c>
      <c r="C6373" s="22" t="s">
        <v>92</v>
      </c>
      <c r="D6373" s="37"/>
      <c r="E6373" s="24">
        <v>200000</v>
      </c>
      <c r="F6373" s="25" t="s">
        <v>201</v>
      </c>
      <c r="G6373" s="26">
        <v>100000</v>
      </c>
    </row>
    <row r="6374" spans="2:7">
      <c r="B6374" s="21" t="s">
        <v>12887</v>
      </c>
      <c r="C6374" s="22" t="s">
        <v>92</v>
      </c>
      <c r="D6374" s="37"/>
      <c r="E6374" s="24">
        <v>200000</v>
      </c>
      <c r="F6374" s="25" t="s">
        <v>631</v>
      </c>
      <c r="G6374" s="26">
        <v>100000</v>
      </c>
    </row>
    <row r="6375" spans="2:7">
      <c r="B6375" s="21" t="s">
        <v>12886</v>
      </c>
      <c r="C6375" s="22" t="s">
        <v>92</v>
      </c>
      <c r="D6375" s="37"/>
      <c r="E6375" s="24">
        <v>200000</v>
      </c>
      <c r="F6375" s="25" t="s">
        <v>107</v>
      </c>
      <c r="G6375" s="26">
        <v>100000</v>
      </c>
    </row>
    <row r="6376" spans="2:7">
      <c r="B6376" s="21" t="s">
        <v>12885</v>
      </c>
      <c r="C6376" s="22" t="s">
        <v>92</v>
      </c>
      <c r="D6376" s="37"/>
      <c r="E6376" s="24">
        <v>200000</v>
      </c>
      <c r="F6376" s="25" t="s">
        <v>672</v>
      </c>
      <c r="G6376" s="26">
        <v>100000</v>
      </c>
    </row>
    <row r="6377" spans="2:7">
      <c r="B6377" s="21" t="s">
        <v>12884</v>
      </c>
      <c r="C6377" s="22" t="s">
        <v>92</v>
      </c>
      <c r="D6377" s="37"/>
      <c r="E6377" s="24">
        <v>200000</v>
      </c>
      <c r="F6377" s="25" t="s">
        <v>483</v>
      </c>
      <c r="G6377" s="26">
        <v>100000</v>
      </c>
    </row>
    <row r="6378" spans="2:7">
      <c r="B6378" s="21" t="s">
        <v>12883</v>
      </c>
      <c r="C6378" s="22" t="s">
        <v>92</v>
      </c>
      <c r="D6378" s="37"/>
      <c r="E6378" s="24">
        <v>200000</v>
      </c>
      <c r="F6378" s="25" t="s">
        <v>455</v>
      </c>
      <c r="G6378" s="26">
        <v>100000</v>
      </c>
    </row>
    <row r="6379" spans="2:7">
      <c r="B6379" s="21" t="s">
        <v>12882</v>
      </c>
      <c r="C6379" s="22" t="s">
        <v>92</v>
      </c>
      <c r="D6379" s="37"/>
      <c r="E6379" s="24">
        <v>200000</v>
      </c>
      <c r="F6379" s="25" t="s">
        <v>540</v>
      </c>
      <c r="G6379" s="26">
        <v>100000</v>
      </c>
    </row>
    <row r="6380" spans="2:7">
      <c r="B6380" s="21" t="s">
        <v>12881</v>
      </c>
      <c r="C6380" s="22" t="s">
        <v>92</v>
      </c>
      <c r="D6380" s="37"/>
      <c r="E6380" s="24">
        <v>200000</v>
      </c>
      <c r="F6380" s="25" t="s">
        <v>455</v>
      </c>
      <c r="G6380" s="26">
        <v>100000</v>
      </c>
    </row>
    <row r="6381" spans="2:7">
      <c r="B6381" s="21" t="s">
        <v>12879</v>
      </c>
      <c r="C6381" s="22" t="s">
        <v>92</v>
      </c>
      <c r="D6381" s="37"/>
      <c r="E6381" s="24">
        <v>200000</v>
      </c>
      <c r="F6381" s="25" t="s">
        <v>5014</v>
      </c>
      <c r="G6381" s="26">
        <v>100000</v>
      </c>
    </row>
    <row r="6382" spans="2:7">
      <c r="B6382" s="21" t="s">
        <v>12878</v>
      </c>
      <c r="C6382" s="22" t="s">
        <v>92</v>
      </c>
      <c r="D6382" s="37"/>
      <c r="E6382" s="24">
        <v>200000</v>
      </c>
      <c r="F6382" s="25" t="s">
        <v>805</v>
      </c>
      <c r="G6382" s="26">
        <v>100000</v>
      </c>
    </row>
    <row r="6383" spans="2:7">
      <c r="B6383" s="21" t="s">
        <v>12877</v>
      </c>
      <c r="C6383" s="22" t="s">
        <v>92</v>
      </c>
      <c r="D6383" s="37"/>
      <c r="E6383" s="24">
        <v>200000</v>
      </c>
      <c r="F6383" s="25" t="s">
        <v>4311</v>
      </c>
      <c r="G6383" s="26">
        <v>100000</v>
      </c>
    </row>
    <row r="6384" spans="2:7">
      <c r="B6384" s="21" t="s">
        <v>12876</v>
      </c>
      <c r="C6384" s="22" t="s">
        <v>92</v>
      </c>
      <c r="D6384" s="37"/>
      <c r="E6384" s="24">
        <v>200000</v>
      </c>
      <c r="F6384" s="25" t="s">
        <v>3098</v>
      </c>
      <c r="G6384" s="26">
        <v>100000</v>
      </c>
    </row>
    <row r="6385" spans="2:7">
      <c r="B6385" s="21" t="s">
        <v>12875</v>
      </c>
      <c r="C6385" s="22" t="s">
        <v>92</v>
      </c>
      <c r="D6385" s="37"/>
      <c r="E6385" s="24">
        <v>200000</v>
      </c>
      <c r="F6385" s="25" t="s">
        <v>413</v>
      </c>
      <c r="G6385" s="26">
        <v>100000</v>
      </c>
    </row>
    <row r="6386" spans="2:7">
      <c r="B6386" s="21" t="s">
        <v>12873</v>
      </c>
      <c r="C6386" s="22" t="s">
        <v>92</v>
      </c>
      <c r="D6386" s="37"/>
      <c r="E6386" s="24">
        <v>200000</v>
      </c>
      <c r="F6386" s="25" t="s">
        <v>156</v>
      </c>
      <c r="G6386" s="26">
        <v>100000</v>
      </c>
    </row>
    <row r="6387" spans="2:7">
      <c r="B6387" s="21" t="s">
        <v>12872</v>
      </c>
      <c r="C6387" s="22" t="s">
        <v>92</v>
      </c>
      <c r="D6387" s="37"/>
      <c r="E6387" s="24">
        <v>200000</v>
      </c>
      <c r="F6387" s="25" t="s">
        <v>164</v>
      </c>
      <c r="G6387" s="26">
        <v>100000</v>
      </c>
    </row>
    <row r="6388" spans="2:7">
      <c r="B6388" s="21" t="s">
        <v>12871</v>
      </c>
      <c r="C6388" s="22" t="s">
        <v>92</v>
      </c>
      <c r="D6388" s="37"/>
      <c r="E6388" s="24">
        <v>200000</v>
      </c>
      <c r="F6388" s="25" t="s">
        <v>5031</v>
      </c>
      <c r="G6388" s="26">
        <v>100000</v>
      </c>
    </row>
    <row r="6389" spans="2:7">
      <c r="B6389" s="21" t="s">
        <v>12870</v>
      </c>
      <c r="C6389" s="22" t="s">
        <v>92</v>
      </c>
      <c r="D6389" s="37"/>
      <c r="E6389" s="24">
        <v>200000</v>
      </c>
      <c r="F6389" s="25" t="s">
        <v>94</v>
      </c>
      <c r="G6389" s="26">
        <v>100000</v>
      </c>
    </row>
    <row r="6390" spans="2:7">
      <c r="B6390" s="21" t="s">
        <v>12869</v>
      </c>
      <c r="C6390" s="22" t="s">
        <v>92</v>
      </c>
      <c r="D6390" s="37"/>
      <c r="E6390" s="24">
        <v>200000</v>
      </c>
      <c r="F6390" s="25" t="s">
        <v>555</v>
      </c>
      <c r="G6390" s="26">
        <v>100000</v>
      </c>
    </row>
    <row r="6391" spans="2:7">
      <c r="B6391" s="21" t="s">
        <v>12867</v>
      </c>
      <c r="C6391" s="22" t="s">
        <v>92</v>
      </c>
      <c r="D6391" s="37"/>
      <c r="E6391" s="24">
        <v>200000</v>
      </c>
      <c r="F6391" s="25" t="s">
        <v>464</v>
      </c>
      <c r="G6391" s="26">
        <v>100000</v>
      </c>
    </row>
    <row r="6392" spans="2:7">
      <c r="B6392" s="21" t="s">
        <v>12866</v>
      </c>
      <c r="C6392" s="22" t="s">
        <v>92</v>
      </c>
      <c r="D6392" s="37"/>
      <c r="E6392" s="24">
        <v>200000</v>
      </c>
      <c r="F6392" s="25" t="s">
        <v>455</v>
      </c>
      <c r="G6392" s="26">
        <v>100000</v>
      </c>
    </row>
    <row r="6393" spans="2:7">
      <c r="B6393" s="21" t="s">
        <v>12865</v>
      </c>
      <c r="C6393" s="22" t="s">
        <v>92</v>
      </c>
      <c r="D6393" s="37"/>
      <c r="E6393" s="24">
        <v>200000</v>
      </c>
      <c r="F6393" s="25" t="s">
        <v>3089</v>
      </c>
      <c r="G6393" s="26">
        <v>100000</v>
      </c>
    </row>
    <row r="6394" spans="2:7">
      <c r="B6394" s="21" t="s">
        <v>12864</v>
      </c>
      <c r="C6394" s="22" t="s">
        <v>92</v>
      </c>
      <c r="D6394" s="37"/>
      <c r="E6394" s="24">
        <v>200000</v>
      </c>
      <c r="F6394" s="25" t="s">
        <v>227</v>
      </c>
      <c r="G6394" s="26">
        <v>100000</v>
      </c>
    </row>
    <row r="6395" spans="2:7">
      <c r="B6395" s="21" t="s">
        <v>12863</v>
      </c>
      <c r="C6395" s="22" t="s">
        <v>92</v>
      </c>
      <c r="D6395" s="37"/>
      <c r="E6395" s="24">
        <v>200000</v>
      </c>
      <c r="F6395" s="25" t="s">
        <v>315</v>
      </c>
      <c r="G6395" s="26">
        <v>100000</v>
      </c>
    </row>
    <row r="6396" spans="2:7">
      <c r="B6396" s="21" t="s">
        <v>12861</v>
      </c>
      <c r="C6396" s="22" t="s">
        <v>92</v>
      </c>
      <c r="D6396" s="37"/>
      <c r="E6396" s="24">
        <v>200000</v>
      </c>
      <c r="F6396" s="25" t="s">
        <v>144</v>
      </c>
      <c r="G6396" s="26">
        <v>100000</v>
      </c>
    </row>
    <row r="6397" spans="2:7">
      <c r="B6397" s="21" t="s">
        <v>12860</v>
      </c>
      <c r="C6397" s="22" t="s">
        <v>92</v>
      </c>
      <c r="D6397" s="37"/>
      <c r="E6397" s="24">
        <v>200000</v>
      </c>
      <c r="F6397" s="25" t="s">
        <v>427</v>
      </c>
      <c r="G6397" s="26">
        <v>100000</v>
      </c>
    </row>
    <row r="6398" spans="2:7">
      <c r="B6398" s="21" t="s">
        <v>12859</v>
      </c>
      <c r="C6398" s="22" t="s">
        <v>92</v>
      </c>
      <c r="D6398" s="37"/>
      <c r="E6398" s="24">
        <v>200000</v>
      </c>
      <c r="F6398" s="25" t="s">
        <v>107</v>
      </c>
      <c r="G6398" s="26">
        <v>100000</v>
      </c>
    </row>
    <row r="6399" spans="2:7">
      <c r="B6399" s="21" t="s">
        <v>12858</v>
      </c>
      <c r="C6399" s="22" t="s">
        <v>92</v>
      </c>
      <c r="D6399" s="37"/>
      <c r="E6399" s="24">
        <v>200000</v>
      </c>
      <c r="F6399" s="25" t="s">
        <v>402</v>
      </c>
      <c r="G6399" s="26">
        <v>100000</v>
      </c>
    </row>
    <row r="6400" spans="2:7">
      <c r="B6400" s="21" t="s">
        <v>12857</v>
      </c>
      <c r="C6400" s="22" t="s">
        <v>92</v>
      </c>
      <c r="D6400" s="37"/>
      <c r="E6400" s="24">
        <v>200000</v>
      </c>
      <c r="F6400" s="25" t="s">
        <v>150</v>
      </c>
      <c r="G6400" s="26">
        <v>100000</v>
      </c>
    </row>
    <row r="6401" spans="2:7">
      <c r="B6401" s="21" t="s">
        <v>12856</v>
      </c>
      <c r="C6401" s="22" t="s">
        <v>92</v>
      </c>
      <c r="D6401" s="37"/>
      <c r="E6401" s="24">
        <v>200000</v>
      </c>
      <c r="F6401" s="25" t="s">
        <v>708</v>
      </c>
      <c r="G6401" s="26">
        <v>100000</v>
      </c>
    </row>
    <row r="6402" spans="2:7">
      <c r="B6402" s="21" t="s">
        <v>12855</v>
      </c>
      <c r="C6402" s="22" t="s">
        <v>92</v>
      </c>
      <c r="D6402" s="37"/>
      <c r="E6402" s="24">
        <v>200000</v>
      </c>
      <c r="F6402" s="25" t="s">
        <v>201</v>
      </c>
      <c r="G6402" s="26">
        <v>100000</v>
      </c>
    </row>
    <row r="6403" spans="2:7">
      <c r="B6403" s="21" t="s">
        <v>12852</v>
      </c>
      <c r="C6403" s="22" t="s">
        <v>92</v>
      </c>
      <c r="D6403" s="37"/>
      <c r="E6403" s="24">
        <v>200000</v>
      </c>
      <c r="F6403" s="25" t="s">
        <v>408</v>
      </c>
      <c r="G6403" s="26">
        <v>100000</v>
      </c>
    </row>
    <row r="6404" spans="2:7">
      <c r="B6404" s="21" t="s">
        <v>12851</v>
      </c>
      <c r="C6404" s="22" t="s">
        <v>92</v>
      </c>
      <c r="D6404" s="37"/>
      <c r="E6404" s="24">
        <v>200000</v>
      </c>
      <c r="F6404" s="25" t="s">
        <v>354</v>
      </c>
      <c r="G6404" s="26">
        <v>100000</v>
      </c>
    </row>
    <row r="6405" spans="2:7">
      <c r="B6405" s="21" t="s">
        <v>12850</v>
      </c>
      <c r="C6405" s="22" t="s">
        <v>92</v>
      </c>
      <c r="D6405" s="37"/>
      <c r="E6405" s="24">
        <v>200000</v>
      </c>
      <c r="F6405" s="25" t="s">
        <v>3089</v>
      </c>
      <c r="G6405" s="26">
        <v>100000</v>
      </c>
    </row>
    <row r="6406" spans="2:7">
      <c r="B6406" s="21" t="s">
        <v>12849</v>
      </c>
      <c r="C6406" s="22" t="s">
        <v>92</v>
      </c>
      <c r="D6406" s="37"/>
      <c r="E6406" s="24">
        <v>200000</v>
      </c>
      <c r="F6406" s="25" t="s">
        <v>107</v>
      </c>
      <c r="G6406" s="26">
        <v>100000</v>
      </c>
    </row>
    <row r="6407" spans="2:7">
      <c r="B6407" s="21" t="s">
        <v>12848</v>
      </c>
      <c r="C6407" s="22" t="s">
        <v>92</v>
      </c>
      <c r="D6407" s="37"/>
      <c r="E6407" s="24">
        <v>200000</v>
      </c>
      <c r="F6407" s="25" t="s">
        <v>727</v>
      </c>
      <c r="G6407" s="26">
        <v>100000</v>
      </c>
    </row>
    <row r="6408" spans="2:7">
      <c r="B6408" s="21" t="s">
        <v>12847</v>
      </c>
      <c r="C6408" s="22" t="s">
        <v>92</v>
      </c>
      <c r="D6408" s="37"/>
      <c r="E6408" s="24">
        <v>200000</v>
      </c>
      <c r="F6408" s="25" t="s">
        <v>464</v>
      </c>
      <c r="G6408" s="26">
        <v>100000</v>
      </c>
    </row>
    <row r="6409" spans="2:7">
      <c r="B6409" s="21" t="s">
        <v>12846</v>
      </c>
      <c r="C6409" s="22" t="s">
        <v>92</v>
      </c>
      <c r="D6409" s="37"/>
      <c r="E6409" s="24">
        <v>200000</v>
      </c>
      <c r="F6409" s="25" t="s">
        <v>5031</v>
      </c>
      <c r="G6409" s="26">
        <v>100000</v>
      </c>
    </row>
    <row r="6410" spans="2:7">
      <c r="B6410" s="21" t="s">
        <v>12845</v>
      </c>
      <c r="C6410" s="22" t="s">
        <v>92</v>
      </c>
      <c r="D6410" s="37"/>
      <c r="E6410" s="24">
        <v>200000</v>
      </c>
      <c r="F6410" s="25" t="s">
        <v>464</v>
      </c>
      <c r="G6410" s="26">
        <v>100000</v>
      </c>
    </row>
    <row r="6411" spans="2:7">
      <c r="B6411" s="21" t="s">
        <v>12844</v>
      </c>
      <c r="C6411" s="22" t="s">
        <v>92</v>
      </c>
      <c r="D6411" s="37"/>
      <c r="E6411" s="24">
        <v>200000</v>
      </c>
      <c r="F6411" s="25" t="s">
        <v>5031</v>
      </c>
      <c r="G6411" s="26">
        <v>100000</v>
      </c>
    </row>
    <row r="6412" spans="2:7">
      <c r="B6412" s="21" t="s">
        <v>12843</v>
      </c>
      <c r="C6412" s="22" t="s">
        <v>92</v>
      </c>
      <c r="D6412" s="37"/>
      <c r="E6412" s="24">
        <v>200000</v>
      </c>
      <c r="F6412" s="25" t="s">
        <v>540</v>
      </c>
      <c r="G6412" s="26">
        <v>100000</v>
      </c>
    </row>
    <row r="6413" spans="2:7">
      <c r="B6413" s="21" t="s">
        <v>12842</v>
      </c>
      <c r="C6413" s="22" t="s">
        <v>92</v>
      </c>
      <c r="D6413" s="37"/>
      <c r="E6413" s="24">
        <v>200000</v>
      </c>
      <c r="F6413" s="25" t="s">
        <v>102</v>
      </c>
      <c r="G6413" s="26">
        <v>100000</v>
      </c>
    </row>
    <row r="6414" spans="2:7">
      <c r="B6414" s="21" t="s">
        <v>12841</v>
      </c>
      <c r="C6414" s="22" t="s">
        <v>92</v>
      </c>
      <c r="D6414" s="37"/>
      <c r="E6414" s="24">
        <v>200000</v>
      </c>
      <c r="F6414" s="25" t="s">
        <v>455</v>
      </c>
      <c r="G6414" s="26">
        <v>100000</v>
      </c>
    </row>
    <row r="6415" spans="2:7">
      <c r="B6415" s="21" t="s">
        <v>12840</v>
      </c>
      <c r="C6415" s="22" t="s">
        <v>92</v>
      </c>
      <c r="D6415" s="37"/>
      <c r="E6415" s="24">
        <v>200000</v>
      </c>
      <c r="F6415" s="25" t="s">
        <v>4306</v>
      </c>
      <c r="G6415" s="26">
        <v>100000</v>
      </c>
    </row>
    <row r="6416" spans="2:7">
      <c r="B6416" s="21" t="s">
        <v>12839</v>
      </c>
      <c r="C6416" s="22" t="s">
        <v>108</v>
      </c>
      <c r="D6416" s="37"/>
      <c r="E6416" s="24">
        <v>200000</v>
      </c>
      <c r="F6416" s="25" t="s">
        <v>156</v>
      </c>
      <c r="G6416" s="26">
        <v>100000</v>
      </c>
    </row>
    <row r="6417" spans="2:7">
      <c r="B6417" s="21" t="s">
        <v>12838</v>
      </c>
      <c r="C6417" s="22" t="s">
        <v>92</v>
      </c>
      <c r="D6417" s="37"/>
      <c r="E6417" s="24">
        <v>200000</v>
      </c>
      <c r="F6417" s="25" t="s">
        <v>4311</v>
      </c>
      <c r="G6417" s="26">
        <v>100000</v>
      </c>
    </row>
    <row r="6418" spans="2:7">
      <c r="B6418" s="21" t="s">
        <v>12837</v>
      </c>
      <c r="C6418" s="22" t="s">
        <v>92</v>
      </c>
      <c r="D6418" s="37"/>
      <c r="E6418" s="24">
        <v>200000</v>
      </c>
      <c r="F6418" s="25" t="s">
        <v>422</v>
      </c>
      <c r="G6418" s="26">
        <v>100000</v>
      </c>
    </row>
    <row r="6419" spans="2:7">
      <c r="B6419" s="21" t="s">
        <v>12835</v>
      </c>
      <c r="C6419" s="22" t="s">
        <v>92</v>
      </c>
      <c r="D6419" s="37"/>
      <c r="E6419" s="24">
        <v>200000</v>
      </c>
      <c r="F6419" s="25" t="s">
        <v>107</v>
      </c>
      <c r="G6419" s="26">
        <v>100000</v>
      </c>
    </row>
    <row r="6420" spans="2:7">
      <c r="B6420" s="21" t="s">
        <v>12834</v>
      </c>
      <c r="C6420" s="22" t="s">
        <v>92</v>
      </c>
      <c r="D6420" s="37"/>
      <c r="E6420" s="24">
        <v>200000</v>
      </c>
      <c r="F6420" s="25" t="s">
        <v>107</v>
      </c>
      <c r="G6420" s="26">
        <v>100000</v>
      </c>
    </row>
    <row r="6421" spans="2:7">
      <c r="B6421" s="21" t="s">
        <v>12833</v>
      </c>
      <c r="C6421" s="22" t="s">
        <v>92</v>
      </c>
      <c r="D6421" s="37"/>
      <c r="E6421" s="24">
        <v>200000</v>
      </c>
      <c r="F6421" s="25" t="s">
        <v>464</v>
      </c>
      <c r="G6421" s="26">
        <v>100000</v>
      </c>
    </row>
    <row r="6422" spans="2:7">
      <c r="B6422" s="21" t="s">
        <v>12832</v>
      </c>
      <c r="C6422" s="22" t="s">
        <v>92</v>
      </c>
      <c r="D6422" s="37"/>
      <c r="E6422" s="24">
        <v>200000</v>
      </c>
      <c r="F6422" s="25" t="s">
        <v>150</v>
      </c>
      <c r="G6422" s="26">
        <v>100000</v>
      </c>
    </row>
    <row r="6423" spans="2:7">
      <c r="B6423" s="21" t="s">
        <v>12831</v>
      </c>
      <c r="C6423" s="22" t="s">
        <v>92</v>
      </c>
      <c r="D6423" s="37"/>
      <c r="E6423" s="24">
        <v>200000</v>
      </c>
      <c r="F6423" s="25" t="s">
        <v>5031</v>
      </c>
      <c r="G6423" s="26">
        <v>100000</v>
      </c>
    </row>
    <row r="6424" spans="2:7">
      <c r="B6424" s="21" t="s">
        <v>12830</v>
      </c>
      <c r="C6424" s="22" t="s">
        <v>92</v>
      </c>
      <c r="D6424" s="37"/>
      <c r="E6424" s="24">
        <v>200000</v>
      </c>
      <c r="F6424" s="25" t="s">
        <v>216</v>
      </c>
      <c r="G6424" s="26">
        <v>100000</v>
      </c>
    </row>
    <row r="6425" spans="2:7">
      <c r="B6425" s="21" t="s">
        <v>12829</v>
      </c>
      <c r="C6425" s="22" t="s">
        <v>92</v>
      </c>
      <c r="D6425" s="37"/>
      <c r="E6425" s="24">
        <v>200000</v>
      </c>
      <c r="F6425" s="25" t="s">
        <v>220</v>
      </c>
      <c r="G6425" s="26">
        <v>100000</v>
      </c>
    </row>
    <row r="6426" spans="2:7">
      <c r="B6426" s="21" t="s">
        <v>12827</v>
      </c>
      <c r="C6426" s="22" t="s">
        <v>92</v>
      </c>
      <c r="D6426" s="37"/>
      <c r="E6426" s="24">
        <v>200000</v>
      </c>
      <c r="F6426" s="25" t="s">
        <v>223</v>
      </c>
      <c r="G6426" s="26">
        <v>100000</v>
      </c>
    </row>
    <row r="6427" spans="2:7">
      <c r="B6427" s="21" t="s">
        <v>12826</v>
      </c>
      <c r="C6427" s="22" t="s">
        <v>92</v>
      </c>
      <c r="D6427" s="37"/>
      <c r="E6427" s="24">
        <v>200000</v>
      </c>
      <c r="F6427" s="25" t="s">
        <v>223</v>
      </c>
      <c r="G6427" s="26">
        <v>100000</v>
      </c>
    </row>
    <row r="6428" spans="2:7">
      <c r="B6428" s="21" t="s">
        <v>12825</v>
      </c>
      <c r="C6428" s="22" t="s">
        <v>92</v>
      </c>
      <c r="D6428" s="37"/>
      <c r="E6428" s="24">
        <v>200000</v>
      </c>
      <c r="F6428" s="25" t="s">
        <v>227</v>
      </c>
      <c r="G6428" s="26">
        <v>100000</v>
      </c>
    </row>
    <row r="6429" spans="2:7">
      <c r="B6429" s="21" t="s">
        <v>12824</v>
      </c>
      <c r="C6429" s="22" t="s">
        <v>92</v>
      </c>
      <c r="D6429" s="37"/>
      <c r="E6429" s="24">
        <v>200000</v>
      </c>
      <c r="F6429" s="25" t="s">
        <v>144</v>
      </c>
      <c r="G6429" s="26">
        <v>100000</v>
      </c>
    </row>
    <row r="6430" spans="2:7">
      <c r="B6430" s="21" t="s">
        <v>12823</v>
      </c>
      <c r="C6430" s="22" t="s">
        <v>92</v>
      </c>
      <c r="D6430" s="37"/>
      <c r="E6430" s="24">
        <v>200000</v>
      </c>
      <c r="F6430" s="25" t="s">
        <v>631</v>
      </c>
      <c r="G6430" s="26">
        <v>100000</v>
      </c>
    </row>
    <row r="6431" spans="2:7">
      <c r="B6431" s="21" t="s">
        <v>12822</v>
      </c>
      <c r="C6431" s="22" t="s">
        <v>92</v>
      </c>
      <c r="D6431" s="37"/>
      <c r="E6431" s="24">
        <v>200000</v>
      </c>
      <c r="F6431" s="25" t="s">
        <v>315</v>
      </c>
      <c r="G6431" s="26">
        <v>100000</v>
      </c>
    </row>
    <row r="6432" spans="2:7">
      <c r="B6432" s="21" t="s">
        <v>12821</v>
      </c>
      <c r="C6432" s="22" t="s">
        <v>92</v>
      </c>
      <c r="D6432" s="37"/>
      <c r="E6432" s="24">
        <v>200000</v>
      </c>
      <c r="F6432" s="25" t="s">
        <v>150</v>
      </c>
      <c r="G6432" s="26">
        <v>100000</v>
      </c>
    </row>
    <row r="6433" spans="2:7">
      <c r="B6433" s="21" t="s">
        <v>12820</v>
      </c>
      <c r="C6433" s="22" t="s">
        <v>92</v>
      </c>
      <c r="D6433" s="37"/>
      <c r="E6433" s="24">
        <v>200000</v>
      </c>
      <c r="F6433" s="25" t="s">
        <v>464</v>
      </c>
      <c r="G6433" s="26">
        <v>100000</v>
      </c>
    </row>
    <row r="6434" spans="2:7">
      <c r="B6434" s="21" t="s">
        <v>12819</v>
      </c>
      <c r="C6434" s="22" t="s">
        <v>92</v>
      </c>
      <c r="D6434" s="37"/>
      <c r="E6434" s="24">
        <v>200000</v>
      </c>
      <c r="F6434" s="25" t="s">
        <v>220</v>
      </c>
      <c r="G6434" s="26">
        <v>100000</v>
      </c>
    </row>
    <row r="6435" spans="2:7">
      <c r="B6435" s="21" t="s">
        <v>12818</v>
      </c>
      <c r="C6435" s="22" t="s">
        <v>92</v>
      </c>
      <c r="D6435" s="37"/>
      <c r="E6435" s="24">
        <v>200000</v>
      </c>
      <c r="F6435" s="25" t="s">
        <v>131</v>
      </c>
      <c r="G6435" s="26">
        <v>100000</v>
      </c>
    </row>
    <row r="6436" spans="2:7">
      <c r="B6436" s="21" t="s">
        <v>12817</v>
      </c>
      <c r="C6436" s="22" t="s">
        <v>92</v>
      </c>
      <c r="D6436" s="37"/>
      <c r="E6436" s="24">
        <v>200000</v>
      </c>
      <c r="F6436" s="25" t="s">
        <v>159</v>
      </c>
      <c r="G6436" s="26">
        <v>100000</v>
      </c>
    </row>
    <row r="6437" spans="2:7">
      <c r="B6437" s="21" t="s">
        <v>12816</v>
      </c>
      <c r="C6437" s="22" t="s">
        <v>92</v>
      </c>
      <c r="D6437" s="37"/>
      <c r="E6437" s="24">
        <v>200000</v>
      </c>
      <c r="F6437" s="25" t="s">
        <v>5031</v>
      </c>
      <c r="G6437" s="26">
        <v>100000</v>
      </c>
    </row>
    <row r="6438" spans="2:7">
      <c r="B6438" s="21" t="s">
        <v>12815</v>
      </c>
      <c r="C6438" s="22" t="s">
        <v>92</v>
      </c>
      <c r="D6438" s="37"/>
      <c r="E6438" s="24">
        <v>200000</v>
      </c>
      <c r="F6438" s="25" t="s">
        <v>227</v>
      </c>
      <c r="G6438" s="26">
        <v>100000</v>
      </c>
    </row>
    <row r="6439" spans="2:7">
      <c r="B6439" s="21" t="s">
        <v>12814</v>
      </c>
      <c r="C6439" s="22" t="s">
        <v>92</v>
      </c>
      <c r="D6439" s="37"/>
      <c r="E6439" s="24">
        <v>200000</v>
      </c>
      <c r="F6439" s="25" t="s">
        <v>711</v>
      </c>
      <c r="G6439" s="26">
        <v>100000</v>
      </c>
    </row>
    <row r="6440" spans="2:7">
      <c r="B6440" s="21" t="s">
        <v>12813</v>
      </c>
      <c r="C6440" s="22" t="s">
        <v>92</v>
      </c>
      <c r="D6440" s="37"/>
      <c r="E6440" s="24">
        <v>200000</v>
      </c>
      <c r="F6440" s="25" t="s">
        <v>315</v>
      </c>
      <c r="G6440" s="26">
        <v>100000</v>
      </c>
    </row>
    <row r="6441" spans="2:7">
      <c r="B6441" s="21" t="s">
        <v>12812</v>
      </c>
      <c r="C6441" s="22" t="s">
        <v>92</v>
      </c>
      <c r="D6441" s="37"/>
      <c r="E6441" s="24">
        <v>200000</v>
      </c>
      <c r="F6441" s="25" t="s">
        <v>598</v>
      </c>
      <c r="G6441" s="26">
        <v>100000</v>
      </c>
    </row>
    <row r="6442" spans="2:7">
      <c r="B6442" s="21" t="s">
        <v>12811</v>
      </c>
      <c r="C6442" s="22" t="s">
        <v>92</v>
      </c>
      <c r="D6442" s="37"/>
      <c r="E6442" s="24">
        <v>200000</v>
      </c>
      <c r="F6442" s="25" t="s">
        <v>716</v>
      </c>
      <c r="G6442" s="26">
        <v>100000</v>
      </c>
    </row>
    <row r="6443" spans="2:7">
      <c r="B6443" s="21" t="s">
        <v>12810</v>
      </c>
      <c r="C6443" s="22" t="s">
        <v>92</v>
      </c>
      <c r="D6443" s="37"/>
      <c r="E6443" s="24">
        <v>200000</v>
      </c>
      <c r="F6443" s="25" t="s">
        <v>540</v>
      </c>
      <c r="G6443" s="26">
        <v>100000</v>
      </c>
    </row>
    <row r="6444" spans="2:7">
      <c r="B6444" s="21" t="s">
        <v>12809</v>
      </c>
      <c r="C6444" s="22" t="s">
        <v>92</v>
      </c>
      <c r="D6444" s="37"/>
      <c r="E6444" s="24">
        <v>200000</v>
      </c>
      <c r="F6444" s="25" t="s">
        <v>1103</v>
      </c>
      <c r="G6444" s="26">
        <v>100000</v>
      </c>
    </row>
    <row r="6445" spans="2:7">
      <c r="B6445" s="21" t="s">
        <v>12808</v>
      </c>
      <c r="C6445" s="22" t="s">
        <v>92</v>
      </c>
      <c r="D6445" s="37"/>
      <c r="E6445" s="24">
        <v>200000</v>
      </c>
      <c r="F6445" s="25" t="s">
        <v>315</v>
      </c>
      <c r="G6445" s="26">
        <v>100000</v>
      </c>
    </row>
    <row r="6446" spans="2:7">
      <c r="B6446" s="21" t="s">
        <v>12807</v>
      </c>
      <c r="C6446" s="22" t="s">
        <v>108</v>
      </c>
      <c r="D6446" s="37"/>
      <c r="E6446" s="24">
        <v>200000</v>
      </c>
      <c r="F6446" s="25" t="s">
        <v>708</v>
      </c>
      <c r="G6446" s="26">
        <v>100000</v>
      </c>
    </row>
    <row r="6447" spans="2:7">
      <c r="B6447" s="21" t="s">
        <v>12806</v>
      </c>
      <c r="C6447" s="22" t="s">
        <v>92</v>
      </c>
      <c r="D6447" s="37"/>
      <c r="E6447" s="24">
        <v>200000</v>
      </c>
      <c r="F6447" s="25" t="s">
        <v>220</v>
      </c>
      <c r="G6447" s="26">
        <v>100000</v>
      </c>
    </row>
    <row r="6448" spans="2:7">
      <c r="B6448" s="21" t="s">
        <v>12805</v>
      </c>
      <c r="C6448" s="22" t="s">
        <v>92</v>
      </c>
      <c r="D6448" s="37"/>
      <c r="E6448" s="24">
        <v>200000</v>
      </c>
      <c r="F6448" s="25" t="s">
        <v>780</v>
      </c>
      <c r="G6448" s="26">
        <v>100000</v>
      </c>
    </row>
    <row r="6449" spans="2:7">
      <c r="B6449" s="21" t="s">
        <v>12804</v>
      </c>
      <c r="C6449" s="22" t="s">
        <v>92</v>
      </c>
      <c r="D6449" s="37"/>
      <c r="E6449" s="24">
        <v>200000</v>
      </c>
      <c r="F6449" s="25" t="s">
        <v>144</v>
      </c>
      <c r="G6449" s="26">
        <v>100000</v>
      </c>
    </row>
    <row r="6450" spans="2:7">
      <c r="B6450" s="21" t="s">
        <v>12803</v>
      </c>
      <c r="C6450" s="22" t="s">
        <v>92</v>
      </c>
      <c r="D6450" s="37"/>
      <c r="E6450" s="24">
        <v>200000</v>
      </c>
      <c r="F6450" s="25" t="s">
        <v>144</v>
      </c>
      <c r="G6450" s="26">
        <v>100000</v>
      </c>
    </row>
    <row r="6451" spans="2:7">
      <c r="B6451" s="21" t="s">
        <v>12802</v>
      </c>
      <c r="C6451" s="22" t="s">
        <v>92</v>
      </c>
      <c r="D6451" s="37"/>
      <c r="E6451" s="24">
        <v>200000</v>
      </c>
      <c r="F6451" s="25" t="s">
        <v>3098</v>
      </c>
      <c r="G6451" s="26">
        <v>100000</v>
      </c>
    </row>
    <row r="6452" spans="2:7">
      <c r="B6452" s="21" t="s">
        <v>12801</v>
      </c>
      <c r="C6452" s="22" t="s">
        <v>108</v>
      </c>
      <c r="D6452" s="37"/>
      <c r="E6452" s="24">
        <v>200000</v>
      </c>
      <c r="F6452" s="25" t="s">
        <v>483</v>
      </c>
      <c r="G6452" s="26">
        <v>100000</v>
      </c>
    </row>
    <row r="6453" spans="2:7">
      <c r="B6453" s="21" t="s">
        <v>12800</v>
      </c>
      <c r="C6453" s="22" t="s">
        <v>92</v>
      </c>
      <c r="D6453" s="37"/>
      <c r="E6453" s="24">
        <v>200000</v>
      </c>
      <c r="F6453" s="25" t="s">
        <v>216</v>
      </c>
      <c r="G6453" s="26">
        <v>100000</v>
      </c>
    </row>
    <row r="6454" spans="2:7">
      <c r="B6454" s="21" t="s">
        <v>12797</v>
      </c>
      <c r="C6454" s="22" t="s">
        <v>92</v>
      </c>
      <c r="D6454" s="37"/>
      <c r="E6454" s="24">
        <v>200000</v>
      </c>
      <c r="F6454" s="25" t="s">
        <v>131</v>
      </c>
      <c r="G6454" s="26">
        <v>100000</v>
      </c>
    </row>
    <row r="6455" spans="2:7">
      <c r="B6455" s="21" t="s">
        <v>12796</v>
      </c>
      <c r="C6455" s="22" t="s">
        <v>92</v>
      </c>
      <c r="D6455" s="37"/>
      <c r="E6455" s="24">
        <v>200000</v>
      </c>
      <c r="F6455" s="25" t="s">
        <v>156</v>
      </c>
      <c r="G6455" s="26">
        <v>100000</v>
      </c>
    </row>
    <row r="6456" spans="2:7">
      <c r="B6456" s="21" t="s">
        <v>12795</v>
      </c>
      <c r="C6456" s="22" t="s">
        <v>92</v>
      </c>
      <c r="D6456" s="37"/>
      <c r="E6456" s="24">
        <v>200000</v>
      </c>
      <c r="F6456" s="25" t="s">
        <v>402</v>
      </c>
      <c r="G6456" s="26">
        <v>100000</v>
      </c>
    </row>
    <row r="6457" spans="2:7">
      <c r="B6457" s="21" t="s">
        <v>12794</v>
      </c>
      <c r="C6457" s="22" t="s">
        <v>92</v>
      </c>
      <c r="D6457" s="37"/>
      <c r="E6457" s="24">
        <v>200000</v>
      </c>
      <c r="F6457" s="25" t="s">
        <v>164</v>
      </c>
      <c r="G6457" s="26">
        <v>100000</v>
      </c>
    </row>
    <row r="6458" spans="2:7">
      <c r="B6458" s="21" t="s">
        <v>12793</v>
      </c>
      <c r="C6458" s="22" t="s">
        <v>92</v>
      </c>
      <c r="D6458" s="37"/>
      <c r="E6458" s="24">
        <v>200000</v>
      </c>
      <c r="F6458" s="25" t="s">
        <v>631</v>
      </c>
      <c r="G6458" s="26">
        <v>100000</v>
      </c>
    </row>
    <row r="6459" spans="2:7">
      <c r="B6459" s="21" t="s">
        <v>12792</v>
      </c>
      <c r="C6459" s="22" t="s">
        <v>92</v>
      </c>
      <c r="D6459" s="37"/>
      <c r="E6459" s="24">
        <v>200000</v>
      </c>
      <c r="F6459" s="25" t="s">
        <v>672</v>
      </c>
      <c r="G6459" s="26">
        <v>100000</v>
      </c>
    </row>
    <row r="6460" spans="2:7">
      <c r="B6460" s="21" t="s">
        <v>12791</v>
      </c>
      <c r="C6460" s="22" t="s">
        <v>92</v>
      </c>
      <c r="D6460" s="37"/>
      <c r="E6460" s="24">
        <v>200000</v>
      </c>
      <c r="F6460" s="25" t="s">
        <v>3089</v>
      </c>
      <c r="G6460" s="26">
        <v>100000</v>
      </c>
    </row>
    <row r="6461" spans="2:7">
      <c r="B6461" s="21" t="s">
        <v>12790</v>
      </c>
      <c r="C6461" s="22" t="s">
        <v>108</v>
      </c>
      <c r="D6461" s="37"/>
      <c r="E6461" s="24">
        <v>200000</v>
      </c>
      <c r="F6461" s="25" t="s">
        <v>772</v>
      </c>
      <c r="G6461" s="26">
        <v>100000</v>
      </c>
    </row>
    <row r="6462" spans="2:7">
      <c r="B6462" s="21" t="s">
        <v>12789</v>
      </c>
      <c r="C6462" s="22" t="s">
        <v>92</v>
      </c>
      <c r="D6462" s="37"/>
      <c r="E6462" s="24">
        <v>200000</v>
      </c>
      <c r="F6462" s="25" t="s">
        <v>324</v>
      </c>
      <c r="G6462" s="26">
        <v>100000</v>
      </c>
    </row>
    <row r="6463" spans="2:7">
      <c r="B6463" s="21" t="s">
        <v>12788</v>
      </c>
      <c r="C6463" s="22" t="s">
        <v>92</v>
      </c>
      <c r="D6463" s="37"/>
      <c r="E6463" s="24">
        <v>200000</v>
      </c>
      <c r="F6463" s="25" t="s">
        <v>455</v>
      </c>
      <c r="G6463" s="26">
        <v>100000</v>
      </c>
    </row>
    <row r="6464" spans="2:7">
      <c r="B6464" s="21" t="s">
        <v>12787</v>
      </c>
      <c r="C6464" s="22" t="s">
        <v>92</v>
      </c>
      <c r="D6464" s="37"/>
      <c r="E6464" s="24">
        <v>200000</v>
      </c>
      <c r="F6464" s="25" t="s">
        <v>125</v>
      </c>
      <c r="G6464" s="26">
        <v>100000</v>
      </c>
    </row>
    <row r="6465" spans="2:7">
      <c r="B6465" s="21" t="s">
        <v>12786</v>
      </c>
      <c r="C6465" s="22" t="s">
        <v>92</v>
      </c>
      <c r="D6465" s="37"/>
      <c r="E6465" s="24">
        <v>200000</v>
      </c>
      <c r="F6465" s="25" t="s">
        <v>125</v>
      </c>
      <c r="G6465" s="26">
        <v>100000</v>
      </c>
    </row>
    <row r="6466" spans="2:7">
      <c r="B6466" s="21" t="s">
        <v>12785</v>
      </c>
      <c r="C6466" s="22" t="s">
        <v>92</v>
      </c>
      <c r="D6466" s="37"/>
      <c r="E6466" s="24">
        <v>200000</v>
      </c>
      <c r="F6466" s="25" t="s">
        <v>631</v>
      </c>
      <c r="G6466" s="26">
        <v>100000</v>
      </c>
    </row>
    <row r="6467" spans="2:7">
      <c r="B6467" s="21" t="s">
        <v>12784</v>
      </c>
      <c r="C6467" s="22" t="s">
        <v>92</v>
      </c>
      <c r="D6467" s="37"/>
      <c r="E6467" s="24">
        <v>200000</v>
      </c>
      <c r="F6467" s="25" t="s">
        <v>631</v>
      </c>
      <c r="G6467" s="26">
        <v>100000</v>
      </c>
    </row>
    <row r="6468" spans="2:7">
      <c r="B6468" s="21" t="s">
        <v>12783</v>
      </c>
      <c r="C6468" s="22" t="s">
        <v>92</v>
      </c>
      <c r="D6468" s="37"/>
      <c r="E6468" s="24">
        <v>200000</v>
      </c>
      <c r="F6468" s="25" t="s">
        <v>216</v>
      </c>
      <c r="G6468" s="26">
        <v>100000</v>
      </c>
    </row>
    <row r="6469" spans="2:7">
      <c r="B6469" s="21" t="s">
        <v>12782</v>
      </c>
      <c r="C6469" s="22" t="s">
        <v>92</v>
      </c>
      <c r="D6469" s="37"/>
      <c r="E6469" s="24">
        <v>200000</v>
      </c>
      <c r="F6469" s="25" t="s">
        <v>344</v>
      </c>
      <c r="G6469" s="26">
        <v>100000</v>
      </c>
    </row>
    <row r="6470" spans="2:7">
      <c r="B6470" s="21" t="s">
        <v>12781</v>
      </c>
      <c r="C6470" s="22" t="s">
        <v>92</v>
      </c>
      <c r="D6470" s="37"/>
      <c r="E6470" s="24">
        <v>200000</v>
      </c>
      <c r="F6470" s="25" t="s">
        <v>159</v>
      </c>
      <c r="G6470" s="26">
        <v>100000</v>
      </c>
    </row>
    <row r="6471" spans="2:7">
      <c r="B6471" s="21" t="s">
        <v>12780</v>
      </c>
      <c r="C6471" s="22" t="s">
        <v>92</v>
      </c>
      <c r="D6471" s="37"/>
      <c r="E6471" s="24">
        <v>200000</v>
      </c>
      <c r="F6471" s="25" t="s">
        <v>427</v>
      </c>
      <c r="G6471" s="26">
        <v>100000</v>
      </c>
    </row>
    <row r="6472" spans="2:7">
      <c r="B6472" s="21" t="s">
        <v>12779</v>
      </c>
      <c r="C6472" s="22" t="s">
        <v>92</v>
      </c>
      <c r="D6472" s="37"/>
      <c r="E6472" s="24">
        <v>200000</v>
      </c>
      <c r="F6472" s="25" t="s">
        <v>598</v>
      </c>
      <c r="G6472" s="26">
        <v>100000</v>
      </c>
    </row>
    <row r="6473" spans="2:7">
      <c r="B6473" s="21" t="s">
        <v>12778</v>
      </c>
      <c r="C6473" s="22" t="s">
        <v>92</v>
      </c>
      <c r="D6473" s="37"/>
      <c r="E6473" s="24">
        <v>200000</v>
      </c>
      <c r="F6473" s="25" t="s">
        <v>408</v>
      </c>
      <c r="G6473" s="26">
        <v>100000</v>
      </c>
    </row>
    <row r="6474" spans="2:7">
      <c r="B6474" s="21" t="s">
        <v>12777</v>
      </c>
      <c r="C6474" s="22" t="s">
        <v>92</v>
      </c>
      <c r="D6474" s="37"/>
      <c r="E6474" s="24">
        <v>200000</v>
      </c>
      <c r="F6474" s="25" t="s">
        <v>969</v>
      </c>
      <c r="G6474" s="26">
        <v>100000</v>
      </c>
    </row>
    <row r="6475" spans="2:7">
      <c r="B6475" s="21" t="s">
        <v>12776</v>
      </c>
      <c r="C6475" s="22" t="s">
        <v>108</v>
      </c>
      <c r="D6475" s="37"/>
      <c r="E6475" s="24">
        <v>200000</v>
      </c>
      <c r="F6475" s="25" t="s">
        <v>730</v>
      </c>
      <c r="G6475" s="26">
        <v>100000</v>
      </c>
    </row>
    <row r="6476" spans="2:7">
      <c r="B6476" s="21" t="s">
        <v>12775</v>
      </c>
      <c r="C6476" s="22" t="s">
        <v>92</v>
      </c>
      <c r="D6476" s="37"/>
      <c r="E6476" s="24">
        <v>200000</v>
      </c>
      <c r="F6476" s="25" t="s">
        <v>540</v>
      </c>
      <c r="G6476" s="26">
        <v>100000</v>
      </c>
    </row>
    <row r="6477" spans="2:7">
      <c r="B6477" s="21" t="s">
        <v>12774</v>
      </c>
      <c r="C6477" s="22" t="s">
        <v>92</v>
      </c>
      <c r="D6477" s="37"/>
      <c r="E6477" s="24">
        <v>200000</v>
      </c>
      <c r="F6477" s="25" t="s">
        <v>159</v>
      </c>
      <c r="G6477" s="26">
        <v>100000</v>
      </c>
    </row>
    <row r="6478" spans="2:7">
      <c r="B6478" s="21" t="s">
        <v>12773</v>
      </c>
      <c r="C6478" s="22" t="s">
        <v>92</v>
      </c>
      <c r="D6478" s="37"/>
      <c r="E6478" s="24">
        <v>200000</v>
      </c>
      <c r="F6478" s="25" t="s">
        <v>408</v>
      </c>
      <c r="G6478" s="26">
        <v>100000</v>
      </c>
    </row>
    <row r="6479" spans="2:7">
      <c r="B6479" s="21" t="s">
        <v>12772</v>
      </c>
      <c r="C6479" s="22" t="s">
        <v>92</v>
      </c>
      <c r="D6479" s="37"/>
      <c r="E6479" s="24">
        <v>200000</v>
      </c>
      <c r="F6479" s="25" t="s">
        <v>201</v>
      </c>
      <c r="G6479" s="26">
        <v>100000</v>
      </c>
    </row>
    <row r="6480" spans="2:7">
      <c r="B6480" s="21" t="s">
        <v>12771</v>
      </c>
      <c r="C6480" s="22" t="s">
        <v>92</v>
      </c>
      <c r="D6480" s="37"/>
      <c r="E6480" s="24">
        <v>200000</v>
      </c>
      <c r="F6480" s="25" t="s">
        <v>672</v>
      </c>
      <c r="G6480" s="26">
        <v>100000</v>
      </c>
    </row>
    <row r="6481" spans="2:7">
      <c r="B6481" s="21" t="s">
        <v>12769</v>
      </c>
      <c r="C6481" s="22" t="s">
        <v>108</v>
      </c>
      <c r="D6481" s="37"/>
      <c r="E6481" s="24">
        <v>200000</v>
      </c>
      <c r="F6481" s="25" t="s">
        <v>94</v>
      </c>
      <c r="G6481" s="26">
        <v>100000</v>
      </c>
    </row>
    <row r="6482" spans="2:7">
      <c r="B6482" s="21" t="s">
        <v>12768</v>
      </c>
      <c r="C6482" s="22" t="s">
        <v>92</v>
      </c>
      <c r="D6482" s="37"/>
      <c r="E6482" s="24">
        <v>200000</v>
      </c>
      <c r="F6482" s="25" t="s">
        <v>125</v>
      </c>
      <c r="G6482" s="26">
        <v>100000</v>
      </c>
    </row>
    <row r="6483" spans="2:7">
      <c r="B6483" s="21" t="s">
        <v>12767</v>
      </c>
      <c r="C6483" s="22" t="s">
        <v>92</v>
      </c>
      <c r="D6483" s="37"/>
      <c r="E6483" s="24">
        <v>200000</v>
      </c>
      <c r="F6483" s="25" t="s">
        <v>590</v>
      </c>
      <c r="G6483" s="26">
        <v>100000</v>
      </c>
    </row>
    <row r="6484" spans="2:7">
      <c r="B6484" s="21" t="s">
        <v>12766</v>
      </c>
      <c r="C6484" s="22" t="s">
        <v>92</v>
      </c>
      <c r="D6484" s="37"/>
      <c r="E6484" s="24">
        <v>200000</v>
      </c>
      <c r="F6484" s="25" t="s">
        <v>3098</v>
      </c>
      <c r="G6484" s="26">
        <v>100000</v>
      </c>
    </row>
    <row r="6485" spans="2:7">
      <c r="B6485" s="21" t="s">
        <v>12765</v>
      </c>
      <c r="C6485" s="22" t="s">
        <v>92</v>
      </c>
      <c r="D6485" s="37"/>
      <c r="E6485" s="24">
        <v>200000</v>
      </c>
      <c r="F6485" s="25" t="s">
        <v>102</v>
      </c>
      <c r="G6485" s="26">
        <v>100000</v>
      </c>
    </row>
    <row r="6486" spans="2:7">
      <c r="B6486" s="21" t="s">
        <v>12764</v>
      </c>
      <c r="C6486" s="22" t="s">
        <v>92</v>
      </c>
      <c r="D6486" s="37"/>
      <c r="E6486" s="24">
        <v>200000</v>
      </c>
      <c r="F6486" s="25" t="s">
        <v>201</v>
      </c>
      <c r="G6486" s="26">
        <v>100000</v>
      </c>
    </row>
    <row r="6487" spans="2:7">
      <c r="B6487" s="21" t="s">
        <v>12763</v>
      </c>
      <c r="C6487" s="22" t="s">
        <v>92</v>
      </c>
      <c r="D6487" s="37"/>
      <c r="E6487" s="24">
        <v>200000</v>
      </c>
      <c r="F6487" s="25" t="s">
        <v>198</v>
      </c>
      <c r="G6487" s="26">
        <v>100000</v>
      </c>
    </row>
    <row r="6488" spans="2:7">
      <c r="B6488" s="21" t="s">
        <v>12762</v>
      </c>
      <c r="C6488" s="22" t="s">
        <v>92</v>
      </c>
      <c r="D6488" s="37"/>
      <c r="E6488" s="24">
        <v>200000</v>
      </c>
      <c r="F6488" s="25" t="s">
        <v>227</v>
      </c>
      <c r="G6488" s="26">
        <v>100000</v>
      </c>
    </row>
    <row r="6489" spans="2:7">
      <c r="B6489" s="21" t="s">
        <v>12761</v>
      </c>
      <c r="C6489" s="22" t="s">
        <v>92</v>
      </c>
      <c r="D6489" s="37"/>
      <c r="E6489" s="24">
        <v>200000</v>
      </c>
      <c r="F6489" s="25" t="s">
        <v>601</v>
      </c>
      <c r="G6489" s="26">
        <v>100000</v>
      </c>
    </row>
    <row r="6490" spans="2:7">
      <c r="B6490" s="21" t="s">
        <v>12760</v>
      </c>
      <c r="C6490" s="22" t="s">
        <v>92</v>
      </c>
      <c r="D6490" s="37"/>
      <c r="E6490" s="24">
        <v>200000</v>
      </c>
      <c r="F6490" s="25" t="s">
        <v>427</v>
      </c>
      <c r="G6490" s="26">
        <v>100000</v>
      </c>
    </row>
    <row r="6491" spans="2:7">
      <c r="B6491" s="21" t="s">
        <v>12759</v>
      </c>
      <c r="C6491" s="22" t="s">
        <v>92</v>
      </c>
      <c r="D6491" s="37"/>
      <c r="E6491" s="24">
        <v>200000</v>
      </c>
      <c r="F6491" s="25" t="s">
        <v>455</v>
      </c>
      <c r="G6491" s="26">
        <v>100000</v>
      </c>
    </row>
    <row r="6492" spans="2:7">
      <c r="B6492" s="21" t="s">
        <v>12757</v>
      </c>
      <c r="C6492" s="22" t="s">
        <v>92</v>
      </c>
      <c r="D6492" s="37"/>
      <c r="E6492" s="24">
        <v>200000</v>
      </c>
      <c r="F6492" s="25" t="s">
        <v>354</v>
      </c>
      <c r="G6492" s="26">
        <v>100000</v>
      </c>
    </row>
    <row r="6493" spans="2:7">
      <c r="B6493" s="21" t="s">
        <v>12754</v>
      </c>
      <c r="C6493" s="22" t="s">
        <v>92</v>
      </c>
      <c r="D6493" s="37"/>
      <c r="E6493" s="24">
        <v>200000</v>
      </c>
      <c r="F6493" s="25" t="s">
        <v>402</v>
      </c>
      <c r="G6493" s="26">
        <v>100000</v>
      </c>
    </row>
    <row r="6494" spans="2:7">
      <c r="B6494" s="21" t="s">
        <v>12753</v>
      </c>
      <c r="C6494" s="22" t="s">
        <v>92</v>
      </c>
      <c r="D6494" s="37"/>
      <c r="E6494" s="24">
        <v>200000</v>
      </c>
      <c r="F6494" s="25" t="s">
        <v>159</v>
      </c>
      <c r="G6494" s="26">
        <v>100000</v>
      </c>
    </row>
    <row r="6495" spans="2:7">
      <c r="B6495" s="21" t="s">
        <v>12752</v>
      </c>
      <c r="C6495" s="22" t="s">
        <v>92</v>
      </c>
      <c r="D6495" s="37"/>
      <c r="E6495" s="24">
        <v>200000</v>
      </c>
      <c r="F6495" s="25" t="s">
        <v>159</v>
      </c>
      <c r="G6495" s="26">
        <v>100000</v>
      </c>
    </row>
    <row r="6496" spans="2:7">
      <c r="B6496" s="21" t="s">
        <v>12751</v>
      </c>
      <c r="C6496" s="22" t="s">
        <v>92</v>
      </c>
      <c r="D6496" s="37"/>
      <c r="E6496" s="24">
        <v>200000</v>
      </c>
      <c r="F6496" s="25" t="s">
        <v>622</v>
      </c>
      <c r="G6496" s="26">
        <v>100000</v>
      </c>
    </row>
    <row r="6497" spans="2:7">
      <c r="B6497" s="21" t="s">
        <v>12750</v>
      </c>
      <c r="C6497" s="22" t="s">
        <v>92</v>
      </c>
      <c r="D6497" s="37"/>
      <c r="E6497" s="24">
        <v>200000</v>
      </c>
      <c r="F6497" s="25" t="s">
        <v>5014</v>
      </c>
      <c r="G6497" s="26">
        <v>100000</v>
      </c>
    </row>
    <row r="6498" spans="2:7">
      <c r="B6498" s="21" t="s">
        <v>12749</v>
      </c>
      <c r="C6498" s="22" t="s">
        <v>92</v>
      </c>
      <c r="D6498" s="37"/>
      <c r="E6498" s="24">
        <v>200000</v>
      </c>
      <c r="F6498" s="25" t="s">
        <v>198</v>
      </c>
      <c r="G6498" s="26">
        <v>100000</v>
      </c>
    </row>
    <row r="6499" spans="2:7">
      <c r="B6499" s="21" t="s">
        <v>12748</v>
      </c>
      <c r="C6499" s="22" t="s">
        <v>92</v>
      </c>
      <c r="D6499" s="37"/>
      <c r="E6499" s="24">
        <v>200000</v>
      </c>
      <c r="F6499" s="25" t="s">
        <v>3094</v>
      </c>
      <c r="G6499" s="26">
        <v>100000</v>
      </c>
    </row>
    <row r="6500" spans="2:7">
      <c r="B6500" s="21" t="s">
        <v>12747</v>
      </c>
      <c r="C6500" s="22" t="s">
        <v>92</v>
      </c>
      <c r="D6500" s="37"/>
      <c r="E6500" s="24">
        <v>200000</v>
      </c>
      <c r="F6500" s="25" t="s">
        <v>805</v>
      </c>
      <c r="G6500" s="26">
        <v>100000</v>
      </c>
    </row>
    <row r="6501" spans="2:7">
      <c r="B6501" s="21" t="s">
        <v>12746</v>
      </c>
      <c r="C6501" s="22" t="s">
        <v>92</v>
      </c>
      <c r="D6501" s="37"/>
      <c r="E6501" s="24">
        <v>200000</v>
      </c>
      <c r="F6501" s="25" t="s">
        <v>198</v>
      </c>
      <c r="G6501" s="26">
        <v>100000</v>
      </c>
    </row>
    <row r="6502" spans="2:7">
      <c r="B6502" s="21" t="s">
        <v>12745</v>
      </c>
      <c r="C6502" s="22" t="s">
        <v>92</v>
      </c>
      <c r="D6502" s="37"/>
      <c r="E6502" s="24">
        <v>200000</v>
      </c>
      <c r="F6502" s="25" t="s">
        <v>164</v>
      </c>
      <c r="G6502" s="26">
        <v>100000</v>
      </c>
    </row>
    <row r="6503" spans="2:7">
      <c r="B6503" s="21" t="s">
        <v>12744</v>
      </c>
      <c r="C6503" s="22" t="s">
        <v>92</v>
      </c>
      <c r="D6503" s="37"/>
      <c r="E6503" s="24">
        <v>200000</v>
      </c>
      <c r="F6503" s="25" t="s">
        <v>1106</v>
      </c>
      <c r="G6503" s="26">
        <v>100000</v>
      </c>
    </row>
    <row r="6504" spans="2:7">
      <c r="B6504" s="21" t="s">
        <v>12743</v>
      </c>
      <c r="C6504" s="22" t="s">
        <v>92</v>
      </c>
      <c r="D6504" s="37"/>
      <c r="E6504" s="24">
        <v>200000</v>
      </c>
      <c r="F6504" s="25" t="s">
        <v>703</v>
      </c>
      <c r="G6504" s="26">
        <v>100000</v>
      </c>
    </row>
    <row r="6505" spans="2:7">
      <c r="B6505" s="21" t="s">
        <v>12742</v>
      </c>
      <c r="C6505" s="22" t="s">
        <v>92</v>
      </c>
      <c r="D6505" s="37"/>
      <c r="E6505" s="24">
        <v>200000</v>
      </c>
      <c r="F6505" s="25" t="s">
        <v>257</v>
      </c>
      <c r="G6505" s="26">
        <v>100000</v>
      </c>
    </row>
    <row r="6506" spans="2:7">
      <c r="B6506" s="21" t="s">
        <v>12741</v>
      </c>
      <c r="C6506" s="22" t="s">
        <v>92</v>
      </c>
      <c r="D6506" s="37"/>
      <c r="E6506" s="24">
        <v>200000</v>
      </c>
      <c r="F6506" s="25" t="s">
        <v>150</v>
      </c>
      <c r="G6506" s="26">
        <v>100000</v>
      </c>
    </row>
    <row r="6507" spans="2:7">
      <c r="B6507" s="21" t="s">
        <v>12740</v>
      </c>
      <c r="C6507" s="22" t="s">
        <v>108</v>
      </c>
      <c r="D6507" s="37"/>
      <c r="E6507" s="24">
        <v>200000</v>
      </c>
      <c r="F6507" s="25" t="s">
        <v>315</v>
      </c>
      <c r="G6507" s="26">
        <v>100000</v>
      </c>
    </row>
    <row r="6508" spans="2:7">
      <c r="B6508" s="21" t="s">
        <v>12739</v>
      </c>
      <c r="C6508" s="22" t="s">
        <v>92</v>
      </c>
      <c r="D6508" s="37"/>
      <c r="E6508" s="24">
        <v>200000</v>
      </c>
      <c r="F6508" s="25" t="s">
        <v>805</v>
      </c>
      <c r="G6508" s="26">
        <v>100000</v>
      </c>
    </row>
    <row r="6509" spans="2:7">
      <c r="B6509" s="21" t="s">
        <v>12738</v>
      </c>
      <c r="C6509" s="22" t="s">
        <v>92</v>
      </c>
      <c r="D6509" s="37"/>
      <c r="E6509" s="24">
        <v>200000</v>
      </c>
      <c r="F6509" s="25" t="s">
        <v>5031</v>
      </c>
      <c r="G6509" s="26">
        <v>100000</v>
      </c>
    </row>
    <row r="6510" spans="2:7">
      <c r="B6510" s="21" t="s">
        <v>12736</v>
      </c>
      <c r="C6510" s="22" t="s">
        <v>92</v>
      </c>
      <c r="D6510" s="37"/>
      <c r="E6510" s="24">
        <v>200000</v>
      </c>
      <c r="F6510" s="25" t="s">
        <v>315</v>
      </c>
      <c r="G6510" s="26">
        <v>100000</v>
      </c>
    </row>
    <row r="6511" spans="2:7">
      <c r="B6511" s="21" t="s">
        <v>12735</v>
      </c>
      <c r="C6511" s="22" t="s">
        <v>92</v>
      </c>
      <c r="D6511" s="37"/>
      <c r="E6511" s="24">
        <v>200000</v>
      </c>
      <c r="F6511" s="25" t="s">
        <v>464</v>
      </c>
      <c r="G6511" s="26">
        <v>100000</v>
      </c>
    </row>
    <row r="6512" spans="2:7">
      <c r="B6512" s="21" t="s">
        <v>12734</v>
      </c>
      <c r="C6512" s="22" t="s">
        <v>92</v>
      </c>
      <c r="D6512" s="37"/>
      <c r="E6512" s="24">
        <v>200000</v>
      </c>
      <c r="F6512" s="25" t="s">
        <v>708</v>
      </c>
      <c r="G6512" s="26">
        <v>100000</v>
      </c>
    </row>
    <row r="6513" spans="2:7">
      <c r="B6513" s="21" t="s">
        <v>12732</v>
      </c>
      <c r="C6513" s="22" t="s">
        <v>92</v>
      </c>
      <c r="D6513" s="37"/>
      <c r="E6513" s="24">
        <v>200000</v>
      </c>
      <c r="F6513" s="25" t="s">
        <v>201</v>
      </c>
      <c r="G6513" s="26">
        <v>100000</v>
      </c>
    </row>
    <row r="6514" spans="2:7">
      <c r="B6514" s="21" t="s">
        <v>12731</v>
      </c>
      <c r="C6514" s="22" t="s">
        <v>92</v>
      </c>
      <c r="D6514" s="37"/>
      <c r="E6514" s="24">
        <v>200000</v>
      </c>
      <c r="F6514" s="25" t="s">
        <v>354</v>
      </c>
      <c r="G6514" s="26">
        <v>100000</v>
      </c>
    </row>
    <row r="6515" spans="2:7">
      <c r="B6515" s="21" t="s">
        <v>12730</v>
      </c>
      <c r="C6515" s="22" t="s">
        <v>92</v>
      </c>
      <c r="D6515" s="37"/>
      <c r="E6515" s="24">
        <v>200000</v>
      </c>
      <c r="F6515" s="25" t="s">
        <v>483</v>
      </c>
      <c r="G6515" s="26">
        <v>100000</v>
      </c>
    </row>
    <row r="6516" spans="2:7">
      <c r="B6516" s="21" t="s">
        <v>12729</v>
      </c>
      <c r="C6516" s="22" t="s">
        <v>108</v>
      </c>
      <c r="D6516" s="37"/>
      <c r="E6516" s="24">
        <v>200000</v>
      </c>
      <c r="F6516" s="25" t="s">
        <v>102</v>
      </c>
      <c r="G6516" s="26">
        <v>100000</v>
      </c>
    </row>
    <row r="6517" spans="2:7">
      <c r="B6517" s="21" t="s">
        <v>12728</v>
      </c>
      <c r="C6517" s="22" t="s">
        <v>92</v>
      </c>
      <c r="D6517" s="37"/>
      <c r="E6517" s="24">
        <v>200000</v>
      </c>
      <c r="F6517" s="25" t="s">
        <v>201</v>
      </c>
      <c r="G6517" s="26">
        <v>100000</v>
      </c>
    </row>
    <row r="6518" spans="2:7">
      <c r="B6518" s="21" t="s">
        <v>12727</v>
      </c>
      <c r="C6518" s="22" t="s">
        <v>92</v>
      </c>
      <c r="D6518" s="37"/>
      <c r="E6518" s="24">
        <v>200000</v>
      </c>
      <c r="F6518" s="25" t="s">
        <v>4311</v>
      </c>
      <c r="G6518" s="26">
        <v>100000</v>
      </c>
    </row>
    <row r="6519" spans="2:7">
      <c r="B6519" s="21" t="s">
        <v>12726</v>
      </c>
      <c r="C6519" s="22" t="s">
        <v>92</v>
      </c>
      <c r="D6519" s="37"/>
      <c r="E6519" s="24">
        <v>200000</v>
      </c>
      <c r="F6519" s="25" t="s">
        <v>455</v>
      </c>
      <c r="G6519" s="26">
        <v>100000</v>
      </c>
    </row>
    <row r="6520" spans="2:7">
      <c r="B6520" s="21" t="s">
        <v>12725</v>
      </c>
      <c r="C6520" s="22" t="s">
        <v>92</v>
      </c>
      <c r="D6520" s="37"/>
      <c r="E6520" s="24">
        <v>200000</v>
      </c>
      <c r="F6520" s="25" t="s">
        <v>216</v>
      </c>
      <c r="G6520" s="26">
        <v>100000</v>
      </c>
    </row>
    <row r="6521" spans="2:7">
      <c r="B6521" s="21" t="s">
        <v>12724</v>
      </c>
      <c r="C6521" s="22" t="s">
        <v>92</v>
      </c>
      <c r="D6521" s="37"/>
      <c r="E6521" s="24">
        <v>200000</v>
      </c>
      <c r="F6521" s="25" t="s">
        <v>315</v>
      </c>
      <c r="G6521" s="26">
        <v>100000</v>
      </c>
    </row>
    <row r="6522" spans="2:7">
      <c r="B6522" s="21" t="s">
        <v>12723</v>
      </c>
      <c r="C6522" s="22" t="s">
        <v>92</v>
      </c>
      <c r="D6522" s="37"/>
      <c r="E6522" s="24">
        <v>200000</v>
      </c>
      <c r="F6522" s="25" t="s">
        <v>540</v>
      </c>
      <c r="G6522" s="26">
        <v>100000</v>
      </c>
    </row>
    <row r="6523" spans="2:7">
      <c r="B6523" s="21" t="s">
        <v>12722</v>
      </c>
      <c r="C6523" s="22" t="s">
        <v>92</v>
      </c>
      <c r="D6523" s="37"/>
      <c r="E6523" s="24">
        <v>200000</v>
      </c>
      <c r="F6523" s="25" t="s">
        <v>102</v>
      </c>
      <c r="G6523" s="26">
        <v>100000</v>
      </c>
    </row>
    <row r="6524" spans="2:7">
      <c r="B6524" s="21" t="s">
        <v>12720</v>
      </c>
      <c r="C6524" s="22" t="s">
        <v>92</v>
      </c>
      <c r="D6524" s="37"/>
      <c r="E6524" s="24">
        <v>200000</v>
      </c>
      <c r="F6524" s="25" t="s">
        <v>540</v>
      </c>
      <c r="G6524" s="26">
        <v>100000</v>
      </c>
    </row>
    <row r="6525" spans="2:7">
      <c r="B6525" s="21" t="s">
        <v>12719</v>
      </c>
      <c r="C6525" s="22" t="s">
        <v>92</v>
      </c>
      <c r="D6525" s="37"/>
      <c r="E6525" s="24">
        <v>200000</v>
      </c>
      <c r="F6525" s="25" t="s">
        <v>662</v>
      </c>
      <c r="G6525" s="26">
        <v>100000</v>
      </c>
    </row>
    <row r="6526" spans="2:7">
      <c r="B6526" s="21" t="s">
        <v>12718</v>
      </c>
      <c r="C6526" s="22" t="s">
        <v>92</v>
      </c>
      <c r="D6526" s="37"/>
      <c r="E6526" s="24">
        <v>200000</v>
      </c>
      <c r="F6526" s="25" t="s">
        <v>413</v>
      </c>
      <c r="G6526" s="26">
        <v>100000</v>
      </c>
    </row>
    <row r="6527" spans="2:7">
      <c r="B6527" s="21" t="s">
        <v>12717</v>
      </c>
      <c r="C6527" s="22" t="s">
        <v>92</v>
      </c>
      <c r="D6527" s="37"/>
      <c r="E6527" s="24">
        <v>200000</v>
      </c>
      <c r="F6527" s="25" t="s">
        <v>5014</v>
      </c>
      <c r="G6527" s="26">
        <v>100000</v>
      </c>
    </row>
    <row r="6528" spans="2:7">
      <c r="B6528" s="21" t="s">
        <v>12716</v>
      </c>
      <c r="C6528" s="22" t="s">
        <v>92</v>
      </c>
      <c r="D6528" s="37"/>
      <c r="E6528" s="24">
        <v>200000</v>
      </c>
      <c r="F6528" s="25" t="s">
        <v>201</v>
      </c>
      <c r="G6528" s="26">
        <v>100000</v>
      </c>
    </row>
    <row r="6529" spans="2:7">
      <c r="B6529" s="21" t="s">
        <v>12715</v>
      </c>
      <c r="C6529" s="22" t="s">
        <v>92</v>
      </c>
      <c r="D6529" s="37"/>
      <c r="E6529" s="24">
        <v>200000</v>
      </c>
      <c r="F6529" s="25" t="s">
        <v>805</v>
      </c>
      <c r="G6529" s="26">
        <v>100000</v>
      </c>
    </row>
    <row r="6530" spans="2:7">
      <c r="B6530" s="21" t="s">
        <v>12714</v>
      </c>
      <c r="C6530" s="22" t="s">
        <v>92</v>
      </c>
      <c r="D6530" s="37"/>
      <c r="E6530" s="24">
        <v>200000</v>
      </c>
      <c r="F6530" s="25" t="s">
        <v>631</v>
      </c>
      <c r="G6530" s="26">
        <v>100000</v>
      </c>
    </row>
    <row r="6531" spans="2:7">
      <c r="B6531" s="21" t="s">
        <v>12713</v>
      </c>
      <c r="C6531" s="22" t="s">
        <v>92</v>
      </c>
      <c r="D6531" s="37"/>
      <c r="E6531" s="24">
        <v>200000</v>
      </c>
      <c r="F6531" s="25" t="s">
        <v>257</v>
      </c>
      <c r="G6531" s="26">
        <v>100000</v>
      </c>
    </row>
    <row r="6532" spans="2:7">
      <c r="B6532" s="21" t="s">
        <v>12712</v>
      </c>
      <c r="C6532" s="22" t="s">
        <v>92</v>
      </c>
      <c r="D6532" s="37"/>
      <c r="E6532" s="24">
        <v>200000</v>
      </c>
      <c r="F6532" s="25" t="s">
        <v>5014</v>
      </c>
      <c r="G6532" s="26">
        <v>100000</v>
      </c>
    </row>
    <row r="6533" spans="2:7">
      <c r="B6533" s="21" t="s">
        <v>12711</v>
      </c>
      <c r="C6533" s="22" t="s">
        <v>92</v>
      </c>
      <c r="D6533" s="37"/>
      <c r="E6533" s="24">
        <v>200000</v>
      </c>
      <c r="F6533" s="25" t="s">
        <v>540</v>
      </c>
      <c r="G6533" s="26">
        <v>100000</v>
      </c>
    </row>
    <row r="6534" spans="2:7">
      <c r="B6534" s="21" t="s">
        <v>12710</v>
      </c>
      <c r="C6534" s="22" t="s">
        <v>92</v>
      </c>
      <c r="D6534" s="37"/>
      <c r="E6534" s="24">
        <v>200000</v>
      </c>
      <c r="F6534" s="25" t="s">
        <v>344</v>
      </c>
      <c r="G6534" s="26">
        <v>100000</v>
      </c>
    </row>
    <row r="6535" spans="2:7">
      <c r="B6535" s="21" t="s">
        <v>12709</v>
      </c>
      <c r="C6535" s="22" t="s">
        <v>92</v>
      </c>
      <c r="D6535" s="37"/>
      <c r="E6535" s="24">
        <v>200000</v>
      </c>
      <c r="F6535" s="25" t="s">
        <v>1103</v>
      </c>
      <c r="G6535" s="26">
        <v>100000</v>
      </c>
    </row>
    <row r="6536" spans="2:7">
      <c r="B6536" s="21" t="s">
        <v>12708</v>
      </c>
      <c r="C6536" s="22" t="s">
        <v>92</v>
      </c>
      <c r="D6536" s="37"/>
      <c r="E6536" s="24">
        <v>200000</v>
      </c>
      <c r="F6536" s="25" t="s">
        <v>708</v>
      </c>
      <c r="G6536" s="26">
        <v>100000</v>
      </c>
    </row>
    <row r="6537" spans="2:7">
      <c r="B6537" s="21" t="s">
        <v>12707</v>
      </c>
      <c r="C6537" s="22" t="s">
        <v>92</v>
      </c>
      <c r="D6537" s="37"/>
      <c r="E6537" s="24">
        <v>200000</v>
      </c>
      <c r="F6537" s="25" t="s">
        <v>94</v>
      </c>
      <c r="G6537" s="26">
        <v>100000</v>
      </c>
    </row>
    <row r="6538" spans="2:7">
      <c r="B6538" s="21" t="s">
        <v>12706</v>
      </c>
      <c r="C6538" s="22" t="s">
        <v>92</v>
      </c>
      <c r="D6538" s="37"/>
      <c r="E6538" s="24">
        <v>200000</v>
      </c>
      <c r="F6538" s="25" t="s">
        <v>5014</v>
      </c>
      <c r="G6538" s="26">
        <v>100000</v>
      </c>
    </row>
    <row r="6539" spans="2:7">
      <c r="B6539" s="21" t="s">
        <v>12705</v>
      </c>
      <c r="C6539" s="22" t="s">
        <v>92</v>
      </c>
      <c r="D6539" s="37"/>
      <c r="E6539" s="24">
        <v>200000</v>
      </c>
      <c r="F6539" s="25" t="s">
        <v>156</v>
      </c>
      <c r="G6539" s="26">
        <v>100000</v>
      </c>
    </row>
    <row r="6540" spans="2:7">
      <c r="B6540" s="21" t="s">
        <v>12704</v>
      </c>
      <c r="C6540" s="22" t="s">
        <v>92</v>
      </c>
      <c r="D6540" s="37"/>
      <c r="E6540" s="24">
        <v>200000</v>
      </c>
      <c r="F6540" s="25" t="s">
        <v>584</v>
      </c>
      <c r="G6540" s="26">
        <v>100000</v>
      </c>
    </row>
    <row r="6541" spans="2:7">
      <c r="B6541" s="21" t="s">
        <v>12703</v>
      </c>
      <c r="C6541" s="22" t="s">
        <v>92</v>
      </c>
      <c r="D6541" s="37"/>
      <c r="E6541" s="24">
        <v>200000</v>
      </c>
      <c r="F6541" s="25" t="s">
        <v>324</v>
      </c>
      <c r="G6541" s="26">
        <v>100000</v>
      </c>
    </row>
    <row r="6542" spans="2:7">
      <c r="B6542" s="21" t="s">
        <v>12702</v>
      </c>
      <c r="C6542" s="22" t="s">
        <v>92</v>
      </c>
      <c r="D6542" s="37"/>
      <c r="E6542" s="24">
        <v>200000</v>
      </c>
      <c r="F6542" s="25" t="s">
        <v>601</v>
      </c>
      <c r="G6542" s="26">
        <v>100000</v>
      </c>
    </row>
    <row r="6543" spans="2:7">
      <c r="B6543" s="21" t="s">
        <v>12701</v>
      </c>
      <c r="C6543" s="22" t="s">
        <v>92</v>
      </c>
      <c r="D6543" s="37"/>
      <c r="E6543" s="24">
        <v>200000</v>
      </c>
      <c r="F6543" s="25" t="s">
        <v>3089</v>
      </c>
      <c r="G6543" s="26">
        <v>100000</v>
      </c>
    </row>
    <row r="6544" spans="2:7">
      <c r="B6544" s="21" t="s">
        <v>12700</v>
      </c>
      <c r="C6544" s="22" t="s">
        <v>92</v>
      </c>
      <c r="D6544" s="37"/>
      <c r="E6544" s="24">
        <v>200000</v>
      </c>
      <c r="F6544" s="25" t="s">
        <v>5016</v>
      </c>
      <c r="G6544" s="26">
        <v>100000</v>
      </c>
    </row>
    <row r="6545" spans="2:7">
      <c r="B6545" s="21" t="s">
        <v>12699</v>
      </c>
      <c r="C6545" s="22" t="s">
        <v>92</v>
      </c>
      <c r="D6545" s="37"/>
      <c r="E6545" s="24">
        <v>200000</v>
      </c>
      <c r="F6545" s="25" t="s">
        <v>560</v>
      </c>
      <c r="G6545" s="26">
        <v>100000</v>
      </c>
    </row>
    <row r="6546" spans="2:7">
      <c r="B6546" s="21" t="s">
        <v>12698</v>
      </c>
      <c r="C6546" s="22" t="s">
        <v>92</v>
      </c>
      <c r="D6546" s="37"/>
      <c r="E6546" s="24">
        <v>200000</v>
      </c>
      <c r="F6546" s="25" t="s">
        <v>805</v>
      </c>
      <c r="G6546" s="26">
        <v>100000</v>
      </c>
    </row>
    <row r="6547" spans="2:7">
      <c r="B6547" s="21" t="s">
        <v>12697</v>
      </c>
      <c r="C6547" s="22" t="s">
        <v>92</v>
      </c>
      <c r="D6547" s="37"/>
      <c r="E6547" s="24">
        <v>200000</v>
      </c>
      <c r="F6547" s="25" t="s">
        <v>3094</v>
      </c>
      <c r="G6547" s="26">
        <v>100000</v>
      </c>
    </row>
    <row r="6548" spans="2:7">
      <c r="B6548" s="21" t="s">
        <v>12695</v>
      </c>
      <c r="C6548" s="22" t="s">
        <v>92</v>
      </c>
      <c r="D6548" s="37"/>
      <c r="E6548" s="24">
        <v>200000</v>
      </c>
      <c r="F6548" s="25" t="s">
        <v>315</v>
      </c>
      <c r="G6548" s="26">
        <v>100000</v>
      </c>
    </row>
    <row r="6549" spans="2:7">
      <c r="B6549" s="21" t="s">
        <v>12694</v>
      </c>
      <c r="C6549" s="22" t="s">
        <v>92</v>
      </c>
      <c r="D6549" s="37"/>
      <c r="E6549" s="24">
        <v>200000</v>
      </c>
      <c r="F6549" s="25" t="s">
        <v>631</v>
      </c>
      <c r="G6549" s="26">
        <v>100000</v>
      </c>
    </row>
    <row r="6550" spans="2:7">
      <c r="B6550" s="21" t="s">
        <v>12693</v>
      </c>
      <c r="C6550" s="22" t="s">
        <v>92</v>
      </c>
      <c r="D6550" s="37"/>
      <c r="E6550" s="24">
        <v>200000</v>
      </c>
      <c r="F6550" s="25" t="s">
        <v>427</v>
      </c>
      <c r="G6550" s="26">
        <v>100000</v>
      </c>
    </row>
    <row r="6551" spans="2:7">
      <c r="B6551" s="21" t="s">
        <v>12692</v>
      </c>
      <c r="C6551" s="22" t="s">
        <v>92</v>
      </c>
      <c r="D6551" s="37"/>
      <c r="E6551" s="24">
        <v>200000</v>
      </c>
      <c r="F6551" s="25" t="s">
        <v>344</v>
      </c>
      <c r="G6551" s="26">
        <v>100000</v>
      </c>
    </row>
    <row r="6552" spans="2:7">
      <c r="B6552" s="21" t="s">
        <v>12690</v>
      </c>
      <c r="C6552" s="22" t="s">
        <v>92</v>
      </c>
      <c r="D6552" s="37"/>
      <c r="E6552" s="24">
        <v>200000</v>
      </c>
      <c r="F6552" s="25" t="s">
        <v>672</v>
      </c>
      <c r="G6552" s="26">
        <v>100000</v>
      </c>
    </row>
    <row r="6553" spans="2:7">
      <c r="B6553" s="21" t="s">
        <v>12688</v>
      </c>
      <c r="C6553" s="22" t="s">
        <v>92</v>
      </c>
      <c r="D6553" s="37"/>
      <c r="E6553" s="24">
        <v>200000</v>
      </c>
      <c r="F6553" s="25" t="s">
        <v>544</v>
      </c>
      <c r="G6553" s="26">
        <v>100000</v>
      </c>
    </row>
    <row r="6554" spans="2:7">
      <c r="B6554" s="21" t="s">
        <v>12687</v>
      </c>
      <c r="C6554" s="22" t="s">
        <v>92</v>
      </c>
      <c r="D6554" s="37"/>
      <c r="E6554" s="24">
        <v>200000</v>
      </c>
      <c r="F6554" s="25" t="s">
        <v>4311</v>
      </c>
      <c r="G6554" s="26">
        <v>100000</v>
      </c>
    </row>
    <row r="6555" spans="2:7">
      <c r="B6555" s="21" t="s">
        <v>12686</v>
      </c>
      <c r="C6555" s="22" t="s">
        <v>92</v>
      </c>
      <c r="D6555" s="37"/>
      <c r="E6555" s="24">
        <v>200000</v>
      </c>
      <c r="F6555" s="25" t="s">
        <v>354</v>
      </c>
      <c r="G6555" s="26">
        <v>100000</v>
      </c>
    </row>
    <row r="6556" spans="2:7">
      <c r="B6556" s="21" t="s">
        <v>12685</v>
      </c>
      <c r="C6556" s="22" t="s">
        <v>92</v>
      </c>
      <c r="D6556" s="37"/>
      <c r="E6556" s="24">
        <v>200000</v>
      </c>
      <c r="F6556" s="25" t="s">
        <v>5014</v>
      </c>
      <c r="G6556" s="26">
        <v>100000</v>
      </c>
    </row>
    <row r="6557" spans="2:7">
      <c r="B6557" s="21" t="s">
        <v>12684</v>
      </c>
      <c r="C6557" s="22" t="s">
        <v>92</v>
      </c>
      <c r="D6557" s="37"/>
      <c r="E6557" s="24">
        <v>200000</v>
      </c>
      <c r="F6557" s="25" t="s">
        <v>780</v>
      </c>
      <c r="G6557" s="26">
        <v>100000</v>
      </c>
    </row>
    <row r="6558" spans="2:7">
      <c r="B6558" s="21" t="s">
        <v>12683</v>
      </c>
      <c r="C6558" s="22" t="s">
        <v>92</v>
      </c>
      <c r="D6558" s="37"/>
      <c r="E6558" s="24">
        <v>200000</v>
      </c>
      <c r="F6558" s="25" t="s">
        <v>354</v>
      </c>
      <c r="G6558" s="26">
        <v>100000</v>
      </c>
    </row>
    <row r="6559" spans="2:7">
      <c r="B6559" s="21" t="s">
        <v>12682</v>
      </c>
      <c r="C6559" s="22" t="s">
        <v>92</v>
      </c>
      <c r="D6559" s="37"/>
      <c r="E6559" s="24">
        <v>200000</v>
      </c>
      <c r="F6559" s="25" t="s">
        <v>708</v>
      </c>
      <c r="G6559" s="26">
        <v>100000</v>
      </c>
    </row>
    <row r="6560" spans="2:7">
      <c r="B6560" s="21" t="s">
        <v>12681</v>
      </c>
      <c r="C6560" s="22" t="s">
        <v>92</v>
      </c>
      <c r="D6560" s="37"/>
      <c r="E6560" s="24">
        <v>200000</v>
      </c>
      <c r="F6560" s="25" t="s">
        <v>601</v>
      </c>
      <c r="G6560" s="26">
        <v>100000</v>
      </c>
    </row>
    <row r="6561" spans="2:7">
      <c r="B6561" s="21" t="s">
        <v>12680</v>
      </c>
      <c r="C6561" s="22" t="s">
        <v>92</v>
      </c>
      <c r="D6561" s="37"/>
      <c r="E6561" s="24">
        <v>200000</v>
      </c>
      <c r="F6561" s="25" t="s">
        <v>107</v>
      </c>
      <c r="G6561" s="26">
        <v>100000</v>
      </c>
    </row>
    <row r="6562" spans="2:7">
      <c r="B6562" s="21" t="s">
        <v>12677</v>
      </c>
      <c r="C6562" s="22" t="s">
        <v>92</v>
      </c>
      <c r="D6562" s="37"/>
      <c r="E6562" s="24">
        <v>200000</v>
      </c>
      <c r="F6562" s="25" t="s">
        <v>201</v>
      </c>
      <c r="G6562" s="26">
        <v>100000</v>
      </c>
    </row>
    <row r="6563" spans="2:7">
      <c r="B6563" s="21" t="s">
        <v>12676</v>
      </c>
      <c r="C6563" s="22" t="s">
        <v>92</v>
      </c>
      <c r="D6563" s="37"/>
      <c r="E6563" s="24">
        <v>200000</v>
      </c>
      <c r="F6563" s="25" t="s">
        <v>150</v>
      </c>
      <c r="G6563" s="26">
        <v>100000</v>
      </c>
    </row>
    <row r="6564" spans="2:7">
      <c r="B6564" s="21" t="s">
        <v>12675</v>
      </c>
      <c r="C6564" s="22" t="s">
        <v>92</v>
      </c>
      <c r="D6564" s="37"/>
      <c r="E6564" s="24">
        <v>200000</v>
      </c>
      <c r="F6564" s="25" t="s">
        <v>220</v>
      </c>
      <c r="G6564" s="26">
        <v>100000</v>
      </c>
    </row>
    <row r="6565" spans="2:7">
      <c r="B6565" s="21" t="s">
        <v>12674</v>
      </c>
      <c r="C6565" s="22" t="s">
        <v>92</v>
      </c>
      <c r="D6565" s="37"/>
      <c r="E6565" s="24">
        <v>200000</v>
      </c>
      <c r="F6565" s="25" t="s">
        <v>150</v>
      </c>
      <c r="G6565" s="26">
        <v>100000</v>
      </c>
    </row>
    <row r="6566" spans="2:7">
      <c r="B6566" s="21" t="s">
        <v>12673</v>
      </c>
      <c r="C6566" s="22" t="s">
        <v>92</v>
      </c>
      <c r="D6566" s="37"/>
      <c r="E6566" s="24">
        <v>200000</v>
      </c>
      <c r="F6566" s="25" t="s">
        <v>5014</v>
      </c>
      <c r="G6566" s="26">
        <v>100000</v>
      </c>
    </row>
    <row r="6567" spans="2:7">
      <c r="B6567" s="21" t="s">
        <v>12672</v>
      </c>
      <c r="C6567" s="22" t="s">
        <v>92</v>
      </c>
      <c r="D6567" s="37"/>
      <c r="E6567" s="24">
        <v>200000</v>
      </c>
      <c r="F6567" s="25" t="s">
        <v>144</v>
      </c>
      <c r="G6567" s="26">
        <v>100000</v>
      </c>
    </row>
    <row r="6568" spans="2:7">
      <c r="B6568" s="21" t="s">
        <v>12671</v>
      </c>
      <c r="C6568" s="22" t="s">
        <v>92</v>
      </c>
      <c r="D6568" s="37"/>
      <c r="E6568" s="24">
        <v>200000</v>
      </c>
      <c r="F6568" s="25" t="s">
        <v>4306</v>
      </c>
      <c r="G6568" s="26">
        <v>100000</v>
      </c>
    </row>
    <row r="6569" spans="2:7">
      <c r="B6569" s="21" t="s">
        <v>12670</v>
      </c>
      <c r="C6569" s="22" t="s">
        <v>108</v>
      </c>
      <c r="D6569" s="37"/>
      <c r="E6569" s="24">
        <v>200000</v>
      </c>
      <c r="F6569" s="25" t="s">
        <v>427</v>
      </c>
      <c r="G6569" s="26">
        <v>100000</v>
      </c>
    </row>
    <row r="6570" spans="2:7">
      <c r="B6570" s="21" t="s">
        <v>12669</v>
      </c>
      <c r="C6570" s="22" t="s">
        <v>92</v>
      </c>
      <c r="D6570" s="37"/>
      <c r="E6570" s="24">
        <v>200000</v>
      </c>
      <c r="F6570" s="25" t="s">
        <v>544</v>
      </c>
      <c r="G6570" s="26">
        <v>100000</v>
      </c>
    </row>
    <row r="6571" spans="2:7">
      <c r="B6571" s="21" t="s">
        <v>12668</v>
      </c>
      <c r="C6571" s="22" t="s">
        <v>92</v>
      </c>
      <c r="D6571" s="37"/>
      <c r="E6571" s="24">
        <v>200000</v>
      </c>
      <c r="F6571" s="25" t="s">
        <v>464</v>
      </c>
      <c r="G6571" s="26">
        <v>100000</v>
      </c>
    </row>
    <row r="6572" spans="2:7">
      <c r="B6572" s="21" t="s">
        <v>12667</v>
      </c>
      <c r="C6572" s="22" t="s">
        <v>92</v>
      </c>
      <c r="D6572" s="37"/>
      <c r="E6572" s="24">
        <v>200000</v>
      </c>
      <c r="F6572" s="25" t="s">
        <v>150</v>
      </c>
      <c r="G6572" s="26">
        <v>100000</v>
      </c>
    </row>
    <row r="6573" spans="2:7">
      <c r="B6573" s="21" t="s">
        <v>12666</v>
      </c>
      <c r="C6573" s="22" t="s">
        <v>92</v>
      </c>
      <c r="D6573" s="37"/>
      <c r="E6573" s="24">
        <v>200000</v>
      </c>
      <c r="F6573" s="25" t="s">
        <v>220</v>
      </c>
      <c r="G6573" s="26">
        <v>100000</v>
      </c>
    </row>
    <row r="6574" spans="2:7">
      <c r="B6574" s="21" t="s">
        <v>12665</v>
      </c>
      <c r="C6574" s="22" t="s">
        <v>92</v>
      </c>
      <c r="D6574" s="37"/>
      <c r="E6574" s="24">
        <v>200000</v>
      </c>
      <c r="F6574" s="25" t="s">
        <v>125</v>
      </c>
      <c r="G6574" s="26">
        <v>100000</v>
      </c>
    </row>
    <row r="6575" spans="2:7">
      <c r="B6575" s="21" t="s">
        <v>12664</v>
      </c>
      <c r="C6575" s="22" t="s">
        <v>92</v>
      </c>
      <c r="D6575" s="37"/>
      <c r="E6575" s="24">
        <v>200000</v>
      </c>
      <c r="F6575" s="25" t="s">
        <v>5543</v>
      </c>
      <c r="G6575" s="26">
        <v>100000</v>
      </c>
    </row>
    <row r="6576" spans="2:7">
      <c r="B6576" s="21" t="s">
        <v>12663</v>
      </c>
      <c r="C6576" s="22" t="s">
        <v>92</v>
      </c>
      <c r="D6576" s="37"/>
      <c r="E6576" s="24">
        <v>200000</v>
      </c>
      <c r="F6576" s="25" t="s">
        <v>3167</v>
      </c>
      <c r="G6576" s="26">
        <v>100000</v>
      </c>
    </row>
    <row r="6577" spans="2:7">
      <c r="B6577" s="21" t="s">
        <v>12662</v>
      </c>
      <c r="C6577" s="22" t="s">
        <v>92</v>
      </c>
      <c r="D6577" s="37"/>
      <c r="E6577" s="24">
        <v>200000</v>
      </c>
      <c r="F6577" s="25" t="s">
        <v>164</v>
      </c>
      <c r="G6577" s="26">
        <v>100000</v>
      </c>
    </row>
    <row r="6578" spans="2:7">
      <c r="B6578" s="21" t="s">
        <v>12661</v>
      </c>
      <c r="C6578" s="22" t="s">
        <v>92</v>
      </c>
      <c r="D6578" s="37"/>
      <c r="E6578" s="24">
        <v>200000</v>
      </c>
      <c r="F6578" s="25" t="s">
        <v>5016</v>
      </c>
      <c r="G6578" s="26">
        <v>100000</v>
      </c>
    </row>
    <row r="6579" spans="2:7">
      <c r="B6579" s="21" t="s">
        <v>12660</v>
      </c>
      <c r="C6579" s="22" t="s">
        <v>92</v>
      </c>
      <c r="D6579" s="37"/>
      <c r="E6579" s="24">
        <v>200000</v>
      </c>
      <c r="F6579" s="25" t="s">
        <v>5014</v>
      </c>
      <c r="G6579" s="26">
        <v>100000</v>
      </c>
    </row>
    <row r="6580" spans="2:7">
      <c r="B6580" s="21" t="s">
        <v>12659</v>
      </c>
      <c r="C6580" s="22" t="s">
        <v>92</v>
      </c>
      <c r="D6580" s="37"/>
      <c r="E6580" s="24">
        <v>200000</v>
      </c>
      <c r="F6580" s="25" t="s">
        <v>3094</v>
      </c>
      <c r="G6580" s="26">
        <v>100000</v>
      </c>
    </row>
    <row r="6581" spans="2:7">
      <c r="B6581" s="21" t="s">
        <v>12658</v>
      </c>
      <c r="C6581" s="22" t="s">
        <v>92</v>
      </c>
      <c r="D6581" s="37"/>
      <c r="E6581" s="24">
        <v>200000</v>
      </c>
      <c r="F6581" s="25" t="s">
        <v>703</v>
      </c>
      <c r="G6581" s="26">
        <v>100000</v>
      </c>
    </row>
    <row r="6582" spans="2:7">
      <c r="B6582" s="21" t="s">
        <v>12657</v>
      </c>
      <c r="C6582" s="22" t="s">
        <v>92</v>
      </c>
      <c r="D6582" s="37"/>
      <c r="E6582" s="24">
        <v>200000</v>
      </c>
      <c r="F6582" s="25" t="s">
        <v>198</v>
      </c>
      <c r="G6582" s="26">
        <v>100000</v>
      </c>
    </row>
    <row r="6583" spans="2:7">
      <c r="B6583" s="21" t="s">
        <v>12656</v>
      </c>
      <c r="C6583" s="22" t="s">
        <v>92</v>
      </c>
      <c r="D6583" s="37"/>
      <c r="E6583" s="24">
        <v>200000</v>
      </c>
      <c r="F6583" s="25" t="s">
        <v>427</v>
      </c>
      <c r="G6583" s="26">
        <v>100000</v>
      </c>
    </row>
    <row r="6584" spans="2:7">
      <c r="B6584" s="21" t="s">
        <v>12655</v>
      </c>
      <c r="C6584" s="22" t="s">
        <v>92</v>
      </c>
      <c r="D6584" s="37"/>
      <c r="E6584" s="24">
        <v>200000</v>
      </c>
      <c r="F6584" s="25" t="s">
        <v>805</v>
      </c>
      <c r="G6584" s="26">
        <v>100000</v>
      </c>
    </row>
    <row r="6585" spans="2:7">
      <c r="B6585" s="21" t="s">
        <v>12654</v>
      </c>
      <c r="C6585" s="22" t="s">
        <v>92</v>
      </c>
      <c r="D6585" s="37"/>
      <c r="E6585" s="24">
        <v>200000</v>
      </c>
      <c r="F6585" s="25" t="s">
        <v>598</v>
      </c>
      <c r="G6585" s="26">
        <v>100000</v>
      </c>
    </row>
    <row r="6586" spans="2:7">
      <c r="B6586" s="21" t="s">
        <v>12653</v>
      </c>
      <c r="C6586" s="22" t="s">
        <v>92</v>
      </c>
      <c r="D6586" s="37"/>
      <c r="E6586" s="24">
        <v>200000</v>
      </c>
      <c r="F6586" s="25" t="s">
        <v>413</v>
      </c>
      <c r="G6586" s="26">
        <v>100000</v>
      </c>
    </row>
    <row r="6587" spans="2:7">
      <c r="B6587" s="21" t="s">
        <v>12652</v>
      </c>
      <c r="C6587" s="22" t="s">
        <v>92</v>
      </c>
      <c r="D6587" s="37"/>
      <c r="E6587" s="24">
        <v>200000</v>
      </c>
      <c r="F6587" s="25" t="s">
        <v>464</v>
      </c>
      <c r="G6587" s="26">
        <v>100000</v>
      </c>
    </row>
    <row r="6588" spans="2:7">
      <c r="B6588" s="21" t="s">
        <v>12651</v>
      </c>
      <c r="C6588" s="22" t="s">
        <v>92</v>
      </c>
      <c r="D6588" s="37"/>
      <c r="E6588" s="24">
        <v>200000</v>
      </c>
      <c r="F6588" s="25" t="s">
        <v>624</v>
      </c>
      <c r="G6588" s="26">
        <v>100000</v>
      </c>
    </row>
    <row r="6589" spans="2:7">
      <c r="B6589" s="21" t="s">
        <v>12650</v>
      </c>
      <c r="C6589" s="22" t="s">
        <v>92</v>
      </c>
      <c r="D6589" s="37"/>
      <c r="E6589" s="24">
        <v>200000</v>
      </c>
      <c r="F6589" s="25" t="s">
        <v>4306</v>
      </c>
      <c r="G6589" s="26">
        <v>100000</v>
      </c>
    </row>
    <row r="6590" spans="2:7">
      <c r="B6590" s="21" t="s">
        <v>12649</v>
      </c>
      <c r="C6590" s="22" t="s">
        <v>92</v>
      </c>
      <c r="D6590" s="37"/>
      <c r="E6590" s="24">
        <v>200000</v>
      </c>
      <c r="F6590" s="25" t="s">
        <v>3089</v>
      </c>
      <c r="G6590" s="26">
        <v>100000</v>
      </c>
    </row>
    <row r="6591" spans="2:7">
      <c r="B6591" s="21" t="s">
        <v>12648</v>
      </c>
      <c r="C6591" s="22" t="s">
        <v>92</v>
      </c>
      <c r="D6591" s="37"/>
      <c r="E6591" s="24">
        <v>200000</v>
      </c>
      <c r="F6591" s="25" t="s">
        <v>257</v>
      </c>
      <c r="G6591" s="26">
        <v>100000</v>
      </c>
    </row>
    <row r="6592" spans="2:7">
      <c r="B6592" s="21" t="s">
        <v>12647</v>
      </c>
      <c r="C6592" s="22" t="s">
        <v>92</v>
      </c>
      <c r="D6592" s="37"/>
      <c r="E6592" s="24">
        <v>200000</v>
      </c>
      <c r="F6592" s="25" t="s">
        <v>220</v>
      </c>
      <c r="G6592" s="26">
        <v>100000</v>
      </c>
    </row>
    <row r="6593" spans="2:7">
      <c r="B6593" s="21" t="s">
        <v>12646</v>
      </c>
      <c r="C6593" s="22" t="s">
        <v>92</v>
      </c>
      <c r="D6593" s="37"/>
      <c r="E6593" s="24">
        <v>200000</v>
      </c>
      <c r="F6593" s="25" t="s">
        <v>131</v>
      </c>
      <c r="G6593" s="26">
        <v>100000</v>
      </c>
    </row>
    <row r="6594" spans="2:7">
      <c r="B6594" s="21" t="s">
        <v>12645</v>
      </c>
      <c r="C6594" s="22" t="s">
        <v>92</v>
      </c>
      <c r="D6594" s="37"/>
      <c r="E6594" s="24">
        <v>200000</v>
      </c>
      <c r="F6594" s="25" t="s">
        <v>150</v>
      </c>
      <c r="G6594" s="26">
        <v>100000</v>
      </c>
    </row>
    <row r="6595" spans="2:7">
      <c r="B6595" s="21" t="s">
        <v>12644</v>
      </c>
      <c r="C6595" s="22" t="s">
        <v>92</v>
      </c>
      <c r="D6595" s="37"/>
      <c r="E6595" s="24">
        <v>200000</v>
      </c>
      <c r="F6595" s="25" t="s">
        <v>455</v>
      </c>
      <c r="G6595" s="26">
        <v>100000</v>
      </c>
    </row>
    <row r="6596" spans="2:7">
      <c r="B6596" s="21" t="s">
        <v>12642</v>
      </c>
      <c r="C6596" s="22" t="s">
        <v>92</v>
      </c>
      <c r="D6596" s="37"/>
      <c r="E6596" s="24">
        <v>200000</v>
      </c>
      <c r="F6596" s="25" t="s">
        <v>711</v>
      </c>
      <c r="G6596" s="26">
        <v>100000</v>
      </c>
    </row>
    <row r="6597" spans="2:7">
      <c r="B6597" s="21" t="s">
        <v>12641</v>
      </c>
      <c r="C6597" s="22" t="s">
        <v>92</v>
      </c>
      <c r="D6597" s="37"/>
      <c r="E6597" s="24">
        <v>200000</v>
      </c>
      <c r="F6597" s="25" t="s">
        <v>555</v>
      </c>
      <c r="G6597" s="26">
        <v>100000</v>
      </c>
    </row>
    <row r="6598" spans="2:7">
      <c r="B6598" s="21" t="s">
        <v>12640</v>
      </c>
      <c r="C6598" s="22" t="s">
        <v>92</v>
      </c>
      <c r="D6598" s="37"/>
      <c r="E6598" s="24">
        <v>200000</v>
      </c>
      <c r="F6598" s="25" t="s">
        <v>102</v>
      </c>
      <c r="G6598" s="26">
        <v>100000</v>
      </c>
    </row>
    <row r="6599" spans="2:7">
      <c r="B6599" s="21" t="s">
        <v>12638</v>
      </c>
      <c r="C6599" s="22" t="s">
        <v>92</v>
      </c>
      <c r="D6599" s="37"/>
      <c r="E6599" s="24">
        <v>200000</v>
      </c>
      <c r="F6599" s="25" t="s">
        <v>402</v>
      </c>
      <c r="G6599" s="26">
        <v>100000</v>
      </c>
    </row>
    <row r="6600" spans="2:7">
      <c r="B6600" s="21" t="s">
        <v>12637</v>
      </c>
      <c r="C6600" s="22" t="s">
        <v>92</v>
      </c>
      <c r="D6600" s="37"/>
      <c r="E6600" s="24">
        <v>200000</v>
      </c>
      <c r="F6600" s="25" t="s">
        <v>156</v>
      </c>
      <c r="G6600" s="26">
        <v>100000</v>
      </c>
    </row>
    <row r="6601" spans="2:7">
      <c r="B6601" s="21" t="s">
        <v>12636</v>
      </c>
      <c r="C6601" s="22" t="s">
        <v>92</v>
      </c>
      <c r="D6601" s="37"/>
      <c r="E6601" s="24">
        <v>200000</v>
      </c>
      <c r="F6601" s="25" t="s">
        <v>668</v>
      </c>
      <c r="G6601" s="26">
        <v>100000</v>
      </c>
    </row>
    <row r="6602" spans="2:7">
      <c r="B6602" s="21" t="s">
        <v>12635</v>
      </c>
      <c r="C6602" s="22" t="s">
        <v>92</v>
      </c>
      <c r="D6602" s="37"/>
      <c r="E6602" s="24">
        <v>200000</v>
      </c>
      <c r="F6602" s="25" t="s">
        <v>107</v>
      </c>
      <c r="G6602" s="26">
        <v>100000</v>
      </c>
    </row>
    <row r="6603" spans="2:7">
      <c r="B6603" s="21" t="s">
        <v>12634</v>
      </c>
      <c r="C6603" s="22" t="s">
        <v>92</v>
      </c>
      <c r="D6603" s="37"/>
      <c r="E6603" s="24">
        <v>200000</v>
      </c>
      <c r="F6603" s="25" t="s">
        <v>805</v>
      </c>
      <c r="G6603" s="26">
        <v>100000</v>
      </c>
    </row>
    <row r="6604" spans="2:7">
      <c r="B6604" s="21" t="s">
        <v>12633</v>
      </c>
      <c r="C6604" s="22" t="s">
        <v>108</v>
      </c>
      <c r="D6604" s="37"/>
      <c r="E6604" s="24">
        <v>200000</v>
      </c>
      <c r="F6604" s="25" t="s">
        <v>5016</v>
      </c>
      <c r="G6604" s="26">
        <v>100000</v>
      </c>
    </row>
    <row r="6605" spans="2:7">
      <c r="B6605" s="21" t="s">
        <v>12632</v>
      </c>
      <c r="C6605" s="22" t="s">
        <v>92</v>
      </c>
      <c r="D6605" s="37"/>
      <c r="E6605" s="24">
        <v>200000</v>
      </c>
      <c r="F6605" s="25" t="s">
        <v>711</v>
      </c>
      <c r="G6605" s="26">
        <v>100000</v>
      </c>
    </row>
    <row r="6606" spans="2:7">
      <c r="B6606" s="21" t="s">
        <v>12631</v>
      </c>
      <c r="C6606" s="22" t="s">
        <v>92</v>
      </c>
      <c r="D6606" s="37"/>
      <c r="E6606" s="24">
        <v>200000</v>
      </c>
      <c r="F6606" s="25" t="s">
        <v>102</v>
      </c>
      <c r="G6606" s="26">
        <v>100000</v>
      </c>
    </row>
    <row r="6607" spans="2:7">
      <c r="B6607" s="21" t="s">
        <v>12630</v>
      </c>
      <c r="C6607" s="22" t="s">
        <v>92</v>
      </c>
      <c r="D6607" s="37"/>
      <c r="E6607" s="24">
        <v>200000</v>
      </c>
      <c r="F6607" s="25" t="s">
        <v>455</v>
      </c>
      <c r="G6607" s="26">
        <v>100000</v>
      </c>
    </row>
    <row r="6608" spans="2:7">
      <c r="B6608" s="21" t="s">
        <v>12629</v>
      </c>
      <c r="C6608" s="22" t="s">
        <v>92</v>
      </c>
      <c r="D6608" s="37"/>
      <c r="E6608" s="24">
        <v>200000</v>
      </c>
      <c r="F6608" s="25" t="s">
        <v>402</v>
      </c>
      <c r="G6608" s="26">
        <v>100000</v>
      </c>
    </row>
    <row r="6609" spans="2:7">
      <c r="B6609" s="21" t="s">
        <v>12628</v>
      </c>
      <c r="C6609" s="22" t="s">
        <v>92</v>
      </c>
      <c r="D6609" s="37"/>
      <c r="E6609" s="24">
        <v>200000</v>
      </c>
      <c r="F6609" s="25" t="s">
        <v>131</v>
      </c>
      <c r="G6609" s="26">
        <v>100000</v>
      </c>
    </row>
    <row r="6610" spans="2:7">
      <c r="B6610" s="21" t="s">
        <v>12627</v>
      </c>
      <c r="C6610" s="22" t="s">
        <v>92</v>
      </c>
      <c r="D6610" s="37"/>
      <c r="E6610" s="24">
        <v>200000</v>
      </c>
      <c r="F6610" s="25" t="s">
        <v>402</v>
      </c>
      <c r="G6610" s="26">
        <v>100000</v>
      </c>
    </row>
    <row r="6611" spans="2:7">
      <c r="B6611" s="21" t="s">
        <v>12626</v>
      </c>
      <c r="C6611" s="22" t="s">
        <v>92</v>
      </c>
      <c r="D6611" s="37"/>
      <c r="E6611" s="24">
        <v>200000</v>
      </c>
      <c r="F6611" s="25" t="s">
        <v>540</v>
      </c>
      <c r="G6611" s="26">
        <v>100000</v>
      </c>
    </row>
    <row r="6612" spans="2:7">
      <c r="B6612" s="21" t="s">
        <v>12625</v>
      </c>
      <c r="C6612" s="22" t="s">
        <v>92</v>
      </c>
      <c r="D6612" s="37"/>
      <c r="E6612" s="24">
        <v>200000</v>
      </c>
      <c r="F6612" s="25" t="s">
        <v>408</v>
      </c>
      <c r="G6612" s="26">
        <v>100000</v>
      </c>
    </row>
    <row r="6613" spans="2:7">
      <c r="B6613" s="21" t="s">
        <v>12624</v>
      </c>
      <c r="C6613" s="22" t="s">
        <v>92</v>
      </c>
      <c r="D6613" s="37"/>
      <c r="E6613" s="24">
        <v>200000</v>
      </c>
      <c r="F6613" s="25" t="s">
        <v>131</v>
      </c>
      <c r="G6613" s="26">
        <v>100000</v>
      </c>
    </row>
    <row r="6614" spans="2:7">
      <c r="B6614" s="21" t="s">
        <v>12623</v>
      </c>
      <c r="C6614" s="22" t="s">
        <v>92</v>
      </c>
      <c r="D6614" s="37"/>
      <c r="E6614" s="24">
        <v>200000</v>
      </c>
      <c r="F6614" s="25" t="s">
        <v>555</v>
      </c>
      <c r="G6614" s="26">
        <v>100000</v>
      </c>
    </row>
    <row r="6615" spans="2:7">
      <c r="B6615" s="21" t="s">
        <v>12620</v>
      </c>
      <c r="C6615" s="22" t="s">
        <v>92</v>
      </c>
      <c r="D6615" s="37"/>
      <c r="E6615" s="24">
        <v>200000</v>
      </c>
      <c r="F6615" s="25" t="s">
        <v>227</v>
      </c>
      <c r="G6615" s="26">
        <v>100000</v>
      </c>
    </row>
    <row r="6616" spans="2:7">
      <c r="B6616" s="21" t="s">
        <v>12619</v>
      </c>
      <c r="C6616" s="22" t="s">
        <v>92</v>
      </c>
      <c r="D6616" s="37"/>
      <c r="E6616" s="24">
        <v>200000</v>
      </c>
      <c r="F6616" s="25" t="s">
        <v>4311</v>
      </c>
      <c r="G6616" s="26">
        <v>100000</v>
      </c>
    </row>
    <row r="6617" spans="2:7">
      <c r="B6617" s="21" t="s">
        <v>12618</v>
      </c>
      <c r="C6617" s="22" t="s">
        <v>92</v>
      </c>
      <c r="D6617" s="37"/>
      <c r="E6617" s="24">
        <v>200000</v>
      </c>
      <c r="F6617" s="25" t="s">
        <v>580</v>
      </c>
      <c r="G6617" s="26">
        <v>100000</v>
      </c>
    </row>
    <row r="6618" spans="2:7">
      <c r="B6618" s="21" t="s">
        <v>12617</v>
      </c>
      <c r="C6618" s="22" t="s">
        <v>92</v>
      </c>
      <c r="D6618" s="37"/>
      <c r="E6618" s="24">
        <v>200000</v>
      </c>
      <c r="F6618" s="25" t="s">
        <v>164</v>
      </c>
      <c r="G6618" s="26">
        <v>100000</v>
      </c>
    </row>
    <row r="6619" spans="2:7">
      <c r="B6619" s="21" t="s">
        <v>12616</v>
      </c>
      <c r="C6619" s="22" t="s">
        <v>92</v>
      </c>
      <c r="D6619" s="37"/>
      <c r="E6619" s="24">
        <v>200000</v>
      </c>
      <c r="F6619" s="25" t="s">
        <v>422</v>
      </c>
      <c r="G6619" s="26">
        <v>100000</v>
      </c>
    </row>
    <row r="6620" spans="2:7">
      <c r="B6620" s="21" t="s">
        <v>12615</v>
      </c>
      <c r="C6620" s="22" t="s">
        <v>92</v>
      </c>
      <c r="D6620" s="37"/>
      <c r="E6620" s="24">
        <v>200000</v>
      </c>
      <c r="F6620" s="25" t="s">
        <v>315</v>
      </c>
      <c r="G6620" s="26">
        <v>100000</v>
      </c>
    </row>
    <row r="6621" spans="2:7">
      <c r="B6621" s="21" t="s">
        <v>12614</v>
      </c>
      <c r="C6621" s="22" t="s">
        <v>92</v>
      </c>
      <c r="D6621" s="37"/>
      <c r="E6621" s="24">
        <v>200000</v>
      </c>
      <c r="F6621" s="25" t="s">
        <v>156</v>
      </c>
      <c r="G6621" s="26">
        <v>100000</v>
      </c>
    </row>
    <row r="6622" spans="2:7">
      <c r="B6622" s="21" t="s">
        <v>12613</v>
      </c>
      <c r="C6622" s="22" t="s">
        <v>92</v>
      </c>
      <c r="D6622" s="37"/>
      <c r="E6622" s="24">
        <v>200000</v>
      </c>
      <c r="F6622" s="25" t="s">
        <v>107</v>
      </c>
      <c r="G6622" s="26">
        <v>100000</v>
      </c>
    </row>
    <row r="6623" spans="2:7">
      <c r="B6623" s="21" t="s">
        <v>12612</v>
      </c>
      <c r="C6623" s="22" t="s">
        <v>92</v>
      </c>
      <c r="D6623" s="37"/>
      <c r="E6623" s="24">
        <v>200000</v>
      </c>
      <c r="F6623" s="25" t="s">
        <v>164</v>
      </c>
      <c r="G6623" s="26">
        <v>100000</v>
      </c>
    </row>
    <row r="6624" spans="2:7">
      <c r="B6624" s="21" t="s">
        <v>12611</v>
      </c>
      <c r="C6624" s="22" t="s">
        <v>92</v>
      </c>
      <c r="D6624" s="37"/>
      <c r="E6624" s="24">
        <v>200000</v>
      </c>
      <c r="F6624" s="25" t="s">
        <v>227</v>
      </c>
      <c r="G6624" s="26">
        <v>100000</v>
      </c>
    </row>
    <row r="6625" spans="2:7">
      <c r="B6625" s="21" t="s">
        <v>12610</v>
      </c>
      <c r="C6625" s="22" t="s">
        <v>92</v>
      </c>
      <c r="D6625" s="37"/>
      <c r="E6625" s="24">
        <v>200000</v>
      </c>
      <c r="F6625" s="25" t="s">
        <v>1070</v>
      </c>
      <c r="G6625" s="26">
        <v>100000</v>
      </c>
    </row>
    <row r="6626" spans="2:7">
      <c r="B6626" s="21" t="s">
        <v>12609</v>
      </c>
      <c r="C6626" s="22" t="s">
        <v>92</v>
      </c>
      <c r="D6626" s="37"/>
      <c r="E6626" s="24">
        <v>200000</v>
      </c>
      <c r="F6626" s="25" t="s">
        <v>227</v>
      </c>
      <c r="G6626" s="26">
        <v>100000</v>
      </c>
    </row>
    <row r="6627" spans="2:7">
      <c r="B6627" s="21" t="s">
        <v>12608</v>
      </c>
      <c r="C6627" s="22" t="s">
        <v>92</v>
      </c>
      <c r="D6627" s="37"/>
      <c r="E6627" s="24">
        <v>200000</v>
      </c>
      <c r="F6627" s="25" t="s">
        <v>5543</v>
      </c>
      <c r="G6627" s="26">
        <v>100000</v>
      </c>
    </row>
    <row r="6628" spans="2:7">
      <c r="B6628" s="21" t="s">
        <v>12607</v>
      </c>
      <c r="C6628" s="22" t="s">
        <v>92</v>
      </c>
      <c r="D6628" s="37"/>
      <c r="E6628" s="24">
        <v>200000</v>
      </c>
      <c r="F6628" s="25" t="s">
        <v>780</v>
      </c>
      <c r="G6628" s="26">
        <v>100000</v>
      </c>
    </row>
    <row r="6629" spans="2:7">
      <c r="B6629" s="21" t="s">
        <v>12606</v>
      </c>
      <c r="C6629" s="22" t="s">
        <v>92</v>
      </c>
      <c r="D6629" s="37"/>
      <c r="E6629" s="24">
        <v>200000</v>
      </c>
      <c r="F6629" s="25" t="s">
        <v>3089</v>
      </c>
      <c r="G6629" s="26">
        <v>100000</v>
      </c>
    </row>
    <row r="6630" spans="2:7">
      <c r="B6630" s="21" t="s">
        <v>12605</v>
      </c>
      <c r="C6630" s="22" t="s">
        <v>92</v>
      </c>
      <c r="D6630" s="37"/>
      <c r="E6630" s="24">
        <v>200000</v>
      </c>
      <c r="F6630" s="25" t="s">
        <v>455</v>
      </c>
      <c r="G6630" s="26">
        <v>100000</v>
      </c>
    </row>
    <row r="6631" spans="2:7">
      <c r="B6631" s="21" t="s">
        <v>12604</v>
      </c>
      <c r="C6631" s="22" t="s">
        <v>92</v>
      </c>
      <c r="D6631" s="37"/>
      <c r="E6631" s="24">
        <v>200000</v>
      </c>
      <c r="F6631" s="25" t="s">
        <v>227</v>
      </c>
      <c r="G6631" s="26">
        <v>100000</v>
      </c>
    </row>
    <row r="6632" spans="2:7">
      <c r="B6632" s="21" t="s">
        <v>12603</v>
      </c>
      <c r="C6632" s="22" t="s">
        <v>92</v>
      </c>
      <c r="D6632" s="37"/>
      <c r="E6632" s="24">
        <v>200000</v>
      </c>
      <c r="F6632" s="25" t="s">
        <v>1103</v>
      </c>
      <c r="G6632" s="26">
        <v>100000</v>
      </c>
    </row>
    <row r="6633" spans="2:7">
      <c r="B6633" s="21" t="s">
        <v>12602</v>
      </c>
      <c r="C6633" s="22" t="s">
        <v>92</v>
      </c>
      <c r="D6633" s="37"/>
      <c r="E6633" s="24">
        <v>200000</v>
      </c>
      <c r="F6633" s="25" t="s">
        <v>315</v>
      </c>
      <c r="G6633" s="26">
        <v>100000</v>
      </c>
    </row>
    <row r="6634" spans="2:7">
      <c r="B6634" s="21" t="s">
        <v>12601</v>
      </c>
      <c r="C6634" s="22" t="s">
        <v>92</v>
      </c>
      <c r="D6634" s="37"/>
      <c r="E6634" s="24">
        <v>200000</v>
      </c>
      <c r="F6634" s="25" t="s">
        <v>402</v>
      </c>
      <c r="G6634" s="26">
        <v>100000</v>
      </c>
    </row>
    <row r="6635" spans="2:7">
      <c r="B6635" s="21" t="s">
        <v>12600</v>
      </c>
      <c r="C6635" s="22" t="s">
        <v>92</v>
      </c>
      <c r="D6635" s="37"/>
      <c r="E6635" s="24">
        <v>200000</v>
      </c>
      <c r="F6635" s="25" t="s">
        <v>223</v>
      </c>
      <c r="G6635" s="26">
        <v>100000</v>
      </c>
    </row>
    <row r="6636" spans="2:7">
      <c r="B6636" s="21" t="s">
        <v>12599</v>
      </c>
      <c r="C6636" s="22" t="s">
        <v>92</v>
      </c>
      <c r="D6636" s="37"/>
      <c r="E6636" s="24">
        <v>200000</v>
      </c>
      <c r="F6636" s="25" t="s">
        <v>5543</v>
      </c>
      <c r="G6636" s="26">
        <v>100000</v>
      </c>
    </row>
    <row r="6637" spans="2:7">
      <c r="B6637" s="21" t="s">
        <v>12598</v>
      </c>
      <c r="C6637" s="22" t="s">
        <v>92</v>
      </c>
      <c r="D6637" s="37"/>
      <c r="E6637" s="24">
        <v>200000</v>
      </c>
      <c r="F6637" s="25" t="s">
        <v>672</v>
      </c>
      <c r="G6637" s="26">
        <v>100000</v>
      </c>
    </row>
    <row r="6638" spans="2:7">
      <c r="B6638" s="21" t="s">
        <v>12597</v>
      </c>
      <c r="C6638" s="22" t="s">
        <v>92</v>
      </c>
      <c r="D6638" s="37"/>
      <c r="E6638" s="24">
        <v>200000</v>
      </c>
      <c r="F6638" s="25" t="s">
        <v>198</v>
      </c>
      <c r="G6638" s="26">
        <v>100000</v>
      </c>
    </row>
    <row r="6639" spans="2:7">
      <c r="B6639" s="21" t="s">
        <v>12596</v>
      </c>
      <c r="C6639" s="22" t="s">
        <v>92</v>
      </c>
      <c r="D6639" s="37"/>
      <c r="E6639" s="24">
        <v>200000</v>
      </c>
      <c r="F6639" s="25" t="s">
        <v>164</v>
      </c>
      <c r="G6639" s="26">
        <v>100000</v>
      </c>
    </row>
    <row r="6640" spans="2:7">
      <c r="B6640" s="21" t="s">
        <v>12595</v>
      </c>
      <c r="C6640" s="22" t="s">
        <v>92</v>
      </c>
      <c r="D6640" s="37"/>
      <c r="E6640" s="24">
        <v>200000</v>
      </c>
      <c r="F6640" s="25" t="s">
        <v>711</v>
      </c>
      <c r="G6640" s="26">
        <v>100000</v>
      </c>
    </row>
    <row r="6641" spans="2:7">
      <c r="B6641" s="21" t="s">
        <v>12594</v>
      </c>
      <c r="C6641" s="22" t="s">
        <v>92</v>
      </c>
      <c r="D6641" s="37"/>
      <c r="E6641" s="24">
        <v>200000</v>
      </c>
      <c r="F6641" s="25" t="s">
        <v>5031</v>
      </c>
      <c r="G6641" s="26">
        <v>100000</v>
      </c>
    </row>
    <row r="6642" spans="2:7">
      <c r="B6642" s="21" t="s">
        <v>12593</v>
      </c>
      <c r="C6642" s="22" t="s">
        <v>92</v>
      </c>
      <c r="D6642" s="37"/>
      <c r="E6642" s="24">
        <v>200000</v>
      </c>
      <c r="F6642" s="25" t="s">
        <v>125</v>
      </c>
      <c r="G6642" s="26">
        <v>100000</v>
      </c>
    </row>
    <row r="6643" spans="2:7">
      <c r="B6643" s="21" t="s">
        <v>12592</v>
      </c>
      <c r="C6643" s="22" t="s">
        <v>92</v>
      </c>
      <c r="D6643" s="37"/>
      <c r="E6643" s="24">
        <v>200000</v>
      </c>
      <c r="F6643" s="25" t="s">
        <v>3089</v>
      </c>
      <c r="G6643" s="26">
        <v>100000</v>
      </c>
    </row>
    <row r="6644" spans="2:7">
      <c r="B6644" s="21" t="s">
        <v>12591</v>
      </c>
      <c r="C6644" s="22" t="s">
        <v>92</v>
      </c>
      <c r="D6644" s="37"/>
      <c r="E6644" s="24">
        <v>200000</v>
      </c>
      <c r="F6644" s="25" t="s">
        <v>3089</v>
      </c>
      <c r="G6644" s="26">
        <v>100000</v>
      </c>
    </row>
    <row r="6645" spans="2:7">
      <c r="B6645" s="21" t="s">
        <v>12590</v>
      </c>
      <c r="C6645" s="22" t="s">
        <v>92</v>
      </c>
      <c r="D6645" s="37"/>
      <c r="E6645" s="24">
        <v>200000</v>
      </c>
      <c r="F6645" s="25" t="s">
        <v>102</v>
      </c>
      <c r="G6645" s="26">
        <v>100000</v>
      </c>
    </row>
    <row r="6646" spans="2:7">
      <c r="B6646" s="21" t="s">
        <v>12589</v>
      </c>
      <c r="C6646" s="22" t="s">
        <v>92</v>
      </c>
      <c r="D6646" s="37"/>
      <c r="E6646" s="24">
        <v>200000</v>
      </c>
      <c r="F6646" s="25" t="s">
        <v>509</v>
      </c>
      <c r="G6646" s="26">
        <v>100000</v>
      </c>
    </row>
    <row r="6647" spans="2:7">
      <c r="B6647" s="21" t="s">
        <v>12588</v>
      </c>
      <c r="C6647" s="22" t="s">
        <v>92</v>
      </c>
      <c r="D6647" s="37"/>
      <c r="E6647" s="24">
        <v>200000</v>
      </c>
      <c r="F6647" s="25" t="s">
        <v>402</v>
      </c>
      <c r="G6647" s="26">
        <v>100000</v>
      </c>
    </row>
    <row r="6648" spans="2:7">
      <c r="B6648" s="21" t="s">
        <v>12587</v>
      </c>
      <c r="C6648" s="22" t="s">
        <v>92</v>
      </c>
      <c r="D6648" s="37"/>
      <c r="E6648" s="24">
        <v>200000</v>
      </c>
      <c r="F6648" s="25" t="s">
        <v>150</v>
      </c>
      <c r="G6648" s="26">
        <v>100000</v>
      </c>
    </row>
    <row r="6649" spans="2:7">
      <c r="B6649" s="21" t="s">
        <v>12586</v>
      </c>
      <c r="C6649" s="22" t="s">
        <v>92</v>
      </c>
      <c r="D6649" s="37"/>
      <c r="E6649" s="24">
        <v>200000</v>
      </c>
      <c r="F6649" s="25" t="s">
        <v>220</v>
      </c>
      <c r="G6649" s="26">
        <v>100000</v>
      </c>
    </row>
    <row r="6650" spans="2:7">
      <c r="B6650" s="21" t="s">
        <v>12585</v>
      </c>
      <c r="C6650" s="22" t="s">
        <v>92</v>
      </c>
      <c r="D6650" s="37"/>
      <c r="E6650" s="24">
        <v>200000</v>
      </c>
      <c r="F6650" s="25" t="s">
        <v>617</v>
      </c>
      <c r="G6650" s="26">
        <v>100000</v>
      </c>
    </row>
    <row r="6651" spans="2:7">
      <c r="B6651" s="21" t="s">
        <v>12584</v>
      </c>
      <c r="C6651" s="22" t="s">
        <v>92</v>
      </c>
      <c r="D6651" s="37"/>
      <c r="E6651" s="24">
        <v>200000</v>
      </c>
      <c r="F6651" s="25" t="s">
        <v>555</v>
      </c>
      <c r="G6651" s="26">
        <v>100000</v>
      </c>
    </row>
    <row r="6652" spans="2:7">
      <c r="B6652" s="21" t="s">
        <v>12582</v>
      </c>
      <c r="C6652" s="22" t="s">
        <v>92</v>
      </c>
      <c r="D6652" s="37"/>
      <c r="E6652" s="24">
        <v>200000</v>
      </c>
      <c r="F6652" s="25" t="s">
        <v>598</v>
      </c>
      <c r="G6652" s="26">
        <v>100000</v>
      </c>
    </row>
    <row r="6653" spans="2:7">
      <c r="B6653" s="21" t="s">
        <v>12581</v>
      </c>
      <c r="C6653" s="22" t="s">
        <v>92</v>
      </c>
      <c r="D6653" s="37"/>
      <c r="E6653" s="24">
        <v>200000</v>
      </c>
      <c r="F6653" s="25" t="s">
        <v>315</v>
      </c>
      <c r="G6653" s="26">
        <v>100000</v>
      </c>
    </row>
    <row r="6654" spans="2:7">
      <c r="B6654" s="21" t="s">
        <v>12577</v>
      </c>
      <c r="C6654" s="22" t="s">
        <v>92</v>
      </c>
      <c r="D6654" s="37"/>
      <c r="E6654" s="24">
        <v>200000</v>
      </c>
      <c r="F6654" s="25" t="s">
        <v>315</v>
      </c>
      <c r="G6654" s="26">
        <v>100000</v>
      </c>
    </row>
    <row r="6655" spans="2:7">
      <c r="B6655" s="21" t="s">
        <v>12574</v>
      </c>
      <c r="C6655" s="22" t="s">
        <v>92</v>
      </c>
      <c r="D6655" s="37"/>
      <c r="E6655" s="24">
        <v>200000</v>
      </c>
      <c r="F6655" s="25" t="s">
        <v>716</v>
      </c>
      <c r="G6655" s="26">
        <v>100000</v>
      </c>
    </row>
    <row r="6656" spans="2:7">
      <c r="B6656" s="21" t="s">
        <v>12573</v>
      </c>
      <c r="C6656" s="22" t="s">
        <v>92</v>
      </c>
      <c r="D6656" s="37"/>
      <c r="E6656" s="24">
        <v>200000</v>
      </c>
      <c r="F6656" s="25" t="s">
        <v>422</v>
      </c>
      <c r="G6656" s="26">
        <v>100000</v>
      </c>
    </row>
    <row r="6657" spans="2:7">
      <c r="B6657" s="21" t="s">
        <v>12572</v>
      </c>
      <c r="C6657" s="22" t="s">
        <v>92</v>
      </c>
      <c r="D6657" s="37"/>
      <c r="E6657" s="24">
        <v>200000</v>
      </c>
      <c r="F6657" s="25" t="s">
        <v>164</v>
      </c>
      <c r="G6657" s="26">
        <v>100000</v>
      </c>
    </row>
    <row r="6658" spans="2:7">
      <c r="B6658" s="21" t="s">
        <v>12571</v>
      </c>
      <c r="C6658" s="22" t="s">
        <v>92</v>
      </c>
      <c r="D6658" s="37"/>
      <c r="E6658" s="24">
        <v>200000</v>
      </c>
      <c r="F6658" s="25" t="s">
        <v>5543</v>
      </c>
      <c r="G6658" s="26">
        <v>100000</v>
      </c>
    </row>
    <row r="6659" spans="2:7">
      <c r="B6659" s="21" t="s">
        <v>12570</v>
      </c>
      <c r="C6659" s="22" t="s">
        <v>92</v>
      </c>
      <c r="D6659" s="37"/>
      <c r="E6659" s="24">
        <v>200000</v>
      </c>
      <c r="F6659" s="25" t="s">
        <v>672</v>
      </c>
      <c r="G6659" s="26">
        <v>100000</v>
      </c>
    </row>
    <row r="6660" spans="2:7">
      <c r="B6660" s="21" t="s">
        <v>12569</v>
      </c>
      <c r="C6660" s="22" t="s">
        <v>92</v>
      </c>
      <c r="D6660" s="37"/>
      <c r="E6660" s="24">
        <v>200000</v>
      </c>
      <c r="F6660" s="25" t="s">
        <v>164</v>
      </c>
      <c r="G6660" s="26">
        <v>100000</v>
      </c>
    </row>
    <row r="6661" spans="2:7">
      <c r="B6661" s="21" t="s">
        <v>12568</v>
      </c>
      <c r="C6661" s="22" t="s">
        <v>92</v>
      </c>
      <c r="D6661" s="37"/>
      <c r="E6661" s="24">
        <v>200000</v>
      </c>
      <c r="F6661" s="25" t="s">
        <v>227</v>
      </c>
      <c r="G6661" s="26">
        <v>100000</v>
      </c>
    </row>
    <row r="6662" spans="2:7">
      <c r="B6662" s="21" t="s">
        <v>12567</v>
      </c>
      <c r="C6662" s="22" t="s">
        <v>92</v>
      </c>
      <c r="D6662" s="37"/>
      <c r="E6662" s="24">
        <v>200000</v>
      </c>
      <c r="F6662" s="25" t="s">
        <v>408</v>
      </c>
      <c r="G6662" s="26">
        <v>100000</v>
      </c>
    </row>
    <row r="6663" spans="2:7">
      <c r="B6663" s="21" t="s">
        <v>12566</v>
      </c>
      <c r="C6663" s="22" t="s">
        <v>108</v>
      </c>
      <c r="D6663" s="37"/>
      <c r="E6663" s="24">
        <v>200000</v>
      </c>
      <c r="F6663" s="25" t="s">
        <v>402</v>
      </c>
      <c r="G6663" s="26">
        <v>100000</v>
      </c>
    </row>
    <row r="6664" spans="2:7">
      <c r="B6664" s="21" t="s">
        <v>12565</v>
      </c>
      <c r="C6664" s="22" t="s">
        <v>92</v>
      </c>
      <c r="D6664" s="37"/>
      <c r="E6664" s="24">
        <v>200000</v>
      </c>
      <c r="F6664" s="25" t="s">
        <v>455</v>
      </c>
      <c r="G6664" s="26">
        <v>100000</v>
      </c>
    </row>
    <row r="6665" spans="2:7">
      <c r="B6665" s="21" t="s">
        <v>12564</v>
      </c>
      <c r="C6665" s="22" t="s">
        <v>92</v>
      </c>
      <c r="D6665" s="37"/>
      <c r="E6665" s="24">
        <v>200000</v>
      </c>
      <c r="F6665" s="25" t="s">
        <v>427</v>
      </c>
      <c r="G6665" s="26">
        <v>100000</v>
      </c>
    </row>
    <row r="6666" spans="2:7">
      <c r="B6666" s="21" t="s">
        <v>12563</v>
      </c>
      <c r="C6666" s="22" t="s">
        <v>92</v>
      </c>
      <c r="D6666" s="37"/>
      <c r="E6666" s="24">
        <v>200000</v>
      </c>
      <c r="F6666" s="25" t="s">
        <v>651</v>
      </c>
      <c r="G6666" s="26">
        <v>100000</v>
      </c>
    </row>
    <row r="6667" spans="2:7">
      <c r="B6667" s="21" t="s">
        <v>12562</v>
      </c>
      <c r="C6667" s="22" t="s">
        <v>108</v>
      </c>
      <c r="D6667" s="37"/>
      <c r="E6667" s="24">
        <v>200000</v>
      </c>
      <c r="F6667" s="25" t="s">
        <v>708</v>
      </c>
      <c r="G6667" s="26">
        <v>100000</v>
      </c>
    </row>
    <row r="6668" spans="2:7">
      <c r="B6668" s="21" t="s">
        <v>12561</v>
      </c>
      <c r="C6668" s="22" t="s">
        <v>92</v>
      </c>
      <c r="D6668" s="37"/>
      <c r="E6668" s="24">
        <v>200000</v>
      </c>
      <c r="F6668" s="25" t="s">
        <v>540</v>
      </c>
      <c r="G6668" s="26">
        <v>100000</v>
      </c>
    </row>
    <row r="6669" spans="2:7">
      <c r="B6669" s="21" t="s">
        <v>12560</v>
      </c>
      <c r="C6669" s="22" t="s">
        <v>92</v>
      </c>
      <c r="D6669" s="37"/>
      <c r="E6669" s="24">
        <v>200000</v>
      </c>
      <c r="F6669" s="25" t="s">
        <v>150</v>
      </c>
      <c r="G6669" s="26">
        <v>100000</v>
      </c>
    </row>
    <row r="6670" spans="2:7">
      <c r="B6670" s="21" t="s">
        <v>12559</v>
      </c>
      <c r="C6670" s="22" t="s">
        <v>92</v>
      </c>
      <c r="D6670" s="37"/>
      <c r="E6670" s="24">
        <v>200000</v>
      </c>
      <c r="F6670" s="25" t="s">
        <v>402</v>
      </c>
      <c r="G6670" s="26">
        <v>100000</v>
      </c>
    </row>
    <row r="6671" spans="2:7">
      <c r="B6671" s="21" t="s">
        <v>12558</v>
      </c>
      <c r="C6671" s="22" t="s">
        <v>92</v>
      </c>
      <c r="D6671" s="37"/>
      <c r="E6671" s="24">
        <v>200000</v>
      </c>
      <c r="F6671" s="25" t="s">
        <v>125</v>
      </c>
      <c r="G6671" s="26">
        <v>100000</v>
      </c>
    </row>
    <row r="6672" spans="2:7">
      <c r="B6672" s="21" t="s">
        <v>12557</v>
      </c>
      <c r="C6672" s="22" t="s">
        <v>92</v>
      </c>
      <c r="D6672" s="37"/>
      <c r="E6672" s="24">
        <v>200000</v>
      </c>
      <c r="F6672" s="25" t="s">
        <v>413</v>
      </c>
      <c r="G6672" s="26">
        <v>100000</v>
      </c>
    </row>
    <row r="6673" spans="2:7">
      <c r="B6673" s="21" t="s">
        <v>12556</v>
      </c>
      <c r="C6673" s="22" t="s">
        <v>92</v>
      </c>
      <c r="D6673" s="37"/>
      <c r="E6673" s="24">
        <v>200000</v>
      </c>
      <c r="F6673" s="25" t="s">
        <v>144</v>
      </c>
      <c r="G6673" s="26">
        <v>100000</v>
      </c>
    </row>
    <row r="6674" spans="2:7">
      <c r="B6674" s="21" t="s">
        <v>12555</v>
      </c>
      <c r="C6674" s="22" t="s">
        <v>92</v>
      </c>
      <c r="D6674" s="37"/>
      <c r="E6674" s="24">
        <v>200000</v>
      </c>
      <c r="F6674" s="25" t="s">
        <v>164</v>
      </c>
      <c r="G6674" s="26">
        <v>100000</v>
      </c>
    </row>
    <row r="6675" spans="2:7">
      <c r="B6675" s="21" t="s">
        <v>12554</v>
      </c>
      <c r="C6675" s="22" t="s">
        <v>92</v>
      </c>
      <c r="D6675" s="37"/>
      <c r="E6675" s="24">
        <v>200000</v>
      </c>
      <c r="F6675" s="25" t="s">
        <v>422</v>
      </c>
      <c r="G6675" s="26">
        <v>100000</v>
      </c>
    </row>
    <row r="6676" spans="2:7">
      <c r="B6676" s="21" t="s">
        <v>12553</v>
      </c>
      <c r="C6676" s="22" t="s">
        <v>92</v>
      </c>
      <c r="D6676" s="37"/>
      <c r="E6676" s="24">
        <v>200000</v>
      </c>
      <c r="F6676" s="25" t="s">
        <v>544</v>
      </c>
      <c r="G6676" s="26">
        <v>100000</v>
      </c>
    </row>
    <row r="6677" spans="2:7">
      <c r="B6677" s="21" t="s">
        <v>12552</v>
      </c>
      <c r="C6677" s="22" t="s">
        <v>92</v>
      </c>
      <c r="D6677" s="37"/>
      <c r="E6677" s="24">
        <v>200000</v>
      </c>
      <c r="F6677" s="25" t="s">
        <v>711</v>
      </c>
      <c r="G6677" s="26">
        <v>100000</v>
      </c>
    </row>
    <row r="6678" spans="2:7">
      <c r="B6678" s="21" t="s">
        <v>12551</v>
      </c>
      <c r="C6678" s="22" t="s">
        <v>92</v>
      </c>
      <c r="D6678" s="37"/>
      <c r="E6678" s="24">
        <v>200000</v>
      </c>
      <c r="F6678" s="25" t="s">
        <v>94</v>
      </c>
      <c r="G6678" s="26">
        <v>100000</v>
      </c>
    </row>
    <row r="6679" spans="2:7">
      <c r="B6679" s="21" t="s">
        <v>12550</v>
      </c>
      <c r="C6679" s="22" t="s">
        <v>92</v>
      </c>
      <c r="D6679" s="37"/>
      <c r="E6679" s="24">
        <v>200000</v>
      </c>
      <c r="F6679" s="25" t="s">
        <v>4311</v>
      </c>
      <c r="G6679" s="26">
        <v>100000</v>
      </c>
    </row>
    <row r="6680" spans="2:7">
      <c r="B6680" s="21" t="s">
        <v>12549</v>
      </c>
      <c r="C6680" s="22" t="s">
        <v>92</v>
      </c>
      <c r="D6680" s="37"/>
      <c r="E6680" s="24">
        <v>200000</v>
      </c>
      <c r="F6680" s="25" t="s">
        <v>159</v>
      </c>
      <c r="G6680" s="26">
        <v>100000</v>
      </c>
    </row>
    <row r="6681" spans="2:7">
      <c r="B6681" s="21" t="s">
        <v>12548</v>
      </c>
      <c r="C6681" s="22" t="s">
        <v>92</v>
      </c>
      <c r="D6681" s="37"/>
      <c r="E6681" s="24">
        <v>200000</v>
      </c>
      <c r="F6681" s="25" t="s">
        <v>3094</v>
      </c>
      <c r="G6681" s="26">
        <v>100000</v>
      </c>
    </row>
    <row r="6682" spans="2:7">
      <c r="B6682" s="21" t="s">
        <v>12547</v>
      </c>
      <c r="C6682" s="22" t="s">
        <v>92</v>
      </c>
      <c r="D6682" s="37"/>
      <c r="E6682" s="24">
        <v>200000</v>
      </c>
      <c r="F6682" s="25" t="s">
        <v>805</v>
      </c>
      <c r="G6682" s="26">
        <v>100000</v>
      </c>
    </row>
    <row r="6683" spans="2:7">
      <c r="B6683" s="21" t="s">
        <v>12546</v>
      </c>
      <c r="C6683" s="22" t="s">
        <v>108</v>
      </c>
      <c r="D6683" s="37"/>
      <c r="E6683" s="24">
        <v>200000</v>
      </c>
      <c r="F6683" s="25" t="s">
        <v>216</v>
      </c>
      <c r="G6683" s="26">
        <v>100000</v>
      </c>
    </row>
    <row r="6684" spans="2:7">
      <c r="B6684" s="21" t="s">
        <v>12545</v>
      </c>
      <c r="C6684" s="22" t="s">
        <v>92</v>
      </c>
      <c r="D6684" s="37"/>
      <c r="E6684" s="24">
        <v>200000</v>
      </c>
      <c r="F6684" s="25" t="s">
        <v>402</v>
      </c>
      <c r="G6684" s="26">
        <v>100000</v>
      </c>
    </row>
    <row r="6685" spans="2:7">
      <c r="B6685" s="21" t="s">
        <v>12544</v>
      </c>
      <c r="C6685" s="22" t="s">
        <v>92</v>
      </c>
      <c r="D6685" s="37"/>
      <c r="E6685" s="24">
        <v>200000</v>
      </c>
      <c r="F6685" s="25" t="s">
        <v>5016</v>
      </c>
      <c r="G6685" s="26">
        <v>100000</v>
      </c>
    </row>
    <row r="6686" spans="2:7">
      <c r="B6686" s="21" t="s">
        <v>12543</v>
      </c>
      <c r="C6686" s="22" t="s">
        <v>92</v>
      </c>
      <c r="D6686" s="37"/>
      <c r="E6686" s="24">
        <v>200000</v>
      </c>
      <c r="F6686" s="25" t="s">
        <v>107</v>
      </c>
      <c r="G6686" s="26">
        <v>100000</v>
      </c>
    </row>
    <row r="6687" spans="2:7">
      <c r="B6687" s="21" t="s">
        <v>12542</v>
      </c>
      <c r="C6687" s="22" t="s">
        <v>92</v>
      </c>
      <c r="D6687" s="37"/>
      <c r="E6687" s="24">
        <v>200000</v>
      </c>
      <c r="F6687" s="25" t="s">
        <v>5031</v>
      </c>
      <c r="G6687" s="26">
        <v>100000</v>
      </c>
    </row>
    <row r="6688" spans="2:7">
      <c r="B6688" s="21" t="s">
        <v>12541</v>
      </c>
      <c r="C6688" s="22" t="s">
        <v>92</v>
      </c>
      <c r="D6688" s="37"/>
      <c r="E6688" s="24">
        <v>200000</v>
      </c>
      <c r="F6688" s="25" t="s">
        <v>682</v>
      </c>
      <c r="G6688" s="26">
        <v>100000</v>
      </c>
    </row>
    <row r="6689" spans="2:7">
      <c r="B6689" s="21" t="s">
        <v>12540</v>
      </c>
      <c r="C6689" s="22" t="s">
        <v>92</v>
      </c>
      <c r="D6689" s="37"/>
      <c r="E6689" s="24">
        <v>200000</v>
      </c>
      <c r="F6689" s="25" t="s">
        <v>3167</v>
      </c>
      <c r="G6689" s="26">
        <v>100000</v>
      </c>
    </row>
    <row r="6690" spans="2:7">
      <c r="B6690" s="21" t="s">
        <v>12539</v>
      </c>
      <c r="C6690" s="22" t="s">
        <v>92</v>
      </c>
      <c r="D6690" s="37"/>
      <c r="E6690" s="24">
        <v>200000</v>
      </c>
      <c r="F6690" s="25" t="s">
        <v>102</v>
      </c>
      <c r="G6690" s="26">
        <v>100000</v>
      </c>
    </row>
    <row r="6691" spans="2:7">
      <c r="B6691" s="21" t="s">
        <v>12538</v>
      </c>
      <c r="C6691" s="22" t="s">
        <v>92</v>
      </c>
      <c r="D6691" s="37"/>
      <c r="E6691" s="24">
        <v>200000</v>
      </c>
      <c r="F6691" s="25" t="s">
        <v>631</v>
      </c>
      <c r="G6691" s="26">
        <v>100000</v>
      </c>
    </row>
    <row r="6692" spans="2:7">
      <c r="B6692" s="21" t="s">
        <v>12537</v>
      </c>
      <c r="C6692" s="22" t="s">
        <v>92</v>
      </c>
      <c r="D6692" s="37"/>
      <c r="E6692" s="24">
        <v>200000</v>
      </c>
      <c r="F6692" s="25" t="s">
        <v>464</v>
      </c>
      <c r="G6692" s="26">
        <v>100000</v>
      </c>
    </row>
    <row r="6693" spans="2:7">
      <c r="B6693" s="21" t="s">
        <v>12536</v>
      </c>
      <c r="C6693" s="22" t="s">
        <v>92</v>
      </c>
      <c r="D6693" s="37"/>
      <c r="E6693" s="24">
        <v>200000</v>
      </c>
      <c r="F6693" s="25" t="s">
        <v>555</v>
      </c>
      <c r="G6693" s="26">
        <v>100000</v>
      </c>
    </row>
    <row r="6694" spans="2:7">
      <c r="B6694" s="21" t="s">
        <v>12535</v>
      </c>
      <c r="C6694" s="22" t="s">
        <v>92</v>
      </c>
      <c r="D6694" s="37"/>
      <c r="E6694" s="24">
        <v>200000</v>
      </c>
      <c r="F6694" s="25" t="s">
        <v>156</v>
      </c>
      <c r="G6694" s="26">
        <v>100000</v>
      </c>
    </row>
    <row r="6695" spans="2:7">
      <c r="B6695" s="21" t="s">
        <v>12534</v>
      </c>
      <c r="C6695" s="22" t="s">
        <v>92</v>
      </c>
      <c r="D6695" s="37"/>
      <c r="E6695" s="24">
        <v>200000</v>
      </c>
      <c r="F6695" s="25" t="s">
        <v>159</v>
      </c>
      <c r="G6695" s="26">
        <v>100000</v>
      </c>
    </row>
    <row r="6696" spans="2:7">
      <c r="B6696" s="21" t="s">
        <v>12533</v>
      </c>
      <c r="C6696" s="22" t="s">
        <v>92</v>
      </c>
      <c r="D6696" s="37"/>
      <c r="E6696" s="24">
        <v>200000</v>
      </c>
      <c r="F6696" s="25" t="s">
        <v>156</v>
      </c>
      <c r="G6696" s="26">
        <v>100000</v>
      </c>
    </row>
    <row r="6697" spans="2:7">
      <c r="B6697" s="21" t="s">
        <v>12531</v>
      </c>
      <c r="C6697" s="22" t="s">
        <v>92</v>
      </c>
      <c r="D6697" s="37"/>
      <c r="E6697" s="24">
        <v>200000</v>
      </c>
      <c r="F6697" s="25" t="s">
        <v>413</v>
      </c>
      <c r="G6697" s="26">
        <v>100000</v>
      </c>
    </row>
    <row r="6698" spans="2:7">
      <c r="B6698" s="21" t="s">
        <v>12530</v>
      </c>
      <c r="C6698" s="22" t="s">
        <v>92</v>
      </c>
      <c r="D6698" s="37"/>
      <c r="E6698" s="24">
        <v>200000</v>
      </c>
      <c r="F6698" s="25" t="s">
        <v>422</v>
      </c>
      <c r="G6698" s="26">
        <v>100000</v>
      </c>
    </row>
    <row r="6699" spans="2:7">
      <c r="B6699" s="21" t="s">
        <v>12529</v>
      </c>
      <c r="C6699" s="22" t="s">
        <v>92</v>
      </c>
      <c r="D6699" s="37"/>
      <c r="E6699" s="24">
        <v>200000</v>
      </c>
      <c r="F6699" s="25" t="s">
        <v>159</v>
      </c>
      <c r="G6699" s="26">
        <v>100000</v>
      </c>
    </row>
    <row r="6700" spans="2:7">
      <c r="B6700" s="21" t="s">
        <v>12528</v>
      </c>
      <c r="C6700" s="22" t="s">
        <v>92</v>
      </c>
      <c r="D6700" s="37"/>
      <c r="E6700" s="24">
        <v>200000</v>
      </c>
      <c r="F6700" s="25" t="s">
        <v>422</v>
      </c>
      <c r="G6700" s="26">
        <v>100000</v>
      </c>
    </row>
    <row r="6701" spans="2:7">
      <c r="B6701" s="21" t="s">
        <v>12527</v>
      </c>
      <c r="C6701" s="22" t="s">
        <v>92</v>
      </c>
      <c r="D6701" s="37"/>
      <c r="E6701" s="24">
        <v>200000</v>
      </c>
      <c r="F6701" s="25" t="s">
        <v>682</v>
      </c>
      <c r="G6701" s="26">
        <v>100000</v>
      </c>
    </row>
    <row r="6702" spans="2:7">
      <c r="B6702" s="21" t="s">
        <v>12526</v>
      </c>
      <c r="C6702" s="22" t="s">
        <v>92</v>
      </c>
      <c r="D6702" s="37"/>
      <c r="E6702" s="24">
        <v>200000</v>
      </c>
      <c r="F6702" s="25" t="s">
        <v>464</v>
      </c>
      <c r="G6702" s="26">
        <v>100000</v>
      </c>
    </row>
    <row r="6703" spans="2:7">
      <c r="B6703" s="21" t="s">
        <v>12525</v>
      </c>
      <c r="C6703" s="22" t="s">
        <v>92</v>
      </c>
      <c r="D6703" s="37"/>
      <c r="E6703" s="24">
        <v>200000</v>
      </c>
      <c r="F6703" s="25" t="s">
        <v>201</v>
      </c>
      <c r="G6703" s="26">
        <v>100000</v>
      </c>
    </row>
    <row r="6704" spans="2:7">
      <c r="B6704" s="21" t="s">
        <v>12524</v>
      </c>
      <c r="C6704" s="22" t="s">
        <v>92</v>
      </c>
      <c r="D6704" s="37"/>
      <c r="E6704" s="24">
        <v>200000</v>
      </c>
      <c r="F6704" s="25" t="s">
        <v>354</v>
      </c>
      <c r="G6704" s="26">
        <v>100000</v>
      </c>
    </row>
    <row r="6705" spans="2:7">
      <c r="B6705" s="21" t="s">
        <v>12523</v>
      </c>
      <c r="C6705" s="22" t="s">
        <v>92</v>
      </c>
      <c r="D6705" s="37"/>
      <c r="E6705" s="24">
        <v>200000</v>
      </c>
      <c r="F6705" s="25" t="s">
        <v>156</v>
      </c>
      <c r="G6705" s="26">
        <v>100000</v>
      </c>
    </row>
    <row r="6706" spans="2:7">
      <c r="B6706" s="21" t="s">
        <v>12522</v>
      </c>
      <c r="C6706" s="22" t="s">
        <v>92</v>
      </c>
      <c r="D6706" s="37"/>
      <c r="E6706" s="24">
        <v>200000</v>
      </c>
      <c r="F6706" s="25" t="s">
        <v>540</v>
      </c>
      <c r="G6706" s="26">
        <v>100000</v>
      </c>
    </row>
    <row r="6707" spans="2:7">
      <c r="B6707" s="21" t="s">
        <v>12521</v>
      </c>
      <c r="C6707" s="22" t="s">
        <v>92</v>
      </c>
      <c r="D6707" s="37"/>
      <c r="E6707" s="24">
        <v>200000</v>
      </c>
      <c r="F6707" s="25" t="s">
        <v>257</v>
      </c>
      <c r="G6707" s="26">
        <v>100000</v>
      </c>
    </row>
    <row r="6708" spans="2:7">
      <c r="B6708" s="21" t="s">
        <v>12520</v>
      </c>
      <c r="C6708" s="22" t="s">
        <v>108</v>
      </c>
      <c r="D6708" s="37"/>
      <c r="E6708" s="24">
        <v>200000</v>
      </c>
      <c r="F6708" s="25" t="s">
        <v>125</v>
      </c>
      <c r="G6708" s="26">
        <v>100000</v>
      </c>
    </row>
    <row r="6709" spans="2:7">
      <c r="B6709" s="21" t="s">
        <v>12519</v>
      </c>
      <c r="C6709" s="22" t="s">
        <v>92</v>
      </c>
      <c r="D6709" s="37"/>
      <c r="E6709" s="24">
        <v>200000</v>
      </c>
      <c r="F6709" s="25" t="s">
        <v>3089</v>
      </c>
      <c r="G6709" s="26">
        <v>100000</v>
      </c>
    </row>
    <row r="6710" spans="2:7">
      <c r="B6710" s="21" t="s">
        <v>12518</v>
      </c>
      <c r="C6710" s="22" t="s">
        <v>92</v>
      </c>
      <c r="D6710" s="37"/>
      <c r="E6710" s="24">
        <v>200000</v>
      </c>
      <c r="F6710" s="25" t="s">
        <v>668</v>
      </c>
      <c r="G6710" s="26">
        <v>100000</v>
      </c>
    </row>
    <row r="6711" spans="2:7">
      <c r="B6711" s="21" t="s">
        <v>12517</v>
      </c>
      <c r="C6711" s="22" t="s">
        <v>92</v>
      </c>
      <c r="D6711" s="37"/>
      <c r="E6711" s="24">
        <v>200000</v>
      </c>
      <c r="F6711" s="25" t="s">
        <v>5014</v>
      </c>
      <c r="G6711" s="26">
        <v>100000</v>
      </c>
    </row>
    <row r="6712" spans="2:7">
      <c r="B6712" s="21" t="s">
        <v>12516</v>
      </c>
      <c r="C6712" s="22" t="s">
        <v>92</v>
      </c>
      <c r="D6712" s="37"/>
      <c r="E6712" s="24">
        <v>200000</v>
      </c>
      <c r="F6712" s="25" t="s">
        <v>464</v>
      </c>
      <c r="G6712" s="26">
        <v>100000</v>
      </c>
    </row>
    <row r="6713" spans="2:7">
      <c r="B6713" s="21" t="s">
        <v>12515</v>
      </c>
      <c r="C6713" s="22" t="s">
        <v>92</v>
      </c>
      <c r="D6713" s="37"/>
      <c r="E6713" s="24">
        <v>200000</v>
      </c>
      <c r="F6713" s="25" t="s">
        <v>455</v>
      </c>
      <c r="G6713" s="26">
        <v>100000</v>
      </c>
    </row>
    <row r="6714" spans="2:7">
      <c r="B6714" s="21" t="s">
        <v>12514</v>
      </c>
      <c r="C6714" s="22" t="s">
        <v>92</v>
      </c>
      <c r="D6714" s="37"/>
      <c r="E6714" s="24">
        <v>200000</v>
      </c>
      <c r="F6714" s="25" t="s">
        <v>111</v>
      </c>
      <c r="G6714" s="26">
        <v>100000</v>
      </c>
    </row>
    <row r="6715" spans="2:7">
      <c r="B6715" s="21" t="s">
        <v>12513</v>
      </c>
      <c r="C6715" s="22" t="s">
        <v>92</v>
      </c>
      <c r="D6715" s="37"/>
      <c r="E6715" s="24">
        <v>200000</v>
      </c>
      <c r="F6715" s="25" t="s">
        <v>216</v>
      </c>
      <c r="G6715" s="26">
        <v>100000</v>
      </c>
    </row>
    <row r="6716" spans="2:7">
      <c r="B6716" s="21" t="s">
        <v>12512</v>
      </c>
      <c r="C6716" s="22" t="s">
        <v>92</v>
      </c>
      <c r="D6716" s="37"/>
      <c r="E6716" s="24">
        <v>200000</v>
      </c>
      <c r="F6716" s="25" t="s">
        <v>201</v>
      </c>
      <c r="G6716" s="26">
        <v>100000</v>
      </c>
    </row>
    <row r="6717" spans="2:7">
      <c r="B6717" s="21" t="s">
        <v>12511</v>
      </c>
      <c r="C6717" s="22" t="s">
        <v>92</v>
      </c>
      <c r="D6717" s="37"/>
      <c r="E6717" s="24">
        <v>200000</v>
      </c>
      <c r="F6717" s="25" t="s">
        <v>125</v>
      </c>
      <c r="G6717" s="26">
        <v>100000</v>
      </c>
    </row>
    <row r="6718" spans="2:7">
      <c r="B6718" s="21" t="s">
        <v>12510</v>
      </c>
      <c r="C6718" s="22" t="s">
        <v>92</v>
      </c>
      <c r="D6718" s="37"/>
      <c r="E6718" s="24">
        <v>200000</v>
      </c>
      <c r="F6718" s="25" t="s">
        <v>3089</v>
      </c>
      <c r="G6718" s="26">
        <v>100000</v>
      </c>
    </row>
    <row r="6719" spans="2:7">
      <c r="B6719" s="21" t="s">
        <v>12509</v>
      </c>
      <c r="C6719" s="22" t="s">
        <v>92</v>
      </c>
      <c r="D6719" s="37"/>
      <c r="E6719" s="24">
        <v>200000</v>
      </c>
      <c r="F6719" s="25" t="s">
        <v>540</v>
      </c>
      <c r="G6719" s="26">
        <v>100000</v>
      </c>
    </row>
    <row r="6720" spans="2:7">
      <c r="B6720" s="21" t="s">
        <v>12507</v>
      </c>
      <c r="C6720" s="22" t="s">
        <v>92</v>
      </c>
      <c r="D6720" s="37"/>
      <c r="E6720" s="24">
        <v>200000</v>
      </c>
      <c r="F6720" s="25" t="s">
        <v>742</v>
      </c>
      <c r="G6720" s="26">
        <v>100000</v>
      </c>
    </row>
    <row r="6721" spans="2:7">
      <c r="B6721" s="21" t="s">
        <v>12506</v>
      </c>
      <c r="C6721" s="22" t="s">
        <v>92</v>
      </c>
      <c r="D6721" s="37"/>
      <c r="E6721" s="24">
        <v>200000</v>
      </c>
      <c r="F6721" s="25" t="s">
        <v>5014</v>
      </c>
      <c r="G6721" s="26">
        <v>100000</v>
      </c>
    </row>
    <row r="6722" spans="2:7">
      <c r="B6722" s="21" t="s">
        <v>12505</v>
      </c>
      <c r="C6722" s="22" t="s">
        <v>92</v>
      </c>
      <c r="D6722" s="37"/>
      <c r="E6722" s="24">
        <v>200000</v>
      </c>
      <c r="F6722" s="25" t="s">
        <v>402</v>
      </c>
      <c r="G6722" s="26">
        <v>100000</v>
      </c>
    </row>
    <row r="6723" spans="2:7">
      <c r="B6723" s="21" t="s">
        <v>12504</v>
      </c>
      <c r="C6723" s="22" t="s">
        <v>92</v>
      </c>
      <c r="D6723" s="37"/>
      <c r="E6723" s="24">
        <v>200000</v>
      </c>
      <c r="F6723" s="25" t="s">
        <v>540</v>
      </c>
      <c r="G6723" s="26">
        <v>100000</v>
      </c>
    </row>
    <row r="6724" spans="2:7">
      <c r="B6724" s="21" t="s">
        <v>12503</v>
      </c>
      <c r="C6724" s="22" t="s">
        <v>92</v>
      </c>
      <c r="D6724" s="37"/>
      <c r="E6724" s="24">
        <v>200000</v>
      </c>
      <c r="F6724" s="25" t="s">
        <v>3098</v>
      </c>
      <c r="G6724" s="26">
        <v>100000</v>
      </c>
    </row>
    <row r="6725" spans="2:7">
      <c r="B6725" s="21" t="s">
        <v>12502</v>
      </c>
      <c r="C6725" s="22" t="s">
        <v>92</v>
      </c>
      <c r="D6725" s="37"/>
      <c r="E6725" s="24">
        <v>200000</v>
      </c>
      <c r="F6725" s="25" t="s">
        <v>427</v>
      </c>
      <c r="G6725" s="26">
        <v>100000</v>
      </c>
    </row>
    <row r="6726" spans="2:7">
      <c r="B6726" s="21" t="s">
        <v>12501</v>
      </c>
      <c r="C6726" s="22" t="s">
        <v>92</v>
      </c>
      <c r="D6726" s="37"/>
      <c r="E6726" s="24">
        <v>200000</v>
      </c>
      <c r="F6726" s="25" t="s">
        <v>455</v>
      </c>
      <c r="G6726" s="26">
        <v>100000</v>
      </c>
    </row>
    <row r="6727" spans="2:7">
      <c r="B6727" s="21" t="s">
        <v>12500</v>
      </c>
      <c r="C6727" s="22" t="s">
        <v>92</v>
      </c>
      <c r="D6727" s="37"/>
      <c r="E6727" s="24">
        <v>200000</v>
      </c>
      <c r="F6727" s="25" t="s">
        <v>125</v>
      </c>
      <c r="G6727" s="26">
        <v>100000</v>
      </c>
    </row>
    <row r="6728" spans="2:7">
      <c r="B6728" s="21" t="s">
        <v>12499</v>
      </c>
      <c r="C6728" s="22" t="s">
        <v>92</v>
      </c>
      <c r="D6728" s="37"/>
      <c r="E6728" s="24">
        <v>200000</v>
      </c>
      <c r="F6728" s="25" t="s">
        <v>5014</v>
      </c>
      <c r="G6728" s="26">
        <v>100000</v>
      </c>
    </row>
    <row r="6729" spans="2:7">
      <c r="B6729" s="21" t="s">
        <v>12498</v>
      </c>
      <c r="C6729" s="22" t="s">
        <v>92</v>
      </c>
      <c r="D6729" s="37"/>
      <c r="E6729" s="24">
        <v>200000</v>
      </c>
      <c r="F6729" s="25" t="s">
        <v>344</v>
      </c>
      <c r="G6729" s="26">
        <v>100000</v>
      </c>
    </row>
    <row r="6730" spans="2:7">
      <c r="B6730" s="21" t="s">
        <v>12497</v>
      </c>
      <c r="C6730" s="22" t="s">
        <v>92</v>
      </c>
      <c r="D6730" s="37"/>
      <c r="E6730" s="24">
        <v>200000</v>
      </c>
      <c r="F6730" s="25" t="s">
        <v>3167</v>
      </c>
      <c r="G6730" s="26">
        <v>100000</v>
      </c>
    </row>
    <row r="6731" spans="2:7">
      <c r="B6731" s="21" t="s">
        <v>12496</v>
      </c>
      <c r="C6731" s="22" t="s">
        <v>92</v>
      </c>
      <c r="D6731" s="37"/>
      <c r="E6731" s="24">
        <v>200000</v>
      </c>
      <c r="F6731" s="25" t="s">
        <v>708</v>
      </c>
      <c r="G6731" s="26">
        <v>100000</v>
      </c>
    </row>
    <row r="6732" spans="2:7">
      <c r="B6732" s="21" t="s">
        <v>12495</v>
      </c>
      <c r="C6732" s="22" t="s">
        <v>92</v>
      </c>
      <c r="D6732" s="37"/>
      <c r="E6732" s="24">
        <v>200000</v>
      </c>
      <c r="F6732" s="25" t="s">
        <v>668</v>
      </c>
      <c r="G6732" s="26">
        <v>100000</v>
      </c>
    </row>
    <row r="6733" spans="2:7">
      <c r="B6733" s="21" t="s">
        <v>12494</v>
      </c>
      <c r="C6733" s="22" t="s">
        <v>92</v>
      </c>
      <c r="D6733" s="37"/>
      <c r="E6733" s="24">
        <v>200000</v>
      </c>
      <c r="F6733" s="25" t="s">
        <v>464</v>
      </c>
      <c r="G6733" s="26">
        <v>100000</v>
      </c>
    </row>
    <row r="6734" spans="2:7">
      <c r="B6734" s="21" t="s">
        <v>12493</v>
      </c>
      <c r="C6734" s="22" t="s">
        <v>92</v>
      </c>
      <c r="D6734" s="37"/>
      <c r="E6734" s="24">
        <v>200000</v>
      </c>
      <c r="F6734" s="25" t="s">
        <v>125</v>
      </c>
      <c r="G6734" s="26">
        <v>100000</v>
      </c>
    </row>
    <row r="6735" spans="2:7">
      <c r="B6735" s="21" t="s">
        <v>12492</v>
      </c>
      <c r="C6735" s="22" t="s">
        <v>92</v>
      </c>
      <c r="D6735" s="37"/>
      <c r="E6735" s="24">
        <v>200000</v>
      </c>
      <c r="F6735" s="25" t="s">
        <v>3089</v>
      </c>
      <c r="G6735" s="26">
        <v>100000</v>
      </c>
    </row>
    <row r="6736" spans="2:7">
      <c r="B6736" s="21" t="s">
        <v>12491</v>
      </c>
      <c r="C6736" s="22" t="s">
        <v>92</v>
      </c>
      <c r="D6736" s="37"/>
      <c r="E6736" s="24">
        <v>200000</v>
      </c>
      <c r="F6736" s="25" t="s">
        <v>3089</v>
      </c>
      <c r="G6736" s="26">
        <v>100000</v>
      </c>
    </row>
    <row r="6737" spans="2:7">
      <c r="B6737" s="21" t="s">
        <v>12490</v>
      </c>
      <c r="C6737" s="22" t="s">
        <v>92</v>
      </c>
      <c r="D6737" s="37"/>
      <c r="E6737" s="24">
        <v>200000</v>
      </c>
      <c r="F6737" s="25" t="s">
        <v>455</v>
      </c>
      <c r="G6737" s="26">
        <v>100000</v>
      </c>
    </row>
    <row r="6738" spans="2:7">
      <c r="B6738" s="21" t="s">
        <v>12489</v>
      </c>
      <c r="C6738" s="22" t="s">
        <v>92</v>
      </c>
      <c r="D6738" s="37"/>
      <c r="E6738" s="24">
        <v>200000</v>
      </c>
      <c r="F6738" s="25" t="s">
        <v>464</v>
      </c>
      <c r="G6738" s="26">
        <v>100000</v>
      </c>
    </row>
    <row r="6739" spans="2:7">
      <c r="B6739" s="21" t="s">
        <v>12488</v>
      </c>
      <c r="C6739" s="22" t="s">
        <v>92</v>
      </c>
      <c r="D6739" s="37"/>
      <c r="E6739" s="24">
        <v>200000</v>
      </c>
      <c r="F6739" s="25" t="s">
        <v>94</v>
      </c>
      <c r="G6739" s="26">
        <v>100000</v>
      </c>
    </row>
    <row r="6740" spans="2:7">
      <c r="B6740" s="21" t="s">
        <v>12487</v>
      </c>
      <c r="C6740" s="22" t="s">
        <v>92</v>
      </c>
      <c r="D6740" s="37"/>
      <c r="E6740" s="24">
        <v>200000</v>
      </c>
      <c r="F6740" s="25" t="s">
        <v>805</v>
      </c>
      <c r="G6740" s="26">
        <v>100000</v>
      </c>
    </row>
    <row r="6741" spans="2:7">
      <c r="B6741" s="21" t="s">
        <v>12486</v>
      </c>
      <c r="C6741" s="22" t="s">
        <v>92</v>
      </c>
      <c r="D6741" s="37"/>
      <c r="E6741" s="24">
        <v>200000</v>
      </c>
      <c r="F6741" s="25" t="s">
        <v>220</v>
      </c>
      <c r="G6741" s="26">
        <v>100000</v>
      </c>
    </row>
    <row r="6742" spans="2:7">
      <c r="B6742" s="21" t="s">
        <v>12485</v>
      </c>
      <c r="C6742" s="22" t="s">
        <v>92</v>
      </c>
      <c r="D6742" s="37"/>
      <c r="E6742" s="24">
        <v>200000</v>
      </c>
      <c r="F6742" s="25" t="s">
        <v>540</v>
      </c>
      <c r="G6742" s="26">
        <v>100000</v>
      </c>
    </row>
    <row r="6743" spans="2:7">
      <c r="B6743" s="21" t="s">
        <v>12484</v>
      </c>
      <c r="C6743" s="22" t="s">
        <v>92</v>
      </c>
      <c r="D6743" s="37"/>
      <c r="E6743" s="24">
        <v>200000</v>
      </c>
      <c r="F6743" s="25" t="s">
        <v>220</v>
      </c>
      <c r="G6743" s="26">
        <v>100000</v>
      </c>
    </row>
    <row r="6744" spans="2:7">
      <c r="B6744" s="21" t="s">
        <v>12483</v>
      </c>
      <c r="C6744" s="22" t="s">
        <v>92</v>
      </c>
      <c r="D6744" s="37"/>
      <c r="E6744" s="24">
        <v>200000</v>
      </c>
      <c r="F6744" s="25" t="s">
        <v>1164</v>
      </c>
      <c r="G6744" s="26">
        <v>100000</v>
      </c>
    </row>
    <row r="6745" spans="2:7">
      <c r="B6745" s="21" t="s">
        <v>12482</v>
      </c>
      <c r="C6745" s="22" t="s">
        <v>92</v>
      </c>
      <c r="D6745" s="37"/>
      <c r="E6745" s="24">
        <v>200000</v>
      </c>
      <c r="F6745" s="25" t="s">
        <v>107</v>
      </c>
      <c r="G6745" s="26">
        <v>100000</v>
      </c>
    </row>
    <row r="6746" spans="2:7">
      <c r="B6746" s="21" t="s">
        <v>12481</v>
      </c>
      <c r="C6746" s="22" t="s">
        <v>92</v>
      </c>
      <c r="D6746" s="37"/>
      <c r="E6746" s="24">
        <v>200000</v>
      </c>
      <c r="F6746" s="25" t="s">
        <v>315</v>
      </c>
      <c r="G6746" s="26">
        <v>100000</v>
      </c>
    </row>
    <row r="6747" spans="2:7">
      <c r="B6747" s="21" t="s">
        <v>12480</v>
      </c>
      <c r="C6747" s="22" t="s">
        <v>92</v>
      </c>
      <c r="D6747" s="37"/>
      <c r="E6747" s="24">
        <v>200000</v>
      </c>
      <c r="F6747" s="25" t="s">
        <v>413</v>
      </c>
      <c r="G6747" s="26">
        <v>100000</v>
      </c>
    </row>
    <row r="6748" spans="2:7">
      <c r="B6748" s="21" t="s">
        <v>12479</v>
      </c>
      <c r="C6748" s="22" t="s">
        <v>92</v>
      </c>
      <c r="D6748" s="37"/>
      <c r="E6748" s="24">
        <v>200000</v>
      </c>
      <c r="F6748" s="25" t="s">
        <v>227</v>
      </c>
      <c r="G6748" s="26">
        <v>100000</v>
      </c>
    </row>
    <row r="6749" spans="2:7">
      <c r="B6749" s="21" t="s">
        <v>12478</v>
      </c>
      <c r="C6749" s="22" t="s">
        <v>92</v>
      </c>
      <c r="D6749" s="37"/>
      <c r="E6749" s="24">
        <v>200000</v>
      </c>
      <c r="F6749" s="25" t="s">
        <v>5016</v>
      </c>
      <c r="G6749" s="26">
        <v>100000</v>
      </c>
    </row>
    <row r="6750" spans="2:7">
      <c r="B6750" s="21" t="s">
        <v>12477</v>
      </c>
      <c r="C6750" s="22" t="s">
        <v>92</v>
      </c>
      <c r="D6750" s="37"/>
      <c r="E6750" s="24">
        <v>200000</v>
      </c>
      <c r="F6750" s="25" t="s">
        <v>5031</v>
      </c>
      <c r="G6750" s="26">
        <v>100000</v>
      </c>
    </row>
    <row r="6751" spans="2:7">
      <c r="B6751" s="21" t="s">
        <v>12476</v>
      </c>
      <c r="C6751" s="22" t="s">
        <v>92</v>
      </c>
      <c r="D6751" s="37"/>
      <c r="E6751" s="24">
        <v>200000</v>
      </c>
      <c r="F6751" s="25" t="s">
        <v>3167</v>
      </c>
      <c r="G6751" s="26">
        <v>100000</v>
      </c>
    </row>
    <row r="6752" spans="2:7">
      <c r="B6752" s="21" t="s">
        <v>12475</v>
      </c>
      <c r="C6752" s="22" t="s">
        <v>92</v>
      </c>
      <c r="D6752" s="37"/>
      <c r="E6752" s="24">
        <v>200000</v>
      </c>
      <c r="F6752" s="25" t="s">
        <v>544</v>
      </c>
      <c r="G6752" s="26">
        <v>100000</v>
      </c>
    </row>
    <row r="6753" spans="2:7">
      <c r="B6753" s="21" t="s">
        <v>12474</v>
      </c>
      <c r="C6753" s="22" t="s">
        <v>92</v>
      </c>
      <c r="D6753" s="37"/>
      <c r="E6753" s="24">
        <v>200000</v>
      </c>
      <c r="F6753" s="25" t="s">
        <v>805</v>
      </c>
      <c r="G6753" s="26">
        <v>100000</v>
      </c>
    </row>
    <row r="6754" spans="2:7">
      <c r="B6754" s="21" t="s">
        <v>12473</v>
      </c>
      <c r="C6754" s="22" t="s">
        <v>92</v>
      </c>
      <c r="D6754" s="37"/>
      <c r="E6754" s="24">
        <v>200000</v>
      </c>
      <c r="F6754" s="25" t="s">
        <v>102</v>
      </c>
      <c r="G6754" s="26">
        <v>100000</v>
      </c>
    </row>
    <row r="6755" spans="2:7">
      <c r="B6755" s="21" t="s">
        <v>12472</v>
      </c>
      <c r="C6755" s="22" t="s">
        <v>92</v>
      </c>
      <c r="D6755" s="37"/>
      <c r="E6755" s="24">
        <v>200000</v>
      </c>
      <c r="F6755" s="25" t="s">
        <v>408</v>
      </c>
      <c r="G6755" s="26">
        <v>100000</v>
      </c>
    </row>
    <row r="6756" spans="2:7">
      <c r="B6756" s="21" t="s">
        <v>12471</v>
      </c>
      <c r="C6756" s="22" t="s">
        <v>92</v>
      </c>
      <c r="D6756" s="37"/>
      <c r="E6756" s="24">
        <v>200000</v>
      </c>
      <c r="F6756" s="25" t="s">
        <v>216</v>
      </c>
      <c r="G6756" s="26">
        <v>100000</v>
      </c>
    </row>
    <row r="6757" spans="2:7">
      <c r="B6757" s="21" t="s">
        <v>12470</v>
      </c>
      <c r="C6757" s="22" t="s">
        <v>92</v>
      </c>
      <c r="D6757" s="37"/>
      <c r="E6757" s="24">
        <v>200000</v>
      </c>
      <c r="F6757" s="25" t="s">
        <v>156</v>
      </c>
      <c r="G6757" s="26">
        <v>100000</v>
      </c>
    </row>
    <row r="6758" spans="2:7">
      <c r="B6758" s="21" t="s">
        <v>12469</v>
      </c>
      <c r="C6758" s="22" t="s">
        <v>92</v>
      </c>
      <c r="D6758" s="37"/>
      <c r="E6758" s="24">
        <v>200000</v>
      </c>
      <c r="F6758" s="25" t="s">
        <v>102</v>
      </c>
      <c r="G6758" s="26">
        <v>100000</v>
      </c>
    </row>
    <row r="6759" spans="2:7">
      <c r="B6759" s="21" t="s">
        <v>12468</v>
      </c>
      <c r="C6759" s="22" t="s">
        <v>92</v>
      </c>
      <c r="D6759" s="37"/>
      <c r="E6759" s="24">
        <v>200000</v>
      </c>
      <c r="F6759" s="25" t="s">
        <v>631</v>
      </c>
      <c r="G6759" s="26">
        <v>100000</v>
      </c>
    </row>
    <row r="6760" spans="2:7">
      <c r="B6760" s="21" t="s">
        <v>12467</v>
      </c>
      <c r="C6760" s="22" t="s">
        <v>92</v>
      </c>
      <c r="D6760" s="37"/>
      <c r="E6760" s="24">
        <v>200000</v>
      </c>
      <c r="F6760" s="25" t="s">
        <v>5014</v>
      </c>
      <c r="G6760" s="26">
        <v>100000</v>
      </c>
    </row>
    <row r="6761" spans="2:7">
      <c r="B6761" s="21" t="s">
        <v>12466</v>
      </c>
      <c r="C6761" s="22" t="s">
        <v>92</v>
      </c>
      <c r="D6761" s="37"/>
      <c r="E6761" s="24">
        <v>200000</v>
      </c>
      <c r="F6761" s="25" t="s">
        <v>544</v>
      </c>
      <c r="G6761" s="26">
        <v>100000</v>
      </c>
    </row>
    <row r="6762" spans="2:7">
      <c r="B6762" s="21" t="s">
        <v>12465</v>
      </c>
      <c r="C6762" s="22" t="s">
        <v>92</v>
      </c>
      <c r="D6762" s="37"/>
      <c r="E6762" s="24">
        <v>200000</v>
      </c>
      <c r="F6762" s="25" t="s">
        <v>94</v>
      </c>
      <c r="G6762" s="26">
        <v>100000</v>
      </c>
    </row>
    <row r="6763" spans="2:7">
      <c r="B6763" s="21" t="s">
        <v>12464</v>
      </c>
      <c r="C6763" s="22" t="s">
        <v>92</v>
      </c>
      <c r="D6763" s="37"/>
      <c r="E6763" s="24">
        <v>200000</v>
      </c>
      <c r="F6763" s="25" t="s">
        <v>402</v>
      </c>
      <c r="G6763" s="26">
        <v>100000</v>
      </c>
    </row>
    <row r="6764" spans="2:7">
      <c r="B6764" s="21" t="s">
        <v>12463</v>
      </c>
      <c r="C6764" s="22" t="s">
        <v>92</v>
      </c>
      <c r="D6764" s="37"/>
      <c r="E6764" s="24">
        <v>200000</v>
      </c>
      <c r="F6764" s="25" t="s">
        <v>631</v>
      </c>
      <c r="G6764" s="26">
        <v>100000</v>
      </c>
    </row>
    <row r="6765" spans="2:7">
      <c r="B6765" s="21" t="s">
        <v>12462</v>
      </c>
      <c r="C6765" s="22" t="s">
        <v>92</v>
      </c>
      <c r="D6765" s="37"/>
      <c r="E6765" s="24">
        <v>200000</v>
      </c>
      <c r="F6765" s="25" t="s">
        <v>464</v>
      </c>
      <c r="G6765" s="26">
        <v>100000</v>
      </c>
    </row>
    <row r="6766" spans="2:7">
      <c r="B6766" s="21" t="s">
        <v>12461</v>
      </c>
      <c r="C6766" s="22" t="s">
        <v>92</v>
      </c>
      <c r="D6766" s="37"/>
      <c r="E6766" s="24">
        <v>200000</v>
      </c>
      <c r="F6766" s="25" t="s">
        <v>150</v>
      </c>
      <c r="G6766" s="26">
        <v>100000</v>
      </c>
    </row>
    <row r="6767" spans="2:7">
      <c r="B6767" s="21" t="s">
        <v>12460</v>
      </c>
      <c r="C6767" s="22" t="s">
        <v>108</v>
      </c>
      <c r="D6767" s="37"/>
      <c r="E6767" s="24">
        <v>200000</v>
      </c>
      <c r="F6767" s="25" t="s">
        <v>708</v>
      </c>
      <c r="G6767" s="26">
        <v>100000</v>
      </c>
    </row>
    <row r="6768" spans="2:7">
      <c r="B6768" s="21" t="s">
        <v>12459</v>
      </c>
      <c r="C6768" s="22" t="s">
        <v>92</v>
      </c>
      <c r="D6768" s="37"/>
      <c r="E6768" s="24">
        <v>200000</v>
      </c>
      <c r="F6768" s="25" t="s">
        <v>5014</v>
      </c>
      <c r="G6768" s="26">
        <v>100000</v>
      </c>
    </row>
    <row r="6769" spans="2:7">
      <c r="B6769" s="21" t="s">
        <v>12458</v>
      </c>
      <c r="C6769" s="22" t="s">
        <v>92</v>
      </c>
      <c r="D6769" s="37"/>
      <c r="E6769" s="24">
        <v>200000</v>
      </c>
      <c r="F6769" s="25" t="s">
        <v>5543</v>
      </c>
      <c r="G6769" s="26">
        <v>100000</v>
      </c>
    </row>
    <row r="6770" spans="2:7">
      <c r="B6770" s="21" t="s">
        <v>12457</v>
      </c>
      <c r="C6770" s="22" t="s">
        <v>92</v>
      </c>
      <c r="D6770" s="37"/>
      <c r="E6770" s="24">
        <v>200000</v>
      </c>
      <c r="F6770" s="25" t="s">
        <v>1164</v>
      </c>
      <c r="G6770" s="26">
        <v>100000</v>
      </c>
    </row>
    <row r="6771" spans="2:7">
      <c r="B6771" s="21" t="s">
        <v>12456</v>
      </c>
      <c r="C6771" s="22" t="s">
        <v>92</v>
      </c>
      <c r="D6771" s="37"/>
      <c r="E6771" s="24">
        <v>200000</v>
      </c>
      <c r="F6771" s="25" t="s">
        <v>711</v>
      </c>
      <c r="G6771" s="26">
        <v>100000</v>
      </c>
    </row>
    <row r="6772" spans="2:7">
      <c r="B6772" s="21" t="s">
        <v>12455</v>
      </c>
      <c r="C6772" s="22" t="s">
        <v>92</v>
      </c>
      <c r="D6772" s="37"/>
      <c r="E6772" s="24">
        <v>200000</v>
      </c>
      <c r="F6772" s="25" t="s">
        <v>164</v>
      </c>
      <c r="G6772" s="26">
        <v>100000</v>
      </c>
    </row>
    <row r="6773" spans="2:7">
      <c r="B6773" s="21" t="s">
        <v>12453</v>
      </c>
      <c r="C6773" s="22" t="s">
        <v>92</v>
      </c>
      <c r="D6773" s="37"/>
      <c r="E6773" s="24">
        <v>200000</v>
      </c>
      <c r="F6773" s="25" t="s">
        <v>540</v>
      </c>
      <c r="G6773" s="26">
        <v>100000</v>
      </c>
    </row>
    <row r="6774" spans="2:7">
      <c r="B6774" s="21" t="s">
        <v>12452</v>
      </c>
      <c r="C6774" s="22" t="s">
        <v>92</v>
      </c>
      <c r="D6774" s="37"/>
      <c r="E6774" s="24">
        <v>200000</v>
      </c>
      <c r="F6774" s="25" t="s">
        <v>5016</v>
      </c>
      <c r="G6774" s="26">
        <v>100000</v>
      </c>
    </row>
    <row r="6775" spans="2:7">
      <c r="B6775" s="21" t="s">
        <v>12451</v>
      </c>
      <c r="C6775" s="22" t="s">
        <v>92</v>
      </c>
      <c r="D6775" s="37"/>
      <c r="E6775" s="24">
        <v>200000</v>
      </c>
      <c r="F6775" s="25" t="s">
        <v>315</v>
      </c>
      <c r="G6775" s="26">
        <v>100000</v>
      </c>
    </row>
    <row r="6776" spans="2:7">
      <c r="B6776" s="21" t="s">
        <v>12450</v>
      </c>
      <c r="C6776" s="22" t="s">
        <v>92</v>
      </c>
      <c r="D6776" s="37"/>
      <c r="E6776" s="24">
        <v>200000</v>
      </c>
      <c r="F6776" s="25" t="s">
        <v>344</v>
      </c>
      <c r="G6776" s="26">
        <v>100000</v>
      </c>
    </row>
    <row r="6777" spans="2:7">
      <c r="B6777" s="21" t="s">
        <v>12449</v>
      </c>
      <c r="C6777" s="22" t="s">
        <v>92</v>
      </c>
      <c r="D6777" s="37"/>
      <c r="E6777" s="24">
        <v>200000</v>
      </c>
      <c r="F6777" s="25" t="s">
        <v>201</v>
      </c>
      <c r="G6777" s="26">
        <v>100000</v>
      </c>
    </row>
    <row r="6778" spans="2:7">
      <c r="B6778" s="21" t="s">
        <v>12448</v>
      </c>
      <c r="C6778" s="22" t="s">
        <v>92</v>
      </c>
      <c r="D6778" s="37"/>
      <c r="E6778" s="24">
        <v>200000</v>
      </c>
      <c r="F6778" s="25" t="s">
        <v>455</v>
      </c>
      <c r="G6778" s="26">
        <v>100000</v>
      </c>
    </row>
    <row r="6779" spans="2:7">
      <c r="B6779" s="21" t="s">
        <v>12447</v>
      </c>
      <c r="C6779" s="22" t="s">
        <v>92</v>
      </c>
      <c r="D6779" s="37"/>
      <c r="E6779" s="24">
        <v>200000</v>
      </c>
      <c r="F6779" s="25" t="s">
        <v>427</v>
      </c>
      <c r="G6779" s="26">
        <v>100000</v>
      </c>
    </row>
    <row r="6780" spans="2:7">
      <c r="B6780" s="21" t="s">
        <v>12446</v>
      </c>
      <c r="C6780" s="22" t="s">
        <v>92</v>
      </c>
      <c r="D6780" s="37"/>
      <c r="E6780" s="24">
        <v>200000</v>
      </c>
      <c r="F6780" s="25" t="s">
        <v>455</v>
      </c>
      <c r="G6780" s="26">
        <v>100000</v>
      </c>
    </row>
    <row r="6781" spans="2:7">
      <c r="B6781" s="21" t="s">
        <v>12445</v>
      </c>
      <c r="C6781" s="22" t="s">
        <v>92</v>
      </c>
      <c r="D6781" s="37"/>
      <c r="E6781" s="24">
        <v>200000</v>
      </c>
      <c r="F6781" s="25" t="s">
        <v>216</v>
      </c>
      <c r="G6781" s="26">
        <v>100000</v>
      </c>
    </row>
    <row r="6782" spans="2:7">
      <c r="B6782" s="21" t="s">
        <v>12444</v>
      </c>
      <c r="C6782" s="22" t="s">
        <v>92</v>
      </c>
      <c r="D6782" s="37"/>
      <c r="E6782" s="24">
        <v>200000</v>
      </c>
      <c r="F6782" s="25" t="s">
        <v>227</v>
      </c>
      <c r="G6782" s="26">
        <v>100000</v>
      </c>
    </row>
    <row r="6783" spans="2:7">
      <c r="B6783" s="21" t="s">
        <v>12443</v>
      </c>
      <c r="C6783" s="22" t="s">
        <v>92</v>
      </c>
      <c r="D6783" s="37"/>
      <c r="E6783" s="24">
        <v>200000</v>
      </c>
      <c r="F6783" s="25" t="s">
        <v>3167</v>
      </c>
      <c r="G6783" s="26">
        <v>100000</v>
      </c>
    </row>
    <row r="6784" spans="2:7">
      <c r="B6784" s="21" t="s">
        <v>12442</v>
      </c>
      <c r="C6784" s="22" t="s">
        <v>92</v>
      </c>
      <c r="D6784" s="37"/>
      <c r="E6784" s="24">
        <v>200000</v>
      </c>
      <c r="F6784" s="25" t="s">
        <v>111</v>
      </c>
      <c r="G6784" s="26">
        <v>100000</v>
      </c>
    </row>
    <row r="6785" spans="2:7">
      <c r="B6785" s="21" t="s">
        <v>12441</v>
      </c>
      <c r="C6785" s="22" t="s">
        <v>92</v>
      </c>
      <c r="D6785" s="37"/>
      <c r="E6785" s="24">
        <v>200000</v>
      </c>
      <c r="F6785" s="25" t="s">
        <v>107</v>
      </c>
      <c r="G6785" s="26">
        <v>100000</v>
      </c>
    </row>
    <row r="6786" spans="2:7">
      <c r="B6786" s="21" t="s">
        <v>12440</v>
      </c>
      <c r="C6786" s="22" t="s">
        <v>92</v>
      </c>
      <c r="D6786" s="37"/>
      <c r="E6786" s="24">
        <v>200000</v>
      </c>
      <c r="F6786" s="25" t="s">
        <v>560</v>
      </c>
      <c r="G6786" s="26">
        <v>100000</v>
      </c>
    </row>
    <row r="6787" spans="2:7">
      <c r="B6787" s="21" t="s">
        <v>12439</v>
      </c>
      <c r="C6787" s="22" t="s">
        <v>92</v>
      </c>
      <c r="D6787" s="37"/>
      <c r="E6787" s="24">
        <v>200000</v>
      </c>
      <c r="F6787" s="25" t="s">
        <v>201</v>
      </c>
      <c r="G6787" s="26">
        <v>100000</v>
      </c>
    </row>
    <row r="6788" spans="2:7">
      <c r="B6788" s="21" t="s">
        <v>12438</v>
      </c>
      <c r="C6788" s="22" t="s">
        <v>92</v>
      </c>
      <c r="D6788" s="37"/>
      <c r="E6788" s="24">
        <v>200000</v>
      </c>
      <c r="F6788" s="25" t="s">
        <v>5543</v>
      </c>
      <c r="G6788" s="26">
        <v>100000</v>
      </c>
    </row>
    <row r="6789" spans="2:7">
      <c r="B6789" s="21" t="s">
        <v>12437</v>
      </c>
      <c r="C6789" s="22" t="s">
        <v>92</v>
      </c>
      <c r="D6789" s="37"/>
      <c r="E6789" s="24">
        <v>200000</v>
      </c>
      <c r="F6789" s="25" t="s">
        <v>464</v>
      </c>
      <c r="G6789" s="26">
        <v>100000</v>
      </c>
    </row>
    <row r="6790" spans="2:7">
      <c r="B6790" s="21" t="s">
        <v>12436</v>
      </c>
      <c r="C6790" s="22" t="s">
        <v>92</v>
      </c>
      <c r="D6790" s="37"/>
      <c r="E6790" s="24">
        <v>200000</v>
      </c>
      <c r="F6790" s="25" t="s">
        <v>3094</v>
      </c>
      <c r="G6790" s="26">
        <v>100000</v>
      </c>
    </row>
    <row r="6791" spans="2:7">
      <c r="B6791" s="21" t="s">
        <v>12435</v>
      </c>
      <c r="C6791" s="22" t="s">
        <v>92</v>
      </c>
      <c r="D6791" s="37"/>
      <c r="E6791" s="24">
        <v>200000</v>
      </c>
      <c r="F6791" s="25" t="s">
        <v>216</v>
      </c>
      <c r="G6791" s="26">
        <v>100000</v>
      </c>
    </row>
    <row r="6792" spans="2:7">
      <c r="B6792" s="21" t="s">
        <v>12434</v>
      </c>
      <c r="C6792" s="22" t="s">
        <v>92</v>
      </c>
      <c r="D6792" s="37"/>
      <c r="E6792" s="24">
        <v>200000</v>
      </c>
      <c r="F6792" s="25" t="s">
        <v>3098</v>
      </c>
      <c r="G6792" s="26">
        <v>100000</v>
      </c>
    </row>
    <row r="6793" spans="2:7">
      <c r="B6793" s="21" t="s">
        <v>12433</v>
      </c>
      <c r="C6793" s="22" t="s">
        <v>92</v>
      </c>
      <c r="D6793" s="37"/>
      <c r="E6793" s="24">
        <v>200000</v>
      </c>
      <c r="F6793" s="25" t="s">
        <v>3098</v>
      </c>
      <c r="G6793" s="26">
        <v>100000</v>
      </c>
    </row>
    <row r="6794" spans="2:7">
      <c r="B6794" s="21" t="s">
        <v>12431</v>
      </c>
      <c r="C6794" s="22" t="s">
        <v>92</v>
      </c>
      <c r="D6794" s="37"/>
      <c r="E6794" s="24">
        <v>200000</v>
      </c>
      <c r="F6794" s="25" t="s">
        <v>159</v>
      </c>
      <c r="G6794" s="26">
        <v>100000</v>
      </c>
    </row>
    <row r="6795" spans="2:7">
      <c r="B6795" s="21" t="s">
        <v>12430</v>
      </c>
      <c r="C6795" s="22" t="s">
        <v>92</v>
      </c>
      <c r="D6795" s="37"/>
      <c r="E6795" s="24">
        <v>200000</v>
      </c>
      <c r="F6795" s="25" t="s">
        <v>315</v>
      </c>
      <c r="G6795" s="26">
        <v>100000</v>
      </c>
    </row>
    <row r="6796" spans="2:7">
      <c r="B6796" s="21" t="s">
        <v>12429</v>
      </c>
      <c r="C6796" s="22" t="s">
        <v>92</v>
      </c>
      <c r="D6796" s="37"/>
      <c r="E6796" s="24">
        <v>200000</v>
      </c>
      <c r="F6796" s="25" t="s">
        <v>144</v>
      </c>
      <c r="G6796" s="26">
        <v>100000</v>
      </c>
    </row>
    <row r="6797" spans="2:7">
      <c r="B6797" s="21" t="s">
        <v>12427</v>
      </c>
      <c r="C6797" s="22" t="s">
        <v>92</v>
      </c>
      <c r="D6797" s="37"/>
      <c r="E6797" s="24">
        <v>200000</v>
      </c>
      <c r="F6797" s="25" t="s">
        <v>864</v>
      </c>
      <c r="G6797" s="26">
        <v>100000</v>
      </c>
    </row>
    <row r="6798" spans="2:7">
      <c r="B6798" s="21" t="s">
        <v>12426</v>
      </c>
      <c r="C6798" s="22" t="s">
        <v>92</v>
      </c>
      <c r="D6798" s="37"/>
      <c r="E6798" s="24">
        <v>200000</v>
      </c>
      <c r="F6798" s="25" t="s">
        <v>5014</v>
      </c>
      <c r="G6798" s="26">
        <v>100000</v>
      </c>
    </row>
    <row r="6799" spans="2:7">
      <c r="B6799" s="21" t="s">
        <v>12425</v>
      </c>
      <c r="C6799" s="22" t="s">
        <v>92</v>
      </c>
      <c r="D6799" s="37"/>
      <c r="E6799" s="24">
        <v>200000</v>
      </c>
      <c r="F6799" s="25" t="s">
        <v>5543</v>
      </c>
      <c r="G6799" s="26">
        <v>100000</v>
      </c>
    </row>
    <row r="6800" spans="2:7">
      <c r="B6800" s="21" t="s">
        <v>12424</v>
      </c>
      <c r="C6800" s="22" t="s">
        <v>92</v>
      </c>
      <c r="D6800" s="37"/>
      <c r="E6800" s="24">
        <v>200000</v>
      </c>
      <c r="F6800" s="25" t="s">
        <v>5071</v>
      </c>
      <c r="G6800" s="26">
        <v>100000</v>
      </c>
    </row>
    <row r="6801" spans="2:7">
      <c r="B6801" s="21" t="s">
        <v>12423</v>
      </c>
      <c r="C6801" s="22" t="s">
        <v>92</v>
      </c>
      <c r="D6801" s="37"/>
      <c r="E6801" s="24">
        <v>200000</v>
      </c>
      <c r="F6801" s="25" t="s">
        <v>464</v>
      </c>
      <c r="G6801" s="26">
        <v>100000</v>
      </c>
    </row>
    <row r="6802" spans="2:7">
      <c r="B6802" s="21" t="s">
        <v>12422</v>
      </c>
      <c r="C6802" s="22" t="s">
        <v>92</v>
      </c>
      <c r="D6802" s="37"/>
      <c r="E6802" s="24">
        <v>200000</v>
      </c>
      <c r="F6802" s="25" t="s">
        <v>5014</v>
      </c>
      <c r="G6802" s="26">
        <v>100000</v>
      </c>
    </row>
    <row r="6803" spans="2:7">
      <c r="B6803" s="21" t="s">
        <v>12421</v>
      </c>
      <c r="C6803" s="22" t="s">
        <v>92</v>
      </c>
      <c r="D6803" s="37"/>
      <c r="E6803" s="24">
        <v>200000</v>
      </c>
      <c r="F6803" s="25" t="s">
        <v>3089</v>
      </c>
      <c r="G6803" s="26">
        <v>100000</v>
      </c>
    </row>
    <row r="6804" spans="2:7">
      <c r="B6804" s="21" t="s">
        <v>12420</v>
      </c>
      <c r="C6804" s="22" t="s">
        <v>92</v>
      </c>
      <c r="D6804" s="37"/>
      <c r="E6804" s="24">
        <v>200000</v>
      </c>
      <c r="F6804" s="25" t="s">
        <v>198</v>
      </c>
      <c r="G6804" s="26">
        <v>100000</v>
      </c>
    </row>
    <row r="6805" spans="2:7">
      <c r="B6805" s="21" t="s">
        <v>12418</v>
      </c>
      <c r="C6805" s="22" t="s">
        <v>92</v>
      </c>
      <c r="D6805" s="37"/>
      <c r="E6805" s="24">
        <v>200000</v>
      </c>
      <c r="F6805" s="25" t="s">
        <v>5016</v>
      </c>
      <c r="G6805" s="26">
        <v>100000</v>
      </c>
    </row>
    <row r="6806" spans="2:7">
      <c r="B6806" s="21" t="s">
        <v>12417</v>
      </c>
      <c r="C6806" s="22" t="s">
        <v>92</v>
      </c>
      <c r="D6806" s="37"/>
      <c r="E6806" s="24">
        <v>200000</v>
      </c>
      <c r="F6806" s="25" t="s">
        <v>422</v>
      </c>
      <c r="G6806" s="26">
        <v>100000</v>
      </c>
    </row>
    <row r="6807" spans="2:7">
      <c r="B6807" s="21" t="s">
        <v>12416</v>
      </c>
      <c r="C6807" s="22" t="s">
        <v>92</v>
      </c>
      <c r="D6807" s="37"/>
      <c r="E6807" s="24">
        <v>200000</v>
      </c>
      <c r="F6807" s="25" t="s">
        <v>1070</v>
      </c>
      <c r="G6807" s="26">
        <v>100000</v>
      </c>
    </row>
    <row r="6808" spans="2:7">
      <c r="B6808" s="21" t="s">
        <v>12415</v>
      </c>
      <c r="C6808" s="22" t="s">
        <v>92</v>
      </c>
      <c r="D6808" s="37"/>
      <c r="E6808" s="24">
        <v>200000</v>
      </c>
      <c r="F6808" s="25" t="s">
        <v>102</v>
      </c>
      <c r="G6808" s="26">
        <v>100000</v>
      </c>
    </row>
    <row r="6809" spans="2:7">
      <c r="B6809" s="21" t="s">
        <v>12414</v>
      </c>
      <c r="C6809" s="22" t="s">
        <v>92</v>
      </c>
      <c r="D6809" s="37"/>
      <c r="E6809" s="24">
        <v>200000</v>
      </c>
      <c r="F6809" s="25" t="s">
        <v>216</v>
      </c>
      <c r="G6809" s="26">
        <v>100000</v>
      </c>
    </row>
    <row r="6810" spans="2:7">
      <c r="B6810" s="21" t="s">
        <v>12413</v>
      </c>
      <c r="C6810" s="22" t="s">
        <v>92</v>
      </c>
      <c r="D6810" s="37"/>
      <c r="E6810" s="24">
        <v>200000</v>
      </c>
      <c r="F6810" s="25" t="s">
        <v>805</v>
      </c>
      <c r="G6810" s="26">
        <v>100000</v>
      </c>
    </row>
    <row r="6811" spans="2:7">
      <c r="B6811" s="21" t="s">
        <v>12412</v>
      </c>
      <c r="C6811" s="22" t="s">
        <v>92</v>
      </c>
      <c r="D6811" s="37"/>
      <c r="E6811" s="24">
        <v>200000</v>
      </c>
      <c r="F6811" s="25" t="s">
        <v>5031</v>
      </c>
      <c r="G6811" s="26">
        <v>100000</v>
      </c>
    </row>
    <row r="6812" spans="2:7">
      <c r="B6812" s="21" t="s">
        <v>12411</v>
      </c>
      <c r="C6812" s="22" t="s">
        <v>92</v>
      </c>
      <c r="D6812" s="37"/>
      <c r="E6812" s="24">
        <v>200000</v>
      </c>
      <c r="F6812" s="25" t="s">
        <v>159</v>
      </c>
      <c r="G6812" s="26">
        <v>100000</v>
      </c>
    </row>
    <row r="6813" spans="2:7">
      <c r="B6813" s="21" t="s">
        <v>12410</v>
      </c>
      <c r="C6813" s="22" t="s">
        <v>92</v>
      </c>
      <c r="D6813" s="37"/>
      <c r="E6813" s="24">
        <v>200000</v>
      </c>
      <c r="F6813" s="25" t="s">
        <v>1103</v>
      </c>
      <c r="G6813" s="26">
        <v>100000</v>
      </c>
    </row>
    <row r="6814" spans="2:7">
      <c r="B6814" s="21" t="s">
        <v>12409</v>
      </c>
      <c r="C6814" s="22" t="s">
        <v>108</v>
      </c>
      <c r="D6814" s="37"/>
      <c r="E6814" s="24">
        <v>200000</v>
      </c>
      <c r="F6814" s="25" t="s">
        <v>3098</v>
      </c>
      <c r="G6814" s="26">
        <v>100000</v>
      </c>
    </row>
    <row r="6815" spans="2:7">
      <c r="B6815" s="21" t="s">
        <v>12408</v>
      </c>
      <c r="C6815" s="22" t="s">
        <v>92</v>
      </c>
      <c r="D6815" s="37"/>
      <c r="E6815" s="24">
        <v>200000</v>
      </c>
      <c r="F6815" s="25" t="s">
        <v>3089</v>
      </c>
      <c r="G6815" s="26">
        <v>100000</v>
      </c>
    </row>
    <row r="6816" spans="2:7">
      <c r="B6816" s="21" t="s">
        <v>12407</v>
      </c>
      <c r="C6816" s="22" t="s">
        <v>92</v>
      </c>
      <c r="D6816" s="37"/>
      <c r="E6816" s="24">
        <v>200000</v>
      </c>
      <c r="F6816" s="25" t="s">
        <v>131</v>
      </c>
      <c r="G6816" s="26">
        <v>100000</v>
      </c>
    </row>
    <row r="6817" spans="2:7">
      <c r="B6817" s="21" t="s">
        <v>12406</v>
      </c>
      <c r="C6817" s="22" t="s">
        <v>92</v>
      </c>
      <c r="D6817" s="37"/>
      <c r="E6817" s="24">
        <v>200000</v>
      </c>
      <c r="F6817" s="25" t="s">
        <v>708</v>
      </c>
      <c r="G6817" s="26">
        <v>100000</v>
      </c>
    </row>
    <row r="6818" spans="2:7">
      <c r="B6818" s="21" t="s">
        <v>12405</v>
      </c>
      <c r="C6818" s="22" t="s">
        <v>108</v>
      </c>
      <c r="D6818" s="37"/>
      <c r="E6818" s="24">
        <v>200000</v>
      </c>
      <c r="F6818" s="25" t="s">
        <v>257</v>
      </c>
      <c r="G6818" s="26">
        <v>100000</v>
      </c>
    </row>
    <row r="6819" spans="2:7">
      <c r="B6819" s="21" t="s">
        <v>12403</v>
      </c>
      <c r="C6819" s="22" t="s">
        <v>92</v>
      </c>
      <c r="D6819" s="37"/>
      <c r="E6819" s="24">
        <v>200000</v>
      </c>
      <c r="F6819" s="25" t="s">
        <v>483</v>
      </c>
      <c r="G6819" s="26">
        <v>100000</v>
      </c>
    </row>
    <row r="6820" spans="2:7">
      <c r="B6820" s="21" t="s">
        <v>12402</v>
      </c>
      <c r="C6820" s="22" t="s">
        <v>92</v>
      </c>
      <c r="D6820" s="37"/>
      <c r="E6820" s="24">
        <v>200000</v>
      </c>
      <c r="F6820" s="25" t="s">
        <v>864</v>
      </c>
      <c r="G6820" s="26">
        <v>100000</v>
      </c>
    </row>
    <row r="6821" spans="2:7">
      <c r="B6821" s="21" t="s">
        <v>12401</v>
      </c>
      <c r="C6821" s="22" t="s">
        <v>92</v>
      </c>
      <c r="D6821" s="37"/>
      <c r="E6821" s="24">
        <v>200000</v>
      </c>
      <c r="F6821" s="25" t="s">
        <v>227</v>
      </c>
      <c r="G6821" s="26">
        <v>100000</v>
      </c>
    </row>
    <row r="6822" spans="2:7">
      <c r="B6822" s="21" t="s">
        <v>12400</v>
      </c>
      <c r="C6822" s="22" t="s">
        <v>92</v>
      </c>
      <c r="D6822" s="37"/>
      <c r="E6822" s="24">
        <v>200000</v>
      </c>
      <c r="F6822" s="25" t="s">
        <v>344</v>
      </c>
      <c r="G6822" s="26">
        <v>100000</v>
      </c>
    </row>
    <row r="6823" spans="2:7">
      <c r="B6823" s="21" t="s">
        <v>12399</v>
      </c>
      <c r="C6823" s="22" t="s">
        <v>92</v>
      </c>
      <c r="D6823" s="37"/>
      <c r="E6823" s="24">
        <v>200000</v>
      </c>
      <c r="F6823" s="25" t="s">
        <v>422</v>
      </c>
      <c r="G6823" s="26">
        <v>100000</v>
      </c>
    </row>
    <row r="6824" spans="2:7">
      <c r="B6824" s="21" t="s">
        <v>12398</v>
      </c>
      <c r="C6824" s="22" t="s">
        <v>92</v>
      </c>
      <c r="D6824" s="37"/>
      <c r="E6824" s="24">
        <v>200000</v>
      </c>
      <c r="F6824" s="25" t="s">
        <v>227</v>
      </c>
      <c r="G6824" s="26">
        <v>100000</v>
      </c>
    </row>
    <row r="6825" spans="2:7">
      <c r="B6825" s="21" t="s">
        <v>12396</v>
      </c>
      <c r="C6825" s="22" t="s">
        <v>92</v>
      </c>
      <c r="D6825" s="37"/>
      <c r="E6825" s="24">
        <v>200000</v>
      </c>
      <c r="F6825" s="25" t="s">
        <v>150</v>
      </c>
      <c r="G6825" s="26">
        <v>100000</v>
      </c>
    </row>
    <row r="6826" spans="2:7">
      <c r="B6826" s="21" t="s">
        <v>12395</v>
      </c>
      <c r="C6826" s="22" t="s">
        <v>92</v>
      </c>
      <c r="D6826" s="37"/>
      <c r="E6826" s="24">
        <v>200000</v>
      </c>
      <c r="F6826" s="25" t="s">
        <v>455</v>
      </c>
      <c r="G6826" s="26">
        <v>100000</v>
      </c>
    </row>
    <row r="6827" spans="2:7">
      <c r="B6827" s="21" t="s">
        <v>12394</v>
      </c>
      <c r="C6827" s="22" t="s">
        <v>108</v>
      </c>
      <c r="D6827" s="37"/>
      <c r="E6827" s="24">
        <v>200000</v>
      </c>
      <c r="F6827" s="25" t="s">
        <v>201</v>
      </c>
      <c r="G6827" s="26">
        <v>100000</v>
      </c>
    </row>
    <row r="6828" spans="2:7">
      <c r="B6828" s="21" t="s">
        <v>12393</v>
      </c>
      <c r="C6828" s="22" t="s">
        <v>92</v>
      </c>
      <c r="D6828" s="37"/>
      <c r="E6828" s="24">
        <v>200000</v>
      </c>
      <c r="F6828" s="25" t="s">
        <v>131</v>
      </c>
      <c r="G6828" s="26">
        <v>100000</v>
      </c>
    </row>
    <row r="6829" spans="2:7">
      <c r="B6829" s="21" t="s">
        <v>12392</v>
      </c>
      <c r="C6829" s="22" t="s">
        <v>92</v>
      </c>
      <c r="D6829" s="37"/>
      <c r="E6829" s="24">
        <v>200000</v>
      </c>
      <c r="F6829" s="25" t="s">
        <v>223</v>
      </c>
      <c r="G6829" s="26">
        <v>100000</v>
      </c>
    </row>
    <row r="6830" spans="2:7">
      <c r="B6830" s="21" t="s">
        <v>12391</v>
      </c>
      <c r="C6830" s="22" t="s">
        <v>92</v>
      </c>
      <c r="D6830" s="37"/>
      <c r="E6830" s="24">
        <v>200000</v>
      </c>
      <c r="F6830" s="25" t="s">
        <v>216</v>
      </c>
      <c r="G6830" s="26">
        <v>100000</v>
      </c>
    </row>
    <row r="6831" spans="2:7">
      <c r="B6831" s="21" t="s">
        <v>12390</v>
      </c>
      <c r="C6831" s="22" t="s">
        <v>92</v>
      </c>
      <c r="D6831" s="37"/>
      <c r="E6831" s="24">
        <v>200000</v>
      </c>
      <c r="F6831" s="25" t="s">
        <v>150</v>
      </c>
      <c r="G6831" s="26">
        <v>100000</v>
      </c>
    </row>
    <row r="6832" spans="2:7">
      <c r="B6832" s="21" t="s">
        <v>12389</v>
      </c>
      <c r="C6832" s="22" t="s">
        <v>92</v>
      </c>
      <c r="D6832" s="37"/>
      <c r="E6832" s="24">
        <v>200000</v>
      </c>
      <c r="F6832" s="25" t="s">
        <v>672</v>
      </c>
      <c r="G6832" s="26">
        <v>100000</v>
      </c>
    </row>
    <row r="6833" spans="2:7">
      <c r="B6833" s="21" t="s">
        <v>12388</v>
      </c>
      <c r="C6833" s="22" t="s">
        <v>92</v>
      </c>
      <c r="D6833" s="37"/>
      <c r="E6833" s="24">
        <v>200000</v>
      </c>
      <c r="F6833" s="25" t="s">
        <v>672</v>
      </c>
      <c r="G6833" s="26">
        <v>100000</v>
      </c>
    </row>
    <row r="6834" spans="2:7">
      <c r="B6834" s="21" t="s">
        <v>12387</v>
      </c>
      <c r="C6834" s="22" t="s">
        <v>92</v>
      </c>
      <c r="D6834" s="37"/>
      <c r="E6834" s="24">
        <v>200000</v>
      </c>
      <c r="F6834" s="25" t="s">
        <v>649</v>
      </c>
      <c r="G6834" s="26">
        <v>100000</v>
      </c>
    </row>
    <row r="6835" spans="2:7">
      <c r="B6835" s="21" t="s">
        <v>12386</v>
      </c>
      <c r="C6835" s="22" t="s">
        <v>92</v>
      </c>
      <c r="D6835" s="37"/>
      <c r="E6835" s="24">
        <v>200000</v>
      </c>
      <c r="F6835" s="25" t="s">
        <v>780</v>
      </c>
      <c r="G6835" s="26">
        <v>100000</v>
      </c>
    </row>
    <row r="6836" spans="2:7">
      <c r="B6836" s="21" t="s">
        <v>12385</v>
      </c>
      <c r="C6836" s="22" t="s">
        <v>92</v>
      </c>
      <c r="D6836" s="37"/>
      <c r="E6836" s="24">
        <v>200000</v>
      </c>
      <c r="F6836" s="25" t="s">
        <v>555</v>
      </c>
      <c r="G6836" s="26">
        <v>100000</v>
      </c>
    </row>
    <row r="6837" spans="2:7">
      <c r="B6837" s="21" t="s">
        <v>12384</v>
      </c>
      <c r="C6837" s="22" t="s">
        <v>92</v>
      </c>
      <c r="D6837" s="37"/>
      <c r="E6837" s="24">
        <v>200000</v>
      </c>
      <c r="F6837" s="25" t="s">
        <v>703</v>
      </c>
      <c r="G6837" s="26">
        <v>100000</v>
      </c>
    </row>
    <row r="6838" spans="2:7">
      <c r="B6838" s="21" t="s">
        <v>12383</v>
      </c>
      <c r="C6838" s="22" t="s">
        <v>92</v>
      </c>
      <c r="D6838" s="37"/>
      <c r="E6838" s="24">
        <v>200000</v>
      </c>
      <c r="F6838" s="25" t="s">
        <v>711</v>
      </c>
      <c r="G6838" s="26">
        <v>100000</v>
      </c>
    </row>
    <row r="6839" spans="2:7">
      <c r="B6839" s="21" t="s">
        <v>12380</v>
      </c>
      <c r="C6839" s="22" t="s">
        <v>92</v>
      </c>
      <c r="D6839" s="37"/>
      <c r="E6839" s="24">
        <v>200000</v>
      </c>
      <c r="F6839" s="25" t="s">
        <v>159</v>
      </c>
      <c r="G6839" s="26">
        <v>100000</v>
      </c>
    </row>
    <row r="6840" spans="2:7">
      <c r="B6840" s="21" t="s">
        <v>12379</v>
      </c>
      <c r="C6840" s="22" t="s">
        <v>92</v>
      </c>
      <c r="D6840" s="37"/>
      <c r="E6840" s="24">
        <v>200000</v>
      </c>
      <c r="F6840" s="25" t="s">
        <v>354</v>
      </c>
      <c r="G6840" s="26">
        <v>100000</v>
      </c>
    </row>
    <row r="6841" spans="2:7">
      <c r="B6841" s="21" t="s">
        <v>12378</v>
      </c>
      <c r="C6841" s="22" t="s">
        <v>92</v>
      </c>
      <c r="D6841" s="37"/>
      <c r="E6841" s="24">
        <v>200000</v>
      </c>
      <c r="F6841" s="25" t="s">
        <v>107</v>
      </c>
      <c r="G6841" s="26">
        <v>100000</v>
      </c>
    </row>
    <row r="6842" spans="2:7">
      <c r="B6842" s="21" t="s">
        <v>12377</v>
      </c>
      <c r="C6842" s="22" t="s">
        <v>92</v>
      </c>
      <c r="D6842" s="37"/>
      <c r="E6842" s="24">
        <v>200000</v>
      </c>
      <c r="F6842" s="25" t="s">
        <v>408</v>
      </c>
      <c r="G6842" s="26">
        <v>100000</v>
      </c>
    </row>
    <row r="6843" spans="2:7">
      <c r="B6843" s="21" t="s">
        <v>12376</v>
      </c>
      <c r="C6843" s="22" t="s">
        <v>92</v>
      </c>
      <c r="D6843" s="37"/>
      <c r="E6843" s="24">
        <v>200000</v>
      </c>
      <c r="F6843" s="25" t="s">
        <v>711</v>
      </c>
      <c r="G6843" s="26">
        <v>100000</v>
      </c>
    </row>
    <row r="6844" spans="2:7">
      <c r="B6844" s="21" t="s">
        <v>12375</v>
      </c>
      <c r="C6844" s="22" t="s">
        <v>92</v>
      </c>
      <c r="D6844" s="37"/>
      <c r="E6844" s="24">
        <v>200000</v>
      </c>
      <c r="F6844" s="25" t="s">
        <v>4306</v>
      </c>
      <c r="G6844" s="26">
        <v>100000</v>
      </c>
    </row>
    <row r="6845" spans="2:7">
      <c r="B6845" s="21" t="s">
        <v>12373</v>
      </c>
      <c r="C6845" s="22" t="s">
        <v>92</v>
      </c>
      <c r="D6845" s="37"/>
      <c r="E6845" s="24">
        <v>200000</v>
      </c>
      <c r="F6845" s="25" t="s">
        <v>4311</v>
      </c>
      <c r="G6845" s="26">
        <v>100000</v>
      </c>
    </row>
    <row r="6846" spans="2:7">
      <c r="B6846" s="21" t="s">
        <v>12372</v>
      </c>
      <c r="C6846" s="22" t="s">
        <v>92</v>
      </c>
      <c r="D6846" s="37"/>
      <c r="E6846" s="24">
        <v>200000</v>
      </c>
      <c r="F6846" s="25" t="s">
        <v>3299</v>
      </c>
      <c r="G6846" s="26">
        <v>100000</v>
      </c>
    </row>
    <row r="6847" spans="2:7">
      <c r="B6847" s="21" t="s">
        <v>12371</v>
      </c>
      <c r="C6847" s="22" t="s">
        <v>92</v>
      </c>
      <c r="D6847" s="37"/>
      <c r="E6847" s="24">
        <v>200000</v>
      </c>
      <c r="F6847" s="25" t="s">
        <v>3089</v>
      </c>
      <c r="G6847" s="26">
        <v>100000</v>
      </c>
    </row>
    <row r="6848" spans="2:7">
      <c r="B6848" s="21" t="s">
        <v>12370</v>
      </c>
      <c r="C6848" s="22" t="s">
        <v>92</v>
      </c>
      <c r="D6848" s="37"/>
      <c r="E6848" s="24">
        <v>200000</v>
      </c>
      <c r="F6848" s="25" t="s">
        <v>4311</v>
      </c>
      <c r="G6848" s="26">
        <v>100000</v>
      </c>
    </row>
    <row r="6849" spans="2:7">
      <c r="B6849" s="21" t="s">
        <v>12369</v>
      </c>
      <c r="C6849" s="22" t="s">
        <v>92</v>
      </c>
      <c r="D6849" s="37"/>
      <c r="E6849" s="24">
        <v>200000</v>
      </c>
      <c r="F6849" s="25" t="s">
        <v>94</v>
      </c>
      <c r="G6849" s="26">
        <v>100000</v>
      </c>
    </row>
    <row r="6850" spans="2:7">
      <c r="B6850" s="21" t="s">
        <v>12368</v>
      </c>
      <c r="C6850" s="22" t="s">
        <v>92</v>
      </c>
      <c r="D6850" s="37"/>
      <c r="E6850" s="24">
        <v>200000</v>
      </c>
      <c r="F6850" s="25" t="s">
        <v>156</v>
      </c>
      <c r="G6850" s="26">
        <v>100000</v>
      </c>
    </row>
    <row r="6851" spans="2:7">
      <c r="B6851" s="21" t="s">
        <v>12367</v>
      </c>
      <c r="C6851" s="22" t="s">
        <v>92</v>
      </c>
      <c r="D6851" s="37"/>
      <c r="E6851" s="24">
        <v>200000</v>
      </c>
      <c r="F6851" s="25" t="s">
        <v>102</v>
      </c>
      <c r="G6851" s="26">
        <v>100000</v>
      </c>
    </row>
    <row r="6852" spans="2:7">
      <c r="B6852" s="21" t="s">
        <v>12366</v>
      </c>
      <c r="C6852" s="22" t="s">
        <v>92</v>
      </c>
      <c r="D6852" s="37"/>
      <c r="E6852" s="24">
        <v>200000</v>
      </c>
      <c r="F6852" s="25" t="s">
        <v>507</v>
      </c>
      <c r="G6852" s="26">
        <v>100000</v>
      </c>
    </row>
    <row r="6853" spans="2:7">
      <c r="B6853" s="21" t="s">
        <v>12365</v>
      </c>
      <c r="C6853" s="22" t="s">
        <v>92</v>
      </c>
      <c r="D6853" s="37"/>
      <c r="E6853" s="24">
        <v>200000</v>
      </c>
      <c r="F6853" s="25" t="s">
        <v>402</v>
      </c>
      <c r="G6853" s="26">
        <v>100000</v>
      </c>
    </row>
    <row r="6854" spans="2:7">
      <c r="B6854" s="21" t="s">
        <v>12364</v>
      </c>
      <c r="C6854" s="22" t="s">
        <v>92</v>
      </c>
      <c r="D6854" s="37"/>
      <c r="E6854" s="24">
        <v>200000</v>
      </c>
      <c r="F6854" s="25" t="s">
        <v>3089</v>
      </c>
      <c r="G6854" s="26">
        <v>100000</v>
      </c>
    </row>
    <row r="6855" spans="2:7">
      <c r="B6855" s="21" t="s">
        <v>12363</v>
      </c>
      <c r="C6855" s="22" t="s">
        <v>92</v>
      </c>
      <c r="D6855" s="37"/>
      <c r="E6855" s="24">
        <v>200000</v>
      </c>
      <c r="F6855" s="25" t="s">
        <v>223</v>
      </c>
      <c r="G6855" s="26">
        <v>100000</v>
      </c>
    </row>
    <row r="6856" spans="2:7">
      <c r="B6856" s="21" t="s">
        <v>12362</v>
      </c>
      <c r="C6856" s="22" t="s">
        <v>92</v>
      </c>
      <c r="D6856" s="37"/>
      <c r="E6856" s="24">
        <v>200000</v>
      </c>
      <c r="F6856" s="25" t="s">
        <v>4306</v>
      </c>
      <c r="G6856" s="26">
        <v>100000</v>
      </c>
    </row>
    <row r="6857" spans="2:7">
      <c r="B6857" s="21" t="s">
        <v>12361</v>
      </c>
      <c r="C6857" s="22" t="s">
        <v>92</v>
      </c>
      <c r="D6857" s="37"/>
      <c r="E6857" s="24">
        <v>200000</v>
      </c>
      <c r="F6857" s="25" t="s">
        <v>631</v>
      </c>
      <c r="G6857" s="26">
        <v>100000</v>
      </c>
    </row>
    <row r="6858" spans="2:7">
      <c r="B6858" s="21" t="s">
        <v>12360</v>
      </c>
      <c r="C6858" s="22" t="s">
        <v>92</v>
      </c>
      <c r="D6858" s="37"/>
      <c r="E6858" s="24">
        <v>200000</v>
      </c>
      <c r="F6858" s="25" t="s">
        <v>1106</v>
      </c>
      <c r="G6858" s="26">
        <v>100000</v>
      </c>
    </row>
    <row r="6859" spans="2:7">
      <c r="B6859" s="21" t="s">
        <v>12359</v>
      </c>
      <c r="C6859" s="22" t="s">
        <v>108</v>
      </c>
      <c r="D6859" s="37"/>
      <c r="E6859" s="24">
        <v>200000</v>
      </c>
      <c r="F6859" s="25" t="s">
        <v>5031</v>
      </c>
      <c r="G6859" s="26">
        <v>100000</v>
      </c>
    </row>
    <row r="6860" spans="2:7">
      <c r="B6860" s="21" t="s">
        <v>12358</v>
      </c>
      <c r="C6860" s="22" t="s">
        <v>92</v>
      </c>
      <c r="D6860" s="37"/>
      <c r="E6860" s="24">
        <v>200000</v>
      </c>
      <c r="F6860" s="25" t="s">
        <v>354</v>
      </c>
      <c r="G6860" s="26">
        <v>100000</v>
      </c>
    </row>
    <row r="6861" spans="2:7">
      <c r="B6861" s="21" t="s">
        <v>12357</v>
      </c>
      <c r="C6861" s="22" t="s">
        <v>92</v>
      </c>
      <c r="D6861" s="37"/>
      <c r="E6861" s="24">
        <v>200000</v>
      </c>
      <c r="F6861" s="25" t="s">
        <v>4311</v>
      </c>
      <c r="G6861" s="26">
        <v>100000</v>
      </c>
    </row>
    <row r="6862" spans="2:7">
      <c r="B6862" s="21" t="s">
        <v>12356</v>
      </c>
      <c r="C6862" s="22" t="s">
        <v>92</v>
      </c>
      <c r="D6862" s="37"/>
      <c r="E6862" s="24">
        <v>200000</v>
      </c>
      <c r="F6862" s="25" t="s">
        <v>201</v>
      </c>
      <c r="G6862" s="26">
        <v>100000</v>
      </c>
    </row>
    <row r="6863" spans="2:7">
      <c r="B6863" s="21" t="s">
        <v>12355</v>
      </c>
      <c r="C6863" s="22" t="s">
        <v>92</v>
      </c>
      <c r="D6863" s="37"/>
      <c r="E6863" s="24">
        <v>200000</v>
      </c>
      <c r="F6863" s="25" t="s">
        <v>427</v>
      </c>
      <c r="G6863" s="26">
        <v>100000</v>
      </c>
    </row>
    <row r="6864" spans="2:7">
      <c r="B6864" s="21" t="s">
        <v>12354</v>
      </c>
      <c r="C6864" s="22" t="s">
        <v>92</v>
      </c>
      <c r="D6864" s="37"/>
      <c r="E6864" s="24">
        <v>200000</v>
      </c>
      <c r="F6864" s="25" t="s">
        <v>164</v>
      </c>
      <c r="G6864" s="26">
        <v>100000</v>
      </c>
    </row>
    <row r="6865" spans="2:7">
      <c r="B6865" s="21" t="s">
        <v>12353</v>
      </c>
      <c r="C6865" s="22" t="s">
        <v>92</v>
      </c>
      <c r="D6865" s="37"/>
      <c r="E6865" s="24">
        <v>200000</v>
      </c>
      <c r="F6865" s="25" t="s">
        <v>714</v>
      </c>
      <c r="G6865" s="26">
        <v>100000</v>
      </c>
    </row>
    <row r="6866" spans="2:7">
      <c r="B6866" s="21" t="s">
        <v>12351</v>
      </c>
      <c r="C6866" s="22" t="s">
        <v>92</v>
      </c>
      <c r="D6866" s="37"/>
      <c r="E6866" s="24">
        <v>200000</v>
      </c>
      <c r="F6866" s="25" t="s">
        <v>3089</v>
      </c>
      <c r="G6866" s="26">
        <v>100000</v>
      </c>
    </row>
    <row r="6867" spans="2:7">
      <c r="B6867" s="21" t="s">
        <v>12350</v>
      </c>
      <c r="C6867" s="22" t="s">
        <v>108</v>
      </c>
      <c r="D6867" s="37"/>
      <c r="E6867" s="24">
        <v>200000</v>
      </c>
      <c r="F6867" s="25" t="s">
        <v>682</v>
      </c>
      <c r="G6867" s="26">
        <v>100000</v>
      </c>
    </row>
    <row r="6868" spans="2:7">
      <c r="B6868" s="21" t="s">
        <v>12349</v>
      </c>
      <c r="C6868" s="22" t="s">
        <v>92</v>
      </c>
      <c r="D6868" s="37"/>
      <c r="E6868" s="24">
        <v>200000</v>
      </c>
      <c r="F6868" s="25" t="s">
        <v>164</v>
      </c>
      <c r="G6868" s="26">
        <v>100000</v>
      </c>
    </row>
    <row r="6869" spans="2:7">
      <c r="B6869" s="21" t="s">
        <v>12348</v>
      </c>
      <c r="C6869" s="22" t="s">
        <v>92</v>
      </c>
      <c r="D6869" s="37"/>
      <c r="E6869" s="24">
        <v>200000</v>
      </c>
      <c r="F6869" s="25" t="s">
        <v>422</v>
      </c>
      <c r="G6869" s="26">
        <v>100000</v>
      </c>
    </row>
    <row r="6870" spans="2:7">
      <c r="B6870" s="21" t="s">
        <v>12347</v>
      </c>
      <c r="C6870" s="22" t="s">
        <v>92</v>
      </c>
      <c r="D6870" s="37"/>
      <c r="E6870" s="24">
        <v>200000</v>
      </c>
      <c r="F6870" s="25" t="s">
        <v>201</v>
      </c>
      <c r="G6870" s="26">
        <v>100000</v>
      </c>
    </row>
    <row r="6871" spans="2:7">
      <c r="B6871" s="21" t="s">
        <v>12346</v>
      </c>
      <c r="C6871" s="22" t="s">
        <v>92</v>
      </c>
      <c r="D6871" s="37"/>
      <c r="E6871" s="24">
        <v>200000</v>
      </c>
      <c r="F6871" s="25" t="s">
        <v>402</v>
      </c>
      <c r="G6871" s="26">
        <v>100000</v>
      </c>
    </row>
    <row r="6872" spans="2:7">
      <c r="B6872" s="21" t="s">
        <v>12345</v>
      </c>
      <c r="C6872" s="22" t="s">
        <v>92</v>
      </c>
      <c r="D6872" s="37"/>
      <c r="E6872" s="24">
        <v>200000</v>
      </c>
      <c r="F6872" s="25" t="s">
        <v>216</v>
      </c>
      <c r="G6872" s="26">
        <v>100000</v>
      </c>
    </row>
    <row r="6873" spans="2:7">
      <c r="B6873" s="21" t="s">
        <v>12344</v>
      </c>
      <c r="C6873" s="22" t="s">
        <v>92</v>
      </c>
      <c r="D6873" s="37"/>
      <c r="E6873" s="24">
        <v>200000</v>
      </c>
      <c r="F6873" s="25" t="s">
        <v>455</v>
      </c>
      <c r="G6873" s="26">
        <v>100000</v>
      </c>
    </row>
    <row r="6874" spans="2:7">
      <c r="B6874" s="21" t="s">
        <v>12343</v>
      </c>
      <c r="C6874" s="22" t="s">
        <v>92</v>
      </c>
      <c r="D6874" s="37"/>
      <c r="E6874" s="24">
        <v>200000</v>
      </c>
      <c r="F6874" s="25" t="s">
        <v>1752</v>
      </c>
      <c r="G6874" s="26">
        <v>100000</v>
      </c>
    </row>
    <row r="6875" spans="2:7">
      <c r="B6875" s="21" t="s">
        <v>12342</v>
      </c>
      <c r="C6875" s="22" t="s">
        <v>92</v>
      </c>
      <c r="D6875" s="37"/>
      <c r="E6875" s="24">
        <v>200000</v>
      </c>
      <c r="F6875" s="25" t="s">
        <v>413</v>
      </c>
      <c r="G6875" s="26">
        <v>100000</v>
      </c>
    </row>
    <row r="6876" spans="2:7">
      <c r="B6876" s="21" t="s">
        <v>12341</v>
      </c>
      <c r="C6876" s="22" t="s">
        <v>92</v>
      </c>
      <c r="D6876" s="37"/>
      <c r="E6876" s="24">
        <v>200000</v>
      </c>
      <c r="F6876" s="25" t="s">
        <v>714</v>
      </c>
      <c r="G6876" s="26">
        <v>100000</v>
      </c>
    </row>
    <row r="6877" spans="2:7">
      <c r="B6877" s="21" t="s">
        <v>12340</v>
      </c>
      <c r="C6877" s="22" t="s">
        <v>92</v>
      </c>
      <c r="D6877" s="37"/>
      <c r="E6877" s="24">
        <v>200000</v>
      </c>
      <c r="F6877" s="25" t="s">
        <v>703</v>
      </c>
      <c r="G6877" s="26">
        <v>100000</v>
      </c>
    </row>
    <row r="6878" spans="2:7">
      <c r="B6878" s="21" t="s">
        <v>12339</v>
      </c>
      <c r="C6878" s="22" t="s">
        <v>92</v>
      </c>
      <c r="D6878" s="37"/>
      <c r="E6878" s="24">
        <v>200000</v>
      </c>
      <c r="F6878" s="25" t="s">
        <v>668</v>
      </c>
      <c r="G6878" s="26">
        <v>100000</v>
      </c>
    </row>
    <row r="6879" spans="2:7">
      <c r="B6879" s="21" t="s">
        <v>12338</v>
      </c>
      <c r="C6879" s="22" t="s">
        <v>92</v>
      </c>
      <c r="D6879" s="37"/>
      <c r="E6879" s="24">
        <v>200000</v>
      </c>
      <c r="F6879" s="25" t="s">
        <v>668</v>
      </c>
      <c r="G6879" s="26">
        <v>100000</v>
      </c>
    </row>
    <row r="6880" spans="2:7">
      <c r="B6880" s="21" t="s">
        <v>12337</v>
      </c>
      <c r="C6880" s="22" t="s">
        <v>92</v>
      </c>
      <c r="D6880" s="37"/>
      <c r="E6880" s="24">
        <v>200000</v>
      </c>
      <c r="F6880" s="25" t="s">
        <v>427</v>
      </c>
      <c r="G6880" s="26">
        <v>100000</v>
      </c>
    </row>
    <row r="6881" spans="2:7">
      <c r="B6881" s="21" t="s">
        <v>12336</v>
      </c>
      <c r="C6881" s="22" t="s">
        <v>92</v>
      </c>
      <c r="D6881" s="37"/>
      <c r="E6881" s="24">
        <v>200000</v>
      </c>
      <c r="F6881" s="25" t="s">
        <v>102</v>
      </c>
      <c r="G6881" s="26">
        <v>100000</v>
      </c>
    </row>
    <row r="6882" spans="2:7">
      <c r="B6882" s="21" t="s">
        <v>12335</v>
      </c>
      <c r="C6882" s="22" t="s">
        <v>92</v>
      </c>
      <c r="D6882" s="37"/>
      <c r="E6882" s="24">
        <v>200000</v>
      </c>
      <c r="F6882" s="25" t="s">
        <v>569</v>
      </c>
      <c r="G6882" s="26">
        <v>100000</v>
      </c>
    </row>
    <row r="6883" spans="2:7">
      <c r="B6883" s="21" t="s">
        <v>12334</v>
      </c>
      <c r="C6883" s="22" t="s">
        <v>92</v>
      </c>
      <c r="D6883" s="37"/>
      <c r="E6883" s="24">
        <v>200000</v>
      </c>
      <c r="F6883" s="25" t="s">
        <v>649</v>
      </c>
      <c r="G6883" s="26">
        <v>100000</v>
      </c>
    </row>
    <row r="6884" spans="2:7">
      <c r="B6884" s="21" t="s">
        <v>12333</v>
      </c>
      <c r="C6884" s="22" t="s">
        <v>92</v>
      </c>
      <c r="D6884" s="37"/>
      <c r="E6884" s="24">
        <v>200000</v>
      </c>
      <c r="F6884" s="25" t="s">
        <v>3211</v>
      </c>
      <c r="G6884" s="26">
        <v>100000</v>
      </c>
    </row>
    <row r="6885" spans="2:7">
      <c r="B6885" s="21" t="s">
        <v>12332</v>
      </c>
      <c r="C6885" s="22" t="s">
        <v>92</v>
      </c>
      <c r="D6885" s="37"/>
      <c r="E6885" s="24">
        <v>200000</v>
      </c>
      <c r="F6885" s="25" t="s">
        <v>509</v>
      </c>
      <c r="G6885" s="26">
        <v>100000</v>
      </c>
    </row>
    <row r="6886" spans="2:7">
      <c r="B6886" s="21" t="s">
        <v>12331</v>
      </c>
      <c r="C6886" s="22" t="s">
        <v>92</v>
      </c>
      <c r="D6886" s="37"/>
      <c r="E6886" s="24">
        <v>200000</v>
      </c>
      <c r="F6886" s="25" t="s">
        <v>102</v>
      </c>
      <c r="G6886" s="26">
        <v>100000</v>
      </c>
    </row>
    <row r="6887" spans="2:7">
      <c r="B6887" s="21" t="s">
        <v>12330</v>
      </c>
      <c r="C6887" s="22" t="s">
        <v>92</v>
      </c>
      <c r="D6887" s="37"/>
      <c r="E6887" s="24">
        <v>200000</v>
      </c>
      <c r="F6887" s="25" t="s">
        <v>427</v>
      </c>
      <c r="G6887" s="26">
        <v>100000</v>
      </c>
    </row>
    <row r="6888" spans="2:7">
      <c r="B6888" s="21" t="s">
        <v>12329</v>
      </c>
      <c r="C6888" s="22" t="s">
        <v>92</v>
      </c>
      <c r="D6888" s="37"/>
      <c r="E6888" s="24">
        <v>200000</v>
      </c>
      <c r="F6888" s="25" t="s">
        <v>201</v>
      </c>
      <c r="G6888" s="26">
        <v>100000</v>
      </c>
    </row>
    <row r="6889" spans="2:7">
      <c r="B6889" s="21" t="s">
        <v>12328</v>
      </c>
      <c r="C6889" s="22" t="s">
        <v>92</v>
      </c>
      <c r="D6889" s="37"/>
      <c r="E6889" s="24">
        <v>200000</v>
      </c>
      <c r="F6889" s="25" t="s">
        <v>1070</v>
      </c>
      <c r="G6889" s="26">
        <v>100000</v>
      </c>
    </row>
    <row r="6890" spans="2:7">
      <c r="B6890" s="21" t="s">
        <v>12327</v>
      </c>
      <c r="C6890" s="22" t="s">
        <v>92</v>
      </c>
      <c r="D6890" s="37"/>
      <c r="E6890" s="24">
        <v>200000</v>
      </c>
      <c r="F6890" s="25" t="s">
        <v>94</v>
      </c>
      <c r="G6890" s="26">
        <v>100000</v>
      </c>
    </row>
    <row r="6891" spans="2:7">
      <c r="B6891" s="21" t="s">
        <v>12326</v>
      </c>
      <c r="C6891" s="22" t="s">
        <v>92</v>
      </c>
      <c r="D6891" s="37"/>
      <c r="E6891" s="24">
        <v>200000</v>
      </c>
      <c r="F6891" s="25" t="s">
        <v>5031</v>
      </c>
      <c r="G6891" s="26">
        <v>100000</v>
      </c>
    </row>
    <row r="6892" spans="2:7">
      <c r="B6892" s="21" t="s">
        <v>12325</v>
      </c>
      <c r="C6892" s="22" t="s">
        <v>92</v>
      </c>
      <c r="D6892" s="37"/>
      <c r="E6892" s="24">
        <v>200000</v>
      </c>
      <c r="F6892" s="25" t="s">
        <v>354</v>
      </c>
      <c r="G6892" s="26">
        <v>100000</v>
      </c>
    </row>
    <row r="6893" spans="2:7">
      <c r="B6893" s="21" t="s">
        <v>12324</v>
      </c>
      <c r="C6893" s="22" t="s">
        <v>92</v>
      </c>
      <c r="D6893" s="37"/>
      <c r="E6893" s="24">
        <v>200000</v>
      </c>
      <c r="F6893" s="25" t="s">
        <v>805</v>
      </c>
      <c r="G6893" s="26">
        <v>100000</v>
      </c>
    </row>
    <row r="6894" spans="2:7">
      <c r="B6894" s="21" t="s">
        <v>12323</v>
      </c>
      <c r="C6894" s="22" t="s">
        <v>92</v>
      </c>
      <c r="D6894" s="37"/>
      <c r="E6894" s="24">
        <v>200000</v>
      </c>
      <c r="F6894" s="25" t="s">
        <v>540</v>
      </c>
      <c r="G6894" s="26">
        <v>100000</v>
      </c>
    </row>
    <row r="6895" spans="2:7">
      <c r="B6895" s="21" t="s">
        <v>12322</v>
      </c>
      <c r="C6895" s="22" t="s">
        <v>92</v>
      </c>
      <c r="D6895" s="37"/>
      <c r="E6895" s="24">
        <v>200000</v>
      </c>
      <c r="F6895" s="25" t="s">
        <v>805</v>
      </c>
      <c r="G6895" s="26">
        <v>100000</v>
      </c>
    </row>
    <row r="6896" spans="2:7">
      <c r="B6896" s="21" t="s">
        <v>12321</v>
      </c>
      <c r="C6896" s="22" t="s">
        <v>92</v>
      </c>
      <c r="D6896" s="37"/>
      <c r="E6896" s="24">
        <v>200000</v>
      </c>
      <c r="F6896" s="25" t="s">
        <v>805</v>
      </c>
      <c r="G6896" s="26">
        <v>100000</v>
      </c>
    </row>
    <row r="6897" spans="2:7">
      <c r="B6897" s="21" t="s">
        <v>12319</v>
      </c>
      <c r="C6897" s="22" t="s">
        <v>92</v>
      </c>
      <c r="D6897" s="37"/>
      <c r="E6897" s="24">
        <v>200000</v>
      </c>
      <c r="F6897" s="25" t="s">
        <v>464</v>
      </c>
      <c r="G6897" s="26">
        <v>100000</v>
      </c>
    </row>
    <row r="6898" spans="2:7">
      <c r="B6898" s="21" t="s">
        <v>12317</v>
      </c>
      <c r="C6898" s="22" t="s">
        <v>92</v>
      </c>
      <c r="D6898" s="37"/>
      <c r="E6898" s="24">
        <v>200000</v>
      </c>
      <c r="F6898" s="25" t="s">
        <v>672</v>
      </c>
      <c r="G6898" s="26">
        <v>100000</v>
      </c>
    </row>
    <row r="6899" spans="2:7">
      <c r="B6899" s="21" t="s">
        <v>12316</v>
      </c>
      <c r="C6899" s="22" t="s">
        <v>92</v>
      </c>
      <c r="D6899" s="37"/>
      <c r="E6899" s="24">
        <v>200000</v>
      </c>
      <c r="F6899" s="25" t="s">
        <v>156</v>
      </c>
      <c r="G6899" s="26">
        <v>100000</v>
      </c>
    </row>
    <row r="6900" spans="2:7">
      <c r="B6900" s="21" t="s">
        <v>12315</v>
      </c>
      <c r="C6900" s="22" t="s">
        <v>92</v>
      </c>
      <c r="D6900" s="37"/>
      <c r="E6900" s="24">
        <v>200000</v>
      </c>
      <c r="F6900" s="25" t="s">
        <v>631</v>
      </c>
      <c r="G6900" s="26">
        <v>100000</v>
      </c>
    </row>
    <row r="6901" spans="2:7">
      <c r="B6901" s="21" t="s">
        <v>12314</v>
      </c>
      <c r="C6901" s="22" t="s">
        <v>92</v>
      </c>
      <c r="D6901" s="37"/>
      <c r="E6901" s="24">
        <v>200000</v>
      </c>
      <c r="F6901" s="25" t="s">
        <v>354</v>
      </c>
      <c r="G6901" s="26">
        <v>100000</v>
      </c>
    </row>
    <row r="6902" spans="2:7">
      <c r="B6902" s="21" t="s">
        <v>12313</v>
      </c>
      <c r="C6902" s="22" t="s">
        <v>92</v>
      </c>
      <c r="D6902" s="37"/>
      <c r="E6902" s="24">
        <v>200000</v>
      </c>
      <c r="F6902" s="25" t="s">
        <v>344</v>
      </c>
      <c r="G6902" s="26">
        <v>100000</v>
      </c>
    </row>
    <row r="6903" spans="2:7">
      <c r="B6903" s="21" t="s">
        <v>12312</v>
      </c>
      <c r="C6903" s="22" t="s">
        <v>92</v>
      </c>
      <c r="D6903" s="37"/>
      <c r="E6903" s="24">
        <v>200000</v>
      </c>
      <c r="F6903" s="25" t="s">
        <v>708</v>
      </c>
      <c r="G6903" s="26">
        <v>100000</v>
      </c>
    </row>
    <row r="6904" spans="2:7">
      <c r="B6904" s="21" t="s">
        <v>12311</v>
      </c>
      <c r="C6904" s="22" t="s">
        <v>92</v>
      </c>
      <c r="D6904" s="37"/>
      <c r="E6904" s="24">
        <v>200000</v>
      </c>
      <c r="F6904" s="25" t="s">
        <v>584</v>
      </c>
      <c r="G6904" s="26">
        <v>100000</v>
      </c>
    </row>
    <row r="6905" spans="2:7">
      <c r="B6905" s="21" t="s">
        <v>12310</v>
      </c>
      <c r="C6905" s="22" t="s">
        <v>92</v>
      </c>
      <c r="D6905" s="37"/>
      <c r="E6905" s="24">
        <v>200000</v>
      </c>
      <c r="F6905" s="25" t="s">
        <v>220</v>
      </c>
      <c r="G6905" s="26">
        <v>100000</v>
      </c>
    </row>
    <row r="6906" spans="2:7">
      <c r="B6906" s="21" t="s">
        <v>12309</v>
      </c>
      <c r="C6906" s="22" t="s">
        <v>92</v>
      </c>
      <c r="D6906" s="37"/>
      <c r="E6906" s="24">
        <v>200000</v>
      </c>
      <c r="F6906" s="25" t="s">
        <v>354</v>
      </c>
      <c r="G6906" s="26">
        <v>100000</v>
      </c>
    </row>
    <row r="6907" spans="2:7">
      <c r="B6907" s="21" t="s">
        <v>12308</v>
      </c>
      <c r="C6907" s="22" t="s">
        <v>92</v>
      </c>
      <c r="D6907" s="37"/>
      <c r="E6907" s="24">
        <v>200000</v>
      </c>
      <c r="F6907" s="25" t="s">
        <v>5031</v>
      </c>
      <c r="G6907" s="26">
        <v>100000</v>
      </c>
    </row>
    <row r="6908" spans="2:7">
      <c r="B6908" s="21" t="s">
        <v>12307</v>
      </c>
      <c r="C6908" s="22" t="s">
        <v>92</v>
      </c>
      <c r="D6908" s="37"/>
      <c r="E6908" s="24">
        <v>200000</v>
      </c>
      <c r="F6908" s="25" t="s">
        <v>3098</v>
      </c>
      <c r="G6908" s="26">
        <v>100000</v>
      </c>
    </row>
    <row r="6909" spans="2:7">
      <c r="B6909" s="21" t="s">
        <v>12306</v>
      </c>
      <c r="C6909" s="22" t="s">
        <v>92</v>
      </c>
      <c r="D6909" s="37"/>
      <c r="E6909" s="24">
        <v>200000</v>
      </c>
      <c r="F6909" s="25" t="s">
        <v>805</v>
      </c>
      <c r="G6909" s="26">
        <v>100000</v>
      </c>
    </row>
    <row r="6910" spans="2:7">
      <c r="B6910" s="21" t="s">
        <v>12305</v>
      </c>
      <c r="C6910" s="22" t="s">
        <v>92</v>
      </c>
      <c r="D6910" s="37"/>
      <c r="E6910" s="24">
        <v>200000</v>
      </c>
      <c r="F6910" s="25" t="s">
        <v>5543</v>
      </c>
      <c r="G6910" s="26">
        <v>100000</v>
      </c>
    </row>
    <row r="6911" spans="2:7">
      <c r="B6911" s="21" t="s">
        <v>12304</v>
      </c>
      <c r="C6911" s="22" t="s">
        <v>92</v>
      </c>
      <c r="D6911" s="37"/>
      <c r="E6911" s="24">
        <v>200000</v>
      </c>
      <c r="F6911" s="25" t="s">
        <v>344</v>
      </c>
      <c r="G6911" s="26">
        <v>100000</v>
      </c>
    </row>
    <row r="6912" spans="2:7">
      <c r="B6912" s="21" t="s">
        <v>12303</v>
      </c>
      <c r="C6912" s="22" t="s">
        <v>92</v>
      </c>
      <c r="D6912" s="37"/>
      <c r="E6912" s="24">
        <v>200000</v>
      </c>
      <c r="F6912" s="25" t="s">
        <v>344</v>
      </c>
      <c r="G6912" s="26">
        <v>100000</v>
      </c>
    </row>
    <row r="6913" spans="2:7">
      <c r="B6913" s="21" t="s">
        <v>12302</v>
      </c>
      <c r="C6913" s="22" t="s">
        <v>108</v>
      </c>
      <c r="D6913" s="37"/>
      <c r="E6913" s="24">
        <v>200000</v>
      </c>
      <c r="F6913" s="25" t="s">
        <v>464</v>
      </c>
      <c r="G6913" s="26">
        <v>100000</v>
      </c>
    </row>
    <row r="6914" spans="2:7">
      <c r="B6914" s="21" t="s">
        <v>12301</v>
      </c>
      <c r="C6914" s="22" t="s">
        <v>108</v>
      </c>
      <c r="D6914" s="37"/>
      <c r="E6914" s="24">
        <v>200000</v>
      </c>
      <c r="F6914" s="25" t="s">
        <v>402</v>
      </c>
      <c r="G6914" s="26">
        <v>100000</v>
      </c>
    </row>
    <row r="6915" spans="2:7">
      <c r="B6915" s="21" t="s">
        <v>12299</v>
      </c>
      <c r="C6915" s="22" t="s">
        <v>92</v>
      </c>
      <c r="D6915" s="37"/>
      <c r="E6915" s="24">
        <v>200000</v>
      </c>
      <c r="F6915" s="25" t="s">
        <v>102</v>
      </c>
      <c r="G6915" s="26">
        <v>100000</v>
      </c>
    </row>
    <row r="6916" spans="2:7">
      <c r="B6916" s="21" t="s">
        <v>12297</v>
      </c>
      <c r="C6916" s="22" t="s">
        <v>92</v>
      </c>
      <c r="D6916" s="37"/>
      <c r="E6916" s="24">
        <v>200000</v>
      </c>
      <c r="F6916" s="25" t="s">
        <v>560</v>
      </c>
      <c r="G6916" s="26">
        <v>100000</v>
      </c>
    </row>
    <row r="6917" spans="2:7">
      <c r="B6917" s="21" t="s">
        <v>12296</v>
      </c>
      <c r="C6917" s="22" t="s">
        <v>92</v>
      </c>
      <c r="D6917" s="37"/>
      <c r="E6917" s="24">
        <v>200000</v>
      </c>
      <c r="F6917" s="25" t="s">
        <v>5031</v>
      </c>
      <c r="G6917" s="26">
        <v>100000</v>
      </c>
    </row>
    <row r="6918" spans="2:7">
      <c r="B6918" s="21" t="s">
        <v>12294</v>
      </c>
      <c r="C6918" s="22" t="s">
        <v>92</v>
      </c>
      <c r="D6918" s="37"/>
      <c r="E6918" s="24">
        <v>200000</v>
      </c>
      <c r="F6918" s="25" t="s">
        <v>5016</v>
      </c>
      <c r="G6918" s="26">
        <v>100000</v>
      </c>
    </row>
    <row r="6919" spans="2:7">
      <c r="B6919" s="21" t="s">
        <v>12293</v>
      </c>
      <c r="C6919" s="22" t="s">
        <v>92</v>
      </c>
      <c r="D6919" s="37"/>
      <c r="E6919" s="24">
        <v>200000</v>
      </c>
      <c r="F6919" s="25" t="s">
        <v>780</v>
      </c>
      <c r="G6919" s="26">
        <v>100000</v>
      </c>
    </row>
    <row r="6920" spans="2:7">
      <c r="B6920" s="21" t="s">
        <v>12292</v>
      </c>
      <c r="C6920" s="22" t="s">
        <v>92</v>
      </c>
      <c r="D6920" s="37"/>
      <c r="E6920" s="24">
        <v>200000</v>
      </c>
      <c r="F6920" s="25" t="s">
        <v>402</v>
      </c>
      <c r="G6920" s="26">
        <v>100000</v>
      </c>
    </row>
    <row r="6921" spans="2:7">
      <c r="B6921" s="21" t="s">
        <v>12291</v>
      </c>
      <c r="C6921" s="22" t="s">
        <v>92</v>
      </c>
      <c r="D6921" s="37"/>
      <c r="E6921" s="24">
        <v>200000</v>
      </c>
      <c r="F6921" s="25" t="s">
        <v>711</v>
      </c>
      <c r="G6921" s="26">
        <v>100000</v>
      </c>
    </row>
    <row r="6922" spans="2:7">
      <c r="B6922" s="21" t="s">
        <v>12290</v>
      </c>
      <c r="C6922" s="22" t="s">
        <v>92</v>
      </c>
      <c r="D6922" s="37"/>
      <c r="E6922" s="24">
        <v>200000</v>
      </c>
      <c r="F6922" s="25" t="s">
        <v>711</v>
      </c>
      <c r="G6922" s="26">
        <v>100000</v>
      </c>
    </row>
    <row r="6923" spans="2:7">
      <c r="B6923" s="21" t="s">
        <v>12289</v>
      </c>
      <c r="C6923" s="22" t="s">
        <v>92</v>
      </c>
      <c r="D6923" s="37"/>
      <c r="E6923" s="24">
        <v>200000</v>
      </c>
      <c r="F6923" s="25" t="s">
        <v>3089</v>
      </c>
      <c r="G6923" s="26">
        <v>100000</v>
      </c>
    </row>
    <row r="6924" spans="2:7">
      <c r="B6924" s="21" t="s">
        <v>12288</v>
      </c>
      <c r="C6924" s="22" t="s">
        <v>92</v>
      </c>
      <c r="D6924" s="37"/>
      <c r="E6924" s="24">
        <v>200000</v>
      </c>
      <c r="F6924" s="25" t="s">
        <v>164</v>
      </c>
      <c r="G6924" s="26">
        <v>100000</v>
      </c>
    </row>
    <row r="6925" spans="2:7">
      <c r="B6925" s="21" t="s">
        <v>12286</v>
      </c>
      <c r="C6925" s="22" t="s">
        <v>92</v>
      </c>
      <c r="D6925" s="37"/>
      <c r="E6925" s="24">
        <v>200000</v>
      </c>
      <c r="F6925" s="25" t="s">
        <v>201</v>
      </c>
      <c r="G6925" s="26">
        <v>100000</v>
      </c>
    </row>
    <row r="6926" spans="2:7">
      <c r="B6926" s="21" t="s">
        <v>12285</v>
      </c>
      <c r="C6926" s="22" t="s">
        <v>92</v>
      </c>
      <c r="D6926" s="37"/>
      <c r="E6926" s="24">
        <v>200000</v>
      </c>
      <c r="F6926" s="25" t="s">
        <v>315</v>
      </c>
      <c r="G6926" s="26">
        <v>100000</v>
      </c>
    </row>
    <row r="6927" spans="2:7">
      <c r="B6927" s="21" t="s">
        <v>12284</v>
      </c>
      <c r="C6927" s="22" t="s">
        <v>108</v>
      </c>
      <c r="D6927" s="37"/>
      <c r="E6927" s="24">
        <v>200000</v>
      </c>
      <c r="F6927" s="25" t="s">
        <v>408</v>
      </c>
      <c r="G6927" s="26">
        <v>100000</v>
      </c>
    </row>
    <row r="6928" spans="2:7">
      <c r="B6928" s="21" t="s">
        <v>12281</v>
      </c>
      <c r="C6928" s="22" t="s">
        <v>92</v>
      </c>
      <c r="D6928" s="37"/>
      <c r="E6928" s="24">
        <v>200000</v>
      </c>
      <c r="F6928" s="25" t="s">
        <v>708</v>
      </c>
      <c r="G6928" s="26">
        <v>100000</v>
      </c>
    </row>
    <row r="6929" spans="2:7">
      <c r="B6929" s="21" t="s">
        <v>12280</v>
      </c>
      <c r="C6929" s="22" t="s">
        <v>92</v>
      </c>
      <c r="D6929" s="37"/>
      <c r="E6929" s="24">
        <v>200000</v>
      </c>
      <c r="F6929" s="25" t="s">
        <v>164</v>
      </c>
      <c r="G6929" s="26">
        <v>100000</v>
      </c>
    </row>
    <row r="6930" spans="2:7">
      <c r="B6930" s="21" t="s">
        <v>12279</v>
      </c>
      <c r="C6930" s="22" t="s">
        <v>92</v>
      </c>
      <c r="D6930" s="37"/>
      <c r="E6930" s="24">
        <v>200000</v>
      </c>
      <c r="F6930" s="25" t="s">
        <v>107</v>
      </c>
      <c r="G6930" s="26">
        <v>100000</v>
      </c>
    </row>
    <row r="6931" spans="2:7">
      <c r="B6931" s="21" t="s">
        <v>12278</v>
      </c>
      <c r="C6931" s="22" t="s">
        <v>92</v>
      </c>
      <c r="D6931" s="37"/>
      <c r="E6931" s="24">
        <v>200000</v>
      </c>
      <c r="F6931" s="25" t="s">
        <v>1070</v>
      </c>
      <c r="G6931" s="26">
        <v>100000</v>
      </c>
    </row>
    <row r="6932" spans="2:7">
      <c r="B6932" s="21" t="s">
        <v>12275</v>
      </c>
      <c r="C6932" s="22" t="s">
        <v>92</v>
      </c>
      <c r="D6932" s="37"/>
      <c r="E6932" s="24">
        <v>200000</v>
      </c>
      <c r="F6932" s="25" t="s">
        <v>413</v>
      </c>
      <c r="G6932" s="26">
        <v>100000</v>
      </c>
    </row>
    <row r="6933" spans="2:7">
      <c r="B6933" s="21" t="s">
        <v>12273</v>
      </c>
      <c r="C6933" s="22" t="s">
        <v>92</v>
      </c>
      <c r="D6933" s="37"/>
      <c r="E6933" s="24">
        <v>200000</v>
      </c>
      <c r="F6933" s="25" t="s">
        <v>344</v>
      </c>
      <c r="G6933" s="26">
        <v>100000</v>
      </c>
    </row>
    <row r="6934" spans="2:7">
      <c r="B6934" s="21" t="s">
        <v>12272</v>
      </c>
      <c r="C6934" s="22" t="s">
        <v>92</v>
      </c>
      <c r="D6934" s="37"/>
      <c r="E6934" s="24">
        <v>200000</v>
      </c>
      <c r="F6934" s="25" t="s">
        <v>413</v>
      </c>
      <c r="G6934" s="26">
        <v>100000</v>
      </c>
    </row>
    <row r="6935" spans="2:7">
      <c r="B6935" s="21" t="s">
        <v>12269</v>
      </c>
      <c r="C6935" s="22" t="s">
        <v>92</v>
      </c>
      <c r="D6935" s="37"/>
      <c r="E6935" s="24">
        <v>200000</v>
      </c>
      <c r="F6935" s="25" t="s">
        <v>805</v>
      </c>
      <c r="G6935" s="26">
        <v>100000</v>
      </c>
    </row>
    <row r="6936" spans="2:7">
      <c r="B6936" s="21" t="s">
        <v>12268</v>
      </c>
      <c r="C6936" s="22" t="s">
        <v>108</v>
      </c>
      <c r="D6936" s="37"/>
      <c r="E6936" s="24">
        <v>200000</v>
      </c>
      <c r="F6936" s="25" t="s">
        <v>111</v>
      </c>
      <c r="G6936" s="26">
        <v>100000</v>
      </c>
    </row>
    <row r="6937" spans="2:7">
      <c r="B6937" s="21" t="s">
        <v>12266</v>
      </c>
      <c r="C6937" s="22" t="s">
        <v>92</v>
      </c>
      <c r="D6937" s="37"/>
      <c r="E6937" s="24">
        <v>200000</v>
      </c>
      <c r="F6937" s="25" t="s">
        <v>408</v>
      </c>
      <c r="G6937" s="26">
        <v>100000</v>
      </c>
    </row>
    <row r="6938" spans="2:7">
      <c r="B6938" s="21" t="s">
        <v>12264</v>
      </c>
      <c r="C6938" s="22" t="s">
        <v>92</v>
      </c>
      <c r="D6938" s="37"/>
      <c r="E6938" s="24">
        <v>200000</v>
      </c>
      <c r="F6938" s="25" t="s">
        <v>540</v>
      </c>
      <c r="G6938" s="26">
        <v>100000</v>
      </c>
    </row>
    <row r="6939" spans="2:7">
      <c r="B6939" s="21" t="s">
        <v>12263</v>
      </c>
      <c r="C6939" s="22" t="s">
        <v>92</v>
      </c>
      <c r="D6939" s="37"/>
      <c r="E6939" s="24">
        <v>200000</v>
      </c>
      <c r="F6939" s="25" t="s">
        <v>344</v>
      </c>
      <c r="G6939" s="26">
        <v>100000</v>
      </c>
    </row>
    <row r="6940" spans="2:7">
      <c r="B6940" s="21" t="s">
        <v>12262</v>
      </c>
      <c r="C6940" s="22" t="s">
        <v>92</v>
      </c>
      <c r="D6940" s="37"/>
      <c r="E6940" s="24">
        <v>200000</v>
      </c>
      <c r="F6940" s="25" t="s">
        <v>216</v>
      </c>
      <c r="G6940" s="26">
        <v>100000</v>
      </c>
    </row>
    <row r="6941" spans="2:7">
      <c r="B6941" s="21" t="s">
        <v>12261</v>
      </c>
      <c r="C6941" s="22" t="s">
        <v>92</v>
      </c>
      <c r="D6941" s="37"/>
      <c r="E6941" s="24">
        <v>200000</v>
      </c>
      <c r="F6941" s="25" t="s">
        <v>590</v>
      </c>
      <c r="G6941" s="26">
        <v>100000</v>
      </c>
    </row>
    <row r="6942" spans="2:7">
      <c r="B6942" s="21" t="s">
        <v>12260</v>
      </c>
      <c r="C6942" s="22" t="s">
        <v>92</v>
      </c>
      <c r="D6942" s="37"/>
      <c r="E6942" s="24">
        <v>200000</v>
      </c>
      <c r="F6942" s="25" t="s">
        <v>742</v>
      </c>
      <c r="G6942" s="26">
        <v>100000</v>
      </c>
    </row>
    <row r="6943" spans="2:7">
      <c r="B6943" s="21" t="s">
        <v>12259</v>
      </c>
      <c r="C6943" s="22" t="s">
        <v>92</v>
      </c>
      <c r="D6943" s="37"/>
      <c r="E6943" s="24">
        <v>200000</v>
      </c>
      <c r="F6943" s="25" t="s">
        <v>4311</v>
      </c>
      <c r="G6943" s="26">
        <v>100000</v>
      </c>
    </row>
    <row r="6944" spans="2:7">
      <c r="B6944" s="21" t="s">
        <v>12258</v>
      </c>
      <c r="C6944" s="22" t="s">
        <v>92</v>
      </c>
      <c r="D6944" s="37"/>
      <c r="E6944" s="24">
        <v>200000</v>
      </c>
      <c r="F6944" s="25" t="s">
        <v>3098</v>
      </c>
      <c r="G6944" s="26">
        <v>100000</v>
      </c>
    </row>
    <row r="6945" spans="2:7">
      <c r="B6945" s="21" t="s">
        <v>12257</v>
      </c>
      <c r="C6945" s="22" t="s">
        <v>92</v>
      </c>
      <c r="D6945" s="37"/>
      <c r="E6945" s="24">
        <v>200000</v>
      </c>
      <c r="F6945" s="25" t="s">
        <v>3094</v>
      </c>
      <c r="G6945" s="26">
        <v>100000</v>
      </c>
    </row>
    <row r="6946" spans="2:7">
      <c r="B6946" s="21" t="s">
        <v>12256</v>
      </c>
      <c r="C6946" s="22" t="s">
        <v>92</v>
      </c>
      <c r="D6946" s="37"/>
      <c r="E6946" s="24">
        <v>200000</v>
      </c>
      <c r="F6946" s="25" t="s">
        <v>102</v>
      </c>
      <c r="G6946" s="26">
        <v>100000</v>
      </c>
    </row>
    <row r="6947" spans="2:7">
      <c r="B6947" s="21" t="s">
        <v>12255</v>
      </c>
      <c r="C6947" s="22" t="s">
        <v>92</v>
      </c>
      <c r="D6947" s="37"/>
      <c r="E6947" s="24">
        <v>200000</v>
      </c>
      <c r="F6947" s="25" t="s">
        <v>125</v>
      </c>
      <c r="G6947" s="26">
        <v>100000</v>
      </c>
    </row>
    <row r="6948" spans="2:7">
      <c r="B6948" s="21" t="s">
        <v>12254</v>
      </c>
      <c r="C6948" s="22" t="s">
        <v>92</v>
      </c>
      <c r="D6948" s="37"/>
      <c r="E6948" s="24">
        <v>200000</v>
      </c>
      <c r="F6948" s="25" t="s">
        <v>598</v>
      </c>
      <c r="G6948" s="26">
        <v>100000</v>
      </c>
    </row>
    <row r="6949" spans="2:7">
      <c r="B6949" s="21" t="s">
        <v>12253</v>
      </c>
      <c r="C6949" s="22" t="s">
        <v>92</v>
      </c>
      <c r="D6949" s="37"/>
      <c r="E6949" s="24">
        <v>200000</v>
      </c>
      <c r="F6949" s="25" t="s">
        <v>125</v>
      </c>
      <c r="G6949" s="26">
        <v>100000</v>
      </c>
    </row>
    <row r="6950" spans="2:7">
      <c r="B6950" s="21" t="s">
        <v>12252</v>
      </c>
      <c r="C6950" s="22" t="s">
        <v>92</v>
      </c>
      <c r="D6950" s="37"/>
      <c r="E6950" s="24">
        <v>200000</v>
      </c>
      <c r="F6950" s="25" t="s">
        <v>3094</v>
      </c>
      <c r="G6950" s="26">
        <v>100000</v>
      </c>
    </row>
    <row r="6951" spans="2:7">
      <c r="B6951" s="21" t="s">
        <v>12251</v>
      </c>
      <c r="C6951" s="22" t="s">
        <v>92</v>
      </c>
      <c r="D6951" s="37"/>
      <c r="E6951" s="24">
        <v>200000</v>
      </c>
      <c r="F6951" s="25" t="s">
        <v>150</v>
      </c>
      <c r="G6951" s="26">
        <v>100000</v>
      </c>
    </row>
    <row r="6952" spans="2:7">
      <c r="B6952" s="21" t="s">
        <v>12250</v>
      </c>
      <c r="C6952" s="22" t="s">
        <v>92</v>
      </c>
      <c r="D6952" s="37"/>
      <c r="E6952" s="24">
        <v>200000</v>
      </c>
      <c r="F6952" s="25" t="s">
        <v>159</v>
      </c>
      <c r="G6952" s="26">
        <v>100000</v>
      </c>
    </row>
    <row r="6953" spans="2:7">
      <c r="B6953" s="21" t="s">
        <v>12249</v>
      </c>
      <c r="C6953" s="22" t="s">
        <v>92</v>
      </c>
      <c r="D6953" s="37"/>
      <c r="E6953" s="24">
        <v>200000</v>
      </c>
      <c r="F6953" s="25" t="s">
        <v>672</v>
      </c>
      <c r="G6953" s="26">
        <v>100000</v>
      </c>
    </row>
    <row r="6954" spans="2:7">
      <c r="B6954" s="21" t="s">
        <v>12248</v>
      </c>
      <c r="C6954" s="22" t="s">
        <v>92</v>
      </c>
      <c r="D6954" s="37"/>
      <c r="E6954" s="24">
        <v>200000</v>
      </c>
      <c r="F6954" s="25" t="s">
        <v>1070</v>
      </c>
      <c r="G6954" s="26">
        <v>100000</v>
      </c>
    </row>
    <row r="6955" spans="2:7">
      <c r="B6955" s="21" t="s">
        <v>12247</v>
      </c>
      <c r="C6955" s="22" t="s">
        <v>92</v>
      </c>
      <c r="D6955" s="37"/>
      <c r="E6955" s="24">
        <v>200000</v>
      </c>
      <c r="F6955" s="25" t="s">
        <v>711</v>
      </c>
      <c r="G6955" s="26">
        <v>100000</v>
      </c>
    </row>
    <row r="6956" spans="2:7">
      <c r="B6956" s="21" t="s">
        <v>12246</v>
      </c>
      <c r="C6956" s="22" t="s">
        <v>92</v>
      </c>
      <c r="D6956" s="37"/>
      <c r="E6956" s="24">
        <v>200000</v>
      </c>
      <c r="F6956" s="25" t="s">
        <v>502</v>
      </c>
      <c r="G6956" s="26">
        <v>100000</v>
      </c>
    </row>
    <row r="6957" spans="2:7">
      <c r="B6957" s="21" t="s">
        <v>12245</v>
      </c>
      <c r="C6957" s="22" t="s">
        <v>108</v>
      </c>
      <c r="D6957" s="37"/>
      <c r="E6957" s="24">
        <v>200000</v>
      </c>
      <c r="F6957" s="25" t="s">
        <v>125</v>
      </c>
      <c r="G6957" s="26">
        <v>100000</v>
      </c>
    </row>
    <row r="6958" spans="2:7">
      <c r="B6958" s="21" t="s">
        <v>12244</v>
      </c>
      <c r="C6958" s="22" t="s">
        <v>92</v>
      </c>
      <c r="D6958" s="37"/>
      <c r="E6958" s="24">
        <v>200000</v>
      </c>
      <c r="F6958" s="25" t="s">
        <v>1164</v>
      </c>
      <c r="G6958" s="26">
        <v>100000</v>
      </c>
    </row>
    <row r="6959" spans="2:7">
      <c r="B6959" s="21" t="s">
        <v>12243</v>
      </c>
      <c r="C6959" s="22" t="s">
        <v>92</v>
      </c>
      <c r="D6959" s="37"/>
      <c r="E6959" s="24">
        <v>200000</v>
      </c>
      <c r="F6959" s="25" t="s">
        <v>216</v>
      </c>
      <c r="G6959" s="26">
        <v>100000</v>
      </c>
    </row>
    <row r="6960" spans="2:7">
      <c r="B6960" s="21" t="s">
        <v>12242</v>
      </c>
      <c r="C6960" s="22" t="s">
        <v>92</v>
      </c>
      <c r="D6960" s="37"/>
      <c r="E6960" s="24">
        <v>200000</v>
      </c>
      <c r="F6960" s="25" t="s">
        <v>708</v>
      </c>
      <c r="G6960" s="26">
        <v>100000</v>
      </c>
    </row>
    <row r="6961" spans="2:7">
      <c r="B6961" s="21" t="s">
        <v>12241</v>
      </c>
      <c r="C6961" s="22" t="s">
        <v>92</v>
      </c>
      <c r="D6961" s="37"/>
      <c r="E6961" s="24">
        <v>200000</v>
      </c>
      <c r="F6961" s="25" t="s">
        <v>464</v>
      </c>
      <c r="G6961" s="26">
        <v>100000</v>
      </c>
    </row>
    <row r="6962" spans="2:7">
      <c r="B6962" s="21" t="s">
        <v>12240</v>
      </c>
      <c r="C6962" s="22" t="s">
        <v>92</v>
      </c>
      <c r="D6962" s="37"/>
      <c r="E6962" s="24">
        <v>200000</v>
      </c>
      <c r="F6962" s="25" t="s">
        <v>631</v>
      </c>
      <c r="G6962" s="26">
        <v>100000</v>
      </c>
    </row>
    <row r="6963" spans="2:7">
      <c r="B6963" s="21" t="s">
        <v>12239</v>
      </c>
      <c r="C6963" s="22" t="s">
        <v>92</v>
      </c>
      <c r="D6963" s="37"/>
      <c r="E6963" s="24">
        <v>200000</v>
      </c>
      <c r="F6963" s="25" t="s">
        <v>159</v>
      </c>
      <c r="G6963" s="26">
        <v>100000</v>
      </c>
    </row>
    <row r="6964" spans="2:7">
      <c r="B6964" s="21" t="s">
        <v>12237</v>
      </c>
      <c r="C6964" s="22" t="s">
        <v>92</v>
      </c>
      <c r="D6964" s="37"/>
      <c r="E6964" s="24">
        <v>200000</v>
      </c>
      <c r="F6964" s="25" t="s">
        <v>708</v>
      </c>
      <c r="G6964" s="26">
        <v>100000</v>
      </c>
    </row>
    <row r="6965" spans="2:7">
      <c r="B6965" s="21" t="s">
        <v>12236</v>
      </c>
      <c r="C6965" s="22" t="s">
        <v>92</v>
      </c>
      <c r="D6965" s="37"/>
      <c r="E6965" s="24">
        <v>200000</v>
      </c>
      <c r="F6965" s="25" t="s">
        <v>198</v>
      </c>
      <c r="G6965" s="26">
        <v>100000</v>
      </c>
    </row>
    <row r="6966" spans="2:7">
      <c r="B6966" s="21" t="s">
        <v>12235</v>
      </c>
      <c r="C6966" s="22" t="s">
        <v>92</v>
      </c>
      <c r="D6966" s="37"/>
      <c r="E6966" s="24">
        <v>200000</v>
      </c>
      <c r="F6966" s="25" t="s">
        <v>102</v>
      </c>
      <c r="G6966" s="26">
        <v>100000</v>
      </c>
    </row>
    <row r="6967" spans="2:7">
      <c r="B6967" s="21" t="s">
        <v>12234</v>
      </c>
      <c r="C6967" s="22" t="s">
        <v>92</v>
      </c>
      <c r="D6967" s="37"/>
      <c r="E6967" s="24">
        <v>200000</v>
      </c>
      <c r="F6967" s="25" t="s">
        <v>220</v>
      </c>
      <c r="G6967" s="26">
        <v>100000</v>
      </c>
    </row>
    <row r="6968" spans="2:7">
      <c r="B6968" s="21" t="s">
        <v>12233</v>
      </c>
      <c r="C6968" s="22" t="s">
        <v>92</v>
      </c>
      <c r="D6968" s="37"/>
      <c r="E6968" s="24">
        <v>200000</v>
      </c>
      <c r="F6968" s="25" t="s">
        <v>540</v>
      </c>
      <c r="G6968" s="26">
        <v>100000</v>
      </c>
    </row>
    <row r="6969" spans="2:7">
      <c r="B6969" s="21" t="s">
        <v>12232</v>
      </c>
      <c r="C6969" s="22" t="s">
        <v>92</v>
      </c>
      <c r="D6969" s="37"/>
      <c r="E6969" s="24">
        <v>200000</v>
      </c>
      <c r="F6969" s="25" t="s">
        <v>156</v>
      </c>
      <c r="G6969" s="26">
        <v>100000</v>
      </c>
    </row>
    <row r="6970" spans="2:7">
      <c r="B6970" s="21" t="s">
        <v>12231</v>
      </c>
      <c r="C6970" s="22" t="s">
        <v>92</v>
      </c>
      <c r="D6970" s="37"/>
      <c r="E6970" s="24">
        <v>200000</v>
      </c>
      <c r="F6970" s="25" t="s">
        <v>344</v>
      </c>
      <c r="G6970" s="26">
        <v>100000</v>
      </c>
    </row>
    <row r="6971" spans="2:7">
      <c r="B6971" s="21" t="s">
        <v>12230</v>
      </c>
      <c r="C6971" s="22" t="s">
        <v>92</v>
      </c>
      <c r="D6971" s="37"/>
      <c r="E6971" s="24">
        <v>200000</v>
      </c>
      <c r="F6971" s="25" t="s">
        <v>220</v>
      </c>
      <c r="G6971" s="26">
        <v>100000</v>
      </c>
    </row>
    <row r="6972" spans="2:7">
      <c r="B6972" s="21" t="s">
        <v>12229</v>
      </c>
      <c r="C6972" s="22" t="s">
        <v>92</v>
      </c>
      <c r="D6972" s="37"/>
      <c r="E6972" s="24">
        <v>200000</v>
      </c>
      <c r="F6972" s="25" t="s">
        <v>315</v>
      </c>
      <c r="G6972" s="26">
        <v>100000</v>
      </c>
    </row>
    <row r="6973" spans="2:7">
      <c r="B6973" s="21" t="s">
        <v>12228</v>
      </c>
      <c r="C6973" s="22" t="s">
        <v>92</v>
      </c>
      <c r="D6973" s="37"/>
      <c r="E6973" s="24">
        <v>200000</v>
      </c>
      <c r="F6973" s="25" t="s">
        <v>107</v>
      </c>
      <c r="G6973" s="26">
        <v>100000</v>
      </c>
    </row>
    <row r="6974" spans="2:7">
      <c r="B6974" s="21" t="s">
        <v>12227</v>
      </c>
      <c r="C6974" s="22" t="s">
        <v>92</v>
      </c>
      <c r="D6974" s="37"/>
      <c r="E6974" s="24">
        <v>200000</v>
      </c>
      <c r="F6974" s="25" t="s">
        <v>107</v>
      </c>
      <c r="G6974" s="26">
        <v>100000</v>
      </c>
    </row>
    <row r="6975" spans="2:7">
      <c r="B6975" s="21" t="s">
        <v>12226</v>
      </c>
      <c r="C6975" s="22" t="s">
        <v>92</v>
      </c>
      <c r="D6975" s="37"/>
      <c r="E6975" s="24">
        <v>200000</v>
      </c>
      <c r="F6975" s="25" t="s">
        <v>315</v>
      </c>
      <c r="G6975" s="26">
        <v>100000</v>
      </c>
    </row>
    <row r="6976" spans="2:7">
      <c r="B6976" s="21" t="s">
        <v>12224</v>
      </c>
      <c r="C6976" s="22" t="s">
        <v>92</v>
      </c>
      <c r="D6976" s="37"/>
      <c r="E6976" s="24">
        <v>200000</v>
      </c>
      <c r="F6976" s="25" t="s">
        <v>156</v>
      </c>
      <c r="G6976" s="26">
        <v>100000</v>
      </c>
    </row>
    <row r="6977" spans="2:7">
      <c r="B6977" s="21" t="s">
        <v>12223</v>
      </c>
      <c r="C6977" s="22" t="s">
        <v>92</v>
      </c>
      <c r="D6977" s="37"/>
      <c r="E6977" s="24">
        <v>200000</v>
      </c>
      <c r="F6977" s="25" t="s">
        <v>156</v>
      </c>
      <c r="G6977" s="26">
        <v>100000</v>
      </c>
    </row>
    <row r="6978" spans="2:7">
      <c r="B6978" s="21" t="s">
        <v>12222</v>
      </c>
      <c r="C6978" s="22" t="s">
        <v>92</v>
      </c>
      <c r="D6978" s="37"/>
      <c r="E6978" s="24">
        <v>200000</v>
      </c>
      <c r="F6978" s="25" t="s">
        <v>223</v>
      </c>
      <c r="G6978" s="26">
        <v>100000</v>
      </c>
    </row>
    <row r="6979" spans="2:7">
      <c r="B6979" s="21" t="s">
        <v>12221</v>
      </c>
      <c r="C6979" s="22" t="s">
        <v>92</v>
      </c>
      <c r="D6979" s="37"/>
      <c r="E6979" s="24">
        <v>200000</v>
      </c>
      <c r="F6979" s="25" t="s">
        <v>402</v>
      </c>
      <c r="G6979" s="26">
        <v>100000</v>
      </c>
    </row>
    <row r="6980" spans="2:7">
      <c r="B6980" s="21" t="s">
        <v>12220</v>
      </c>
      <c r="C6980" s="22" t="s">
        <v>92</v>
      </c>
      <c r="D6980" s="37"/>
      <c r="E6980" s="24">
        <v>200000</v>
      </c>
      <c r="F6980" s="25" t="s">
        <v>5014</v>
      </c>
      <c r="G6980" s="26">
        <v>100000</v>
      </c>
    </row>
    <row r="6981" spans="2:7">
      <c r="B6981" s="21" t="s">
        <v>12219</v>
      </c>
      <c r="C6981" s="22" t="s">
        <v>92</v>
      </c>
      <c r="D6981" s="37"/>
      <c r="E6981" s="24">
        <v>200000</v>
      </c>
      <c r="F6981" s="25" t="s">
        <v>201</v>
      </c>
      <c r="G6981" s="26">
        <v>100000</v>
      </c>
    </row>
    <row r="6982" spans="2:7">
      <c r="B6982" s="21" t="s">
        <v>12218</v>
      </c>
      <c r="C6982" s="22" t="s">
        <v>92</v>
      </c>
      <c r="D6982" s="37"/>
      <c r="E6982" s="24">
        <v>200000</v>
      </c>
      <c r="F6982" s="25" t="s">
        <v>629</v>
      </c>
      <c r="G6982" s="26">
        <v>100000</v>
      </c>
    </row>
    <row r="6983" spans="2:7">
      <c r="B6983" s="21" t="s">
        <v>12217</v>
      </c>
      <c r="C6983" s="22" t="s">
        <v>92</v>
      </c>
      <c r="D6983" s="37"/>
      <c r="E6983" s="24">
        <v>200000</v>
      </c>
      <c r="F6983" s="25" t="s">
        <v>150</v>
      </c>
      <c r="G6983" s="26">
        <v>100000</v>
      </c>
    </row>
    <row r="6984" spans="2:7">
      <c r="B6984" s="21" t="s">
        <v>12216</v>
      </c>
      <c r="C6984" s="22" t="s">
        <v>92</v>
      </c>
      <c r="D6984" s="37"/>
      <c r="E6984" s="24">
        <v>200000</v>
      </c>
      <c r="F6984" s="25" t="s">
        <v>159</v>
      </c>
      <c r="G6984" s="26">
        <v>100000</v>
      </c>
    </row>
    <row r="6985" spans="2:7">
      <c r="B6985" s="21" t="s">
        <v>12215</v>
      </c>
      <c r="C6985" s="22" t="s">
        <v>92</v>
      </c>
      <c r="D6985" s="37"/>
      <c r="E6985" s="24">
        <v>200000</v>
      </c>
      <c r="F6985" s="25" t="s">
        <v>220</v>
      </c>
      <c r="G6985" s="26">
        <v>100000</v>
      </c>
    </row>
    <row r="6986" spans="2:7">
      <c r="B6986" s="21" t="s">
        <v>12214</v>
      </c>
      <c r="C6986" s="22" t="s">
        <v>92</v>
      </c>
      <c r="D6986" s="37"/>
      <c r="E6986" s="24">
        <v>200000</v>
      </c>
      <c r="F6986" s="25" t="s">
        <v>631</v>
      </c>
      <c r="G6986" s="26">
        <v>100000</v>
      </c>
    </row>
    <row r="6987" spans="2:7">
      <c r="B6987" s="21" t="s">
        <v>12213</v>
      </c>
      <c r="C6987" s="22" t="s">
        <v>92</v>
      </c>
      <c r="D6987" s="37"/>
      <c r="E6987" s="24">
        <v>200000</v>
      </c>
      <c r="F6987" s="25" t="s">
        <v>413</v>
      </c>
      <c r="G6987" s="26">
        <v>100000</v>
      </c>
    </row>
    <row r="6988" spans="2:7">
      <c r="B6988" s="21" t="s">
        <v>12212</v>
      </c>
      <c r="C6988" s="22" t="s">
        <v>92</v>
      </c>
      <c r="D6988" s="37"/>
      <c r="E6988" s="24">
        <v>200000</v>
      </c>
      <c r="F6988" s="25" t="s">
        <v>354</v>
      </c>
      <c r="G6988" s="26">
        <v>100000</v>
      </c>
    </row>
    <row r="6989" spans="2:7">
      <c r="B6989" s="21" t="s">
        <v>12211</v>
      </c>
      <c r="C6989" s="22" t="s">
        <v>92</v>
      </c>
      <c r="D6989" s="37"/>
      <c r="E6989" s="24">
        <v>200000</v>
      </c>
      <c r="F6989" s="25" t="s">
        <v>5016</v>
      </c>
      <c r="G6989" s="26">
        <v>100000</v>
      </c>
    </row>
    <row r="6990" spans="2:7">
      <c r="B6990" s="21" t="s">
        <v>12210</v>
      </c>
      <c r="C6990" s="22" t="s">
        <v>92</v>
      </c>
      <c r="D6990" s="37"/>
      <c r="E6990" s="24">
        <v>200000</v>
      </c>
      <c r="F6990" s="25" t="s">
        <v>107</v>
      </c>
      <c r="G6990" s="26">
        <v>100000</v>
      </c>
    </row>
    <row r="6991" spans="2:7">
      <c r="B6991" s="21" t="s">
        <v>12209</v>
      </c>
      <c r="C6991" s="22" t="s">
        <v>92</v>
      </c>
      <c r="D6991" s="37"/>
      <c r="E6991" s="24">
        <v>200000</v>
      </c>
      <c r="F6991" s="25" t="s">
        <v>455</v>
      </c>
      <c r="G6991" s="26">
        <v>100000</v>
      </c>
    </row>
    <row r="6992" spans="2:7">
      <c r="B6992" s="21" t="s">
        <v>12208</v>
      </c>
      <c r="C6992" s="22" t="s">
        <v>92</v>
      </c>
      <c r="D6992" s="37"/>
      <c r="E6992" s="24">
        <v>200000</v>
      </c>
      <c r="F6992" s="25" t="s">
        <v>540</v>
      </c>
      <c r="G6992" s="26">
        <v>100000</v>
      </c>
    </row>
    <row r="6993" spans="2:7">
      <c r="B6993" s="21" t="s">
        <v>12207</v>
      </c>
      <c r="C6993" s="22" t="s">
        <v>108</v>
      </c>
      <c r="D6993" s="37"/>
      <c r="E6993" s="24">
        <v>200000</v>
      </c>
      <c r="F6993" s="25" t="s">
        <v>257</v>
      </c>
      <c r="G6993" s="26">
        <v>100000</v>
      </c>
    </row>
    <row r="6994" spans="2:7">
      <c r="B6994" s="21" t="s">
        <v>12206</v>
      </c>
      <c r="C6994" s="22" t="s">
        <v>92</v>
      </c>
      <c r="D6994" s="37"/>
      <c r="E6994" s="24">
        <v>200000</v>
      </c>
      <c r="F6994" s="25" t="s">
        <v>413</v>
      </c>
      <c r="G6994" s="26">
        <v>100000</v>
      </c>
    </row>
    <row r="6995" spans="2:7">
      <c r="B6995" s="21" t="s">
        <v>12205</v>
      </c>
      <c r="C6995" s="22" t="s">
        <v>92</v>
      </c>
      <c r="D6995" s="37"/>
      <c r="E6995" s="24">
        <v>200000</v>
      </c>
      <c r="F6995" s="25" t="s">
        <v>220</v>
      </c>
      <c r="G6995" s="26">
        <v>100000</v>
      </c>
    </row>
    <row r="6996" spans="2:7">
      <c r="B6996" s="21" t="s">
        <v>12204</v>
      </c>
      <c r="C6996" s="22" t="s">
        <v>92</v>
      </c>
      <c r="D6996" s="37"/>
      <c r="E6996" s="24">
        <v>200000</v>
      </c>
      <c r="F6996" s="25" t="s">
        <v>540</v>
      </c>
      <c r="G6996" s="26">
        <v>100000</v>
      </c>
    </row>
    <row r="6997" spans="2:7">
      <c r="B6997" s="21" t="s">
        <v>12203</v>
      </c>
      <c r="C6997" s="22" t="s">
        <v>92</v>
      </c>
      <c r="D6997" s="37"/>
      <c r="E6997" s="24">
        <v>200000</v>
      </c>
      <c r="F6997" s="25" t="s">
        <v>4311</v>
      </c>
      <c r="G6997" s="26">
        <v>100000</v>
      </c>
    </row>
    <row r="6998" spans="2:7">
      <c r="B6998" s="21" t="s">
        <v>12202</v>
      </c>
      <c r="C6998" s="22" t="s">
        <v>92</v>
      </c>
      <c r="D6998" s="37"/>
      <c r="E6998" s="24">
        <v>200000</v>
      </c>
      <c r="F6998" s="25" t="s">
        <v>201</v>
      </c>
      <c r="G6998" s="26">
        <v>100000</v>
      </c>
    </row>
    <row r="6999" spans="2:7">
      <c r="B6999" s="21" t="s">
        <v>12201</v>
      </c>
      <c r="C6999" s="22" t="s">
        <v>92</v>
      </c>
      <c r="D6999" s="37"/>
      <c r="E6999" s="24">
        <v>200000</v>
      </c>
      <c r="F6999" s="25" t="s">
        <v>540</v>
      </c>
      <c r="G6999" s="26">
        <v>100000</v>
      </c>
    </row>
    <row r="7000" spans="2:7">
      <c r="B7000" s="21" t="s">
        <v>12200</v>
      </c>
      <c r="C7000" s="22" t="s">
        <v>92</v>
      </c>
      <c r="D7000" s="37"/>
      <c r="E7000" s="24">
        <v>200000</v>
      </c>
      <c r="F7000" s="25" t="s">
        <v>629</v>
      </c>
      <c r="G7000" s="26">
        <v>100000</v>
      </c>
    </row>
    <row r="7001" spans="2:7">
      <c r="B7001" s="21" t="s">
        <v>12199</v>
      </c>
      <c r="C7001" s="22" t="s">
        <v>92</v>
      </c>
      <c r="D7001" s="37"/>
      <c r="E7001" s="24">
        <v>200000</v>
      </c>
      <c r="F7001" s="25" t="s">
        <v>590</v>
      </c>
      <c r="G7001" s="26">
        <v>100000</v>
      </c>
    </row>
    <row r="7002" spans="2:7">
      <c r="B7002" s="21" t="s">
        <v>12198</v>
      </c>
      <c r="C7002" s="22" t="s">
        <v>92</v>
      </c>
      <c r="D7002" s="37"/>
      <c r="E7002" s="24">
        <v>200000</v>
      </c>
      <c r="F7002" s="25" t="s">
        <v>5031</v>
      </c>
      <c r="G7002" s="26">
        <v>100000</v>
      </c>
    </row>
    <row r="7003" spans="2:7">
      <c r="B7003" s="21" t="s">
        <v>12197</v>
      </c>
      <c r="C7003" s="22" t="s">
        <v>92</v>
      </c>
      <c r="D7003" s="37"/>
      <c r="E7003" s="24">
        <v>200000</v>
      </c>
      <c r="F7003" s="25" t="s">
        <v>711</v>
      </c>
      <c r="G7003" s="26">
        <v>100000</v>
      </c>
    </row>
    <row r="7004" spans="2:7">
      <c r="B7004" s="21" t="s">
        <v>12196</v>
      </c>
      <c r="C7004" s="22" t="s">
        <v>92</v>
      </c>
      <c r="D7004" s="37"/>
      <c r="E7004" s="24">
        <v>200000</v>
      </c>
      <c r="F7004" s="25" t="s">
        <v>708</v>
      </c>
      <c r="G7004" s="26">
        <v>100000</v>
      </c>
    </row>
    <row r="7005" spans="2:7">
      <c r="B7005" s="21" t="s">
        <v>12195</v>
      </c>
      <c r="C7005" s="22" t="s">
        <v>92</v>
      </c>
      <c r="D7005" s="37"/>
      <c r="E7005" s="24">
        <v>200000</v>
      </c>
      <c r="F7005" s="25" t="s">
        <v>216</v>
      </c>
      <c r="G7005" s="26">
        <v>100000</v>
      </c>
    </row>
    <row r="7006" spans="2:7">
      <c r="B7006" s="21" t="s">
        <v>12194</v>
      </c>
      <c r="C7006" s="22" t="s">
        <v>92</v>
      </c>
      <c r="D7006" s="37"/>
      <c r="E7006" s="24">
        <v>200000</v>
      </c>
      <c r="F7006" s="25" t="s">
        <v>324</v>
      </c>
      <c r="G7006" s="26">
        <v>100000</v>
      </c>
    </row>
    <row r="7007" spans="2:7">
      <c r="B7007" s="21" t="s">
        <v>12193</v>
      </c>
      <c r="C7007" s="22" t="s">
        <v>92</v>
      </c>
      <c r="D7007" s="37"/>
      <c r="E7007" s="24">
        <v>200000</v>
      </c>
      <c r="F7007" s="25" t="s">
        <v>324</v>
      </c>
      <c r="G7007" s="26">
        <v>100000</v>
      </c>
    </row>
    <row r="7008" spans="2:7">
      <c r="B7008" s="21" t="s">
        <v>12192</v>
      </c>
      <c r="C7008" s="22" t="s">
        <v>92</v>
      </c>
      <c r="D7008" s="37"/>
      <c r="E7008" s="24">
        <v>200000</v>
      </c>
      <c r="F7008" s="25" t="s">
        <v>125</v>
      </c>
      <c r="G7008" s="26">
        <v>100000</v>
      </c>
    </row>
    <row r="7009" spans="2:7">
      <c r="B7009" s="21" t="s">
        <v>12191</v>
      </c>
      <c r="C7009" s="22" t="s">
        <v>92</v>
      </c>
      <c r="D7009" s="37"/>
      <c r="E7009" s="24">
        <v>200000</v>
      </c>
      <c r="F7009" s="25" t="s">
        <v>159</v>
      </c>
      <c r="G7009" s="26">
        <v>100000</v>
      </c>
    </row>
    <row r="7010" spans="2:7">
      <c r="B7010" s="21" t="s">
        <v>12190</v>
      </c>
      <c r="C7010" s="22" t="s">
        <v>92</v>
      </c>
      <c r="D7010" s="37"/>
      <c r="E7010" s="24">
        <v>200000</v>
      </c>
      <c r="F7010" s="25" t="s">
        <v>150</v>
      </c>
      <c r="G7010" s="26">
        <v>100000</v>
      </c>
    </row>
    <row r="7011" spans="2:7">
      <c r="B7011" s="21" t="s">
        <v>12189</v>
      </c>
      <c r="C7011" s="22" t="s">
        <v>92</v>
      </c>
      <c r="D7011" s="37"/>
      <c r="E7011" s="24">
        <v>200000</v>
      </c>
      <c r="F7011" s="25" t="s">
        <v>427</v>
      </c>
      <c r="G7011" s="26">
        <v>100000</v>
      </c>
    </row>
    <row r="7012" spans="2:7">
      <c r="B7012" s="21" t="s">
        <v>12188</v>
      </c>
      <c r="C7012" s="22" t="s">
        <v>92</v>
      </c>
      <c r="D7012" s="37"/>
      <c r="E7012" s="24">
        <v>200000</v>
      </c>
      <c r="F7012" s="25" t="s">
        <v>651</v>
      </c>
      <c r="G7012" s="26">
        <v>100000</v>
      </c>
    </row>
    <row r="7013" spans="2:7">
      <c r="B7013" s="21" t="s">
        <v>12187</v>
      </c>
      <c r="C7013" s="22" t="s">
        <v>92</v>
      </c>
      <c r="D7013" s="37"/>
      <c r="E7013" s="24">
        <v>200000</v>
      </c>
      <c r="F7013" s="25" t="s">
        <v>102</v>
      </c>
      <c r="G7013" s="26">
        <v>100000</v>
      </c>
    </row>
    <row r="7014" spans="2:7">
      <c r="B7014" s="21" t="s">
        <v>12186</v>
      </c>
      <c r="C7014" s="22" t="s">
        <v>92</v>
      </c>
      <c r="D7014" s="37"/>
      <c r="E7014" s="24">
        <v>200000</v>
      </c>
      <c r="F7014" s="25" t="s">
        <v>805</v>
      </c>
      <c r="G7014" s="26">
        <v>100000</v>
      </c>
    </row>
    <row r="7015" spans="2:7">
      <c r="B7015" s="21" t="s">
        <v>12185</v>
      </c>
      <c r="C7015" s="22" t="s">
        <v>92</v>
      </c>
      <c r="D7015" s="37"/>
      <c r="E7015" s="24">
        <v>200000</v>
      </c>
      <c r="F7015" s="25" t="s">
        <v>5014</v>
      </c>
      <c r="G7015" s="26">
        <v>100000</v>
      </c>
    </row>
    <row r="7016" spans="2:7">
      <c r="B7016" s="21" t="s">
        <v>12183</v>
      </c>
      <c r="C7016" s="22" t="s">
        <v>92</v>
      </c>
      <c r="D7016" s="37"/>
      <c r="E7016" s="24">
        <v>200000</v>
      </c>
      <c r="F7016" s="25" t="s">
        <v>3094</v>
      </c>
      <c r="G7016" s="26">
        <v>100000</v>
      </c>
    </row>
    <row r="7017" spans="2:7">
      <c r="B7017" s="21" t="s">
        <v>12182</v>
      </c>
      <c r="C7017" s="22" t="s">
        <v>92</v>
      </c>
      <c r="D7017" s="37"/>
      <c r="E7017" s="24">
        <v>200000</v>
      </c>
      <c r="F7017" s="25" t="s">
        <v>4311</v>
      </c>
      <c r="G7017" s="26">
        <v>100000</v>
      </c>
    </row>
    <row r="7018" spans="2:7">
      <c r="B7018" s="21" t="s">
        <v>12180</v>
      </c>
      <c r="C7018" s="22" t="s">
        <v>92</v>
      </c>
      <c r="D7018" s="37"/>
      <c r="E7018" s="24">
        <v>200000</v>
      </c>
      <c r="F7018" s="25" t="s">
        <v>198</v>
      </c>
      <c r="G7018" s="26">
        <v>100000</v>
      </c>
    </row>
    <row r="7019" spans="2:7">
      <c r="B7019" s="21" t="s">
        <v>12179</v>
      </c>
      <c r="C7019" s="22" t="s">
        <v>92</v>
      </c>
      <c r="D7019" s="37"/>
      <c r="E7019" s="24">
        <v>200000</v>
      </c>
      <c r="F7019" s="25" t="s">
        <v>402</v>
      </c>
      <c r="G7019" s="26">
        <v>100000</v>
      </c>
    </row>
    <row r="7020" spans="2:7">
      <c r="B7020" s="21" t="s">
        <v>12178</v>
      </c>
      <c r="C7020" s="22" t="s">
        <v>92</v>
      </c>
      <c r="D7020" s="37"/>
      <c r="E7020" s="24">
        <v>200000</v>
      </c>
      <c r="F7020" s="25" t="s">
        <v>201</v>
      </c>
      <c r="G7020" s="26">
        <v>100000</v>
      </c>
    </row>
    <row r="7021" spans="2:7">
      <c r="B7021" s="21" t="s">
        <v>12177</v>
      </c>
      <c r="C7021" s="22" t="s">
        <v>92</v>
      </c>
      <c r="D7021" s="37"/>
      <c r="E7021" s="24">
        <v>200000</v>
      </c>
      <c r="F7021" s="25" t="s">
        <v>144</v>
      </c>
      <c r="G7021" s="26">
        <v>100000</v>
      </c>
    </row>
    <row r="7022" spans="2:7">
      <c r="B7022" s="21" t="s">
        <v>12176</v>
      </c>
      <c r="C7022" s="22" t="s">
        <v>92</v>
      </c>
      <c r="D7022" s="37"/>
      <c r="E7022" s="24">
        <v>200000</v>
      </c>
      <c r="F7022" s="25" t="s">
        <v>805</v>
      </c>
      <c r="G7022" s="26">
        <v>100000</v>
      </c>
    </row>
    <row r="7023" spans="2:7">
      <c r="B7023" s="21" t="s">
        <v>12175</v>
      </c>
      <c r="C7023" s="22" t="s">
        <v>92</v>
      </c>
      <c r="D7023" s="37"/>
      <c r="E7023" s="24">
        <v>200000</v>
      </c>
      <c r="F7023" s="25" t="s">
        <v>227</v>
      </c>
      <c r="G7023" s="26">
        <v>100000</v>
      </c>
    </row>
    <row r="7024" spans="2:7">
      <c r="B7024" s="21" t="s">
        <v>12174</v>
      </c>
      <c r="C7024" s="22" t="s">
        <v>92</v>
      </c>
      <c r="D7024" s="37"/>
      <c r="E7024" s="24">
        <v>200000</v>
      </c>
      <c r="F7024" s="25" t="s">
        <v>344</v>
      </c>
      <c r="G7024" s="26">
        <v>100000</v>
      </c>
    </row>
    <row r="7025" spans="2:7">
      <c r="B7025" s="21" t="s">
        <v>12173</v>
      </c>
      <c r="C7025" s="22" t="s">
        <v>92</v>
      </c>
      <c r="D7025" s="37"/>
      <c r="E7025" s="24">
        <v>200000</v>
      </c>
      <c r="F7025" s="25" t="s">
        <v>227</v>
      </c>
      <c r="G7025" s="26">
        <v>100000</v>
      </c>
    </row>
    <row r="7026" spans="2:7">
      <c r="B7026" s="21" t="s">
        <v>12172</v>
      </c>
      <c r="C7026" s="22" t="s">
        <v>92</v>
      </c>
      <c r="D7026" s="37"/>
      <c r="E7026" s="24">
        <v>200000</v>
      </c>
      <c r="F7026" s="25" t="s">
        <v>156</v>
      </c>
      <c r="G7026" s="26">
        <v>100000</v>
      </c>
    </row>
    <row r="7027" spans="2:7">
      <c r="B7027" s="21" t="s">
        <v>12171</v>
      </c>
      <c r="C7027" s="22" t="s">
        <v>92</v>
      </c>
      <c r="D7027" s="37"/>
      <c r="E7027" s="24">
        <v>200000</v>
      </c>
      <c r="F7027" s="25" t="s">
        <v>220</v>
      </c>
      <c r="G7027" s="26">
        <v>100000</v>
      </c>
    </row>
    <row r="7028" spans="2:7">
      <c r="B7028" s="21" t="s">
        <v>12170</v>
      </c>
      <c r="C7028" s="22" t="s">
        <v>92</v>
      </c>
      <c r="D7028" s="37"/>
      <c r="E7028" s="24">
        <v>200000</v>
      </c>
      <c r="F7028" s="25" t="s">
        <v>220</v>
      </c>
      <c r="G7028" s="26">
        <v>100000</v>
      </c>
    </row>
    <row r="7029" spans="2:7">
      <c r="B7029" s="21" t="s">
        <v>12169</v>
      </c>
      <c r="C7029" s="22" t="s">
        <v>108</v>
      </c>
      <c r="D7029" s="37"/>
      <c r="E7029" s="24">
        <v>200000</v>
      </c>
      <c r="F7029" s="25" t="s">
        <v>198</v>
      </c>
      <c r="G7029" s="26">
        <v>100000</v>
      </c>
    </row>
    <row r="7030" spans="2:7">
      <c r="B7030" s="21" t="s">
        <v>12168</v>
      </c>
      <c r="C7030" s="22" t="s">
        <v>92</v>
      </c>
      <c r="D7030" s="37"/>
      <c r="E7030" s="24">
        <v>200000</v>
      </c>
      <c r="F7030" s="25" t="s">
        <v>598</v>
      </c>
      <c r="G7030" s="26">
        <v>100000</v>
      </c>
    </row>
    <row r="7031" spans="2:7">
      <c r="B7031" s="21" t="s">
        <v>12167</v>
      </c>
      <c r="C7031" s="22" t="s">
        <v>92</v>
      </c>
      <c r="D7031" s="37"/>
      <c r="E7031" s="24">
        <v>200000</v>
      </c>
      <c r="F7031" s="25" t="s">
        <v>464</v>
      </c>
      <c r="G7031" s="26">
        <v>100000</v>
      </c>
    </row>
    <row r="7032" spans="2:7">
      <c r="B7032" s="21" t="s">
        <v>12166</v>
      </c>
      <c r="C7032" s="22" t="s">
        <v>92</v>
      </c>
      <c r="D7032" s="37"/>
      <c r="E7032" s="24">
        <v>200000</v>
      </c>
      <c r="F7032" s="25" t="s">
        <v>703</v>
      </c>
      <c r="G7032" s="26">
        <v>100000</v>
      </c>
    </row>
    <row r="7033" spans="2:7">
      <c r="B7033" s="21" t="s">
        <v>12165</v>
      </c>
      <c r="C7033" s="22" t="s">
        <v>92</v>
      </c>
      <c r="D7033" s="37"/>
      <c r="E7033" s="24">
        <v>200000</v>
      </c>
      <c r="F7033" s="25" t="s">
        <v>150</v>
      </c>
      <c r="G7033" s="26">
        <v>100000</v>
      </c>
    </row>
    <row r="7034" spans="2:7">
      <c r="B7034" s="21" t="s">
        <v>12164</v>
      </c>
      <c r="C7034" s="22" t="s">
        <v>108</v>
      </c>
      <c r="D7034" s="37"/>
      <c r="E7034" s="24">
        <v>200000</v>
      </c>
      <c r="F7034" s="25" t="s">
        <v>408</v>
      </c>
      <c r="G7034" s="26">
        <v>100000</v>
      </c>
    </row>
    <row r="7035" spans="2:7">
      <c r="B7035" s="21" t="s">
        <v>12163</v>
      </c>
      <c r="C7035" s="22" t="s">
        <v>92</v>
      </c>
      <c r="D7035" s="37"/>
      <c r="E7035" s="24">
        <v>200000</v>
      </c>
      <c r="F7035" s="25" t="s">
        <v>125</v>
      </c>
      <c r="G7035" s="26">
        <v>100000</v>
      </c>
    </row>
    <row r="7036" spans="2:7">
      <c r="B7036" s="21" t="s">
        <v>12162</v>
      </c>
      <c r="C7036" s="22" t="s">
        <v>92</v>
      </c>
      <c r="D7036" s="37"/>
      <c r="E7036" s="24">
        <v>200000</v>
      </c>
      <c r="F7036" s="25" t="s">
        <v>730</v>
      </c>
      <c r="G7036" s="26">
        <v>100000</v>
      </c>
    </row>
    <row r="7037" spans="2:7">
      <c r="B7037" s="21" t="s">
        <v>12161</v>
      </c>
      <c r="C7037" s="22" t="s">
        <v>92</v>
      </c>
      <c r="D7037" s="37"/>
      <c r="E7037" s="24">
        <v>200000</v>
      </c>
      <c r="F7037" s="25" t="s">
        <v>408</v>
      </c>
      <c r="G7037" s="26">
        <v>100000</v>
      </c>
    </row>
    <row r="7038" spans="2:7">
      <c r="B7038" s="21" t="s">
        <v>12160</v>
      </c>
      <c r="C7038" s="22" t="s">
        <v>92</v>
      </c>
      <c r="D7038" s="37"/>
      <c r="E7038" s="24">
        <v>200000</v>
      </c>
      <c r="F7038" s="25" t="s">
        <v>598</v>
      </c>
      <c r="G7038" s="26">
        <v>100000</v>
      </c>
    </row>
    <row r="7039" spans="2:7">
      <c r="B7039" s="21" t="s">
        <v>12159</v>
      </c>
      <c r="C7039" s="22" t="s">
        <v>92</v>
      </c>
      <c r="D7039" s="37"/>
      <c r="E7039" s="24">
        <v>200000</v>
      </c>
      <c r="F7039" s="25" t="s">
        <v>227</v>
      </c>
      <c r="G7039" s="26">
        <v>100000</v>
      </c>
    </row>
    <row r="7040" spans="2:7">
      <c r="B7040" s="21" t="s">
        <v>12158</v>
      </c>
      <c r="C7040" s="22" t="s">
        <v>92</v>
      </c>
      <c r="D7040" s="37"/>
      <c r="E7040" s="24">
        <v>200000</v>
      </c>
      <c r="F7040" s="25" t="s">
        <v>201</v>
      </c>
      <c r="G7040" s="26">
        <v>100000</v>
      </c>
    </row>
    <row r="7041" spans="2:7">
      <c r="B7041" s="21" t="s">
        <v>12157</v>
      </c>
      <c r="C7041" s="22" t="s">
        <v>92</v>
      </c>
      <c r="D7041" s="37"/>
      <c r="E7041" s="24">
        <v>200000</v>
      </c>
      <c r="F7041" s="25" t="s">
        <v>1070</v>
      </c>
      <c r="G7041" s="26">
        <v>100000</v>
      </c>
    </row>
    <row r="7042" spans="2:7">
      <c r="B7042" s="21" t="s">
        <v>12156</v>
      </c>
      <c r="C7042" s="22" t="s">
        <v>92</v>
      </c>
      <c r="D7042" s="37"/>
      <c r="E7042" s="24">
        <v>200000</v>
      </c>
      <c r="F7042" s="25" t="s">
        <v>780</v>
      </c>
      <c r="G7042" s="26">
        <v>100000</v>
      </c>
    </row>
    <row r="7043" spans="2:7">
      <c r="B7043" s="21" t="s">
        <v>12155</v>
      </c>
      <c r="C7043" s="22" t="s">
        <v>92</v>
      </c>
      <c r="D7043" s="37"/>
      <c r="E7043" s="24">
        <v>200000</v>
      </c>
      <c r="F7043" s="25" t="s">
        <v>1164</v>
      </c>
      <c r="G7043" s="26">
        <v>100000</v>
      </c>
    </row>
    <row r="7044" spans="2:7">
      <c r="B7044" s="21" t="s">
        <v>12154</v>
      </c>
      <c r="C7044" s="22" t="s">
        <v>92</v>
      </c>
      <c r="D7044" s="37"/>
      <c r="E7044" s="24">
        <v>200000</v>
      </c>
      <c r="F7044" s="25" t="s">
        <v>682</v>
      </c>
      <c r="G7044" s="26">
        <v>100000</v>
      </c>
    </row>
    <row r="7045" spans="2:7">
      <c r="B7045" s="21" t="s">
        <v>12153</v>
      </c>
      <c r="C7045" s="22" t="s">
        <v>92</v>
      </c>
      <c r="D7045" s="37"/>
      <c r="E7045" s="24">
        <v>200000</v>
      </c>
      <c r="F7045" s="25" t="s">
        <v>150</v>
      </c>
      <c r="G7045" s="26">
        <v>100000</v>
      </c>
    </row>
    <row r="7046" spans="2:7">
      <c r="B7046" s="21" t="s">
        <v>12152</v>
      </c>
      <c r="C7046" s="22" t="s">
        <v>92</v>
      </c>
      <c r="D7046" s="37"/>
      <c r="E7046" s="24">
        <v>200000</v>
      </c>
      <c r="F7046" s="25" t="s">
        <v>3089</v>
      </c>
      <c r="G7046" s="26">
        <v>100000</v>
      </c>
    </row>
    <row r="7047" spans="2:7">
      <c r="B7047" s="21" t="s">
        <v>12151</v>
      </c>
      <c r="C7047" s="22" t="s">
        <v>92</v>
      </c>
      <c r="D7047" s="37"/>
      <c r="E7047" s="24">
        <v>200000</v>
      </c>
      <c r="F7047" s="25" t="s">
        <v>344</v>
      </c>
      <c r="G7047" s="26">
        <v>100000</v>
      </c>
    </row>
    <row r="7048" spans="2:7">
      <c r="B7048" s="21" t="s">
        <v>12150</v>
      </c>
      <c r="C7048" s="22" t="s">
        <v>92</v>
      </c>
      <c r="D7048" s="37"/>
      <c r="E7048" s="24">
        <v>200000</v>
      </c>
      <c r="F7048" s="25" t="s">
        <v>220</v>
      </c>
      <c r="G7048" s="26">
        <v>100000</v>
      </c>
    </row>
    <row r="7049" spans="2:7">
      <c r="B7049" s="21" t="s">
        <v>12149</v>
      </c>
      <c r="C7049" s="22" t="s">
        <v>92</v>
      </c>
      <c r="D7049" s="37"/>
      <c r="E7049" s="24">
        <v>200000</v>
      </c>
      <c r="F7049" s="25" t="s">
        <v>703</v>
      </c>
      <c r="G7049" s="26">
        <v>100000</v>
      </c>
    </row>
    <row r="7050" spans="2:7">
      <c r="B7050" s="21" t="s">
        <v>12148</v>
      </c>
      <c r="C7050" s="22" t="s">
        <v>92</v>
      </c>
      <c r="D7050" s="37"/>
      <c r="E7050" s="24">
        <v>200000</v>
      </c>
      <c r="F7050" s="25" t="s">
        <v>216</v>
      </c>
      <c r="G7050" s="26">
        <v>100000</v>
      </c>
    </row>
    <row r="7051" spans="2:7">
      <c r="B7051" s="21" t="s">
        <v>12147</v>
      </c>
      <c r="C7051" s="22" t="s">
        <v>92</v>
      </c>
      <c r="D7051" s="37"/>
      <c r="E7051" s="24">
        <v>200000</v>
      </c>
      <c r="F7051" s="25" t="s">
        <v>131</v>
      </c>
      <c r="G7051" s="26">
        <v>100000</v>
      </c>
    </row>
    <row r="7052" spans="2:7">
      <c r="B7052" s="21" t="s">
        <v>12146</v>
      </c>
      <c r="C7052" s="22" t="s">
        <v>92</v>
      </c>
      <c r="D7052" s="37"/>
      <c r="E7052" s="24">
        <v>200000</v>
      </c>
      <c r="F7052" s="25" t="s">
        <v>5543</v>
      </c>
      <c r="G7052" s="26">
        <v>100000</v>
      </c>
    </row>
    <row r="7053" spans="2:7">
      <c r="B7053" s="21" t="s">
        <v>12145</v>
      </c>
      <c r="C7053" s="22" t="s">
        <v>92</v>
      </c>
      <c r="D7053" s="37"/>
      <c r="E7053" s="24">
        <v>200000</v>
      </c>
      <c r="F7053" s="25" t="s">
        <v>3098</v>
      </c>
      <c r="G7053" s="26">
        <v>100000</v>
      </c>
    </row>
    <row r="7054" spans="2:7">
      <c r="B7054" s="21" t="s">
        <v>12144</v>
      </c>
      <c r="C7054" s="22" t="s">
        <v>108</v>
      </c>
      <c r="D7054" s="37"/>
      <c r="E7054" s="24">
        <v>200000</v>
      </c>
      <c r="F7054" s="25" t="s">
        <v>780</v>
      </c>
      <c r="G7054" s="26">
        <v>100000</v>
      </c>
    </row>
    <row r="7055" spans="2:7">
      <c r="B7055" s="21" t="s">
        <v>12143</v>
      </c>
      <c r="C7055" s="22" t="s">
        <v>92</v>
      </c>
      <c r="D7055" s="37"/>
      <c r="E7055" s="24">
        <v>200000</v>
      </c>
      <c r="F7055" s="25" t="s">
        <v>315</v>
      </c>
      <c r="G7055" s="26">
        <v>100000</v>
      </c>
    </row>
    <row r="7056" spans="2:7">
      <c r="B7056" s="21" t="s">
        <v>12142</v>
      </c>
      <c r="C7056" s="22" t="s">
        <v>92</v>
      </c>
      <c r="D7056" s="37"/>
      <c r="E7056" s="24">
        <v>200000</v>
      </c>
      <c r="F7056" s="25" t="s">
        <v>125</v>
      </c>
      <c r="G7056" s="26">
        <v>100000</v>
      </c>
    </row>
    <row r="7057" spans="2:7">
      <c r="B7057" s="21" t="s">
        <v>12141</v>
      </c>
      <c r="C7057" s="22" t="s">
        <v>92</v>
      </c>
      <c r="D7057" s="37"/>
      <c r="E7057" s="24">
        <v>200000</v>
      </c>
      <c r="F7057" s="25" t="s">
        <v>649</v>
      </c>
      <c r="G7057" s="26">
        <v>100000</v>
      </c>
    </row>
    <row r="7058" spans="2:7">
      <c r="B7058" s="21" t="s">
        <v>12140</v>
      </c>
      <c r="C7058" s="22" t="s">
        <v>92</v>
      </c>
      <c r="D7058" s="37"/>
      <c r="E7058" s="24">
        <v>200000</v>
      </c>
      <c r="F7058" s="25" t="s">
        <v>324</v>
      </c>
      <c r="G7058" s="26">
        <v>100000</v>
      </c>
    </row>
    <row r="7059" spans="2:7">
      <c r="B7059" s="21" t="s">
        <v>12139</v>
      </c>
      <c r="C7059" s="22" t="s">
        <v>92</v>
      </c>
      <c r="D7059" s="37"/>
      <c r="E7059" s="24">
        <v>200000</v>
      </c>
      <c r="F7059" s="25" t="s">
        <v>4311</v>
      </c>
      <c r="G7059" s="26">
        <v>100000</v>
      </c>
    </row>
    <row r="7060" spans="2:7">
      <c r="B7060" s="21" t="s">
        <v>12138</v>
      </c>
      <c r="C7060" s="22" t="s">
        <v>92</v>
      </c>
      <c r="D7060" s="37"/>
      <c r="E7060" s="24">
        <v>200000</v>
      </c>
      <c r="F7060" s="25" t="s">
        <v>402</v>
      </c>
      <c r="G7060" s="26">
        <v>100000</v>
      </c>
    </row>
    <row r="7061" spans="2:7">
      <c r="B7061" s="21" t="s">
        <v>12137</v>
      </c>
      <c r="C7061" s="22" t="s">
        <v>92</v>
      </c>
      <c r="D7061" s="37"/>
      <c r="E7061" s="24">
        <v>200000</v>
      </c>
      <c r="F7061" s="25" t="s">
        <v>631</v>
      </c>
      <c r="G7061" s="26">
        <v>100000</v>
      </c>
    </row>
    <row r="7062" spans="2:7">
      <c r="B7062" s="21" t="s">
        <v>12136</v>
      </c>
      <c r="C7062" s="22" t="s">
        <v>92</v>
      </c>
      <c r="D7062" s="37"/>
      <c r="E7062" s="24">
        <v>200000</v>
      </c>
      <c r="F7062" s="25" t="s">
        <v>668</v>
      </c>
      <c r="G7062" s="26">
        <v>100000</v>
      </c>
    </row>
    <row r="7063" spans="2:7">
      <c r="B7063" s="21" t="s">
        <v>10930</v>
      </c>
      <c r="C7063" s="22" t="s">
        <v>108</v>
      </c>
      <c r="D7063" s="37" t="s">
        <v>10929</v>
      </c>
      <c r="E7063" s="24">
        <v>100000</v>
      </c>
      <c r="F7063" s="25" t="s">
        <v>216</v>
      </c>
      <c r="G7063" s="26">
        <v>100000</v>
      </c>
    </row>
    <row r="7064" spans="2:7">
      <c r="B7064" s="21" t="s">
        <v>9928</v>
      </c>
      <c r="C7064" s="22" t="s">
        <v>108</v>
      </c>
      <c r="D7064" s="37" t="s">
        <v>9927</v>
      </c>
      <c r="E7064" s="24">
        <v>100000</v>
      </c>
      <c r="F7064" s="25" t="s">
        <v>164</v>
      </c>
      <c r="G7064" s="26">
        <v>100000</v>
      </c>
    </row>
    <row r="7065" spans="2:7">
      <c r="B7065" s="21" t="s">
        <v>9864</v>
      </c>
      <c r="C7065" s="22" t="s">
        <v>108</v>
      </c>
      <c r="D7065" s="37" t="s">
        <v>9863</v>
      </c>
      <c r="E7065" s="24">
        <v>100000</v>
      </c>
      <c r="F7065" s="25" t="s">
        <v>5014</v>
      </c>
      <c r="G7065" s="26">
        <v>100000</v>
      </c>
    </row>
    <row r="7066" spans="2:7">
      <c r="B7066" s="21" t="s">
        <v>9996</v>
      </c>
      <c r="C7066" s="22" t="s">
        <v>108</v>
      </c>
      <c r="D7066" s="37" t="s">
        <v>9995</v>
      </c>
      <c r="E7066" s="24">
        <v>100000</v>
      </c>
      <c r="F7066" s="25" t="s">
        <v>282</v>
      </c>
      <c r="G7066" s="26">
        <v>100000</v>
      </c>
    </row>
    <row r="7067" spans="2:7">
      <c r="B7067" s="21" t="s">
        <v>10876</v>
      </c>
      <c r="C7067" s="22" t="s">
        <v>108</v>
      </c>
      <c r="D7067" s="37" t="s">
        <v>4258</v>
      </c>
      <c r="E7067" s="24">
        <v>100000</v>
      </c>
      <c r="F7067" s="25" t="s">
        <v>257</v>
      </c>
      <c r="G7067" s="26">
        <v>100000</v>
      </c>
    </row>
    <row r="7068" spans="2:7">
      <c r="B7068" s="21" t="s">
        <v>10624</v>
      </c>
      <c r="C7068" s="22" t="s">
        <v>108</v>
      </c>
      <c r="D7068" s="37" t="s">
        <v>3682</v>
      </c>
      <c r="E7068" s="24">
        <v>100000</v>
      </c>
      <c r="F7068" s="25" t="s">
        <v>464</v>
      </c>
      <c r="G7068" s="26">
        <v>100000</v>
      </c>
    </row>
    <row r="7069" spans="2:7">
      <c r="B7069" s="21" t="s">
        <v>11272</v>
      </c>
      <c r="C7069" s="22" t="s">
        <v>108</v>
      </c>
      <c r="D7069" s="37" t="s">
        <v>1181</v>
      </c>
      <c r="E7069" s="24">
        <v>100000</v>
      </c>
      <c r="F7069" s="25" t="s">
        <v>171</v>
      </c>
      <c r="G7069" s="26">
        <v>100000</v>
      </c>
    </row>
    <row r="7070" spans="2:7">
      <c r="B7070" s="21" t="s">
        <v>9844</v>
      </c>
      <c r="C7070" s="22" t="s">
        <v>108</v>
      </c>
      <c r="D7070" s="37" t="s">
        <v>3082</v>
      </c>
      <c r="E7070" s="24">
        <v>100000</v>
      </c>
      <c r="F7070" s="25" t="s">
        <v>125</v>
      </c>
      <c r="G7070" s="26">
        <v>100000</v>
      </c>
    </row>
    <row r="7071" spans="2:7">
      <c r="B7071" s="21" t="s">
        <v>10054</v>
      </c>
      <c r="C7071" s="22" t="s">
        <v>108</v>
      </c>
      <c r="D7071" s="37" t="s">
        <v>443</v>
      </c>
      <c r="E7071" s="24">
        <v>100000</v>
      </c>
      <c r="F7071" s="25" t="s">
        <v>292</v>
      </c>
      <c r="G7071" s="26">
        <v>100000</v>
      </c>
    </row>
    <row r="7072" spans="2:7">
      <c r="B7072" s="21" t="s">
        <v>10969</v>
      </c>
      <c r="C7072" s="22" t="s">
        <v>108</v>
      </c>
      <c r="D7072" s="37" t="s">
        <v>10968</v>
      </c>
      <c r="E7072" s="24">
        <v>100000</v>
      </c>
      <c r="F7072" s="25" t="s">
        <v>201</v>
      </c>
      <c r="G7072" s="26">
        <v>100000</v>
      </c>
    </row>
    <row r="7073" spans="2:7">
      <c r="B7073" s="21" t="s">
        <v>10214</v>
      </c>
      <c r="C7073" s="22" t="s">
        <v>108</v>
      </c>
      <c r="D7073" s="37" t="s">
        <v>416</v>
      </c>
      <c r="E7073" s="24">
        <v>100000</v>
      </c>
      <c r="F7073" s="25" t="s">
        <v>3098</v>
      </c>
      <c r="G7073" s="26">
        <v>100000</v>
      </c>
    </row>
    <row r="7074" spans="2:7">
      <c r="B7074" s="21" t="s">
        <v>11686</v>
      </c>
      <c r="C7074" s="22" t="s">
        <v>92</v>
      </c>
      <c r="D7074" s="37" t="s">
        <v>11685</v>
      </c>
      <c r="E7074" s="24">
        <v>100000</v>
      </c>
      <c r="F7074" s="25" t="s">
        <v>156</v>
      </c>
      <c r="G7074" s="26">
        <v>100000</v>
      </c>
    </row>
    <row r="7075" spans="2:7">
      <c r="B7075" s="21" t="s">
        <v>11663</v>
      </c>
      <c r="C7075" s="22" t="s">
        <v>108</v>
      </c>
      <c r="D7075" s="37" t="s">
        <v>11662</v>
      </c>
      <c r="E7075" s="24">
        <v>100000</v>
      </c>
      <c r="F7075" s="25" t="s">
        <v>125</v>
      </c>
      <c r="G7075" s="26">
        <v>100000</v>
      </c>
    </row>
    <row r="7076" spans="2:7">
      <c r="B7076" s="21" t="s">
        <v>9866</v>
      </c>
      <c r="C7076" s="22" t="s">
        <v>108</v>
      </c>
      <c r="D7076" s="37" t="s">
        <v>1366</v>
      </c>
      <c r="E7076" s="24">
        <v>100000</v>
      </c>
      <c r="F7076" s="25" t="s">
        <v>94</v>
      </c>
      <c r="G7076" s="26">
        <v>100000</v>
      </c>
    </row>
    <row r="7077" spans="2:7">
      <c r="B7077" s="21" t="s">
        <v>9993</v>
      </c>
      <c r="C7077" s="22" t="s">
        <v>108</v>
      </c>
      <c r="D7077" s="37" t="s">
        <v>1063</v>
      </c>
      <c r="E7077" s="24">
        <v>100000</v>
      </c>
      <c r="F7077" s="25" t="s">
        <v>198</v>
      </c>
      <c r="G7077" s="26">
        <v>100000</v>
      </c>
    </row>
    <row r="7078" spans="2:7">
      <c r="B7078" s="21" t="s">
        <v>11444</v>
      </c>
      <c r="C7078" s="22" t="s">
        <v>108</v>
      </c>
      <c r="D7078" s="37" t="s">
        <v>1659</v>
      </c>
      <c r="E7078" s="24">
        <v>100000</v>
      </c>
      <c r="F7078" s="25" t="s">
        <v>464</v>
      </c>
      <c r="G7078" s="26">
        <v>100000</v>
      </c>
    </row>
    <row r="7079" spans="2:7">
      <c r="B7079" s="21" t="s">
        <v>11724</v>
      </c>
      <c r="C7079" s="22" t="s">
        <v>108</v>
      </c>
      <c r="D7079" s="37" t="s">
        <v>4646</v>
      </c>
      <c r="E7079" s="24">
        <v>100000</v>
      </c>
      <c r="F7079" s="25" t="s">
        <v>422</v>
      </c>
      <c r="G7079" s="26">
        <v>100000</v>
      </c>
    </row>
    <row r="7080" spans="2:7">
      <c r="B7080" s="21" t="s">
        <v>10803</v>
      </c>
      <c r="C7080" s="22" t="s">
        <v>108</v>
      </c>
      <c r="D7080" s="37" t="s">
        <v>5271</v>
      </c>
      <c r="E7080" s="24">
        <v>100000</v>
      </c>
      <c r="F7080" s="25" t="s">
        <v>159</v>
      </c>
      <c r="G7080" s="26">
        <v>100000</v>
      </c>
    </row>
    <row r="7081" spans="2:7">
      <c r="B7081" s="21" t="s">
        <v>10221</v>
      </c>
      <c r="C7081" s="22" t="s">
        <v>108</v>
      </c>
      <c r="D7081" s="37" t="s">
        <v>1129</v>
      </c>
      <c r="E7081" s="24">
        <v>100000</v>
      </c>
      <c r="F7081" s="25" t="s">
        <v>257</v>
      </c>
      <c r="G7081" s="26">
        <v>100000</v>
      </c>
    </row>
    <row r="7082" spans="2:7">
      <c r="B7082" s="21" t="s">
        <v>11817</v>
      </c>
      <c r="C7082" s="22" t="s">
        <v>92</v>
      </c>
      <c r="D7082" s="37" t="s">
        <v>6633</v>
      </c>
      <c r="E7082" s="24">
        <v>100000</v>
      </c>
      <c r="F7082" s="25" t="s">
        <v>216</v>
      </c>
      <c r="G7082" s="26">
        <v>100000</v>
      </c>
    </row>
    <row r="7083" spans="2:7">
      <c r="B7083" s="21" t="s">
        <v>11845</v>
      </c>
      <c r="C7083" s="22" t="s">
        <v>108</v>
      </c>
      <c r="D7083" s="37" t="s">
        <v>8082</v>
      </c>
      <c r="E7083" s="24">
        <v>100000</v>
      </c>
      <c r="F7083" s="25" t="s">
        <v>94</v>
      </c>
      <c r="G7083" s="26">
        <v>100000</v>
      </c>
    </row>
    <row r="7084" spans="2:7">
      <c r="B7084" s="21" t="s">
        <v>11204</v>
      </c>
      <c r="C7084" s="22" t="s">
        <v>108</v>
      </c>
      <c r="D7084" s="37" t="s">
        <v>1187</v>
      </c>
      <c r="E7084" s="24">
        <v>100000</v>
      </c>
      <c r="F7084" s="25" t="s">
        <v>540</v>
      </c>
      <c r="G7084" s="26">
        <v>100000</v>
      </c>
    </row>
    <row r="7085" spans="2:7">
      <c r="B7085" s="21" t="s">
        <v>10566</v>
      </c>
      <c r="C7085" s="22" t="s">
        <v>108</v>
      </c>
      <c r="D7085" s="37" t="s">
        <v>451</v>
      </c>
      <c r="E7085" s="24">
        <v>100000</v>
      </c>
      <c r="F7085" s="25" t="s">
        <v>364</v>
      </c>
      <c r="G7085" s="26">
        <v>100000</v>
      </c>
    </row>
    <row r="7086" spans="2:7">
      <c r="B7086" s="21" t="s">
        <v>11599</v>
      </c>
      <c r="C7086" s="22" t="s">
        <v>108</v>
      </c>
      <c r="D7086" s="37" t="s">
        <v>1514</v>
      </c>
      <c r="E7086" s="24">
        <v>100000</v>
      </c>
      <c r="F7086" s="25" t="s">
        <v>350</v>
      </c>
      <c r="G7086" s="26">
        <v>100000</v>
      </c>
    </row>
    <row r="7087" spans="2:7">
      <c r="B7087" s="21" t="s">
        <v>10547</v>
      </c>
      <c r="C7087" s="22" t="s">
        <v>108</v>
      </c>
      <c r="D7087" s="37" t="s">
        <v>10546</v>
      </c>
      <c r="E7087" s="24">
        <v>100000</v>
      </c>
      <c r="F7087" s="25" t="s">
        <v>159</v>
      </c>
      <c r="G7087" s="26">
        <v>100000</v>
      </c>
    </row>
    <row r="7088" spans="2:7">
      <c r="B7088" s="21" t="s">
        <v>11393</v>
      </c>
      <c r="C7088" s="22" t="s">
        <v>92</v>
      </c>
      <c r="D7088" s="37" t="s">
        <v>3602</v>
      </c>
      <c r="E7088" s="24">
        <v>100000</v>
      </c>
      <c r="F7088" s="25" t="s">
        <v>422</v>
      </c>
      <c r="G7088" s="26">
        <v>100000</v>
      </c>
    </row>
    <row r="7089" spans="2:7">
      <c r="B7089" s="21" t="s">
        <v>10460</v>
      </c>
      <c r="C7089" s="22" t="s">
        <v>108</v>
      </c>
      <c r="D7089" s="37" t="s">
        <v>5914</v>
      </c>
      <c r="E7089" s="24">
        <v>100000</v>
      </c>
      <c r="F7089" s="25" t="s">
        <v>464</v>
      </c>
      <c r="G7089" s="26">
        <v>100000</v>
      </c>
    </row>
    <row r="7090" spans="2:7">
      <c r="B7090" s="21" t="s">
        <v>10622</v>
      </c>
      <c r="C7090" s="22" t="s">
        <v>108</v>
      </c>
      <c r="D7090" s="37" t="s">
        <v>1148</v>
      </c>
      <c r="E7090" s="24">
        <v>100000</v>
      </c>
      <c r="F7090" s="25" t="s">
        <v>708</v>
      </c>
      <c r="G7090" s="26">
        <v>100000</v>
      </c>
    </row>
    <row r="7091" spans="2:7">
      <c r="B7091" s="21" t="s">
        <v>10194</v>
      </c>
      <c r="C7091" s="22" t="s">
        <v>108</v>
      </c>
      <c r="D7091" s="37" t="s">
        <v>278</v>
      </c>
      <c r="E7091" s="24">
        <v>100000</v>
      </c>
      <c r="F7091" s="25" t="s">
        <v>198</v>
      </c>
      <c r="G7091" s="26">
        <v>100000</v>
      </c>
    </row>
    <row r="7092" spans="2:7">
      <c r="B7092" s="21" t="s">
        <v>10160</v>
      </c>
      <c r="C7092" s="22" t="s">
        <v>92</v>
      </c>
      <c r="D7092" s="37" t="s">
        <v>3394</v>
      </c>
      <c r="E7092" s="24">
        <v>100000</v>
      </c>
      <c r="F7092" s="25" t="s">
        <v>354</v>
      </c>
      <c r="G7092" s="26">
        <v>100000</v>
      </c>
    </row>
    <row r="7093" spans="2:7">
      <c r="B7093" s="21" t="s">
        <v>11513</v>
      </c>
      <c r="C7093" s="22" t="s">
        <v>108</v>
      </c>
      <c r="D7093" s="37" t="s">
        <v>750</v>
      </c>
      <c r="E7093" s="24">
        <v>100000</v>
      </c>
      <c r="F7093" s="25" t="s">
        <v>408</v>
      </c>
      <c r="G7093" s="26">
        <v>100000</v>
      </c>
    </row>
    <row r="7094" spans="2:7">
      <c r="B7094" s="21" t="s">
        <v>10206</v>
      </c>
      <c r="C7094" s="22" t="s">
        <v>92</v>
      </c>
      <c r="D7094" s="37" t="s">
        <v>750</v>
      </c>
      <c r="E7094" s="24">
        <v>100000</v>
      </c>
      <c r="F7094" s="25" t="s">
        <v>156</v>
      </c>
      <c r="G7094" s="26">
        <v>100000</v>
      </c>
    </row>
    <row r="7095" spans="2:7">
      <c r="B7095" s="21" t="s">
        <v>11715</v>
      </c>
      <c r="C7095" s="22" t="s">
        <v>92</v>
      </c>
      <c r="D7095" s="37" t="s">
        <v>4892</v>
      </c>
      <c r="E7095" s="24">
        <v>100000</v>
      </c>
      <c r="F7095" s="25" t="s">
        <v>111</v>
      </c>
      <c r="G7095" s="26">
        <v>100000</v>
      </c>
    </row>
    <row r="7096" spans="2:7">
      <c r="B7096" s="21" t="s">
        <v>12105</v>
      </c>
      <c r="C7096" s="22" t="s">
        <v>108</v>
      </c>
      <c r="D7096" s="37" t="s">
        <v>3247</v>
      </c>
      <c r="E7096" s="24">
        <v>100000</v>
      </c>
      <c r="F7096" s="25" t="s">
        <v>159</v>
      </c>
      <c r="G7096" s="26">
        <v>100000</v>
      </c>
    </row>
    <row r="7097" spans="2:7">
      <c r="B7097" s="21" t="s">
        <v>10615</v>
      </c>
      <c r="C7097" s="22" t="s">
        <v>108</v>
      </c>
      <c r="D7097" s="37" t="s">
        <v>3247</v>
      </c>
      <c r="E7097" s="24">
        <v>100000</v>
      </c>
      <c r="F7097" s="25" t="s">
        <v>193</v>
      </c>
      <c r="G7097" s="26">
        <v>100000</v>
      </c>
    </row>
    <row r="7098" spans="2:7">
      <c r="B7098" s="21" t="s">
        <v>10355</v>
      </c>
      <c r="C7098" s="22" t="s">
        <v>108</v>
      </c>
      <c r="D7098" s="37" t="s">
        <v>3247</v>
      </c>
      <c r="E7098" s="24">
        <v>100000</v>
      </c>
      <c r="F7098" s="25" t="s">
        <v>540</v>
      </c>
      <c r="G7098" s="26">
        <v>100000</v>
      </c>
    </row>
    <row r="7099" spans="2:7">
      <c r="B7099" s="21" t="s">
        <v>10415</v>
      </c>
      <c r="C7099" s="22" t="s">
        <v>108</v>
      </c>
      <c r="D7099" s="37" t="s">
        <v>561</v>
      </c>
      <c r="E7099" s="24">
        <v>100000</v>
      </c>
      <c r="F7099" s="25" t="s">
        <v>150</v>
      </c>
      <c r="G7099" s="26">
        <v>100000</v>
      </c>
    </row>
    <row r="7100" spans="2:7">
      <c r="B7100" s="21" t="s">
        <v>11986</v>
      </c>
      <c r="C7100" s="22" t="s">
        <v>92</v>
      </c>
      <c r="D7100" s="37" t="s">
        <v>7834</v>
      </c>
      <c r="E7100" s="24">
        <v>100000</v>
      </c>
      <c r="F7100" s="25" t="s">
        <v>220</v>
      </c>
      <c r="G7100" s="26">
        <v>100000</v>
      </c>
    </row>
    <row r="7101" spans="2:7">
      <c r="B7101" s="21" t="s">
        <v>10456</v>
      </c>
      <c r="C7101" s="22" t="s">
        <v>108</v>
      </c>
      <c r="D7101" s="37" t="s">
        <v>7225</v>
      </c>
      <c r="E7101" s="24">
        <v>100000</v>
      </c>
      <c r="F7101" s="25" t="s">
        <v>156</v>
      </c>
      <c r="G7101" s="26">
        <v>100000</v>
      </c>
    </row>
    <row r="7102" spans="2:7">
      <c r="B7102" s="21" t="s">
        <v>11981</v>
      </c>
      <c r="C7102" s="22" t="s">
        <v>92</v>
      </c>
      <c r="D7102" s="37" t="s">
        <v>2411</v>
      </c>
      <c r="E7102" s="24">
        <v>100000</v>
      </c>
      <c r="F7102" s="25" t="s">
        <v>223</v>
      </c>
      <c r="G7102" s="26">
        <v>100000</v>
      </c>
    </row>
    <row r="7103" spans="2:7">
      <c r="B7103" s="21" t="s">
        <v>11676</v>
      </c>
      <c r="C7103" s="22" t="s">
        <v>92</v>
      </c>
      <c r="D7103" s="37" t="s">
        <v>5591</v>
      </c>
      <c r="E7103" s="24">
        <v>100000</v>
      </c>
      <c r="F7103" s="25" t="s">
        <v>5014</v>
      </c>
      <c r="G7103" s="26">
        <v>100000</v>
      </c>
    </row>
    <row r="7104" spans="2:7">
      <c r="B7104" s="21" t="s">
        <v>10602</v>
      </c>
      <c r="C7104" s="22" t="s">
        <v>108</v>
      </c>
      <c r="D7104" s="37" t="s">
        <v>6853</v>
      </c>
      <c r="E7104" s="24">
        <v>100000</v>
      </c>
      <c r="F7104" s="25" t="s">
        <v>144</v>
      </c>
      <c r="G7104" s="26">
        <v>100000</v>
      </c>
    </row>
    <row r="7105" spans="2:7">
      <c r="B7105" s="21" t="s">
        <v>11500</v>
      </c>
      <c r="C7105" s="22" t="s">
        <v>108</v>
      </c>
      <c r="D7105" s="37" t="s">
        <v>1753</v>
      </c>
      <c r="E7105" s="24">
        <v>100000</v>
      </c>
      <c r="F7105" s="25" t="s">
        <v>703</v>
      </c>
      <c r="G7105" s="26">
        <v>100000</v>
      </c>
    </row>
    <row r="7106" spans="2:7">
      <c r="B7106" s="21" t="s">
        <v>10730</v>
      </c>
      <c r="C7106" s="22" t="s">
        <v>108</v>
      </c>
      <c r="D7106" s="37" t="s">
        <v>1753</v>
      </c>
      <c r="E7106" s="24">
        <v>100000</v>
      </c>
      <c r="F7106" s="25" t="s">
        <v>94</v>
      </c>
      <c r="G7106" s="26">
        <v>100000</v>
      </c>
    </row>
    <row r="7107" spans="2:7">
      <c r="B7107" s="21" t="s">
        <v>10616</v>
      </c>
      <c r="C7107" s="22" t="s">
        <v>108</v>
      </c>
      <c r="D7107" s="37" t="s">
        <v>3753</v>
      </c>
      <c r="E7107" s="24">
        <v>100000</v>
      </c>
      <c r="F7107" s="25" t="s">
        <v>141</v>
      </c>
      <c r="G7107" s="26">
        <v>100000</v>
      </c>
    </row>
    <row r="7108" spans="2:7">
      <c r="B7108" s="21" t="s">
        <v>9954</v>
      </c>
      <c r="C7108" s="22" t="s">
        <v>108</v>
      </c>
      <c r="D7108" s="37" t="s">
        <v>7409</v>
      </c>
      <c r="E7108" s="24">
        <v>100000</v>
      </c>
      <c r="F7108" s="25" t="s">
        <v>125</v>
      </c>
      <c r="G7108" s="26">
        <v>100000</v>
      </c>
    </row>
    <row r="7109" spans="2:7">
      <c r="B7109" s="21" t="s">
        <v>9873</v>
      </c>
      <c r="C7109" s="22" t="s">
        <v>108</v>
      </c>
      <c r="D7109" s="37" t="s">
        <v>162</v>
      </c>
      <c r="E7109" s="24">
        <v>100000</v>
      </c>
      <c r="F7109" s="25" t="s">
        <v>216</v>
      </c>
      <c r="G7109" s="26">
        <v>100000</v>
      </c>
    </row>
    <row r="7110" spans="2:7">
      <c r="B7110" s="21" t="s">
        <v>10881</v>
      </c>
      <c r="C7110" s="22" t="s">
        <v>108</v>
      </c>
      <c r="D7110" s="37" t="s">
        <v>932</v>
      </c>
      <c r="E7110" s="24">
        <v>100000</v>
      </c>
      <c r="F7110" s="25" t="s">
        <v>220</v>
      </c>
      <c r="G7110" s="26">
        <v>100000</v>
      </c>
    </row>
    <row r="7111" spans="2:7">
      <c r="B7111" s="21" t="s">
        <v>11944</v>
      </c>
      <c r="C7111" s="22" t="s">
        <v>92</v>
      </c>
      <c r="D7111" s="37" t="s">
        <v>11943</v>
      </c>
      <c r="E7111" s="24">
        <v>100000</v>
      </c>
      <c r="F7111" s="25" t="s">
        <v>540</v>
      </c>
      <c r="G7111" s="26">
        <v>100000</v>
      </c>
    </row>
    <row r="7112" spans="2:7">
      <c r="B7112" s="21" t="s">
        <v>10432</v>
      </c>
      <c r="C7112" s="22" t="s">
        <v>92</v>
      </c>
      <c r="D7112" s="37" t="s">
        <v>10431</v>
      </c>
      <c r="E7112" s="24">
        <v>100000</v>
      </c>
      <c r="F7112" s="25" t="s">
        <v>116</v>
      </c>
      <c r="G7112" s="26">
        <v>100000</v>
      </c>
    </row>
    <row r="7113" spans="2:7">
      <c r="B7113" s="21" t="s">
        <v>10617</v>
      </c>
      <c r="C7113" s="22" t="s">
        <v>108</v>
      </c>
      <c r="D7113" s="37" t="s">
        <v>712</v>
      </c>
      <c r="E7113" s="24">
        <v>100000</v>
      </c>
      <c r="F7113" s="25" t="s">
        <v>257</v>
      </c>
      <c r="G7113" s="26">
        <v>100000</v>
      </c>
    </row>
    <row r="7114" spans="2:7">
      <c r="B7114" s="21" t="s">
        <v>11842</v>
      </c>
      <c r="C7114" s="22" t="s">
        <v>92</v>
      </c>
      <c r="D7114" s="37" t="s">
        <v>5264</v>
      </c>
      <c r="E7114" s="24">
        <v>100000</v>
      </c>
      <c r="F7114" s="25" t="s">
        <v>3089</v>
      </c>
      <c r="G7114" s="26">
        <v>100000</v>
      </c>
    </row>
    <row r="7115" spans="2:7">
      <c r="B7115" s="21" t="s">
        <v>11195</v>
      </c>
      <c r="C7115" s="22" t="s">
        <v>92</v>
      </c>
      <c r="D7115" s="37" t="s">
        <v>6080</v>
      </c>
      <c r="E7115" s="24">
        <v>100000</v>
      </c>
      <c r="F7115" s="25" t="s">
        <v>464</v>
      </c>
      <c r="G7115" s="26">
        <v>100000</v>
      </c>
    </row>
    <row r="7116" spans="2:7">
      <c r="B7116" s="21" t="s">
        <v>12013</v>
      </c>
      <c r="C7116" s="22" t="s">
        <v>92</v>
      </c>
      <c r="D7116" s="37" t="s">
        <v>12012</v>
      </c>
      <c r="E7116" s="24">
        <v>100000</v>
      </c>
      <c r="F7116" s="25" t="s">
        <v>708</v>
      </c>
      <c r="G7116" s="26">
        <v>100000</v>
      </c>
    </row>
    <row r="7117" spans="2:7">
      <c r="B7117" s="21" t="s">
        <v>10731</v>
      </c>
      <c r="C7117" s="22" t="s">
        <v>92</v>
      </c>
      <c r="D7117" s="37" t="s">
        <v>1269</v>
      </c>
      <c r="E7117" s="24">
        <v>100000</v>
      </c>
      <c r="F7117" s="25" t="s">
        <v>329</v>
      </c>
      <c r="G7117" s="26">
        <v>100000</v>
      </c>
    </row>
    <row r="7118" spans="2:7">
      <c r="B7118" s="21" t="s">
        <v>11073</v>
      </c>
      <c r="C7118" s="22" t="s">
        <v>92</v>
      </c>
      <c r="D7118" s="37" t="s">
        <v>2433</v>
      </c>
      <c r="E7118" s="24">
        <v>100000</v>
      </c>
      <c r="F7118" s="25" t="s">
        <v>4235</v>
      </c>
      <c r="G7118" s="26">
        <v>100000</v>
      </c>
    </row>
    <row r="7119" spans="2:7">
      <c r="B7119" s="21" t="s">
        <v>11851</v>
      </c>
      <c r="C7119" s="22" t="s">
        <v>92</v>
      </c>
      <c r="D7119" s="37" t="s">
        <v>3314</v>
      </c>
      <c r="E7119" s="24">
        <v>100000</v>
      </c>
      <c r="F7119" s="25" t="s">
        <v>413</v>
      </c>
      <c r="G7119" s="26">
        <v>100000</v>
      </c>
    </row>
    <row r="7120" spans="2:7">
      <c r="B7120" s="21" t="s">
        <v>10719</v>
      </c>
      <c r="C7120" s="22" t="s">
        <v>108</v>
      </c>
      <c r="D7120" s="37" t="s">
        <v>8931</v>
      </c>
      <c r="E7120" s="24">
        <v>100000</v>
      </c>
      <c r="F7120" s="25" t="s">
        <v>102</v>
      </c>
      <c r="G7120" s="26">
        <v>100000</v>
      </c>
    </row>
    <row r="7121" spans="2:7">
      <c r="B7121" s="21" t="s">
        <v>11212</v>
      </c>
      <c r="C7121" s="22" t="s">
        <v>108</v>
      </c>
      <c r="D7121" s="37" t="s">
        <v>3466</v>
      </c>
      <c r="E7121" s="24">
        <v>100000</v>
      </c>
      <c r="F7121" s="25" t="s">
        <v>315</v>
      </c>
      <c r="G7121" s="26">
        <v>100000</v>
      </c>
    </row>
    <row r="7122" spans="2:7">
      <c r="B7122" s="21" t="s">
        <v>10188</v>
      </c>
      <c r="C7122" s="22" t="s">
        <v>92</v>
      </c>
      <c r="D7122" s="37" t="s">
        <v>3505</v>
      </c>
      <c r="E7122" s="24">
        <v>100000</v>
      </c>
      <c r="F7122" s="25" t="s">
        <v>408</v>
      </c>
      <c r="G7122" s="26">
        <v>100000</v>
      </c>
    </row>
    <row r="7123" spans="2:7">
      <c r="B7123" s="21" t="s">
        <v>10171</v>
      </c>
      <c r="C7123" s="22" t="s">
        <v>92</v>
      </c>
      <c r="D7123" s="37" t="s">
        <v>839</v>
      </c>
      <c r="E7123" s="24">
        <v>100000</v>
      </c>
      <c r="F7123" s="25" t="s">
        <v>315</v>
      </c>
      <c r="G7123" s="26">
        <v>100000</v>
      </c>
    </row>
    <row r="7124" spans="2:7">
      <c r="B7124" s="21" t="s">
        <v>11308</v>
      </c>
      <c r="C7124" s="22" t="s">
        <v>108</v>
      </c>
      <c r="D7124" s="37" t="s">
        <v>858</v>
      </c>
      <c r="E7124" s="24">
        <v>100000</v>
      </c>
      <c r="F7124" s="25" t="s">
        <v>150</v>
      </c>
      <c r="G7124" s="26">
        <v>100000</v>
      </c>
    </row>
    <row r="7125" spans="2:7">
      <c r="B7125" s="21" t="s">
        <v>11202</v>
      </c>
      <c r="C7125" s="22" t="s">
        <v>92</v>
      </c>
      <c r="D7125" s="37" t="s">
        <v>8136</v>
      </c>
      <c r="E7125" s="24">
        <v>100000</v>
      </c>
      <c r="F7125" s="25" t="s">
        <v>263</v>
      </c>
      <c r="G7125" s="26">
        <v>100000</v>
      </c>
    </row>
    <row r="7126" spans="2:7">
      <c r="B7126" s="21" t="s">
        <v>11575</v>
      </c>
      <c r="C7126" s="22" t="s">
        <v>92</v>
      </c>
      <c r="D7126" s="37" t="s">
        <v>1401</v>
      </c>
      <c r="E7126" s="24">
        <v>100000</v>
      </c>
      <c r="F7126" s="25" t="s">
        <v>364</v>
      </c>
      <c r="G7126" s="26">
        <v>100000</v>
      </c>
    </row>
    <row r="7127" spans="2:7">
      <c r="B7127" s="21" t="s">
        <v>11312</v>
      </c>
      <c r="C7127" s="22" t="s">
        <v>108</v>
      </c>
      <c r="D7127" s="37" t="s">
        <v>11311</v>
      </c>
      <c r="E7127" s="24">
        <v>100000</v>
      </c>
      <c r="F7127" s="25" t="s">
        <v>131</v>
      </c>
      <c r="G7127" s="26">
        <v>100000</v>
      </c>
    </row>
    <row r="7128" spans="2:7">
      <c r="B7128" s="21" t="s">
        <v>10820</v>
      </c>
      <c r="C7128" s="22" t="s">
        <v>108</v>
      </c>
      <c r="D7128" s="37" t="s">
        <v>1633</v>
      </c>
      <c r="E7128" s="24">
        <v>100000</v>
      </c>
      <c r="F7128" s="25" t="s">
        <v>193</v>
      </c>
      <c r="G7128" s="26">
        <v>100000</v>
      </c>
    </row>
    <row r="7129" spans="2:7">
      <c r="B7129" s="21" t="s">
        <v>9839</v>
      </c>
      <c r="C7129" s="22" t="s">
        <v>108</v>
      </c>
      <c r="D7129" s="37" t="s">
        <v>1193</v>
      </c>
      <c r="E7129" s="24">
        <v>100000</v>
      </c>
      <c r="F7129" s="25" t="s">
        <v>703</v>
      </c>
      <c r="G7129" s="26">
        <v>100000</v>
      </c>
    </row>
    <row r="7130" spans="2:7">
      <c r="B7130" s="21" t="s">
        <v>11717</v>
      </c>
      <c r="C7130" s="22" t="s">
        <v>108</v>
      </c>
      <c r="D7130" s="37" t="s">
        <v>3215</v>
      </c>
      <c r="E7130" s="24">
        <v>100000</v>
      </c>
      <c r="F7130" s="25" t="s">
        <v>107</v>
      </c>
      <c r="G7130" s="26">
        <v>100000</v>
      </c>
    </row>
    <row r="7131" spans="2:7">
      <c r="B7131" s="21" t="s">
        <v>11765</v>
      </c>
      <c r="C7131" s="22" t="s">
        <v>108</v>
      </c>
      <c r="D7131" s="37" t="s">
        <v>4545</v>
      </c>
      <c r="E7131" s="24">
        <v>100000</v>
      </c>
      <c r="F7131" s="25" t="s">
        <v>223</v>
      </c>
      <c r="G7131" s="26">
        <v>100000</v>
      </c>
    </row>
    <row r="7132" spans="2:7">
      <c r="B7132" s="21" t="s">
        <v>9876</v>
      </c>
      <c r="C7132" s="22" t="s">
        <v>92</v>
      </c>
      <c r="D7132" s="37" t="s">
        <v>1616</v>
      </c>
      <c r="E7132" s="24">
        <v>100000</v>
      </c>
      <c r="F7132" s="25" t="s">
        <v>198</v>
      </c>
      <c r="G7132" s="26">
        <v>100000</v>
      </c>
    </row>
    <row r="7133" spans="2:7">
      <c r="B7133" s="21" t="s">
        <v>10445</v>
      </c>
      <c r="C7133" s="22" t="s">
        <v>108</v>
      </c>
      <c r="D7133" s="37" t="s">
        <v>10444</v>
      </c>
      <c r="E7133" s="24">
        <v>100000</v>
      </c>
      <c r="F7133" s="25" t="s">
        <v>198</v>
      </c>
      <c r="G7133" s="26">
        <v>100000</v>
      </c>
    </row>
    <row r="7134" spans="2:7">
      <c r="B7134" s="21" t="s">
        <v>12096</v>
      </c>
      <c r="C7134" s="22" t="s">
        <v>92</v>
      </c>
      <c r="D7134" s="37" t="s">
        <v>1256</v>
      </c>
      <c r="E7134" s="24">
        <v>100000</v>
      </c>
      <c r="F7134" s="25" t="s">
        <v>5014</v>
      </c>
      <c r="G7134" s="26">
        <v>100000</v>
      </c>
    </row>
    <row r="7135" spans="2:7">
      <c r="B7135" s="21" t="s">
        <v>11632</v>
      </c>
      <c r="C7135" s="22" t="s">
        <v>108</v>
      </c>
      <c r="D7135" s="37" t="s">
        <v>1256</v>
      </c>
      <c r="E7135" s="24">
        <v>100000</v>
      </c>
      <c r="F7135" s="25" t="s">
        <v>107</v>
      </c>
      <c r="G7135" s="26">
        <v>100000</v>
      </c>
    </row>
    <row r="7136" spans="2:7">
      <c r="B7136" s="21" t="s">
        <v>10752</v>
      </c>
      <c r="C7136" s="22" t="s">
        <v>108</v>
      </c>
      <c r="D7136" s="37" t="s">
        <v>1256</v>
      </c>
      <c r="E7136" s="24">
        <v>100000</v>
      </c>
      <c r="F7136" s="25" t="s">
        <v>708</v>
      </c>
      <c r="G7136" s="26">
        <v>100000</v>
      </c>
    </row>
    <row r="7137" spans="2:7">
      <c r="B7137" s="21" t="s">
        <v>11519</v>
      </c>
      <c r="C7137" s="22" t="s">
        <v>108</v>
      </c>
      <c r="D7137" s="37" t="s">
        <v>8642</v>
      </c>
      <c r="E7137" s="24">
        <v>100000</v>
      </c>
      <c r="F7137" s="25" t="s">
        <v>164</v>
      </c>
      <c r="G7137" s="26">
        <v>100000</v>
      </c>
    </row>
    <row r="7138" spans="2:7">
      <c r="B7138" s="21" t="s">
        <v>11982</v>
      </c>
      <c r="C7138" s="22" t="s">
        <v>108</v>
      </c>
      <c r="D7138" s="37" t="s">
        <v>6321</v>
      </c>
      <c r="E7138" s="24">
        <v>100000</v>
      </c>
      <c r="F7138" s="25" t="s">
        <v>201</v>
      </c>
      <c r="G7138" s="26">
        <v>100000</v>
      </c>
    </row>
    <row r="7139" spans="2:7">
      <c r="B7139" s="21" t="s">
        <v>11689</v>
      </c>
      <c r="C7139" s="22" t="s">
        <v>92</v>
      </c>
      <c r="D7139" s="37" t="s">
        <v>5155</v>
      </c>
      <c r="E7139" s="24">
        <v>100000</v>
      </c>
      <c r="F7139" s="25" t="s">
        <v>111</v>
      </c>
      <c r="G7139" s="26">
        <v>100000</v>
      </c>
    </row>
    <row r="7140" spans="2:7">
      <c r="B7140" s="21" t="s">
        <v>10169</v>
      </c>
      <c r="C7140" s="22" t="s">
        <v>92</v>
      </c>
      <c r="D7140" s="37" t="s">
        <v>10168</v>
      </c>
      <c r="E7140" s="24">
        <v>100000</v>
      </c>
      <c r="F7140" s="25" t="s">
        <v>156</v>
      </c>
      <c r="G7140" s="26">
        <v>100000</v>
      </c>
    </row>
    <row r="7141" spans="2:7">
      <c r="B7141" s="21" t="s">
        <v>11430</v>
      </c>
      <c r="C7141" s="22" t="s">
        <v>108</v>
      </c>
      <c r="D7141" s="37" t="s">
        <v>1572</v>
      </c>
      <c r="E7141" s="24">
        <v>100000</v>
      </c>
      <c r="F7141" s="25" t="s">
        <v>159</v>
      </c>
      <c r="G7141" s="26">
        <v>100000</v>
      </c>
    </row>
    <row r="7142" spans="2:7">
      <c r="B7142" s="21" t="s">
        <v>11030</v>
      </c>
      <c r="C7142" s="22" t="s">
        <v>108</v>
      </c>
      <c r="D7142" s="37" t="s">
        <v>11029</v>
      </c>
      <c r="E7142" s="24">
        <v>100000</v>
      </c>
      <c r="F7142" s="25" t="s">
        <v>223</v>
      </c>
      <c r="G7142" s="26">
        <v>100000</v>
      </c>
    </row>
    <row r="7143" spans="2:7">
      <c r="B7143" s="21" t="s">
        <v>12007</v>
      </c>
      <c r="C7143" s="22" t="s">
        <v>92</v>
      </c>
      <c r="D7143" s="37" t="s">
        <v>12006</v>
      </c>
      <c r="E7143" s="24">
        <v>100000</v>
      </c>
      <c r="F7143" s="25" t="s">
        <v>125</v>
      </c>
      <c r="G7143" s="26">
        <v>100000</v>
      </c>
    </row>
    <row r="7144" spans="2:7">
      <c r="B7144" s="21" t="s">
        <v>11628</v>
      </c>
      <c r="C7144" s="22" t="s">
        <v>108</v>
      </c>
      <c r="D7144" s="37" t="s">
        <v>11627</v>
      </c>
      <c r="E7144" s="24">
        <v>100000</v>
      </c>
      <c r="F7144" s="25" t="s">
        <v>5014</v>
      </c>
      <c r="G7144" s="26">
        <v>100000</v>
      </c>
    </row>
    <row r="7145" spans="2:7">
      <c r="B7145" s="21" t="s">
        <v>10524</v>
      </c>
      <c r="C7145" s="22" t="s">
        <v>108</v>
      </c>
      <c r="D7145" s="37" t="s">
        <v>10523</v>
      </c>
      <c r="E7145" s="24">
        <v>100000</v>
      </c>
      <c r="F7145" s="25" t="s">
        <v>198</v>
      </c>
      <c r="G7145" s="26">
        <v>100000</v>
      </c>
    </row>
    <row r="7146" spans="2:7">
      <c r="B7146" s="21" t="s">
        <v>11694</v>
      </c>
      <c r="C7146" s="22" t="s">
        <v>108</v>
      </c>
      <c r="D7146" s="37" t="s">
        <v>1922</v>
      </c>
      <c r="E7146" s="24">
        <v>100000</v>
      </c>
      <c r="F7146" s="25" t="s">
        <v>111</v>
      </c>
      <c r="G7146" s="26">
        <v>100000</v>
      </c>
    </row>
    <row r="7147" spans="2:7">
      <c r="B7147" s="21" t="s">
        <v>11505</v>
      </c>
      <c r="C7147" s="22" t="s">
        <v>108</v>
      </c>
      <c r="D7147" s="37" t="s">
        <v>11504</v>
      </c>
      <c r="E7147" s="24">
        <v>100000</v>
      </c>
      <c r="F7147" s="25" t="s">
        <v>102</v>
      </c>
      <c r="G7147" s="26">
        <v>100000</v>
      </c>
    </row>
    <row r="7148" spans="2:7">
      <c r="B7148" s="21" t="s">
        <v>11774</v>
      </c>
      <c r="C7148" s="22" t="s">
        <v>108</v>
      </c>
      <c r="D7148" s="37" t="s">
        <v>3067</v>
      </c>
      <c r="E7148" s="24">
        <v>100000</v>
      </c>
      <c r="F7148" s="25" t="s">
        <v>102</v>
      </c>
      <c r="G7148" s="26">
        <v>100000</v>
      </c>
    </row>
    <row r="7149" spans="2:7">
      <c r="B7149" s="21" t="s">
        <v>10094</v>
      </c>
      <c r="C7149" s="22" t="s">
        <v>92</v>
      </c>
      <c r="D7149" s="37" t="s">
        <v>1484</v>
      </c>
      <c r="E7149" s="24">
        <v>100000</v>
      </c>
      <c r="F7149" s="25" t="s">
        <v>220</v>
      </c>
      <c r="G7149" s="26">
        <v>100000</v>
      </c>
    </row>
    <row r="7150" spans="2:7">
      <c r="B7150" s="21" t="s">
        <v>11991</v>
      </c>
      <c r="C7150" s="22" t="s">
        <v>108</v>
      </c>
      <c r="D7150" s="37" t="s">
        <v>9712</v>
      </c>
      <c r="E7150" s="24">
        <v>100000</v>
      </c>
      <c r="F7150" s="25" t="s">
        <v>198</v>
      </c>
      <c r="G7150" s="26">
        <v>100000</v>
      </c>
    </row>
    <row r="7151" spans="2:7">
      <c r="B7151" s="21" t="s">
        <v>12029</v>
      </c>
      <c r="C7151" s="22" t="s">
        <v>108</v>
      </c>
      <c r="D7151" s="37" t="s">
        <v>12028</v>
      </c>
      <c r="E7151" s="24">
        <v>100000</v>
      </c>
      <c r="F7151" s="25" t="s">
        <v>3094</v>
      </c>
      <c r="G7151" s="26">
        <v>100000</v>
      </c>
    </row>
    <row r="7152" spans="2:7">
      <c r="B7152" s="21" t="s">
        <v>11672</v>
      </c>
      <c r="C7152" s="22" t="s">
        <v>108</v>
      </c>
      <c r="D7152" s="37" t="s">
        <v>11671</v>
      </c>
      <c r="E7152" s="24">
        <v>100000</v>
      </c>
      <c r="F7152" s="25" t="s">
        <v>141</v>
      </c>
      <c r="G7152" s="26">
        <v>100000</v>
      </c>
    </row>
    <row r="7153" spans="2:7">
      <c r="B7153" s="21" t="s">
        <v>10236</v>
      </c>
      <c r="C7153" s="22" t="s">
        <v>92</v>
      </c>
      <c r="D7153" s="37" t="s">
        <v>10235</v>
      </c>
      <c r="E7153" s="24">
        <v>100000</v>
      </c>
      <c r="F7153" s="25" t="s">
        <v>464</v>
      </c>
      <c r="G7153" s="26">
        <v>100000</v>
      </c>
    </row>
    <row r="7154" spans="2:7">
      <c r="B7154" s="21" t="s">
        <v>11314</v>
      </c>
      <c r="C7154" s="22" t="s">
        <v>92</v>
      </c>
      <c r="D7154" s="37" t="s">
        <v>6822</v>
      </c>
      <c r="E7154" s="24">
        <v>100000</v>
      </c>
      <c r="F7154" s="25" t="s">
        <v>125</v>
      </c>
      <c r="G7154" s="26">
        <v>100000</v>
      </c>
    </row>
    <row r="7155" spans="2:7">
      <c r="B7155" s="21" t="s">
        <v>10417</v>
      </c>
      <c r="C7155" s="22" t="s">
        <v>108</v>
      </c>
      <c r="D7155" s="37" t="s">
        <v>3596</v>
      </c>
      <c r="E7155" s="24">
        <v>100000</v>
      </c>
      <c r="F7155" s="25" t="s">
        <v>413</v>
      </c>
      <c r="G7155" s="26">
        <v>100000</v>
      </c>
    </row>
    <row r="7156" spans="2:7">
      <c r="B7156" s="21" t="s">
        <v>11448</v>
      </c>
      <c r="C7156" s="22" t="s">
        <v>108</v>
      </c>
      <c r="D7156" s="37" t="s">
        <v>6057</v>
      </c>
      <c r="E7156" s="24">
        <v>100000</v>
      </c>
      <c r="F7156" s="25" t="s">
        <v>102</v>
      </c>
      <c r="G7156" s="26">
        <v>100000</v>
      </c>
    </row>
    <row r="7157" spans="2:7">
      <c r="B7157" s="21" t="s">
        <v>10556</v>
      </c>
      <c r="C7157" s="22" t="s">
        <v>108</v>
      </c>
      <c r="D7157" s="37" t="s">
        <v>8338</v>
      </c>
      <c r="E7157" s="24">
        <v>100000</v>
      </c>
      <c r="F7157" s="25" t="s">
        <v>122</v>
      </c>
      <c r="G7157" s="26">
        <v>100000</v>
      </c>
    </row>
    <row r="7158" spans="2:7">
      <c r="B7158" s="21" t="s">
        <v>10936</v>
      </c>
      <c r="C7158" s="22" t="s">
        <v>92</v>
      </c>
      <c r="D7158" s="37" t="s">
        <v>8447</v>
      </c>
      <c r="E7158" s="24">
        <v>100000</v>
      </c>
      <c r="F7158" s="25" t="s">
        <v>198</v>
      </c>
      <c r="G7158" s="26">
        <v>100000</v>
      </c>
    </row>
    <row r="7159" spans="2:7">
      <c r="B7159" s="21" t="s">
        <v>11985</v>
      </c>
      <c r="C7159" s="22" t="s">
        <v>92</v>
      </c>
      <c r="D7159" s="37" t="s">
        <v>11984</v>
      </c>
      <c r="E7159" s="24">
        <v>100000</v>
      </c>
      <c r="F7159" s="25" t="s">
        <v>3098</v>
      </c>
      <c r="G7159" s="26">
        <v>100000</v>
      </c>
    </row>
    <row r="7160" spans="2:7">
      <c r="B7160" s="21" t="s">
        <v>10492</v>
      </c>
      <c r="C7160" s="22" t="s">
        <v>108</v>
      </c>
      <c r="D7160" s="37" t="s">
        <v>3259</v>
      </c>
      <c r="E7160" s="24">
        <v>100000</v>
      </c>
      <c r="F7160" s="25" t="s">
        <v>156</v>
      </c>
      <c r="G7160" s="26">
        <v>100000</v>
      </c>
    </row>
    <row r="7161" spans="2:7">
      <c r="B7161" s="21" t="s">
        <v>11976</v>
      </c>
      <c r="C7161" s="22" t="s">
        <v>108</v>
      </c>
      <c r="D7161" s="37" t="s">
        <v>5091</v>
      </c>
      <c r="E7161" s="24">
        <v>100000</v>
      </c>
      <c r="F7161" s="25" t="s">
        <v>455</v>
      </c>
      <c r="G7161" s="26">
        <v>100000</v>
      </c>
    </row>
    <row r="7162" spans="2:7">
      <c r="B7162" s="21" t="s">
        <v>11644</v>
      </c>
      <c r="C7162" s="22" t="s">
        <v>108</v>
      </c>
      <c r="D7162" s="37" t="s">
        <v>1954</v>
      </c>
      <c r="E7162" s="24">
        <v>100000</v>
      </c>
      <c r="F7162" s="25" t="s">
        <v>144</v>
      </c>
      <c r="G7162" s="26">
        <v>100000</v>
      </c>
    </row>
    <row r="7163" spans="2:7">
      <c r="B7163" s="21" t="s">
        <v>11733</v>
      </c>
      <c r="C7163" s="22" t="s">
        <v>108</v>
      </c>
      <c r="D7163" s="37" t="s">
        <v>1981</v>
      </c>
      <c r="E7163" s="24">
        <v>100000</v>
      </c>
      <c r="F7163" s="25" t="s">
        <v>354</v>
      </c>
      <c r="G7163" s="26">
        <v>100000</v>
      </c>
    </row>
    <row r="7164" spans="2:7">
      <c r="B7164" s="21" t="s">
        <v>12048</v>
      </c>
      <c r="C7164" s="22" t="s">
        <v>108</v>
      </c>
      <c r="D7164" s="37" t="s">
        <v>218</v>
      </c>
      <c r="E7164" s="24">
        <v>100000</v>
      </c>
      <c r="F7164" s="25" t="s">
        <v>315</v>
      </c>
      <c r="G7164" s="26">
        <v>100000</v>
      </c>
    </row>
    <row r="7165" spans="2:7">
      <c r="B7165" s="21" t="s">
        <v>11492</v>
      </c>
      <c r="C7165" s="22" t="s">
        <v>108</v>
      </c>
      <c r="D7165" s="37" t="s">
        <v>1307</v>
      </c>
      <c r="E7165" s="24">
        <v>100000</v>
      </c>
      <c r="F7165" s="25" t="s">
        <v>150</v>
      </c>
      <c r="G7165" s="26">
        <v>100000</v>
      </c>
    </row>
    <row r="7166" spans="2:7">
      <c r="B7166" s="21" t="s">
        <v>12086</v>
      </c>
      <c r="C7166" s="22" t="s">
        <v>108</v>
      </c>
      <c r="D7166" s="37" t="s">
        <v>3226</v>
      </c>
      <c r="E7166" s="24">
        <v>100000</v>
      </c>
      <c r="F7166" s="25" t="s">
        <v>107</v>
      </c>
      <c r="G7166" s="26">
        <v>100000</v>
      </c>
    </row>
    <row r="7167" spans="2:7">
      <c r="B7167" s="21" t="s">
        <v>11670</v>
      </c>
      <c r="C7167" s="22" t="s">
        <v>108</v>
      </c>
      <c r="D7167" s="37" t="s">
        <v>11669</v>
      </c>
      <c r="E7167" s="24">
        <v>100000</v>
      </c>
      <c r="F7167" s="25" t="s">
        <v>116</v>
      </c>
      <c r="G7167" s="26">
        <v>100000</v>
      </c>
    </row>
    <row r="7168" spans="2:7">
      <c r="B7168" s="21" t="s">
        <v>9807</v>
      </c>
      <c r="C7168" s="22" t="s">
        <v>92</v>
      </c>
      <c r="D7168" s="37" t="s">
        <v>660</v>
      </c>
      <c r="E7168" s="24">
        <v>100000</v>
      </c>
      <c r="F7168" s="25" t="s">
        <v>164</v>
      </c>
      <c r="G7168" s="26">
        <v>100000</v>
      </c>
    </row>
    <row r="7169" spans="2:7">
      <c r="B7169" s="21" t="s">
        <v>10852</v>
      </c>
      <c r="C7169" s="22" t="s">
        <v>108</v>
      </c>
      <c r="D7169" s="37" t="s">
        <v>6256</v>
      </c>
      <c r="E7169" s="24">
        <v>100000</v>
      </c>
      <c r="F7169" s="25" t="s">
        <v>5014</v>
      </c>
      <c r="G7169" s="26">
        <v>100000</v>
      </c>
    </row>
    <row r="7170" spans="2:7">
      <c r="B7170" s="21" t="s">
        <v>11937</v>
      </c>
      <c r="C7170" s="22" t="s">
        <v>108</v>
      </c>
      <c r="D7170" s="37" t="s">
        <v>4563</v>
      </c>
      <c r="E7170" s="24">
        <v>100000</v>
      </c>
      <c r="F7170" s="25" t="s">
        <v>150</v>
      </c>
      <c r="G7170" s="26">
        <v>100000</v>
      </c>
    </row>
    <row r="7171" spans="2:7">
      <c r="B7171" s="21" t="s">
        <v>10349</v>
      </c>
      <c r="C7171" s="22" t="s">
        <v>92</v>
      </c>
      <c r="D7171" s="37" t="s">
        <v>10348</v>
      </c>
      <c r="E7171" s="24">
        <v>100000</v>
      </c>
      <c r="F7171" s="25" t="s">
        <v>216</v>
      </c>
      <c r="G7171" s="26">
        <v>100000</v>
      </c>
    </row>
    <row r="7172" spans="2:7">
      <c r="B7172" s="21" t="s">
        <v>11971</v>
      </c>
      <c r="C7172" s="22" t="s">
        <v>108</v>
      </c>
      <c r="D7172" s="37" t="s">
        <v>4501</v>
      </c>
      <c r="E7172" s="24">
        <v>100000</v>
      </c>
      <c r="F7172" s="25" t="s">
        <v>5014</v>
      </c>
      <c r="G7172" s="26">
        <v>100000</v>
      </c>
    </row>
    <row r="7173" spans="2:7">
      <c r="B7173" s="21" t="s">
        <v>11759</v>
      </c>
      <c r="C7173" s="22" t="s">
        <v>108</v>
      </c>
      <c r="D7173" s="37" t="s">
        <v>11758</v>
      </c>
      <c r="E7173" s="24">
        <v>100000</v>
      </c>
      <c r="F7173" s="25" t="s">
        <v>413</v>
      </c>
      <c r="G7173" s="26">
        <v>100000</v>
      </c>
    </row>
    <row r="7174" spans="2:7">
      <c r="B7174" s="21" t="s">
        <v>10548</v>
      </c>
      <c r="C7174" s="22" t="s">
        <v>92</v>
      </c>
      <c r="D7174" s="37" t="s">
        <v>743</v>
      </c>
      <c r="E7174" s="24">
        <v>100000</v>
      </c>
      <c r="F7174" s="25" t="s">
        <v>344</v>
      </c>
      <c r="G7174" s="26">
        <v>100000</v>
      </c>
    </row>
    <row r="7175" spans="2:7">
      <c r="B7175" s="21" t="s">
        <v>10741</v>
      </c>
      <c r="C7175" s="22" t="s">
        <v>108</v>
      </c>
      <c r="D7175" s="37" t="s">
        <v>5713</v>
      </c>
      <c r="E7175" s="24">
        <v>100000</v>
      </c>
      <c r="F7175" s="25" t="s">
        <v>136</v>
      </c>
      <c r="G7175" s="26">
        <v>100000</v>
      </c>
    </row>
    <row r="7176" spans="2:7">
      <c r="B7176" s="21" t="s">
        <v>11325</v>
      </c>
      <c r="C7176" s="22" t="s">
        <v>108</v>
      </c>
      <c r="D7176" s="37" t="s">
        <v>2951</v>
      </c>
      <c r="E7176" s="24">
        <v>100000</v>
      </c>
      <c r="F7176" s="25" t="s">
        <v>292</v>
      </c>
      <c r="G7176" s="26">
        <v>100000</v>
      </c>
    </row>
    <row r="7177" spans="2:7">
      <c r="B7177" s="21" t="s">
        <v>11439</v>
      </c>
      <c r="C7177" s="22" t="s">
        <v>92</v>
      </c>
      <c r="D7177" s="37" t="s">
        <v>11438</v>
      </c>
      <c r="E7177" s="24">
        <v>100000</v>
      </c>
      <c r="F7177" s="25" t="s">
        <v>5031</v>
      </c>
      <c r="G7177" s="26">
        <v>100000</v>
      </c>
    </row>
    <row r="7178" spans="2:7">
      <c r="B7178" s="21" t="s">
        <v>11633</v>
      </c>
      <c r="C7178" s="22" t="s">
        <v>108</v>
      </c>
      <c r="D7178" s="37" t="s">
        <v>6940</v>
      </c>
      <c r="E7178" s="24">
        <v>100000</v>
      </c>
      <c r="F7178" s="25" t="s">
        <v>257</v>
      </c>
      <c r="G7178" s="26">
        <v>100000</v>
      </c>
    </row>
    <row r="7179" spans="2:7">
      <c r="B7179" s="21" t="s">
        <v>11892</v>
      </c>
      <c r="C7179" s="22" t="s">
        <v>108</v>
      </c>
      <c r="D7179" s="37" t="s">
        <v>5991</v>
      </c>
      <c r="E7179" s="24">
        <v>100000</v>
      </c>
      <c r="F7179" s="25" t="s">
        <v>159</v>
      </c>
      <c r="G7179" s="26">
        <v>100000</v>
      </c>
    </row>
    <row r="7180" spans="2:7">
      <c r="B7180" s="21" t="s">
        <v>11634</v>
      </c>
      <c r="C7180" s="22" t="s">
        <v>92</v>
      </c>
      <c r="D7180" s="37" t="s">
        <v>187</v>
      </c>
      <c r="E7180" s="24">
        <v>100000</v>
      </c>
      <c r="F7180" s="25" t="s">
        <v>540</v>
      </c>
      <c r="G7180" s="26">
        <v>100000</v>
      </c>
    </row>
    <row r="7181" spans="2:7">
      <c r="B7181" s="21" t="s">
        <v>11254</v>
      </c>
      <c r="C7181" s="22" t="s">
        <v>108</v>
      </c>
      <c r="D7181" s="37" t="s">
        <v>3333</v>
      </c>
      <c r="E7181" s="24">
        <v>100000</v>
      </c>
      <c r="F7181" s="25" t="s">
        <v>216</v>
      </c>
      <c r="G7181" s="26">
        <v>100000</v>
      </c>
    </row>
    <row r="7182" spans="2:7">
      <c r="B7182" s="21" t="s">
        <v>12134</v>
      </c>
      <c r="C7182" s="22" t="s">
        <v>108</v>
      </c>
      <c r="D7182" s="37" t="s">
        <v>2292</v>
      </c>
      <c r="E7182" s="24">
        <v>100000</v>
      </c>
      <c r="F7182" s="25" t="s">
        <v>94</v>
      </c>
      <c r="G7182" s="26">
        <v>100000</v>
      </c>
    </row>
    <row r="7183" spans="2:7">
      <c r="B7183" s="21" t="s">
        <v>11818</v>
      </c>
      <c r="C7183" s="22" t="s">
        <v>92</v>
      </c>
      <c r="D7183" s="37" t="s">
        <v>2129</v>
      </c>
      <c r="E7183" s="24">
        <v>100000</v>
      </c>
      <c r="F7183" s="25" t="s">
        <v>156</v>
      </c>
      <c r="G7183" s="26">
        <v>100000</v>
      </c>
    </row>
    <row r="7184" spans="2:7">
      <c r="B7184" s="21" t="s">
        <v>9930</v>
      </c>
      <c r="C7184" s="22" t="s">
        <v>108</v>
      </c>
      <c r="D7184" s="37" t="s">
        <v>9599</v>
      </c>
      <c r="E7184" s="24">
        <v>100000</v>
      </c>
      <c r="F7184" s="25" t="s">
        <v>201</v>
      </c>
      <c r="G7184" s="26">
        <v>100000</v>
      </c>
    </row>
    <row r="7185" spans="2:7">
      <c r="B7185" s="21" t="s">
        <v>9875</v>
      </c>
      <c r="C7185" s="22" t="s">
        <v>108</v>
      </c>
      <c r="D7185" s="37" t="s">
        <v>9599</v>
      </c>
      <c r="E7185" s="24">
        <v>100000</v>
      </c>
      <c r="F7185" s="25" t="s">
        <v>205</v>
      </c>
      <c r="G7185" s="26">
        <v>100000</v>
      </c>
    </row>
    <row r="7186" spans="2:7">
      <c r="B7186" s="21" t="s">
        <v>10401</v>
      </c>
      <c r="C7186" s="22" t="s">
        <v>92</v>
      </c>
      <c r="D7186" s="37" t="s">
        <v>5745</v>
      </c>
      <c r="E7186" s="24">
        <v>100000</v>
      </c>
      <c r="F7186" s="25" t="s">
        <v>257</v>
      </c>
      <c r="G7186" s="26">
        <v>100000</v>
      </c>
    </row>
    <row r="7187" spans="2:7">
      <c r="B7187" s="21" t="s">
        <v>11878</v>
      </c>
      <c r="C7187" s="22" t="s">
        <v>108</v>
      </c>
      <c r="D7187" s="37" t="s">
        <v>4399</v>
      </c>
      <c r="E7187" s="24">
        <v>100000</v>
      </c>
      <c r="F7187" s="25" t="s">
        <v>708</v>
      </c>
      <c r="G7187" s="26">
        <v>100000</v>
      </c>
    </row>
    <row r="7188" spans="2:7">
      <c r="B7188" s="21" t="s">
        <v>11798</v>
      </c>
      <c r="C7188" s="22" t="s">
        <v>108</v>
      </c>
      <c r="D7188" s="37" t="s">
        <v>1521</v>
      </c>
      <c r="E7188" s="24">
        <v>100000</v>
      </c>
      <c r="F7188" s="25" t="s">
        <v>326</v>
      </c>
      <c r="G7188" s="26">
        <v>100000</v>
      </c>
    </row>
    <row r="7189" spans="2:7">
      <c r="B7189" s="21" t="s">
        <v>11142</v>
      </c>
      <c r="C7189" s="22" t="s">
        <v>108</v>
      </c>
      <c r="D7189" s="37" t="s">
        <v>5606</v>
      </c>
      <c r="E7189" s="24">
        <v>100000</v>
      </c>
      <c r="F7189" s="25" t="s">
        <v>402</v>
      </c>
      <c r="G7189" s="26">
        <v>100000</v>
      </c>
    </row>
    <row r="7190" spans="2:7">
      <c r="B7190" s="21" t="s">
        <v>10347</v>
      </c>
      <c r="C7190" s="22" t="s">
        <v>92</v>
      </c>
      <c r="D7190" s="37" t="s">
        <v>8346</v>
      </c>
      <c r="E7190" s="24">
        <v>100000</v>
      </c>
      <c r="F7190" s="25" t="s">
        <v>94</v>
      </c>
      <c r="G7190" s="26">
        <v>100000</v>
      </c>
    </row>
    <row r="7191" spans="2:7">
      <c r="B7191" s="21" t="s">
        <v>10167</v>
      </c>
      <c r="C7191" s="22" t="s">
        <v>108</v>
      </c>
      <c r="D7191" s="37" t="s">
        <v>8346</v>
      </c>
      <c r="E7191" s="24">
        <v>100000</v>
      </c>
      <c r="F7191" s="25" t="s">
        <v>324</v>
      </c>
      <c r="G7191" s="26">
        <v>100000</v>
      </c>
    </row>
    <row r="7192" spans="2:7">
      <c r="B7192" s="21" t="s">
        <v>11255</v>
      </c>
      <c r="C7192" s="22" t="s">
        <v>92</v>
      </c>
      <c r="D7192" s="37" t="s">
        <v>6305</v>
      </c>
      <c r="E7192" s="24">
        <v>100000</v>
      </c>
      <c r="F7192" s="25" t="s">
        <v>540</v>
      </c>
      <c r="G7192" s="26">
        <v>100000</v>
      </c>
    </row>
    <row r="7193" spans="2:7">
      <c r="B7193" s="21" t="s">
        <v>12133</v>
      </c>
      <c r="C7193" s="22" t="s">
        <v>108</v>
      </c>
      <c r="D7193" s="37"/>
      <c r="E7193" s="24">
        <v>100000</v>
      </c>
      <c r="F7193" s="25" t="s">
        <v>5031</v>
      </c>
      <c r="G7193" s="26">
        <v>100000</v>
      </c>
    </row>
    <row r="7194" spans="2:7">
      <c r="B7194" s="21" t="s">
        <v>12132</v>
      </c>
      <c r="C7194" s="22" t="s">
        <v>92</v>
      </c>
      <c r="D7194" s="37"/>
      <c r="E7194" s="24">
        <v>100000</v>
      </c>
      <c r="F7194" s="25" t="s">
        <v>159</v>
      </c>
      <c r="G7194" s="26">
        <v>100000</v>
      </c>
    </row>
    <row r="7195" spans="2:7">
      <c r="B7195" s="21" t="s">
        <v>12131</v>
      </c>
      <c r="C7195" s="22" t="s">
        <v>92</v>
      </c>
      <c r="D7195" s="37"/>
      <c r="E7195" s="24">
        <v>100000</v>
      </c>
      <c r="F7195" s="25" t="s">
        <v>201</v>
      </c>
      <c r="G7195" s="26">
        <v>100000</v>
      </c>
    </row>
    <row r="7196" spans="2:7">
      <c r="B7196" s="21" t="s">
        <v>12130</v>
      </c>
      <c r="C7196" s="22" t="s">
        <v>92</v>
      </c>
      <c r="D7196" s="37"/>
      <c r="E7196" s="24">
        <v>100000</v>
      </c>
      <c r="F7196" s="25" t="s">
        <v>703</v>
      </c>
      <c r="G7196" s="26">
        <v>100000</v>
      </c>
    </row>
    <row r="7197" spans="2:7">
      <c r="B7197" s="21" t="s">
        <v>12129</v>
      </c>
      <c r="C7197" s="22" t="s">
        <v>92</v>
      </c>
      <c r="D7197" s="37"/>
      <c r="E7197" s="24">
        <v>100000</v>
      </c>
      <c r="F7197" s="25" t="s">
        <v>227</v>
      </c>
      <c r="G7197" s="26">
        <v>100000</v>
      </c>
    </row>
    <row r="7198" spans="2:7">
      <c r="B7198" s="21" t="s">
        <v>12128</v>
      </c>
      <c r="C7198" s="22" t="s">
        <v>92</v>
      </c>
      <c r="D7198" s="37"/>
      <c r="E7198" s="24">
        <v>100000</v>
      </c>
      <c r="F7198" s="25" t="s">
        <v>257</v>
      </c>
      <c r="G7198" s="26">
        <v>100000</v>
      </c>
    </row>
    <row r="7199" spans="2:7">
      <c r="B7199" s="21" t="s">
        <v>12127</v>
      </c>
      <c r="C7199" s="22" t="s">
        <v>92</v>
      </c>
      <c r="D7199" s="37"/>
      <c r="E7199" s="24">
        <v>100000</v>
      </c>
      <c r="F7199" s="25" t="s">
        <v>257</v>
      </c>
      <c r="G7199" s="26">
        <v>100000</v>
      </c>
    </row>
    <row r="7200" spans="2:7">
      <c r="B7200" s="21" t="s">
        <v>12126</v>
      </c>
      <c r="C7200" s="22" t="s">
        <v>92</v>
      </c>
      <c r="D7200" s="37"/>
      <c r="E7200" s="24">
        <v>100000</v>
      </c>
      <c r="F7200" s="25" t="s">
        <v>324</v>
      </c>
      <c r="G7200" s="26">
        <v>100000</v>
      </c>
    </row>
    <row r="7201" spans="2:7">
      <c r="B7201" s="21" t="s">
        <v>12125</v>
      </c>
      <c r="C7201" s="22" t="s">
        <v>92</v>
      </c>
      <c r="D7201" s="37"/>
      <c r="E7201" s="24">
        <v>100000</v>
      </c>
      <c r="F7201" s="25" t="s">
        <v>464</v>
      </c>
      <c r="G7201" s="26">
        <v>100000</v>
      </c>
    </row>
    <row r="7202" spans="2:7">
      <c r="B7202" s="21" t="s">
        <v>12124</v>
      </c>
      <c r="C7202" s="22" t="s">
        <v>92</v>
      </c>
      <c r="D7202" s="37"/>
      <c r="E7202" s="24">
        <v>100000</v>
      </c>
      <c r="F7202" s="25" t="s">
        <v>408</v>
      </c>
      <c r="G7202" s="26">
        <v>100000</v>
      </c>
    </row>
    <row r="7203" spans="2:7">
      <c r="B7203" s="21" t="s">
        <v>12123</v>
      </c>
      <c r="C7203" s="22" t="s">
        <v>92</v>
      </c>
      <c r="D7203" s="37"/>
      <c r="E7203" s="24">
        <v>100000</v>
      </c>
      <c r="F7203" s="25" t="s">
        <v>540</v>
      </c>
      <c r="G7203" s="26">
        <v>100000</v>
      </c>
    </row>
    <row r="7204" spans="2:7">
      <c r="B7204" s="21" t="s">
        <v>12122</v>
      </c>
      <c r="C7204" s="22" t="s">
        <v>92</v>
      </c>
      <c r="D7204" s="37"/>
      <c r="E7204" s="24">
        <v>100000</v>
      </c>
      <c r="F7204" s="25" t="s">
        <v>3094</v>
      </c>
      <c r="G7204" s="26">
        <v>100000</v>
      </c>
    </row>
    <row r="7205" spans="2:7">
      <c r="B7205" s="21" t="s">
        <v>12121</v>
      </c>
      <c r="C7205" s="22" t="s">
        <v>92</v>
      </c>
      <c r="D7205" s="37"/>
      <c r="E7205" s="24">
        <v>100000</v>
      </c>
      <c r="F7205" s="25" t="s">
        <v>413</v>
      </c>
      <c r="G7205" s="26">
        <v>100000</v>
      </c>
    </row>
    <row r="7206" spans="2:7">
      <c r="B7206" s="21" t="s">
        <v>12120</v>
      </c>
      <c r="C7206" s="22" t="s">
        <v>92</v>
      </c>
      <c r="D7206" s="37"/>
      <c r="E7206" s="24">
        <v>100000</v>
      </c>
      <c r="F7206" s="25" t="s">
        <v>159</v>
      </c>
      <c r="G7206" s="26">
        <v>100000</v>
      </c>
    </row>
    <row r="7207" spans="2:7">
      <c r="B7207" s="21" t="s">
        <v>12119</v>
      </c>
      <c r="C7207" s="22" t="s">
        <v>92</v>
      </c>
      <c r="D7207" s="37"/>
      <c r="E7207" s="24">
        <v>100000</v>
      </c>
      <c r="F7207" s="25" t="s">
        <v>220</v>
      </c>
      <c r="G7207" s="26">
        <v>100000</v>
      </c>
    </row>
    <row r="7208" spans="2:7">
      <c r="B7208" s="21" t="s">
        <v>12118</v>
      </c>
      <c r="C7208" s="22" t="s">
        <v>92</v>
      </c>
      <c r="D7208" s="37"/>
      <c r="E7208" s="24">
        <v>100000</v>
      </c>
      <c r="F7208" s="25" t="s">
        <v>150</v>
      </c>
      <c r="G7208" s="26">
        <v>100000</v>
      </c>
    </row>
    <row r="7209" spans="2:7">
      <c r="B7209" s="21" t="s">
        <v>12117</v>
      </c>
      <c r="C7209" s="22" t="s">
        <v>92</v>
      </c>
      <c r="D7209" s="37"/>
      <c r="E7209" s="24">
        <v>100000</v>
      </c>
      <c r="F7209" s="25" t="s">
        <v>216</v>
      </c>
      <c r="G7209" s="26">
        <v>100000</v>
      </c>
    </row>
    <row r="7210" spans="2:7">
      <c r="B7210" s="21" t="s">
        <v>12116</v>
      </c>
      <c r="C7210" s="22" t="s">
        <v>92</v>
      </c>
      <c r="D7210" s="37"/>
      <c r="E7210" s="24">
        <v>100000</v>
      </c>
      <c r="F7210" s="25" t="s">
        <v>159</v>
      </c>
      <c r="G7210" s="26">
        <v>100000</v>
      </c>
    </row>
    <row r="7211" spans="2:7">
      <c r="B7211" s="21" t="s">
        <v>12115</v>
      </c>
      <c r="C7211" s="22" t="s">
        <v>92</v>
      </c>
      <c r="D7211" s="37"/>
      <c r="E7211" s="24">
        <v>100000</v>
      </c>
      <c r="F7211" s="25" t="s">
        <v>220</v>
      </c>
      <c r="G7211" s="26">
        <v>100000</v>
      </c>
    </row>
    <row r="7212" spans="2:7">
      <c r="B7212" s="21" t="s">
        <v>12114</v>
      </c>
      <c r="C7212" s="22" t="s">
        <v>92</v>
      </c>
      <c r="D7212" s="37"/>
      <c r="E7212" s="24">
        <v>100000</v>
      </c>
      <c r="F7212" s="25" t="s">
        <v>263</v>
      </c>
      <c r="G7212" s="26">
        <v>100000</v>
      </c>
    </row>
    <row r="7213" spans="2:7">
      <c r="B7213" s="21" t="s">
        <v>12113</v>
      </c>
      <c r="C7213" s="22" t="s">
        <v>92</v>
      </c>
      <c r="D7213" s="37"/>
      <c r="E7213" s="24">
        <v>100000</v>
      </c>
      <c r="F7213" s="25" t="s">
        <v>159</v>
      </c>
      <c r="G7213" s="26">
        <v>100000</v>
      </c>
    </row>
    <row r="7214" spans="2:7">
      <c r="B7214" s="21" t="s">
        <v>12112</v>
      </c>
      <c r="C7214" s="22" t="s">
        <v>92</v>
      </c>
      <c r="D7214" s="37"/>
      <c r="E7214" s="24">
        <v>100000</v>
      </c>
      <c r="F7214" s="25" t="s">
        <v>2989</v>
      </c>
      <c r="G7214" s="26">
        <v>100000</v>
      </c>
    </row>
    <row r="7215" spans="2:7">
      <c r="B7215" s="21" t="s">
        <v>12111</v>
      </c>
      <c r="C7215" s="22" t="s">
        <v>92</v>
      </c>
      <c r="D7215" s="37"/>
      <c r="E7215" s="24">
        <v>100000</v>
      </c>
      <c r="F7215" s="25" t="s">
        <v>164</v>
      </c>
      <c r="G7215" s="26">
        <v>100000</v>
      </c>
    </row>
    <row r="7216" spans="2:7">
      <c r="B7216" s="21" t="s">
        <v>12110</v>
      </c>
      <c r="C7216" s="22" t="s">
        <v>92</v>
      </c>
      <c r="D7216" s="37"/>
      <c r="E7216" s="24">
        <v>100000</v>
      </c>
      <c r="F7216" s="25" t="s">
        <v>150</v>
      </c>
      <c r="G7216" s="26">
        <v>100000</v>
      </c>
    </row>
    <row r="7217" spans="2:7">
      <c r="B7217" s="21" t="s">
        <v>12109</v>
      </c>
      <c r="C7217" s="22" t="s">
        <v>92</v>
      </c>
      <c r="D7217" s="37"/>
      <c r="E7217" s="24">
        <v>100000</v>
      </c>
      <c r="F7217" s="25" t="s">
        <v>5014</v>
      </c>
      <c r="G7217" s="26">
        <v>100000</v>
      </c>
    </row>
    <row r="7218" spans="2:7">
      <c r="B7218" s="21" t="s">
        <v>12108</v>
      </c>
      <c r="C7218" s="22" t="s">
        <v>92</v>
      </c>
      <c r="D7218" s="37"/>
      <c r="E7218" s="24">
        <v>100000</v>
      </c>
      <c r="F7218" s="25" t="s">
        <v>5031</v>
      </c>
      <c r="G7218" s="26">
        <v>100000</v>
      </c>
    </row>
    <row r="7219" spans="2:7">
      <c r="B7219" s="21" t="s">
        <v>12107</v>
      </c>
      <c r="C7219" s="22" t="s">
        <v>92</v>
      </c>
      <c r="D7219" s="37"/>
      <c r="E7219" s="24">
        <v>100000</v>
      </c>
      <c r="F7219" s="25" t="s">
        <v>227</v>
      </c>
      <c r="G7219" s="26">
        <v>100000</v>
      </c>
    </row>
    <row r="7220" spans="2:7">
      <c r="B7220" s="21" t="s">
        <v>12106</v>
      </c>
      <c r="C7220" s="22" t="s">
        <v>92</v>
      </c>
      <c r="D7220" s="37"/>
      <c r="E7220" s="24">
        <v>100000</v>
      </c>
      <c r="F7220" s="25" t="s">
        <v>131</v>
      </c>
      <c r="G7220" s="26">
        <v>100000</v>
      </c>
    </row>
    <row r="7221" spans="2:7">
      <c r="B7221" s="21" t="s">
        <v>12104</v>
      </c>
      <c r="C7221" s="22" t="s">
        <v>92</v>
      </c>
      <c r="D7221" s="37"/>
      <c r="E7221" s="24">
        <v>100000</v>
      </c>
      <c r="F7221" s="25" t="s">
        <v>354</v>
      </c>
      <c r="G7221" s="26">
        <v>100000</v>
      </c>
    </row>
    <row r="7222" spans="2:7">
      <c r="B7222" s="21" t="s">
        <v>12103</v>
      </c>
      <c r="C7222" s="22" t="s">
        <v>92</v>
      </c>
      <c r="D7222" s="37"/>
      <c r="E7222" s="24">
        <v>100000</v>
      </c>
      <c r="F7222" s="25" t="s">
        <v>159</v>
      </c>
      <c r="G7222" s="26">
        <v>100000</v>
      </c>
    </row>
    <row r="7223" spans="2:7">
      <c r="B7223" s="21" t="s">
        <v>12102</v>
      </c>
      <c r="C7223" s="22" t="s">
        <v>108</v>
      </c>
      <c r="D7223" s="37"/>
      <c r="E7223" s="24">
        <v>100000</v>
      </c>
      <c r="F7223" s="25" t="s">
        <v>171</v>
      </c>
      <c r="G7223" s="26">
        <v>100000</v>
      </c>
    </row>
    <row r="7224" spans="2:7">
      <c r="B7224" s="21" t="s">
        <v>12101</v>
      </c>
      <c r="C7224" s="22" t="s">
        <v>92</v>
      </c>
      <c r="D7224" s="37"/>
      <c r="E7224" s="24">
        <v>100000</v>
      </c>
      <c r="F7224" s="25" t="s">
        <v>455</v>
      </c>
      <c r="G7224" s="26">
        <v>100000</v>
      </c>
    </row>
    <row r="7225" spans="2:7">
      <c r="B7225" s="21" t="s">
        <v>12100</v>
      </c>
      <c r="C7225" s="22" t="s">
        <v>92</v>
      </c>
      <c r="D7225" s="37"/>
      <c r="E7225" s="24">
        <v>100000</v>
      </c>
      <c r="F7225" s="25" t="s">
        <v>315</v>
      </c>
      <c r="G7225" s="26">
        <v>100000</v>
      </c>
    </row>
    <row r="7226" spans="2:7">
      <c r="B7226" s="21" t="s">
        <v>12099</v>
      </c>
      <c r="C7226" s="22" t="s">
        <v>92</v>
      </c>
      <c r="D7226" s="37"/>
      <c r="E7226" s="24">
        <v>100000</v>
      </c>
      <c r="F7226" s="25" t="s">
        <v>3098</v>
      </c>
      <c r="G7226" s="26">
        <v>100000</v>
      </c>
    </row>
    <row r="7227" spans="2:7">
      <c r="B7227" s="21" t="s">
        <v>12098</v>
      </c>
      <c r="C7227" s="22" t="s">
        <v>92</v>
      </c>
      <c r="D7227" s="37"/>
      <c r="E7227" s="24">
        <v>100000</v>
      </c>
      <c r="F7227" s="25" t="s">
        <v>427</v>
      </c>
      <c r="G7227" s="26">
        <v>100000</v>
      </c>
    </row>
    <row r="7228" spans="2:7">
      <c r="B7228" s="21" t="s">
        <v>12097</v>
      </c>
      <c r="C7228" s="22" t="s">
        <v>92</v>
      </c>
      <c r="D7228" s="37"/>
      <c r="E7228" s="24">
        <v>100000</v>
      </c>
      <c r="F7228" s="25" t="s">
        <v>324</v>
      </c>
      <c r="G7228" s="26">
        <v>100000</v>
      </c>
    </row>
    <row r="7229" spans="2:7">
      <c r="B7229" s="21" t="s">
        <v>12095</v>
      </c>
      <c r="C7229" s="22" t="s">
        <v>92</v>
      </c>
      <c r="D7229" s="37"/>
      <c r="E7229" s="24">
        <v>100000</v>
      </c>
      <c r="F7229" s="25" t="s">
        <v>5014</v>
      </c>
      <c r="G7229" s="26">
        <v>100000</v>
      </c>
    </row>
    <row r="7230" spans="2:7">
      <c r="B7230" s="21" t="s">
        <v>12094</v>
      </c>
      <c r="C7230" s="22" t="s">
        <v>92</v>
      </c>
      <c r="D7230" s="37"/>
      <c r="E7230" s="24">
        <v>100000</v>
      </c>
      <c r="F7230" s="25" t="s">
        <v>171</v>
      </c>
      <c r="G7230" s="26">
        <v>100000</v>
      </c>
    </row>
    <row r="7231" spans="2:7">
      <c r="B7231" s="21" t="s">
        <v>12093</v>
      </c>
      <c r="C7231" s="22" t="s">
        <v>92</v>
      </c>
      <c r="D7231" s="37"/>
      <c r="E7231" s="24">
        <v>100000</v>
      </c>
      <c r="F7231" s="25" t="s">
        <v>631</v>
      </c>
      <c r="G7231" s="26">
        <v>100000</v>
      </c>
    </row>
    <row r="7232" spans="2:7">
      <c r="B7232" s="21" t="s">
        <v>12092</v>
      </c>
      <c r="C7232" s="22" t="s">
        <v>92</v>
      </c>
      <c r="D7232" s="37"/>
      <c r="E7232" s="24">
        <v>100000</v>
      </c>
      <c r="F7232" s="25" t="s">
        <v>540</v>
      </c>
      <c r="G7232" s="26">
        <v>100000</v>
      </c>
    </row>
    <row r="7233" spans="2:7">
      <c r="B7233" s="21" t="s">
        <v>12091</v>
      </c>
      <c r="C7233" s="22" t="s">
        <v>92</v>
      </c>
      <c r="D7233" s="37"/>
      <c r="E7233" s="24">
        <v>100000</v>
      </c>
      <c r="F7233" s="25" t="s">
        <v>703</v>
      </c>
      <c r="G7233" s="26">
        <v>100000</v>
      </c>
    </row>
    <row r="7234" spans="2:7">
      <c r="B7234" s="21" t="s">
        <v>12090</v>
      </c>
      <c r="C7234" s="22" t="s">
        <v>92</v>
      </c>
      <c r="D7234" s="37"/>
      <c r="E7234" s="24">
        <v>100000</v>
      </c>
      <c r="F7234" s="25" t="s">
        <v>631</v>
      </c>
      <c r="G7234" s="26">
        <v>100000</v>
      </c>
    </row>
    <row r="7235" spans="2:7">
      <c r="B7235" s="21" t="s">
        <v>12089</v>
      </c>
      <c r="C7235" s="22" t="s">
        <v>92</v>
      </c>
      <c r="D7235" s="37"/>
      <c r="E7235" s="24">
        <v>100000</v>
      </c>
      <c r="F7235" s="25" t="s">
        <v>5031</v>
      </c>
      <c r="G7235" s="26">
        <v>100000</v>
      </c>
    </row>
    <row r="7236" spans="2:7">
      <c r="B7236" s="21" t="s">
        <v>12088</v>
      </c>
      <c r="C7236" s="22" t="s">
        <v>92</v>
      </c>
      <c r="D7236" s="37"/>
      <c r="E7236" s="24">
        <v>100000</v>
      </c>
      <c r="F7236" s="25" t="s">
        <v>5016</v>
      </c>
      <c r="G7236" s="26">
        <v>100000</v>
      </c>
    </row>
    <row r="7237" spans="2:7">
      <c r="B7237" s="21" t="s">
        <v>12087</v>
      </c>
      <c r="C7237" s="22" t="s">
        <v>92</v>
      </c>
      <c r="D7237" s="37"/>
      <c r="E7237" s="24">
        <v>100000</v>
      </c>
      <c r="F7237" s="25" t="s">
        <v>159</v>
      </c>
      <c r="G7237" s="26">
        <v>100000</v>
      </c>
    </row>
    <row r="7238" spans="2:7">
      <c r="B7238" s="21" t="s">
        <v>12085</v>
      </c>
      <c r="C7238" s="22" t="s">
        <v>92</v>
      </c>
      <c r="D7238" s="37"/>
      <c r="E7238" s="24">
        <v>100000</v>
      </c>
      <c r="F7238" s="25" t="s">
        <v>315</v>
      </c>
      <c r="G7238" s="26">
        <v>100000</v>
      </c>
    </row>
    <row r="7239" spans="2:7">
      <c r="B7239" s="21" t="s">
        <v>12084</v>
      </c>
      <c r="C7239" s="22" t="s">
        <v>92</v>
      </c>
      <c r="D7239" s="37"/>
      <c r="E7239" s="24">
        <v>100000</v>
      </c>
      <c r="F7239" s="25" t="s">
        <v>402</v>
      </c>
      <c r="G7239" s="26">
        <v>100000</v>
      </c>
    </row>
    <row r="7240" spans="2:7">
      <c r="B7240" s="21" t="s">
        <v>12083</v>
      </c>
      <c r="C7240" s="22" t="s">
        <v>92</v>
      </c>
      <c r="D7240" s="37"/>
      <c r="E7240" s="24">
        <v>100000</v>
      </c>
      <c r="F7240" s="25" t="s">
        <v>631</v>
      </c>
      <c r="G7240" s="26">
        <v>100000</v>
      </c>
    </row>
    <row r="7241" spans="2:7">
      <c r="B7241" s="21" t="s">
        <v>12082</v>
      </c>
      <c r="C7241" s="22" t="s">
        <v>108</v>
      </c>
      <c r="D7241" s="37"/>
      <c r="E7241" s="24">
        <v>100000</v>
      </c>
      <c r="F7241" s="25" t="s">
        <v>220</v>
      </c>
      <c r="G7241" s="26">
        <v>100000</v>
      </c>
    </row>
    <row r="7242" spans="2:7">
      <c r="B7242" s="21" t="s">
        <v>12081</v>
      </c>
      <c r="C7242" s="22" t="s">
        <v>92</v>
      </c>
      <c r="D7242" s="37"/>
      <c r="E7242" s="24">
        <v>100000</v>
      </c>
      <c r="F7242" s="25" t="s">
        <v>408</v>
      </c>
      <c r="G7242" s="26">
        <v>100000</v>
      </c>
    </row>
    <row r="7243" spans="2:7">
      <c r="B7243" s="21" t="s">
        <v>12080</v>
      </c>
      <c r="C7243" s="22" t="s">
        <v>92</v>
      </c>
      <c r="D7243" s="37"/>
      <c r="E7243" s="24">
        <v>100000</v>
      </c>
      <c r="F7243" s="25" t="s">
        <v>455</v>
      </c>
      <c r="G7243" s="26">
        <v>100000</v>
      </c>
    </row>
    <row r="7244" spans="2:7">
      <c r="B7244" s="21" t="s">
        <v>12079</v>
      </c>
      <c r="C7244" s="22" t="s">
        <v>92</v>
      </c>
      <c r="D7244" s="37"/>
      <c r="E7244" s="24">
        <v>100000</v>
      </c>
      <c r="F7244" s="25" t="s">
        <v>408</v>
      </c>
      <c r="G7244" s="26">
        <v>100000</v>
      </c>
    </row>
    <row r="7245" spans="2:7">
      <c r="B7245" s="21" t="s">
        <v>12078</v>
      </c>
      <c r="C7245" s="22" t="s">
        <v>92</v>
      </c>
      <c r="D7245" s="37"/>
      <c r="E7245" s="24">
        <v>100000</v>
      </c>
      <c r="F7245" s="25" t="s">
        <v>164</v>
      </c>
      <c r="G7245" s="26">
        <v>100000</v>
      </c>
    </row>
    <row r="7246" spans="2:7">
      <c r="B7246" s="21" t="s">
        <v>12077</v>
      </c>
      <c r="C7246" s="22" t="s">
        <v>92</v>
      </c>
      <c r="D7246" s="37"/>
      <c r="E7246" s="24">
        <v>100000</v>
      </c>
      <c r="F7246" s="25" t="s">
        <v>631</v>
      </c>
      <c r="G7246" s="26">
        <v>100000</v>
      </c>
    </row>
    <row r="7247" spans="2:7">
      <c r="B7247" s="21" t="s">
        <v>12076</v>
      </c>
      <c r="C7247" s="22" t="s">
        <v>108</v>
      </c>
      <c r="D7247" s="37"/>
      <c r="E7247" s="24">
        <v>100000</v>
      </c>
      <c r="F7247" s="25" t="s">
        <v>3094</v>
      </c>
      <c r="G7247" s="26">
        <v>100000</v>
      </c>
    </row>
    <row r="7248" spans="2:7">
      <c r="B7248" s="21" t="s">
        <v>12075</v>
      </c>
      <c r="C7248" s="22" t="s">
        <v>92</v>
      </c>
      <c r="D7248" s="37"/>
      <c r="E7248" s="24">
        <v>100000</v>
      </c>
      <c r="F7248" s="25" t="s">
        <v>464</v>
      </c>
      <c r="G7248" s="26">
        <v>100000</v>
      </c>
    </row>
    <row r="7249" spans="2:7">
      <c r="B7249" s="21" t="s">
        <v>12074</v>
      </c>
      <c r="C7249" s="22" t="s">
        <v>92</v>
      </c>
      <c r="D7249" s="37"/>
      <c r="E7249" s="24">
        <v>100000</v>
      </c>
      <c r="F7249" s="25" t="s">
        <v>455</v>
      </c>
      <c r="G7249" s="26">
        <v>100000</v>
      </c>
    </row>
    <row r="7250" spans="2:7">
      <c r="B7250" s="21" t="s">
        <v>12073</v>
      </c>
      <c r="C7250" s="22" t="s">
        <v>92</v>
      </c>
      <c r="D7250" s="37"/>
      <c r="E7250" s="24">
        <v>100000</v>
      </c>
      <c r="F7250" s="25" t="s">
        <v>464</v>
      </c>
      <c r="G7250" s="26">
        <v>100000</v>
      </c>
    </row>
    <row r="7251" spans="2:7">
      <c r="B7251" s="21" t="s">
        <v>12072</v>
      </c>
      <c r="C7251" s="22" t="s">
        <v>92</v>
      </c>
      <c r="D7251" s="37"/>
      <c r="E7251" s="24">
        <v>100000</v>
      </c>
      <c r="F7251" s="25" t="s">
        <v>315</v>
      </c>
      <c r="G7251" s="26">
        <v>100000</v>
      </c>
    </row>
    <row r="7252" spans="2:7">
      <c r="B7252" s="21" t="s">
        <v>12071</v>
      </c>
      <c r="C7252" s="22" t="s">
        <v>92</v>
      </c>
      <c r="D7252" s="37"/>
      <c r="E7252" s="24">
        <v>100000</v>
      </c>
      <c r="F7252" s="25" t="s">
        <v>150</v>
      </c>
      <c r="G7252" s="26">
        <v>100000</v>
      </c>
    </row>
    <row r="7253" spans="2:7">
      <c r="B7253" s="21" t="s">
        <v>12070</v>
      </c>
      <c r="C7253" s="22" t="s">
        <v>92</v>
      </c>
      <c r="D7253" s="37"/>
      <c r="E7253" s="24">
        <v>100000</v>
      </c>
      <c r="F7253" s="25" t="s">
        <v>156</v>
      </c>
      <c r="G7253" s="26">
        <v>100000</v>
      </c>
    </row>
    <row r="7254" spans="2:7">
      <c r="B7254" s="21" t="s">
        <v>12069</v>
      </c>
      <c r="C7254" s="22" t="s">
        <v>92</v>
      </c>
      <c r="D7254" s="37"/>
      <c r="E7254" s="24">
        <v>100000</v>
      </c>
      <c r="F7254" s="25" t="s">
        <v>3098</v>
      </c>
      <c r="G7254" s="26">
        <v>100000</v>
      </c>
    </row>
    <row r="7255" spans="2:7">
      <c r="B7255" s="21" t="s">
        <v>12068</v>
      </c>
      <c r="C7255" s="22" t="s">
        <v>92</v>
      </c>
      <c r="D7255" s="37"/>
      <c r="E7255" s="24">
        <v>100000</v>
      </c>
      <c r="F7255" s="25" t="s">
        <v>708</v>
      </c>
      <c r="G7255" s="26">
        <v>100000</v>
      </c>
    </row>
    <row r="7256" spans="2:7">
      <c r="B7256" s="21" t="s">
        <v>12067</v>
      </c>
      <c r="C7256" s="22" t="s">
        <v>92</v>
      </c>
      <c r="D7256" s="37"/>
      <c r="E7256" s="24">
        <v>100000</v>
      </c>
      <c r="F7256" s="25" t="s">
        <v>703</v>
      </c>
      <c r="G7256" s="26">
        <v>100000</v>
      </c>
    </row>
    <row r="7257" spans="2:7">
      <c r="B7257" s="21" t="s">
        <v>12066</v>
      </c>
      <c r="C7257" s="22" t="s">
        <v>92</v>
      </c>
      <c r="D7257" s="37"/>
      <c r="E7257" s="24">
        <v>100000</v>
      </c>
      <c r="F7257" s="25" t="s">
        <v>150</v>
      </c>
      <c r="G7257" s="26">
        <v>100000</v>
      </c>
    </row>
    <row r="7258" spans="2:7">
      <c r="B7258" s="21" t="s">
        <v>12065</v>
      </c>
      <c r="C7258" s="22" t="s">
        <v>92</v>
      </c>
      <c r="D7258" s="37"/>
      <c r="E7258" s="24">
        <v>100000</v>
      </c>
      <c r="F7258" s="25" t="s">
        <v>5016</v>
      </c>
      <c r="G7258" s="26">
        <v>100000</v>
      </c>
    </row>
    <row r="7259" spans="2:7">
      <c r="B7259" s="21" t="s">
        <v>12064</v>
      </c>
      <c r="C7259" s="22" t="s">
        <v>92</v>
      </c>
      <c r="D7259" s="37"/>
      <c r="E7259" s="24">
        <v>100000</v>
      </c>
      <c r="F7259" s="25" t="s">
        <v>156</v>
      </c>
      <c r="G7259" s="26">
        <v>100000</v>
      </c>
    </row>
    <row r="7260" spans="2:7">
      <c r="B7260" s="21" t="s">
        <v>12063</v>
      </c>
      <c r="C7260" s="22" t="s">
        <v>92</v>
      </c>
      <c r="D7260" s="37"/>
      <c r="E7260" s="24">
        <v>100000</v>
      </c>
      <c r="F7260" s="25" t="s">
        <v>156</v>
      </c>
      <c r="G7260" s="26">
        <v>100000</v>
      </c>
    </row>
    <row r="7261" spans="2:7">
      <c r="B7261" s="21" t="s">
        <v>12062</v>
      </c>
      <c r="C7261" s="22" t="s">
        <v>92</v>
      </c>
      <c r="D7261" s="37"/>
      <c r="E7261" s="24">
        <v>100000</v>
      </c>
      <c r="F7261" s="25" t="s">
        <v>102</v>
      </c>
      <c r="G7261" s="26">
        <v>100000</v>
      </c>
    </row>
    <row r="7262" spans="2:7">
      <c r="B7262" s="21" t="s">
        <v>12061</v>
      </c>
      <c r="C7262" s="22" t="s">
        <v>108</v>
      </c>
      <c r="D7262" s="37"/>
      <c r="E7262" s="24">
        <v>100000</v>
      </c>
      <c r="F7262" s="25" t="s">
        <v>402</v>
      </c>
      <c r="G7262" s="26">
        <v>100000</v>
      </c>
    </row>
    <row r="7263" spans="2:7">
      <c r="B7263" s="21" t="s">
        <v>12060</v>
      </c>
      <c r="C7263" s="22" t="s">
        <v>92</v>
      </c>
      <c r="D7263" s="37"/>
      <c r="E7263" s="24">
        <v>100000</v>
      </c>
      <c r="F7263" s="25" t="s">
        <v>455</v>
      </c>
      <c r="G7263" s="26">
        <v>100000</v>
      </c>
    </row>
    <row r="7264" spans="2:7">
      <c r="B7264" s="21" t="s">
        <v>12059</v>
      </c>
      <c r="C7264" s="22" t="s">
        <v>92</v>
      </c>
      <c r="D7264" s="37"/>
      <c r="E7264" s="24">
        <v>100000</v>
      </c>
      <c r="F7264" s="25" t="s">
        <v>205</v>
      </c>
      <c r="G7264" s="26">
        <v>100000</v>
      </c>
    </row>
    <row r="7265" spans="2:7">
      <c r="B7265" s="21" t="s">
        <v>12058</v>
      </c>
      <c r="C7265" s="22" t="s">
        <v>92</v>
      </c>
      <c r="D7265" s="37"/>
      <c r="E7265" s="24">
        <v>100000</v>
      </c>
      <c r="F7265" s="25" t="s">
        <v>464</v>
      </c>
      <c r="G7265" s="26">
        <v>100000</v>
      </c>
    </row>
    <row r="7266" spans="2:7">
      <c r="B7266" s="21" t="s">
        <v>12057</v>
      </c>
      <c r="C7266" s="22" t="s">
        <v>92</v>
      </c>
      <c r="D7266" s="37"/>
      <c r="E7266" s="24">
        <v>100000</v>
      </c>
      <c r="F7266" s="25" t="s">
        <v>422</v>
      </c>
      <c r="G7266" s="26">
        <v>100000</v>
      </c>
    </row>
    <row r="7267" spans="2:7">
      <c r="B7267" s="21" t="s">
        <v>12056</v>
      </c>
      <c r="C7267" s="22" t="s">
        <v>92</v>
      </c>
      <c r="D7267" s="37"/>
      <c r="E7267" s="24">
        <v>100000</v>
      </c>
      <c r="F7267" s="25" t="s">
        <v>201</v>
      </c>
      <c r="G7267" s="26">
        <v>100000</v>
      </c>
    </row>
    <row r="7268" spans="2:7">
      <c r="B7268" s="21" t="s">
        <v>12055</v>
      </c>
      <c r="C7268" s="22" t="s">
        <v>92</v>
      </c>
      <c r="D7268" s="37"/>
      <c r="E7268" s="24">
        <v>100000</v>
      </c>
      <c r="F7268" s="25" t="s">
        <v>257</v>
      </c>
      <c r="G7268" s="26">
        <v>100000</v>
      </c>
    </row>
    <row r="7269" spans="2:7">
      <c r="B7269" s="21" t="s">
        <v>12054</v>
      </c>
      <c r="C7269" s="22" t="s">
        <v>92</v>
      </c>
      <c r="D7269" s="37"/>
      <c r="E7269" s="24">
        <v>100000</v>
      </c>
      <c r="F7269" s="25" t="s">
        <v>223</v>
      </c>
      <c r="G7269" s="26">
        <v>100000</v>
      </c>
    </row>
    <row r="7270" spans="2:7">
      <c r="B7270" s="21" t="s">
        <v>12053</v>
      </c>
      <c r="C7270" s="22" t="s">
        <v>92</v>
      </c>
      <c r="D7270" s="37"/>
      <c r="E7270" s="24">
        <v>100000</v>
      </c>
      <c r="F7270" s="25" t="s">
        <v>427</v>
      </c>
      <c r="G7270" s="26">
        <v>100000</v>
      </c>
    </row>
    <row r="7271" spans="2:7">
      <c r="B7271" s="21" t="s">
        <v>12052</v>
      </c>
      <c r="C7271" s="22" t="s">
        <v>92</v>
      </c>
      <c r="D7271" s="37"/>
      <c r="E7271" s="24">
        <v>100000</v>
      </c>
      <c r="F7271" s="25" t="s">
        <v>150</v>
      </c>
      <c r="G7271" s="26">
        <v>100000</v>
      </c>
    </row>
    <row r="7272" spans="2:7">
      <c r="B7272" s="21" t="s">
        <v>12051</v>
      </c>
      <c r="C7272" s="22" t="s">
        <v>92</v>
      </c>
      <c r="D7272" s="37"/>
      <c r="E7272" s="24">
        <v>100000</v>
      </c>
      <c r="F7272" s="25" t="s">
        <v>324</v>
      </c>
      <c r="G7272" s="26">
        <v>100000</v>
      </c>
    </row>
    <row r="7273" spans="2:7">
      <c r="B7273" s="21" t="s">
        <v>12050</v>
      </c>
      <c r="C7273" s="22" t="s">
        <v>92</v>
      </c>
      <c r="D7273" s="37"/>
      <c r="E7273" s="24">
        <v>100000</v>
      </c>
      <c r="F7273" s="25" t="s">
        <v>402</v>
      </c>
      <c r="G7273" s="26">
        <v>100000</v>
      </c>
    </row>
    <row r="7274" spans="2:7">
      <c r="B7274" s="21" t="s">
        <v>12049</v>
      </c>
      <c r="C7274" s="22" t="s">
        <v>92</v>
      </c>
      <c r="D7274" s="37"/>
      <c r="E7274" s="24">
        <v>100000</v>
      </c>
      <c r="F7274" s="25" t="s">
        <v>203</v>
      </c>
      <c r="G7274" s="26">
        <v>100000</v>
      </c>
    </row>
    <row r="7275" spans="2:7">
      <c r="B7275" s="21" t="s">
        <v>12047</v>
      </c>
      <c r="C7275" s="22" t="s">
        <v>92</v>
      </c>
      <c r="D7275" s="37"/>
      <c r="E7275" s="24">
        <v>100000</v>
      </c>
      <c r="F7275" s="25" t="s">
        <v>150</v>
      </c>
      <c r="G7275" s="26">
        <v>100000</v>
      </c>
    </row>
    <row r="7276" spans="2:7">
      <c r="B7276" s="21" t="s">
        <v>12046</v>
      </c>
      <c r="C7276" s="22" t="s">
        <v>92</v>
      </c>
      <c r="D7276" s="37"/>
      <c r="E7276" s="24">
        <v>100000</v>
      </c>
      <c r="F7276" s="25" t="s">
        <v>220</v>
      </c>
      <c r="G7276" s="26">
        <v>100000</v>
      </c>
    </row>
    <row r="7277" spans="2:7">
      <c r="B7277" s="21" t="s">
        <v>12045</v>
      </c>
      <c r="C7277" s="22" t="s">
        <v>92</v>
      </c>
      <c r="D7277" s="37"/>
      <c r="E7277" s="24">
        <v>100000</v>
      </c>
      <c r="F7277" s="25" t="s">
        <v>223</v>
      </c>
      <c r="G7277" s="26">
        <v>100000</v>
      </c>
    </row>
    <row r="7278" spans="2:7">
      <c r="B7278" s="21" t="s">
        <v>12044</v>
      </c>
      <c r="C7278" s="22" t="s">
        <v>92</v>
      </c>
      <c r="D7278" s="37"/>
      <c r="E7278" s="24">
        <v>100000</v>
      </c>
      <c r="F7278" s="25" t="s">
        <v>223</v>
      </c>
      <c r="G7278" s="26">
        <v>100000</v>
      </c>
    </row>
    <row r="7279" spans="2:7">
      <c r="B7279" s="21" t="s">
        <v>12043</v>
      </c>
      <c r="C7279" s="22" t="s">
        <v>92</v>
      </c>
      <c r="D7279" s="37"/>
      <c r="E7279" s="24">
        <v>100000</v>
      </c>
      <c r="F7279" s="25" t="s">
        <v>164</v>
      </c>
      <c r="G7279" s="26">
        <v>100000</v>
      </c>
    </row>
    <row r="7280" spans="2:7">
      <c r="B7280" s="21" t="s">
        <v>12042</v>
      </c>
      <c r="C7280" s="22" t="s">
        <v>92</v>
      </c>
      <c r="D7280" s="37"/>
      <c r="E7280" s="24">
        <v>100000</v>
      </c>
      <c r="F7280" s="25" t="s">
        <v>5016</v>
      </c>
      <c r="G7280" s="26">
        <v>100000</v>
      </c>
    </row>
    <row r="7281" spans="2:7">
      <c r="B7281" s="21" t="s">
        <v>12041</v>
      </c>
      <c r="C7281" s="22" t="s">
        <v>92</v>
      </c>
      <c r="D7281" s="37"/>
      <c r="E7281" s="24">
        <v>100000</v>
      </c>
      <c r="F7281" s="25" t="s">
        <v>159</v>
      </c>
      <c r="G7281" s="26">
        <v>100000</v>
      </c>
    </row>
    <row r="7282" spans="2:7">
      <c r="B7282" s="21" t="s">
        <v>12040</v>
      </c>
      <c r="C7282" s="22" t="s">
        <v>92</v>
      </c>
      <c r="D7282" s="37"/>
      <c r="E7282" s="24">
        <v>100000</v>
      </c>
      <c r="F7282" s="25" t="s">
        <v>344</v>
      </c>
      <c r="G7282" s="26">
        <v>100000</v>
      </c>
    </row>
    <row r="7283" spans="2:7">
      <c r="B7283" s="21" t="s">
        <v>12039</v>
      </c>
      <c r="C7283" s="22" t="s">
        <v>92</v>
      </c>
      <c r="D7283" s="37"/>
      <c r="E7283" s="24">
        <v>100000</v>
      </c>
      <c r="F7283" s="25" t="s">
        <v>708</v>
      </c>
      <c r="G7283" s="26">
        <v>100000</v>
      </c>
    </row>
    <row r="7284" spans="2:7">
      <c r="B7284" s="21" t="s">
        <v>12038</v>
      </c>
      <c r="C7284" s="22" t="s">
        <v>92</v>
      </c>
      <c r="D7284" s="37"/>
      <c r="E7284" s="24">
        <v>100000</v>
      </c>
      <c r="F7284" s="25" t="s">
        <v>315</v>
      </c>
      <c r="G7284" s="26">
        <v>100000</v>
      </c>
    </row>
    <row r="7285" spans="2:7">
      <c r="B7285" s="21" t="s">
        <v>12037</v>
      </c>
      <c r="C7285" s="22" t="s">
        <v>92</v>
      </c>
      <c r="D7285" s="37"/>
      <c r="E7285" s="24">
        <v>100000</v>
      </c>
      <c r="F7285" s="25" t="s">
        <v>3098</v>
      </c>
      <c r="G7285" s="26">
        <v>100000</v>
      </c>
    </row>
    <row r="7286" spans="2:7">
      <c r="B7286" s="21" t="s">
        <v>12036</v>
      </c>
      <c r="C7286" s="22" t="s">
        <v>92</v>
      </c>
      <c r="D7286" s="37"/>
      <c r="E7286" s="24">
        <v>100000</v>
      </c>
      <c r="F7286" s="25" t="s">
        <v>3094</v>
      </c>
      <c r="G7286" s="26">
        <v>100000</v>
      </c>
    </row>
    <row r="7287" spans="2:7">
      <c r="B7287" s="21" t="s">
        <v>12035</v>
      </c>
      <c r="C7287" s="22" t="s">
        <v>92</v>
      </c>
      <c r="D7287" s="37"/>
      <c r="E7287" s="24">
        <v>100000</v>
      </c>
      <c r="F7287" s="25" t="s">
        <v>216</v>
      </c>
      <c r="G7287" s="26">
        <v>100000</v>
      </c>
    </row>
    <row r="7288" spans="2:7">
      <c r="B7288" s="21" t="s">
        <v>12034</v>
      </c>
      <c r="C7288" s="22" t="s">
        <v>92</v>
      </c>
      <c r="D7288" s="37"/>
      <c r="E7288" s="24">
        <v>100000</v>
      </c>
      <c r="F7288" s="25" t="s">
        <v>107</v>
      </c>
      <c r="G7288" s="26">
        <v>100000</v>
      </c>
    </row>
    <row r="7289" spans="2:7">
      <c r="B7289" s="21" t="s">
        <v>12033</v>
      </c>
      <c r="C7289" s="22" t="s">
        <v>92</v>
      </c>
      <c r="D7289" s="37"/>
      <c r="E7289" s="24">
        <v>100000</v>
      </c>
      <c r="F7289" s="25" t="s">
        <v>413</v>
      </c>
      <c r="G7289" s="26">
        <v>100000</v>
      </c>
    </row>
    <row r="7290" spans="2:7">
      <c r="B7290" s="21" t="s">
        <v>12032</v>
      </c>
      <c r="C7290" s="22" t="s">
        <v>92</v>
      </c>
      <c r="D7290" s="37"/>
      <c r="E7290" s="24">
        <v>100000</v>
      </c>
      <c r="F7290" s="25" t="s">
        <v>540</v>
      </c>
      <c r="G7290" s="26">
        <v>100000</v>
      </c>
    </row>
    <row r="7291" spans="2:7">
      <c r="B7291" s="21" t="s">
        <v>12031</v>
      </c>
      <c r="C7291" s="22" t="s">
        <v>92</v>
      </c>
      <c r="D7291" s="37"/>
      <c r="E7291" s="24">
        <v>100000</v>
      </c>
      <c r="F7291" s="25" t="s">
        <v>631</v>
      </c>
      <c r="G7291" s="26">
        <v>100000</v>
      </c>
    </row>
    <row r="7292" spans="2:7">
      <c r="B7292" s="21" t="s">
        <v>12030</v>
      </c>
      <c r="C7292" s="22" t="s">
        <v>92</v>
      </c>
      <c r="D7292" s="37"/>
      <c r="E7292" s="24">
        <v>100000</v>
      </c>
      <c r="F7292" s="25" t="s">
        <v>708</v>
      </c>
      <c r="G7292" s="26">
        <v>100000</v>
      </c>
    </row>
    <row r="7293" spans="2:7">
      <c r="B7293" s="21" t="s">
        <v>12027</v>
      </c>
      <c r="C7293" s="22" t="s">
        <v>92</v>
      </c>
      <c r="D7293" s="37"/>
      <c r="E7293" s="24">
        <v>100000</v>
      </c>
      <c r="F7293" s="25" t="s">
        <v>156</v>
      </c>
      <c r="G7293" s="26">
        <v>100000</v>
      </c>
    </row>
    <row r="7294" spans="2:7">
      <c r="B7294" s="21" t="s">
        <v>12026</v>
      </c>
      <c r="C7294" s="22" t="s">
        <v>92</v>
      </c>
      <c r="D7294" s="37"/>
      <c r="E7294" s="24">
        <v>100000</v>
      </c>
      <c r="F7294" s="25" t="s">
        <v>324</v>
      </c>
      <c r="G7294" s="26">
        <v>100000</v>
      </c>
    </row>
    <row r="7295" spans="2:7">
      <c r="B7295" s="21" t="s">
        <v>12025</v>
      </c>
      <c r="C7295" s="22" t="s">
        <v>92</v>
      </c>
      <c r="D7295" s="37"/>
      <c r="E7295" s="24">
        <v>100000</v>
      </c>
      <c r="F7295" s="25" t="s">
        <v>159</v>
      </c>
      <c r="G7295" s="26">
        <v>100000</v>
      </c>
    </row>
    <row r="7296" spans="2:7">
      <c r="B7296" s="21" t="s">
        <v>12024</v>
      </c>
      <c r="C7296" s="22" t="s">
        <v>92</v>
      </c>
      <c r="D7296" s="37"/>
      <c r="E7296" s="24">
        <v>100000</v>
      </c>
      <c r="F7296" s="25" t="s">
        <v>198</v>
      </c>
      <c r="G7296" s="26">
        <v>100000</v>
      </c>
    </row>
    <row r="7297" spans="2:7">
      <c r="B7297" s="21" t="s">
        <v>12023</v>
      </c>
      <c r="C7297" s="22" t="s">
        <v>92</v>
      </c>
      <c r="D7297" s="37"/>
      <c r="E7297" s="24">
        <v>100000</v>
      </c>
      <c r="F7297" s="25" t="s">
        <v>94</v>
      </c>
      <c r="G7297" s="26">
        <v>100000</v>
      </c>
    </row>
    <row r="7298" spans="2:7">
      <c r="B7298" s="21" t="s">
        <v>12022</v>
      </c>
      <c r="C7298" s="22" t="s">
        <v>92</v>
      </c>
      <c r="D7298" s="37"/>
      <c r="E7298" s="24">
        <v>100000</v>
      </c>
      <c r="F7298" s="25" t="s">
        <v>223</v>
      </c>
      <c r="G7298" s="26">
        <v>100000</v>
      </c>
    </row>
    <row r="7299" spans="2:7">
      <c r="B7299" s="21" t="s">
        <v>12021</v>
      </c>
      <c r="C7299" s="22" t="s">
        <v>92</v>
      </c>
      <c r="D7299" s="37"/>
      <c r="E7299" s="24">
        <v>100000</v>
      </c>
      <c r="F7299" s="25" t="s">
        <v>540</v>
      </c>
      <c r="G7299" s="26">
        <v>100000</v>
      </c>
    </row>
    <row r="7300" spans="2:7">
      <c r="B7300" s="21" t="s">
        <v>12020</v>
      </c>
      <c r="C7300" s="22" t="s">
        <v>92</v>
      </c>
      <c r="D7300" s="37"/>
      <c r="E7300" s="24">
        <v>100000</v>
      </c>
      <c r="F7300" s="25" t="s">
        <v>708</v>
      </c>
      <c r="G7300" s="26">
        <v>100000</v>
      </c>
    </row>
    <row r="7301" spans="2:7">
      <c r="B7301" s="21" t="s">
        <v>12019</v>
      </c>
      <c r="C7301" s="22" t="s">
        <v>92</v>
      </c>
      <c r="D7301" s="37"/>
      <c r="E7301" s="24">
        <v>100000</v>
      </c>
      <c r="F7301" s="25" t="s">
        <v>464</v>
      </c>
      <c r="G7301" s="26">
        <v>100000</v>
      </c>
    </row>
    <row r="7302" spans="2:7">
      <c r="B7302" s="21" t="s">
        <v>12018</v>
      </c>
      <c r="C7302" s="22" t="s">
        <v>92</v>
      </c>
      <c r="D7302" s="37"/>
      <c r="E7302" s="24">
        <v>100000</v>
      </c>
      <c r="F7302" s="25" t="s">
        <v>540</v>
      </c>
      <c r="G7302" s="26">
        <v>100000</v>
      </c>
    </row>
    <row r="7303" spans="2:7">
      <c r="B7303" s="21" t="s">
        <v>12017</v>
      </c>
      <c r="C7303" s="22" t="s">
        <v>92</v>
      </c>
      <c r="D7303" s="37"/>
      <c r="E7303" s="24">
        <v>100000</v>
      </c>
      <c r="F7303" s="25" t="s">
        <v>668</v>
      </c>
      <c r="G7303" s="26">
        <v>100000</v>
      </c>
    </row>
    <row r="7304" spans="2:7">
      <c r="B7304" s="21" t="s">
        <v>12016</v>
      </c>
      <c r="C7304" s="22" t="s">
        <v>92</v>
      </c>
      <c r="D7304" s="37"/>
      <c r="E7304" s="24">
        <v>100000</v>
      </c>
      <c r="F7304" s="25" t="s">
        <v>315</v>
      </c>
      <c r="G7304" s="26">
        <v>100000</v>
      </c>
    </row>
    <row r="7305" spans="2:7">
      <c r="B7305" s="21" t="s">
        <v>12015</v>
      </c>
      <c r="C7305" s="22" t="s">
        <v>92</v>
      </c>
      <c r="D7305" s="37"/>
      <c r="E7305" s="24">
        <v>100000</v>
      </c>
      <c r="F7305" s="25" t="s">
        <v>408</v>
      </c>
      <c r="G7305" s="26">
        <v>100000</v>
      </c>
    </row>
    <row r="7306" spans="2:7">
      <c r="B7306" s="21" t="s">
        <v>12014</v>
      </c>
      <c r="C7306" s="22" t="s">
        <v>92</v>
      </c>
      <c r="D7306" s="37"/>
      <c r="E7306" s="24">
        <v>100000</v>
      </c>
      <c r="F7306" s="25" t="s">
        <v>464</v>
      </c>
      <c r="G7306" s="26">
        <v>100000</v>
      </c>
    </row>
    <row r="7307" spans="2:7">
      <c r="B7307" s="21" t="s">
        <v>12011</v>
      </c>
      <c r="C7307" s="22" t="s">
        <v>92</v>
      </c>
      <c r="D7307" s="37"/>
      <c r="E7307" s="24">
        <v>100000</v>
      </c>
      <c r="F7307" s="25" t="s">
        <v>216</v>
      </c>
      <c r="G7307" s="26">
        <v>100000</v>
      </c>
    </row>
    <row r="7308" spans="2:7">
      <c r="B7308" s="21" t="s">
        <v>12010</v>
      </c>
      <c r="C7308" s="22" t="s">
        <v>92</v>
      </c>
      <c r="D7308" s="37"/>
      <c r="E7308" s="24">
        <v>100000</v>
      </c>
      <c r="F7308" s="25" t="s">
        <v>5014</v>
      </c>
      <c r="G7308" s="26">
        <v>100000</v>
      </c>
    </row>
    <row r="7309" spans="2:7">
      <c r="B7309" s="21" t="s">
        <v>12009</v>
      </c>
      <c r="C7309" s="22" t="s">
        <v>92</v>
      </c>
      <c r="D7309" s="37"/>
      <c r="E7309" s="24">
        <v>100000</v>
      </c>
      <c r="F7309" s="25" t="s">
        <v>422</v>
      </c>
      <c r="G7309" s="26">
        <v>100000</v>
      </c>
    </row>
    <row r="7310" spans="2:7">
      <c r="B7310" s="21" t="s">
        <v>12008</v>
      </c>
      <c r="C7310" s="22" t="s">
        <v>92</v>
      </c>
      <c r="D7310" s="37"/>
      <c r="E7310" s="24">
        <v>100000</v>
      </c>
      <c r="F7310" s="25" t="s">
        <v>5016</v>
      </c>
      <c r="G7310" s="26">
        <v>100000</v>
      </c>
    </row>
    <row r="7311" spans="2:7">
      <c r="B7311" s="21" t="s">
        <v>12005</v>
      </c>
      <c r="C7311" s="22" t="s">
        <v>92</v>
      </c>
      <c r="D7311" s="37"/>
      <c r="E7311" s="24">
        <v>100000</v>
      </c>
      <c r="F7311" s="25" t="s">
        <v>223</v>
      </c>
      <c r="G7311" s="26">
        <v>100000</v>
      </c>
    </row>
    <row r="7312" spans="2:7">
      <c r="B7312" s="21" t="s">
        <v>12004</v>
      </c>
      <c r="C7312" s="22" t="s">
        <v>92</v>
      </c>
      <c r="D7312" s="37"/>
      <c r="E7312" s="24">
        <v>100000</v>
      </c>
      <c r="F7312" s="25" t="s">
        <v>315</v>
      </c>
      <c r="G7312" s="26">
        <v>100000</v>
      </c>
    </row>
    <row r="7313" spans="2:7">
      <c r="B7313" s="21" t="s">
        <v>12003</v>
      </c>
      <c r="C7313" s="22" t="s">
        <v>92</v>
      </c>
      <c r="D7313" s="37"/>
      <c r="E7313" s="24">
        <v>100000</v>
      </c>
      <c r="F7313" s="25" t="s">
        <v>315</v>
      </c>
      <c r="G7313" s="26">
        <v>100000</v>
      </c>
    </row>
    <row r="7314" spans="2:7">
      <c r="B7314" s="21" t="s">
        <v>12002</v>
      </c>
      <c r="C7314" s="22" t="s">
        <v>92</v>
      </c>
      <c r="D7314" s="37"/>
      <c r="E7314" s="24">
        <v>100000</v>
      </c>
      <c r="F7314" s="25" t="s">
        <v>5031</v>
      </c>
      <c r="G7314" s="26">
        <v>100000</v>
      </c>
    </row>
    <row r="7315" spans="2:7">
      <c r="B7315" s="21" t="s">
        <v>12001</v>
      </c>
      <c r="C7315" s="22" t="s">
        <v>92</v>
      </c>
      <c r="D7315" s="37"/>
      <c r="E7315" s="24">
        <v>100000</v>
      </c>
      <c r="F7315" s="25" t="s">
        <v>422</v>
      </c>
      <c r="G7315" s="26">
        <v>100000</v>
      </c>
    </row>
    <row r="7316" spans="2:7">
      <c r="B7316" s="21" t="s">
        <v>12000</v>
      </c>
      <c r="C7316" s="22" t="s">
        <v>92</v>
      </c>
      <c r="D7316" s="37"/>
      <c r="E7316" s="24">
        <v>100000</v>
      </c>
      <c r="F7316" s="25" t="s">
        <v>223</v>
      </c>
      <c r="G7316" s="26">
        <v>100000</v>
      </c>
    </row>
    <row r="7317" spans="2:7">
      <c r="B7317" s="21" t="s">
        <v>11999</v>
      </c>
      <c r="C7317" s="22" t="s">
        <v>92</v>
      </c>
      <c r="D7317" s="37"/>
      <c r="E7317" s="24">
        <v>100000</v>
      </c>
      <c r="F7317" s="25" t="s">
        <v>156</v>
      </c>
      <c r="G7317" s="26">
        <v>100000</v>
      </c>
    </row>
    <row r="7318" spans="2:7">
      <c r="B7318" s="21" t="s">
        <v>11998</v>
      </c>
      <c r="C7318" s="22" t="s">
        <v>92</v>
      </c>
      <c r="D7318" s="37"/>
      <c r="E7318" s="24">
        <v>100000</v>
      </c>
      <c r="F7318" s="25" t="s">
        <v>3098</v>
      </c>
      <c r="G7318" s="26">
        <v>100000</v>
      </c>
    </row>
    <row r="7319" spans="2:7">
      <c r="B7319" s="21" t="s">
        <v>11997</v>
      </c>
      <c r="C7319" s="22" t="s">
        <v>92</v>
      </c>
      <c r="D7319" s="37"/>
      <c r="E7319" s="24">
        <v>100000</v>
      </c>
      <c r="F7319" s="25" t="s">
        <v>540</v>
      </c>
      <c r="G7319" s="26">
        <v>100000</v>
      </c>
    </row>
    <row r="7320" spans="2:7">
      <c r="B7320" s="21" t="s">
        <v>11996</v>
      </c>
      <c r="C7320" s="22" t="s">
        <v>92</v>
      </c>
      <c r="D7320" s="37"/>
      <c r="E7320" s="24">
        <v>100000</v>
      </c>
      <c r="F7320" s="25" t="s">
        <v>3089</v>
      </c>
      <c r="G7320" s="26">
        <v>100000</v>
      </c>
    </row>
    <row r="7321" spans="2:7">
      <c r="B7321" s="21" t="s">
        <v>11995</v>
      </c>
      <c r="C7321" s="22" t="s">
        <v>92</v>
      </c>
      <c r="D7321" s="37"/>
      <c r="E7321" s="24">
        <v>100000</v>
      </c>
      <c r="F7321" s="25" t="s">
        <v>464</v>
      </c>
      <c r="G7321" s="26">
        <v>100000</v>
      </c>
    </row>
    <row r="7322" spans="2:7">
      <c r="B7322" s="21" t="s">
        <v>11994</v>
      </c>
      <c r="C7322" s="22" t="s">
        <v>92</v>
      </c>
      <c r="D7322" s="37"/>
      <c r="E7322" s="24">
        <v>100000</v>
      </c>
      <c r="F7322" s="25" t="s">
        <v>315</v>
      </c>
      <c r="G7322" s="26">
        <v>100000</v>
      </c>
    </row>
    <row r="7323" spans="2:7">
      <c r="B7323" s="21" t="s">
        <v>11993</v>
      </c>
      <c r="C7323" s="22" t="s">
        <v>92</v>
      </c>
      <c r="D7323" s="37"/>
      <c r="E7323" s="24">
        <v>100000</v>
      </c>
      <c r="F7323" s="25" t="s">
        <v>315</v>
      </c>
      <c r="G7323" s="26">
        <v>100000</v>
      </c>
    </row>
    <row r="7324" spans="2:7">
      <c r="B7324" s="21" t="s">
        <v>11992</v>
      </c>
      <c r="C7324" s="22" t="s">
        <v>92</v>
      </c>
      <c r="D7324" s="37"/>
      <c r="E7324" s="24">
        <v>100000</v>
      </c>
      <c r="F7324" s="25" t="s">
        <v>164</v>
      </c>
      <c r="G7324" s="26">
        <v>100000</v>
      </c>
    </row>
    <row r="7325" spans="2:7">
      <c r="B7325" s="21" t="s">
        <v>11990</v>
      </c>
      <c r="C7325" s="22" t="s">
        <v>92</v>
      </c>
      <c r="D7325" s="37"/>
      <c r="E7325" s="24">
        <v>100000</v>
      </c>
      <c r="F7325" s="25" t="s">
        <v>205</v>
      </c>
      <c r="G7325" s="26">
        <v>100000</v>
      </c>
    </row>
    <row r="7326" spans="2:7">
      <c r="B7326" s="21" t="s">
        <v>11989</v>
      </c>
      <c r="C7326" s="22" t="s">
        <v>92</v>
      </c>
      <c r="D7326" s="37"/>
      <c r="E7326" s="24">
        <v>100000</v>
      </c>
      <c r="F7326" s="25" t="s">
        <v>257</v>
      </c>
      <c r="G7326" s="26">
        <v>100000</v>
      </c>
    </row>
    <row r="7327" spans="2:7">
      <c r="B7327" s="21" t="s">
        <v>11988</v>
      </c>
      <c r="C7327" s="22" t="s">
        <v>92</v>
      </c>
      <c r="D7327" s="37"/>
      <c r="E7327" s="24">
        <v>100000</v>
      </c>
      <c r="F7327" s="25" t="s">
        <v>703</v>
      </c>
      <c r="G7327" s="26">
        <v>100000</v>
      </c>
    </row>
    <row r="7328" spans="2:7">
      <c r="B7328" s="21" t="s">
        <v>11987</v>
      </c>
      <c r="C7328" s="22" t="s">
        <v>92</v>
      </c>
      <c r="D7328" s="37"/>
      <c r="E7328" s="24">
        <v>100000</v>
      </c>
      <c r="F7328" s="25" t="s">
        <v>455</v>
      </c>
      <c r="G7328" s="26">
        <v>100000</v>
      </c>
    </row>
    <row r="7329" spans="2:7">
      <c r="B7329" s="21" t="s">
        <v>11983</v>
      </c>
      <c r="C7329" s="22" t="s">
        <v>92</v>
      </c>
      <c r="D7329" s="37"/>
      <c r="E7329" s="24">
        <v>100000</v>
      </c>
      <c r="F7329" s="25" t="s">
        <v>5014</v>
      </c>
      <c r="G7329" s="26">
        <v>100000</v>
      </c>
    </row>
    <row r="7330" spans="2:7">
      <c r="B7330" s="21" t="s">
        <v>11980</v>
      </c>
      <c r="C7330" s="22" t="s">
        <v>92</v>
      </c>
      <c r="D7330" s="37"/>
      <c r="E7330" s="24">
        <v>100000</v>
      </c>
      <c r="F7330" s="25" t="s">
        <v>668</v>
      </c>
      <c r="G7330" s="26">
        <v>100000</v>
      </c>
    </row>
    <row r="7331" spans="2:7">
      <c r="B7331" s="21" t="s">
        <v>11979</v>
      </c>
      <c r="C7331" s="22" t="s">
        <v>92</v>
      </c>
      <c r="D7331" s="37"/>
      <c r="E7331" s="24">
        <v>100000</v>
      </c>
      <c r="F7331" s="25" t="s">
        <v>5016</v>
      </c>
      <c r="G7331" s="26">
        <v>100000</v>
      </c>
    </row>
    <row r="7332" spans="2:7">
      <c r="B7332" s="21" t="s">
        <v>11978</v>
      </c>
      <c r="C7332" s="22" t="s">
        <v>92</v>
      </c>
      <c r="D7332" s="37"/>
      <c r="E7332" s="24">
        <v>100000</v>
      </c>
      <c r="F7332" s="25" t="s">
        <v>111</v>
      </c>
      <c r="G7332" s="26">
        <v>100000</v>
      </c>
    </row>
    <row r="7333" spans="2:7">
      <c r="B7333" s="21" t="s">
        <v>11977</v>
      </c>
      <c r="C7333" s="22" t="s">
        <v>92</v>
      </c>
      <c r="D7333" s="37"/>
      <c r="E7333" s="24">
        <v>100000</v>
      </c>
      <c r="F7333" s="25" t="s">
        <v>198</v>
      </c>
      <c r="G7333" s="26">
        <v>100000</v>
      </c>
    </row>
    <row r="7334" spans="2:7">
      <c r="B7334" s="21" t="s">
        <v>11975</v>
      </c>
      <c r="C7334" s="22" t="s">
        <v>92</v>
      </c>
      <c r="D7334" s="37"/>
      <c r="E7334" s="24">
        <v>100000</v>
      </c>
      <c r="F7334" s="25" t="s">
        <v>464</v>
      </c>
      <c r="G7334" s="26">
        <v>100000</v>
      </c>
    </row>
    <row r="7335" spans="2:7">
      <c r="B7335" s="21" t="s">
        <v>11974</v>
      </c>
      <c r="C7335" s="22" t="s">
        <v>92</v>
      </c>
      <c r="D7335" s="37"/>
      <c r="E7335" s="24">
        <v>100000</v>
      </c>
      <c r="F7335" s="25" t="s">
        <v>344</v>
      </c>
      <c r="G7335" s="26">
        <v>100000</v>
      </c>
    </row>
    <row r="7336" spans="2:7">
      <c r="B7336" s="21" t="s">
        <v>11973</v>
      </c>
      <c r="C7336" s="22" t="s">
        <v>92</v>
      </c>
      <c r="D7336" s="37"/>
      <c r="E7336" s="24">
        <v>100000</v>
      </c>
      <c r="F7336" s="25" t="s">
        <v>201</v>
      </c>
      <c r="G7336" s="26">
        <v>100000</v>
      </c>
    </row>
    <row r="7337" spans="2:7">
      <c r="B7337" s="21" t="s">
        <v>11972</v>
      </c>
      <c r="C7337" s="22" t="s">
        <v>92</v>
      </c>
      <c r="D7337" s="37"/>
      <c r="E7337" s="24">
        <v>100000</v>
      </c>
      <c r="F7337" s="25" t="s">
        <v>131</v>
      </c>
      <c r="G7337" s="26">
        <v>100000</v>
      </c>
    </row>
    <row r="7338" spans="2:7">
      <c r="B7338" s="21" t="s">
        <v>11970</v>
      </c>
      <c r="C7338" s="22" t="s">
        <v>92</v>
      </c>
      <c r="D7338" s="37"/>
      <c r="E7338" s="24">
        <v>100000</v>
      </c>
      <c r="F7338" s="25" t="s">
        <v>128</v>
      </c>
      <c r="G7338" s="26">
        <v>100000</v>
      </c>
    </row>
    <row r="7339" spans="2:7">
      <c r="B7339" s="21" t="s">
        <v>11969</v>
      </c>
      <c r="C7339" s="22" t="s">
        <v>92</v>
      </c>
      <c r="D7339" s="37"/>
      <c r="E7339" s="24">
        <v>100000</v>
      </c>
      <c r="F7339" s="25" t="s">
        <v>125</v>
      </c>
      <c r="G7339" s="26">
        <v>100000</v>
      </c>
    </row>
    <row r="7340" spans="2:7">
      <c r="B7340" s="21" t="s">
        <v>11968</v>
      </c>
      <c r="C7340" s="22" t="s">
        <v>92</v>
      </c>
      <c r="D7340" s="37"/>
      <c r="E7340" s="24">
        <v>100000</v>
      </c>
      <c r="F7340" s="25" t="s">
        <v>102</v>
      </c>
      <c r="G7340" s="26">
        <v>100000</v>
      </c>
    </row>
    <row r="7341" spans="2:7">
      <c r="B7341" s="21" t="s">
        <v>11967</v>
      </c>
      <c r="C7341" s="22" t="s">
        <v>92</v>
      </c>
      <c r="D7341" s="37"/>
      <c r="E7341" s="24">
        <v>100000</v>
      </c>
      <c r="F7341" s="25" t="s">
        <v>144</v>
      </c>
      <c r="G7341" s="26">
        <v>100000</v>
      </c>
    </row>
    <row r="7342" spans="2:7">
      <c r="B7342" s="21" t="s">
        <v>11966</v>
      </c>
      <c r="C7342" s="22" t="s">
        <v>92</v>
      </c>
      <c r="D7342" s="37"/>
      <c r="E7342" s="24">
        <v>100000</v>
      </c>
      <c r="F7342" s="25" t="s">
        <v>413</v>
      </c>
      <c r="G7342" s="26">
        <v>100000</v>
      </c>
    </row>
    <row r="7343" spans="2:7">
      <c r="B7343" s="21" t="s">
        <v>11965</v>
      </c>
      <c r="C7343" s="22" t="s">
        <v>92</v>
      </c>
      <c r="D7343" s="37"/>
      <c r="E7343" s="24">
        <v>100000</v>
      </c>
      <c r="F7343" s="25" t="s">
        <v>220</v>
      </c>
      <c r="G7343" s="26">
        <v>100000</v>
      </c>
    </row>
    <row r="7344" spans="2:7">
      <c r="B7344" s="21" t="s">
        <v>11964</v>
      </c>
      <c r="C7344" s="22" t="s">
        <v>92</v>
      </c>
      <c r="D7344" s="37"/>
      <c r="E7344" s="24">
        <v>100000</v>
      </c>
      <c r="F7344" s="25" t="s">
        <v>227</v>
      </c>
      <c r="G7344" s="26">
        <v>100000</v>
      </c>
    </row>
    <row r="7345" spans="2:7">
      <c r="B7345" s="21" t="s">
        <v>11963</v>
      </c>
      <c r="C7345" s="22" t="s">
        <v>92</v>
      </c>
      <c r="D7345" s="37"/>
      <c r="E7345" s="24">
        <v>100000</v>
      </c>
      <c r="F7345" s="25" t="s">
        <v>464</v>
      </c>
      <c r="G7345" s="26">
        <v>100000</v>
      </c>
    </row>
    <row r="7346" spans="2:7">
      <c r="B7346" s="21" t="s">
        <v>11962</v>
      </c>
      <c r="C7346" s="22" t="s">
        <v>92</v>
      </c>
      <c r="D7346" s="37"/>
      <c r="E7346" s="24">
        <v>100000</v>
      </c>
      <c r="F7346" s="25" t="s">
        <v>3094</v>
      </c>
      <c r="G7346" s="26">
        <v>100000</v>
      </c>
    </row>
    <row r="7347" spans="2:7">
      <c r="B7347" s="21" t="s">
        <v>11961</v>
      </c>
      <c r="C7347" s="22" t="s">
        <v>92</v>
      </c>
      <c r="D7347" s="37"/>
      <c r="E7347" s="24">
        <v>100000</v>
      </c>
      <c r="F7347" s="25" t="s">
        <v>540</v>
      </c>
      <c r="G7347" s="26">
        <v>100000</v>
      </c>
    </row>
    <row r="7348" spans="2:7">
      <c r="B7348" s="21" t="s">
        <v>11960</v>
      </c>
      <c r="C7348" s="22" t="s">
        <v>92</v>
      </c>
      <c r="D7348" s="37"/>
      <c r="E7348" s="24">
        <v>100000</v>
      </c>
      <c r="F7348" s="25" t="s">
        <v>324</v>
      </c>
      <c r="G7348" s="26">
        <v>100000</v>
      </c>
    </row>
    <row r="7349" spans="2:7">
      <c r="B7349" s="21" t="s">
        <v>11959</v>
      </c>
      <c r="C7349" s="22" t="s">
        <v>92</v>
      </c>
      <c r="D7349" s="37"/>
      <c r="E7349" s="24">
        <v>100000</v>
      </c>
      <c r="F7349" s="25" t="s">
        <v>257</v>
      </c>
      <c r="G7349" s="26">
        <v>100000</v>
      </c>
    </row>
    <row r="7350" spans="2:7">
      <c r="B7350" s="21" t="s">
        <v>11958</v>
      </c>
      <c r="C7350" s="22" t="s">
        <v>92</v>
      </c>
      <c r="D7350" s="37"/>
      <c r="E7350" s="24">
        <v>100000</v>
      </c>
      <c r="F7350" s="25" t="s">
        <v>464</v>
      </c>
      <c r="G7350" s="26">
        <v>100000</v>
      </c>
    </row>
    <row r="7351" spans="2:7">
      <c r="B7351" s="21" t="s">
        <v>11957</v>
      </c>
      <c r="C7351" s="22" t="s">
        <v>92</v>
      </c>
      <c r="D7351" s="37"/>
      <c r="E7351" s="24">
        <v>100000</v>
      </c>
      <c r="F7351" s="25" t="s">
        <v>102</v>
      </c>
      <c r="G7351" s="26">
        <v>100000</v>
      </c>
    </row>
    <row r="7352" spans="2:7">
      <c r="B7352" s="21" t="s">
        <v>11956</v>
      </c>
      <c r="C7352" s="22" t="s">
        <v>92</v>
      </c>
      <c r="D7352" s="37"/>
      <c r="E7352" s="24">
        <v>100000</v>
      </c>
      <c r="F7352" s="25" t="s">
        <v>402</v>
      </c>
      <c r="G7352" s="26">
        <v>100000</v>
      </c>
    </row>
    <row r="7353" spans="2:7">
      <c r="B7353" s="21" t="s">
        <v>11955</v>
      </c>
      <c r="C7353" s="22" t="s">
        <v>92</v>
      </c>
      <c r="D7353" s="37"/>
      <c r="E7353" s="24">
        <v>100000</v>
      </c>
      <c r="F7353" s="25" t="s">
        <v>703</v>
      </c>
      <c r="G7353" s="26">
        <v>100000</v>
      </c>
    </row>
    <row r="7354" spans="2:7">
      <c r="B7354" s="21" t="s">
        <v>11954</v>
      </c>
      <c r="C7354" s="22" t="s">
        <v>92</v>
      </c>
      <c r="D7354" s="37"/>
      <c r="E7354" s="24">
        <v>100000</v>
      </c>
      <c r="F7354" s="25" t="s">
        <v>3094</v>
      </c>
      <c r="G7354" s="26">
        <v>100000</v>
      </c>
    </row>
    <row r="7355" spans="2:7">
      <c r="B7355" s="21" t="s">
        <v>11953</v>
      </c>
      <c r="C7355" s="22" t="s">
        <v>92</v>
      </c>
      <c r="D7355" s="37"/>
      <c r="E7355" s="24">
        <v>100000</v>
      </c>
      <c r="F7355" s="25" t="s">
        <v>708</v>
      </c>
      <c r="G7355" s="26">
        <v>100000</v>
      </c>
    </row>
    <row r="7356" spans="2:7">
      <c r="B7356" s="21" t="s">
        <v>11952</v>
      </c>
      <c r="C7356" s="22" t="s">
        <v>92</v>
      </c>
      <c r="D7356" s="37"/>
      <c r="E7356" s="24">
        <v>100000</v>
      </c>
      <c r="F7356" s="25" t="s">
        <v>5031</v>
      </c>
      <c r="G7356" s="26">
        <v>100000</v>
      </c>
    </row>
    <row r="7357" spans="2:7">
      <c r="B7357" s="21" t="s">
        <v>11951</v>
      </c>
      <c r="C7357" s="22" t="s">
        <v>92</v>
      </c>
      <c r="D7357" s="37"/>
      <c r="E7357" s="24">
        <v>100000</v>
      </c>
      <c r="F7357" s="25" t="s">
        <v>703</v>
      </c>
      <c r="G7357" s="26">
        <v>100000</v>
      </c>
    </row>
    <row r="7358" spans="2:7">
      <c r="B7358" s="21" t="s">
        <v>11950</v>
      </c>
      <c r="C7358" s="22" t="s">
        <v>108</v>
      </c>
      <c r="D7358" s="37"/>
      <c r="E7358" s="24">
        <v>100000</v>
      </c>
      <c r="F7358" s="25" t="s">
        <v>455</v>
      </c>
      <c r="G7358" s="26">
        <v>100000</v>
      </c>
    </row>
    <row r="7359" spans="2:7">
      <c r="B7359" s="21" t="s">
        <v>11949</v>
      </c>
      <c r="C7359" s="22" t="s">
        <v>108</v>
      </c>
      <c r="D7359" s="37"/>
      <c r="E7359" s="24">
        <v>100000</v>
      </c>
      <c r="F7359" s="25" t="s">
        <v>455</v>
      </c>
      <c r="G7359" s="26">
        <v>100000</v>
      </c>
    </row>
    <row r="7360" spans="2:7">
      <c r="B7360" s="21" t="s">
        <v>11948</v>
      </c>
      <c r="C7360" s="22" t="s">
        <v>92</v>
      </c>
      <c r="D7360" s="37"/>
      <c r="E7360" s="24">
        <v>100000</v>
      </c>
      <c r="F7360" s="25" t="s">
        <v>131</v>
      </c>
      <c r="G7360" s="26">
        <v>100000</v>
      </c>
    </row>
    <row r="7361" spans="2:7">
      <c r="B7361" s="21" t="s">
        <v>11947</v>
      </c>
      <c r="C7361" s="22" t="s">
        <v>92</v>
      </c>
      <c r="D7361" s="37"/>
      <c r="E7361" s="24">
        <v>100000</v>
      </c>
      <c r="F7361" s="25" t="s">
        <v>131</v>
      </c>
      <c r="G7361" s="26">
        <v>100000</v>
      </c>
    </row>
    <row r="7362" spans="2:7">
      <c r="B7362" s="21" t="s">
        <v>11946</v>
      </c>
      <c r="C7362" s="22" t="s">
        <v>92</v>
      </c>
      <c r="D7362" s="37"/>
      <c r="E7362" s="24">
        <v>100000</v>
      </c>
      <c r="F7362" s="25" t="s">
        <v>159</v>
      </c>
      <c r="G7362" s="26">
        <v>100000</v>
      </c>
    </row>
    <row r="7363" spans="2:7">
      <c r="B7363" s="21" t="s">
        <v>11945</v>
      </c>
      <c r="C7363" s="22" t="s">
        <v>92</v>
      </c>
      <c r="D7363" s="37"/>
      <c r="E7363" s="24">
        <v>100000</v>
      </c>
      <c r="F7363" s="25" t="s">
        <v>3098</v>
      </c>
      <c r="G7363" s="26">
        <v>100000</v>
      </c>
    </row>
    <row r="7364" spans="2:7">
      <c r="B7364" s="21" t="s">
        <v>11942</v>
      </c>
      <c r="C7364" s="22" t="s">
        <v>92</v>
      </c>
      <c r="D7364" s="37"/>
      <c r="E7364" s="24">
        <v>100000</v>
      </c>
      <c r="F7364" s="25" t="s">
        <v>216</v>
      </c>
      <c r="G7364" s="26">
        <v>100000</v>
      </c>
    </row>
    <row r="7365" spans="2:7">
      <c r="B7365" s="21" t="s">
        <v>11941</v>
      </c>
      <c r="C7365" s="22" t="s">
        <v>92</v>
      </c>
      <c r="D7365" s="37"/>
      <c r="E7365" s="24">
        <v>100000</v>
      </c>
      <c r="F7365" s="25" t="s">
        <v>201</v>
      </c>
      <c r="G7365" s="26">
        <v>100000</v>
      </c>
    </row>
    <row r="7366" spans="2:7">
      <c r="B7366" s="21" t="s">
        <v>11940</v>
      </c>
      <c r="C7366" s="22" t="s">
        <v>92</v>
      </c>
      <c r="D7366" s="37"/>
      <c r="E7366" s="24">
        <v>100000</v>
      </c>
      <c r="F7366" s="25" t="s">
        <v>201</v>
      </c>
      <c r="G7366" s="26">
        <v>100000</v>
      </c>
    </row>
    <row r="7367" spans="2:7">
      <c r="B7367" s="21" t="s">
        <v>11939</v>
      </c>
      <c r="C7367" s="22" t="s">
        <v>92</v>
      </c>
      <c r="D7367" s="37"/>
      <c r="E7367" s="24">
        <v>100000</v>
      </c>
      <c r="F7367" s="25" t="s">
        <v>94</v>
      </c>
      <c r="G7367" s="26">
        <v>100000</v>
      </c>
    </row>
    <row r="7368" spans="2:7">
      <c r="B7368" s="21" t="s">
        <v>11938</v>
      </c>
      <c r="C7368" s="22" t="s">
        <v>92</v>
      </c>
      <c r="D7368" s="37"/>
      <c r="E7368" s="24">
        <v>100000</v>
      </c>
      <c r="F7368" s="25" t="s">
        <v>402</v>
      </c>
      <c r="G7368" s="26">
        <v>100000</v>
      </c>
    </row>
    <row r="7369" spans="2:7">
      <c r="B7369" s="21" t="s">
        <v>11936</v>
      </c>
      <c r="C7369" s="22" t="s">
        <v>92</v>
      </c>
      <c r="D7369" s="37"/>
      <c r="E7369" s="24">
        <v>100000</v>
      </c>
      <c r="F7369" s="25" t="s">
        <v>257</v>
      </c>
      <c r="G7369" s="26">
        <v>100000</v>
      </c>
    </row>
    <row r="7370" spans="2:7">
      <c r="B7370" s="21" t="s">
        <v>11935</v>
      </c>
      <c r="C7370" s="22" t="s">
        <v>92</v>
      </c>
      <c r="D7370" s="37"/>
      <c r="E7370" s="24">
        <v>100000</v>
      </c>
      <c r="F7370" s="25" t="s">
        <v>703</v>
      </c>
      <c r="G7370" s="26">
        <v>100000</v>
      </c>
    </row>
    <row r="7371" spans="2:7">
      <c r="B7371" s="21" t="s">
        <v>11934</v>
      </c>
      <c r="C7371" s="22" t="s">
        <v>92</v>
      </c>
      <c r="D7371" s="37"/>
      <c r="E7371" s="24">
        <v>100000</v>
      </c>
      <c r="F7371" s="25" t="s">
        <v>402</v>
      </c>
      <c r="G7371" s="26">
        <v>100000</v>
      </c>
    </row>
    <row r="7372" spans="2:7">
      <c r="B7372" s="21" t="s">
        <v>11933</v>
      </c>
      <c r="C7372" s="22" t="s">
        <v>92</v>
      </c>
      <c r="D7372" s="37"/>
      <c r="E7372" s="24">
        <v>100000</v>
      </c>
      <c r="F7372" s="25" t="s">
        <v>455</v>
      </c>
      <c r="G7372" s="26">
        <v>100000</v>
      </c>
    </row>
    <row r="7373" spans="2:7">
      <c r="B7373" s="21" t="s">
        <v>11932</v>
      </c>
      <c r="C7373" s="22" t="s">
        <v>92</v>
      </c>
      <c r="D7373" s="37"/>
      <c r="E7373" s="24">
        <v>100000</v>
      </c>
      <c r="F7373" s="25" t="s">
        <v>464</v>
      </c>
      <c r="G7373" s="26">
        <v>100000</v>
      </c>
    </row>
    <row r="7374" spans="2:7">
      <c r="B7374" s="21" t="s">
        <v>11931</v>
      </c>
      <c r="C7374" s="22" t="s">
        <v>92</v>
      </c>
      <c r="D7374" s="37"/>
      <c r="E7374" s="24">
        <v>100000</v>
      </c>
      <c r="F7374" s="25" t="s">
        <v>413</v>
      </c>
      <c r="G7374" s="26">
        <v>100000</v>
      </c>
    </row>
    <row r="7375" spans="2:7">
      <c r="B7375" s="21" t="s">
        <v>11930</v>
      </c>
      <c r="C7375" s="22" t="s">
        <v>108</v>
      </c>
      <c r="D7375" s="37"/>
      <c r="E7375" s="24">
        <v>100000</v>
      </c>
      <c r="F7375" s="25" t="s">
        <v>94</v>
      </c>
      <c r="G7375" s="26">
        <v>100000</v>
      </c>
    </row>
    <row r="7376" spans="2:7">
      <c r="B7376" s="21" t="s">
        <v>11929</v>
      </c>
      <c r="C7376" s="22" t="s">
        <v>92</v>
      </c>
      <c r="D7376" s="37"/>
      <c r="E7376" s="24">
        <v>100000</v>
      </c>
      <c r="F7376" s="25" t="s">
        <v>344</v>
      </c>
      <c r="G7376" s="26">
        <v>100000</v>
      </c>
    </row>
    <row r="7377" spans="2:7">
      <c r="B7377" s="21" t="s">
        <v>11928</v>
      </c>
      <c r="C7377" s="22" t="s">
        <v>92</v>
      </c>
      <c r="D7377" s="37"/>
      <c r="E7377" s="24">
        <v>100000</v>
      </c>
      <c r="F7377" s="25" t="s">
        <v>413</v>
      </c>
      <c r="G7377" s="26">
        <v>100000</v>
      </c>
    </row>
    <row r="7378" spans="2:7">
      <c r="B7378" s="21" t="s">
        <v>11927</v>
      </c>
      <c r="C7378" s="22" t="s">
        <v>92</v>
      </c>
      <c r="D7378" s="37"/>
      <c r="E7378" s="24">
        <v>100000</v>
      </c>
      <c r="F7378" s="25" t="s">
        <v>144</v>
      </c>
      <c r="G7378" s="26">
        <v>100000</v>
      </c>
    </row>
    <row r="7379" spans="2:7">
      <c r="B7379" s="21" t="s">
        <v>11926</v>
      </c>
      <c r="C7379" s="22" t="s">
        <v>92</v>
      </c>
      <c r="D7379" s="37"/>
      <c r="E7379" s="24">
        <v>100000</v>
      </c>
      <c r="F7379" s="25" t="s">
        <v>227</v>
      </c>
      <c r="G7379" s="26">
        <v>100000</v>
      </c>
    </row>
    <row r="7380" spans="2:7">
      <c r="B7380" s="21" t="s">
        <v>11925</v>
      </c>
      <c r="C7380" s="22" t="s">
        <v>92</v>
      </c>
      <c r="D7380" s="37"/>
      <c r="E7380" s="24">
        <v>100000</v>
      </c>
      <c r="F7380" s="25" t="s">
        <v>455</v>
      </c>
      <c r="G7380" s="26">
        <v>100000</v>
      </c>
    </row>
    <row r="7381" spans="2:7">
      <c r="B7381" s="21" t="s">
        <v>11924</v>
      </c>
      <c r="C7381" s="22" t="s">
        <v>92</v>
      </c>
      <c r="D7381" s="37"/>
      <c r="E7381" s="24">
        <v>100000</v>
      </c>
      <c r="F7381" s="25" t="s">
        <v>216</v>
      </c>
      <c r="G7381" s="26">
        <v>100000</v>
      </c>
    </row>
    <row r="7382" spans="2:7">
      <c r="B7382" s="21" t="s">
        <v>11923</v>
      </c>
      <c r="C7382" s="22" t="s">
        <v>92</v>
      </c>
      <c r="D7382" s="37"/>
      <c r="E7382" s="24">
        <v>100000</v>
      </c>
      <c r="F7382" s="25" t="s">
        <v>150</v>
      </c>
      <c r="G7382" s="26">
        <v>100000</v>
      </c>
    </row>
    <row r="7383" spans="2:7">
      <c r="B7383" s="21" t="s">
        <v>11922</v>
      </c>
      <c r="C7383" s="22" t="s">
        <v>92</v>
      </c>
      <c r="D7383" s="37"/>
      <c r="E7383" s="24">
        <v>100000</v>
      </c>
      <c r="F7383" s="25" t="s">
        <v>198</v>
      </c>
      <c r="G7383" s="26">
        <v>100000</v>
      </c>
    </row>
    <row r="7384" spans="2:7">
      <c r="B7384" s="21" t="s">
        <v>11921</v>
      </c>
      <c r="C7384" s="22" t="s">
        <v>92</v>
      </c>
      <c r="D7384" s="37"/>
      <c r="E7384" s="24">
        <v>100000</v>
      </c>
      <c r="F7384" s="25" t="s">
        <v>5016</v>
      </c>
      <c r="G7384" s="26">
        <v>100000</v>
      </c>
    </row>
    <row r="7385" spans="2:7">
      <c r="B7385" s="21" t="s">
        <v>11920</v>
      </c>
      <c r="C7385" s="22" t="s">
        <v>92</v>
      </c>
      <c r="D7385" s="37"/>
      <c r="E7385" s="24">
        <v>100000</v>
      </c>
      <c r="F7385" s="25" t="s">
        <v>464</v>
      </c>
      <c r="G7385" s="26">
        <v>100000</v>
      </c>
    </row>
    <row r="7386" spans="2:7">
      <c r="B7386" s="21" t="s">
        <v>11919</v>
      </c>
      <c r="C7386" s="22" t="s">
        <v>92</v>
      </c>
      <c r="D7386" s="37"/>
      <c r="E7386" s="24">
        <v>100000</v>
      </c>
      <c r="F7386" s="25" t="s">
        <v>708</v>
      </c>
      <c r="G7386" s="26">
        <v>100000</v>
      </c>
    </row>
    <row r="7387" spans="2:7">
      <c r="B7387" s="21" t="s">
        <v>11918</v>
      </c>
      <c r="C7387" s="22" t="s">
        <v>92</v>
      </c>
      <c r="D7387" s="37"/>
      <c r="E7387" s="24">
        <v>100000</v>
      </c>
      <c r="F7387" s="25" t="s">
        <v>102</v>
      </c>
      <c r="G7387" s="26">
        <v>100000</v>
      </c>
    </row>
    <row r="7388" spans="2:7">
      <c r="B7388" s="21" t="s">
        <v>11917</v>
      </c>
      <c r="C7388" s="22" t="s">
        <v>92</v>
      </c>
      <c r="D7388" s="37"/>
      <c r="E7388" s="24">
        <v>100000</v>
      </c>
      <c r="F7388" s="25" t="s">
        <v>344</v>
      </c>
      <c r="G7388" s="26">
        <v>100000</v>
      </c>
    </row>
    <row r="7389" spans="2:7">
      <c r="B7389" s="21" t="s">
        <v>11916</v>
      </c>
      <c r="C7389" s="22" t="s">
        <v>92</v>
      </c>
      <c r="D7389" s="37"/>
      <c r="E7389" s="24">
        <v>100000</v>
      </c>
      <c r="F7389" s="25" t="s">
        <v>257</v>
      </c>
      <c r="G7389" s="26">
        <v>100000</v>
      </c>
    </row>
    <row r="7390" spans="2:7">
      <c r="B7390" s="21" t="s">
        <v>11915</v>
      </c>
      <c r="C7390" s="22" t="s">
        <v>92</v>
      </c>
      <c r="D7390" s="37"/>
      <c r="E7390" s="24">
        <v>100000</v>
      </c>
      <c r="F7390" s="25" t="s">
        <v>216</v>
      </c>
      <c r="G7390" s="26">
        <v>100000</v>
      </c>
    </row>
    <row r="7391" spans="2:7">
      <c r="B7391" s="21" t="s">
        <v>11914</v>
      </c>
      <c r="C7391" s="22" t="s">
        <v>92</v>
      </c>
      <c r="D7391" s="37"/>
      <c r="E7391" s="24">
        <v>100000</v>
      </c>
      <c r="F7391" s="25" t="s">
        <v>198</v>
      </c>
      <c r="G7391" s="26">
        <v>100000</v>
      </c>
    </row>
    <row r="7392" spans="2:7">
      <c r="B7392" s="21" t="s">
        <v>11913</v>
      </c>
      <c r="C7392" s="22" t="s">
        <v>92</v>
      </c>
      <c r="D7392" s="37"/>
      <c r="E7392" s="24">
        <v>100000</v>
      </c>
      <c r="F7392" s="25" t="s">
        <v>198</v>
      </c>
      <c r="G7392" s="26">
        <v>100000</v>
      </c>
    </row>
    <row r="7393" spans="2:7">
      <c r="B7393" s="21" t="s">
        <v>11912</v>
      </c>
      <c r="C7393" s="22" t="s">
        <v>92</v>
      </c>
      <c r="D7393" s="37"/>
      <c r="E7393" s="24">
        <v>100000</v>
      </c>
      <c r="F7393" s="25" t="s">
        <v>408</v>
      </c>
      <c r="G7393" s="26">
        <v>100000</v>
      </c>
    </row>
    <row r="7394" spans="2:7">
      <c r="B7394" s="21" t="s">
        <v>11911</v>
      </c>
      <c r="C7394" s="22" t="s">
        <v>92</v>
      </c>
      <c r="D7394" s="37"/>
      <c r="E7394" s="24">
        <v>100000</v>
      </c>
      <c r="F7394" s="25" t="s">
        <v>3089</v>
      </c>
      <c r="G7394" s="26">
        <v>100000</v>
      </c>
    </row>
    <row r="7395" spans="2:7">
      <c r="B7395" s="21" t="s">
        <v>11910</v>
      </c>
      <c r="C7395" s="22" t="s">
        <v>92</v>
      </c>
      <c r="D7395" s="37"/>
      <c r="E7395" s="24">
        <v>100000</v>
      </c>
      <c r="F7395" s="25" t="s">
        <v>223</v>
      </c>
      <c r="G7395" s="26">
        <v>100000</v>
      </c>
    </row>
    <row r="7396" spans="2:7">
      <c r="B7396" s="21" t="s">
        <v>11909</v>
      </c>
      <c r="C7396" s="22" t="s">
        <v>92</v>
      </c>
      <c r="D7396" s="37"/>
      <c r="E7396" s="24">
        <v>100000</v>
      </c>
      <c r="F7396" s="25" t="s">
        <v>708</v>
      </c>
      <c r="G7396" s="26">
        <v>100000</v>
      </c>
    </row>
    <row r="7397" spans="2:7">
      <c r="B7397" s="21" t="s">
        <v>11908</v>
      </c>
      <c r="C7397" s="22" t="s">
        <v>92</v>
      </c>
      <c r="D7397" s="37"/>
      <c r="E7397" s="24">
        <v>100000</v>
      </c>
      <c r="F7397" s="25" t="s">
        <v>413</v>
      </c>
      <c r="G7397" s="26">
        <v>100000</v>
      </c>
    </row>
    <row r="7398" spans="2:7">
      <c r="B7398" s="21" t="s">
        <v>11907</v>
      </c>
      <c r="C7398" s="22" t="s">
        <v>92</v>
      </c>
      <c r="D7398" s="37"/>
      <c r="E7398" s="24">
        <v>100000</v>
      </c>
      <c r="F7398" s="25" t="s">
        <v>144</v>
      </c>
      <c r="G7398" s="26">
        <v>100000</v>
      </c>
    </row>
    <row r="7399" spans="2:7">
      <c r="B7399" s="21" t="s">
        <v>11906</v>
      </c>
      <c r="C7399" s="22" t="s">
        <v>92</v>
      </c>
      <c r="D7399" s="37"/>
      <c r="E7399" s="24">
        <v>100000</v>
      </c>
      <c r="F7399" s="25" t="s">
        <v>5014</v>
      </c>
      <c r="G7399" s="26">
        <v>100000</v>
      </c>
    </row>
    <row r="7400" spans="2:7">
      <c r="B7400" s="21" t="s">
        <v>11905</v>
      </c>
      <c r="C7400" s="22" t="s">
        <v>92</v>
      </c>
      <c r="D7400" s="37"/>
      <c r="E7400" s="24">
        <v>100000</v>
      </c>
      <c r="F7400" s="25" t="s">
        <v>220</v>
      </c>
      <c r="G7400" s="26">
        <v>100000</v>
      </c>
    </row>
    <row r="7401" spans="2:7">
      <c r="B7401" s="21" t="s">
        <v>11904</v>
      </c>
      <c r="C7401" s="22" t="s">
        <v>92</v>
      </c>
      <c r="D7401" s="37"/>
      <c r="E7401" s="24">
        <v>100000</v>
      </c>
      <c r="F7401" s="25" t="s">
        <v>164</v>
      </c>
      <c r="G7401" s="26">
        <v>100000</v>
      </c>
    </row>
    <row r="7402" spans="2:7">
      <c r="B7402" s="21" t="s">
        <v>11903</v>
      </c>
      <c r="C7402" s="22" t="s">
        <v>92</v>
      </c>
      <c r="D7402" s="37"/>
      <c r="E7402" s="24">
        <v>100000</v>
      </c>
      <c r="F7402" s="25" t="s">
        <v>540</v>
      </c>
      <c r="G7402" s="26">
        <v>100000</v>
      </c>
    </row>
    <row r="7403" spans="2:7">
      <c r="B7403" s="21" t="s">
        <v>11902</v>
      </c>
      <c r="C7403" s="22" t="s">
        <v>92</v>
      </c>
      <c r="D7403" s="37"/>
      <c r="E7403" s="24">
        <v>100000</v>
      </c>
      <c r="F7403" s="25" t="s">
        <v>464</v>
      </c>
      <c r="G7403" s="26">
        <v>100000</v>
      </c>
    </row>
    <row r="7404" spans="2:7">
      <c r="B7404" s="21" t="s">
        <v>11901</v>
      </c>
      <c r="C7404" s="22" t="s">
        <v>92</v>
      </c>
      <c r="D7404" s="37"/>
      <c r="E7404" s="24">
        <v>100000</v>
      </c>
      <c r="F7404" s="25" t="s">
        <v>227</v>
      </c>
      <c r="G7404" s="26">
        <v>100000</v>
      </c>
    </row>
    <row r="7405" spans="2:7">
      <c r="B7405" s="21" t="s">
        <v>11900</v>
      </c>
      <c r="C7405" s="22" t="s">
        <v>92</v>
      </c>
      <c r="D7405" s="37"/>
      <c r="E7405" s="24">
        <v>100000</v>
      </c>
      <c r="F7405" s="25" t="s">
        <v>5016</v>
      </c>
      <c r="G7405" s="26">
        <v>100000</v>
      </c>
    </row>
    <row r="7406" spans="2:7">
      <c r="B7406" s="21" t="s">
        <v>11899</v>
      </c>
      <c r="C7406" s="22" t="s">
        <v>92</v>
      </c>
      <c r="D7406" s="37"/>
      <c r="E7406" s="24">
        <v>100000</v>
      </c>
      <c r="F7406" s="25" t="s">
        <v>201</v>
      </c>
      <c r="G7406" s="26">
        <v>100000</v>
      </c>
    </row>
    <row r="7407" spans="2:7">
      <c r="B7407" s="21" t="s">
        <v>11898</v>
      </c>
      <c r="C7407" s="22" t="s">
        <v>92</v>
      </c>
      <c r="D7407" s="37"/>
      <c r="E7407" s="24">
        <v>100000</v>
      </c>
      <c r="F7407" s="25" t="s">
        <v>422</v>
      </c>
      <c r="G7407" s="26">
        <v>100000</v>
      </c>
    </row>
    <row r="7408" spans="2:7">
      <c r="B7408" s="21" t="s">
        <v>11897</v>
      </c>
      <c r="C7408" s="22" t="s">
        <v>92</v>
      </c>
      <c r="D7408" s="37"/>
      <c r="E7408" s="24">
        <v>100000</v>
      </c>
      <c r="F7408" s="25" t="s">
        <v>540</v>
      </c>
      <c r="G7408" s="26">
        <v>100000</v>
      </c>
    </row>
    <row r="7409" spans="2:7">
      <c r="B7409" s="21" t="s">
        <v>11896</v>
      </c>
      <c r="C7409" s="22" t="s">
        <v>92</v>
      </c>
      <c r="D7409" s="37"/>
      <c r="E7409" s="24">
        <v>100000</v>
      </c>
      <c r="F7409" s="25" t="s">
        <v>201</v>
      </c>
      <c r="G7409" s="26">
        <v>100000</v>
      </c>
    </row>
    <row r="7410" spans="2:7">
      <c r="B7410" s="21" t="s">
        <v>11895</v>
      </c>
      <c r="C7410" s="22" t="s">
        <v>92</v>
      </c>
      <c r="D7410" s="37"/>
      <c r="E7410" s="24">
        <v>100000</v>
      </c>
      <c r="F7410" s="25" t="s">
        <v>201</v>
      </c>
      <c r="G7410" s="26">
        <v>100000</v>
      </c>
    </row>
    <row r="7411" spans="2:7">
      <c r="B7411" s="21" t="s">
        <v>11894</v>
      </c>
      <c r="C7411" s="22" t="s">
        <v>92</v>
      </c>
      <c r="D7411" s="37"/>
      <c r="E7411" s="24">
        <v>100000</v>
      </c>
      <c r="F7411" s="25" t="s">
        <v>156</v>
      </c>
      <c r="G7411" s="26">
        <v>100000</v>
      </c>
    </row>
    <row r="7412" spans="2:7">
      <c r="B7412" s="21" t="s">
        <v>11893</v>
      </c>
      <c r="C7412" s="22" t="s">
        <v>92</v>
      </c>
      <c r="D7412" s="37"/>
      <c r="E7412" s="24">
        <v>100000</v>
      </c>
      <c r="F7412" s="25" t="s">
        <v>3094</v>
      </c>
      <c r="G7412" s="26">
        <v>100000</v>
      </c>
    </row>
    <row r="7413" spans="2:7">
      <c r="B7413" s="21" t="s">
        <v>11891</v>
      </c>
      <c r="C7413" s="22" t="s">
        <v>92</v>
      </c>
      <c r="D7413" s="37"/>
      <c r="E7413" s="24">
        <v>100000</v>
      </c>
      <c r="F7413" s="25" t="s">
        <v>402</v>
      </c>
      <c r="G7413" s="26">
        <v>100000</v>
      </c>
    </row>
    <row r="7414" spans="2:7">
      <c r="B7414" s="21" t="s">
        <v>11890</v>
      </c>
      <c r="C7414" s="22" t="s">
        <v>92</v>
      </c>
      <c r="D7414" s="37"/>
      <c r="E7414" s="24">
        <v>100000</v>
      </c>
      <c r="F7414" s="25" t="s">
        <v>464</v>
      </c>
      <c r="G7414" s="26">
        <v>100000</v>
      </c>
    </row>
    <row r="7415" spans="2:7">
      <c r="B7415" s="21" t="s">
        <v>11889</v>
      </c>
      <c r="C7415" s="22" t="s">
        <v>92</v>
      </c>
      <c r="D7415" s="37"/>
      <c r="E7415" s="24">
        <v>100000</v>
      </c>
      <c r="F7415" s="25" t="s">
        <v>315</v>
      </c>
      <c r="G7415" s="26">
        <v>100000</v>
      </c>
    </row>
    <row r="7416" spans="2:7">
      <c r="B7416" s="21" t="s">
        <v>11888</v>
      </c>
      <c r="C7416" s="22" t="s">
        <v>92</v>
      </c>
      <c r="D7416" s="37"/>
      <c r="E7416" s="24">
        <v>100000</v>
      </c>
      <c r="F7416" s="25" t="s">
        <v>171</v>
      </c>
      <c r="G7416" s="26">
        <v>100000</v>
      </c>
    </row>
    <row r="7417" spans="2:7">
      <c r="B7417" s="21" t="s">
        <v>11887</v>
      </c>
      <c r="C7417" s="22" t="s">
        <v>92</v>
      </c>
      <c r="D7417" s="37"/>
      <c r="E7417" s="24">
        <v>100000</v>
      </c>
      <c r="F7417" s="25" t="s">
        <v>144</v>
      </c>
      <c r="G7417" s="26">
        <v>100000</v>
      </c>
    </row>
    <row r="7418" spans="2:7">
      <c r="B7418" s="21" t="s">
        <v>11886</v>
      </c>
      <c r="C7418" s="22" t="s">
        <v>92</v>
      </c>
      <c r="D7418" s="37"/>
      <c r="E7418" s="24">
        <v>100000</v>
      </c>
      <c r="F7418" s="25" t="s">
        <v>5016</v>
      </c>
      <c r="G7418" s="26">
        <v>100000</v>
      </c>
    </row>
    <row r="7419" spans="2:7">
      <c r="B7419" s="21" t="s">
        <v>11885</v>
      </c>
      <c r="C7419" s="22" t="s">
        <v>92</v>
      </c>
      <c r="D7419" s="37"/>
      <c r="E7419" s="24">
        <v>100000</v>
      </c>
      <c r="F7419" s="25" t="s">
        <v>125</v>
      </c>
      <c r="G7419" s="26">
        <v>100000</v>
      </c>
    </row>
    <row r="7420" spans="2:7">
      <c r="B7420" s="21" t="s">
        <v>11884</v>
      </c>
      <c r="C7420" s="22" t="s">
        <v>92</v>
      </c>
      <c r="D7420" s="37"/>
      <c r="E7420" s="24">
        <v>100000</v>
      </c>
      <c r="F7420" s="25" t="s">
        <v>201</v>
      </c>
      <c r="G7420" s="26">
        <v>100000</v>
      </c>
    </row>
    <row r="7421" spans="2:7">
      <c r="B7421" s="21" t="s">
        <v>11883</v>
      </c>
      <c r="C7421" s="22" t="s">
        <v>92</v>
      </c>
      <c r="D7421" s="37"/>
      <c r="E7421" s="24">
        <v>100000</v>
      </c>
      <c r="F7421" s="25" t="s">
        <v>150</v>
      </c>
      <c r="G7421" s="26">
        <v>100000</v>
      </c>
    </row>
    <row r="7422" spans="2:7">
      <c r="B7422" s="21" t="s">
        <v>11882</v>
      </c>
      <c r="C7422" s="22" t="s">
        <v>92</v>
      </c>
      <c r="D7422" s="37"/>
      <c r="E7422" s="24">
        <v>100000</v>
      </c>
      <c r="F7422" s="25" t="s">
        <v>227</v>
      </c>
      <c r="G7422" s="26">
        <v>100000</v>
      </c>
    </row>
    <row r="7423" spans="2:7">
      <c r="B7423" s="21" t="s">
        <v>11881</v>
      </c>
      <c r="C7423" s="22" t="s">
        <v>92</v>
      </c>
      <c r="D7423" s="37"/>
      <c r="E7423" s="24">
        <v>100000</v>
      </c>
      <c r="F7423" s="25" t="s">
        <v>668</v>
      </c>
      <c r="G7423" s="26">
        <v>100000</v>
      </c>
    </row>
    <row r="7424" spans="2:7">
      <c r="B7424" s="21" t="s">
        <v>11880</v>
      </c>
      <c r="C7424" s="22" t="s">
        <v>92</v>
      </c>
      <c r="D7424" s="37"/>
      <c r="E7424" s="24">
        <v>100000</v>
      </c>
      <c r="F7424" s="25" t="s">
        <v>164</v>
      </c>
      <c r="G7424" s="26">
        <v>100000</v>
      </c>
    </row>
    <row r="7425" spans="2:7">
      <c r="B7425" s="21" t="s">
        <v>11879</v>
      </c>
      <c r="C7425" s="22" t="s">
        <v>92</v>
      </c>
      <c r="D7425" s="37"/>
      <c r="E7425" s="24">
        <v>100000</v>
      </c>
      <c r="F7425" s="25" t="s">
        <v>125</v>
      </c>
      <c r="G7425" s="26">
        <v>100000</v>
      </c>
    </row>
    <row r="7426" spans="2:7">
      <c r="B7426" s="21" t="s">
        <v>11877</v>
      </c>
      <c r="C7426" s="22" t="s">
        <v>92</v>
      </c>
      <c r="D7426" s="37"/>
      <c r="E7426" s="24">
        <v>100000</v>
      </c>
      <c r="F7426" s="25" t="s">
        <v>422</v>
      </c>
      <c r="G7426" s="26">
        <v>100000</v>
      </c>
    </row>
    <row r="7427" spans="2:7">
      <c r="B7427" s="21" t="s">
        <v>11876</v>
      </c>
      <c r="C7427" s="22" t="s">
        <v>92</v>
      </c>
      <c r="D7427" s="37"/>
      <c r="E7427" s="24">
        <v>100000</v>
      </c>
      <c r="F7427" s="25" t="s">
        <v>223</v>
      </c>
      <c r="G7427" s="26">
        <v>100000</v>
      </c>
    </row>
    <row r="7428" spans="2:7">
      <c r="B7428" s="21" t="s">
        <v>11875</v>
      </c>
      <c r="C7428" s="22" t="s">
        <v>92</v>
      </c>
      <c r="D7428" s="37"/>
      <c r="E7428" s="24">
        <v>100000</v>
      </c>
      <c r="F7428" s="25" t="s">
        <v>125</v>
      </c>
      <c r="G7428" s="26">
        <v>100000</v>
      </c>
    </row>
    <row r="7429" spans="2:7">
      <c r="B7429" s="21" t="s">
        <v>11874</v>
      </c>
      <c r="C7429" s="22" t="s">
        <v>92</v>
      </c>
      <c r="D7429" s="37"/>
      <c r="E7429" s="24">
        <v>100000</v>
      </c>
      <c r="F7429" s="25" t="s">
        <v>94</v>
      </c>
      <c r="G7429" s="26">
        <v>100000</v>
      </c>
    </row>
    <row r="7430" spans="2:7">
      <c r="B7430" s="21" t="s">
        <v>11873</v>
      </c>
      <c r="C7430" s="22" t="s">
        <v>108</v>
      </c>
      <c r="D7430" s="37"/>
      <c r="E7430" s="24">
        <v>100000</v>
      </c>
      <c r="F7430" s="25" t="s">
        <v>156</v>
      </c>
      <c r="G7430" s="26">
        <v>100000</v>
      </c>
    </row>
    <row r="7431" spans="2:7">
      <c r="B7431" s="21" t="s">
        <v>11872</v>
      </c>
      <c r="C7431" s="22" t="s">
        <v>92</v>
      </c>
      <c r="D7431" s="37"/>
      <c r="E7431" s="24">
        <v>100000</v>
      </c>
      <c r="F7431" s="25" t="s">
        <v>315</v>
      </c>
      <c r="G7431" s="26">
        <v>100000</v>
      </c>
    </row>
    <row r="7432" spans="2:7">
      <c r="B7432" s="21" t="s">
        <v>11871</v>
      </c>
      <c r="C7432" s="22" t="s">
        <v>92</v>
      </c>
      <c r="D7432" s="37"/>
      <c r="E7432" s="24">
        <v>100000</v>
      </c>
      <c r="F7432" s="25" t="s">
        <v>402</v>
      </c>
      <c r="G7432" s="26">
        <v>100000</v>
      </c>
    </row>
    <row r="7433" spans="2:7">
      <c r="B7433" s="21" t="s">
        <v>11870</v>
      </c>
      <c r="C7433" s="22" t="s">
        <v>92</v>
      </c>
      <c r="D7433" s="37"/>
      <c r="E7433" s="24">
        <v>100000</v>
      </c>
      <c r="F7433" s="25" t="s">
        <v>220</v>
      </c>
      <c r="G7433" s="26">
        <v>100000</v>
      </c>
    </row>
    <row r="7434" spans="2:7">
      <c r="B7434" s="21" t="s">
        <v>11869</v>
      </c>
      <c r="C7434" s="22" t="s">
        <v>92</v>
      </c>
      <c r="D7434" s="37"/>
      <c r="E7434" s="24">
        <v>100000</v>
      </c>
      <c r="F7434" s="25" t="s">
        <v>125</v>
      </c>
      <c r="G7434" s="26">
        <v>100000</v>
      </c>
    </row>
    <row r="7435" spans="2:7">
      <c r="B7435" s="21" t="s">
        <v>11868</v>
      </c>
      <c r="C7435" s="22" t="s">
        <v>92</v>
      </c>
      <c r="D7435" s="37"/>
      <c r="E7435" s="24">
        <v>100000</v>
      </c>
      <c r="F7435" s="25" t="s">
        <v>159</v>
      </c>
      <c r="G7435" s="26">
        <v>100000</v>
      </c>
    </row>
    <row r="7436" spans="2:7">
      <c r="B7436" s="21" t="s">
        <v>11867</v>
      </c>
      <c r="C7436" s="22" t="s">
        <v>92</v>
      </c>
      <c r="D7436" s="37"/>
      <c r="E7436" s="24">
        <v>100000</v>
      </c>
      <c r="F7436" s="25" t="s">
        <v>94</v>
      </c>
      <c r="G7436" s="26">
        <v>100000</v>
      </c>
    </row>
    <row r="7437" spans="2:7">
      <c r="B7437" s="21" t="s">
        <v>11866</v>
      </c>
      <c r="C7437" s="22" t="s">
        <v>92</v>
      </c>
      <c r="D7437" s="37"/>
      <c r="E7437" s="24">
        <v>100000</v>
      </c>
      <c r="F7437" s="25" t="s">
        <v>631</v>
      </c>
      <c r="G7437" s="26">
        <v>100000</v>
      </c>
    </row>
    <row r="7438" spans="2:7">
      <c r="B7438" s="21" t="s">
        <v>11865</v>
      </c>
      <c r="C7438" s="22" t="s">
        <v>92</v>
      </c>
      <c r="D7438" s="37"/>
      <c r="E7438" s="24">
        <v>100000</v>
      </c>
      <c r="F7438" s="25" t="s">
        <v>540</v>
      </c>
      <c r="G7438" s="26">
        <v>100000</v>
      </c>
    </row>
    <row r="7439" spans="2:7">
      <c r="B7439" s="21" t="s">
        <v>11864</v>
      </c>
      <c r="C7439" s="22" t="s">
        <v>92</v>
      </c>
      <c r="D7439" s="37"/>
      <c r="E7439" s="24">
        <v>100000</v>
      </c>
      <c r="F7439" s="25" t="s">
        <v>102</v>
      </c>
      <c r="G7439" s="26">
        <v>100000</v>
      </c>
    </row>
    <row r="7440" spans="2:7">
      <c r="B7440" s="21" t="s">
        <v>11863</v>
      </c>
      <c r="C7440" s="22" t="s">
        <v>92</v>
      </c>
      <c r="D7440" s="37"/>
      <c r="E7440" s="24">
        <v>100000</v>
      </c>
      <c r="F7440" s="25" t="s">
        <v>315</v>
      </c>
      <c r="G7440" s="26">
        <v>100000</v>
      </c>
    </row>
    <row r="7441" spans="2:7">
      <c r="B7441" s="21" t="s">
        <v>11862</v>
      </c>
      <c r="C7441" s="22" t="s">
        <v>92</v>
      </c>
      <c r="D7441" s="37"/>
      <c r="E7441" s="24">
        <v>100000</v>
      </c>
      <c r="F7441" s="25" t="s">
        <v>5016</v>
      </c>
      <c r="G7441" s="26">
        <v>100000</v>
      </c>
    </row>
    <row r="7442" spans="2:7">
      <c r="B7442" s="21" t="s">
        <v>11861</v>
      </c>
      <c r="C7442" s="22" t="s">
        <v>92</v>
      </c>
      <c r="D7442" s="37"/>
      <c r="E7442" s="24">
        <v>100000</v>
      </c>
      <c r="F7442" s="25" t="s">
        <v>703</v>
      </c>
      <c r="G7442" s="26">
        <v>100000</v>
      </c>
    </row>
    <row r="7443" spans="2:7">
      <c r="B7443" s="21" t="s">
        <v>11860</v>
      </c>
      <c r="C7443" s="22" t="s">
        <v>92</v>
      </c>
      <c r="D7443" s="37"/>
      <c r="E7443" s="24">
        <v>100000</v>
      </c>
      <c r="F7443" s="25" t="s">
        <v>402</v>
      </c>
      <c r="G7443" s="26">
        <v>100000</v>
      </c>
    </row>
    <row r="7444" spans="2:7">
      <c r="B7444" s="21" t="s">
        <v>11859</v>
      </c>
      <c r="C7444" s="22" t="s">
        <v>92</v>
      </c>
      <c r="D7444" s="37"/>
      <c r="E7444" s="24">
        <v>100000</v>
      </c>
      <c r="F7444" s="25" t="s">
        <v>3089</v>
      </c>
      <c r="G7444" s="26">
        <v>100000</v>
      </c>
    </row>
    <row r="7445" spans="2:7">
      <c r="B7445" s="21" t="s">
        <v>11858</v>
      </c>
      <c r="C7445" s="22" t="s">
        <v>92</v>
      </c>
      <c r="D7445" s="37"/>
      <c r="E7445" s="24">
        <v>100000</v>
      </c>
      <c r="F7445" s="25" t="s">
        <v>540</v>
      </c>
      <c r="G7445" s="26">
        <v>100000</v>
      </c>
    </row>
    <row r="7446" spans="2:7">
      <c r="B7446" s="21" t="s">
        <v>11857</v>
      </c>
      <c r="C7446" s="22" t="s">
        <v>92</v>
      </c>
      <c r="D7446" s="37"/>
      <c r="E7446" s="24">
        <v>100000</v>
      </c>
      <c r="F7446" s="25" t="s">
        <v>220</v>
      </c>
      <c r="G7446" s="26">
        <v>100000</v>
      </c>
    </row>
    <row r="7447" spans="2:7">
      <c r="B7447" s="21" t="s">
        <v>11856</v>
      </c>
      <c r="C7447" s="22" t="s">
        <v>92</v>
      </c>
      <c r="D7447" s="37"/>
      <c r="E7447" s="24">
        <v>100000</v>
      </c>
      <c r="F7447" s="25" t="s">
        <v>150</v>
      </c>
      <c r="G7447" s="26">
        <v>100000</v>
      </c>
    </row>
    <row r="7448" spans="2:7">
      <c r="B7448" s="21" t="s">
        <v>11855</v>
      </c>
      <c r="C7448" s="22" t="s">
        <v>92</v>
      </c>
      <c r="D7448" s="37"/>
      <c r="E7448" s="24">
        <v>100000</v>
      </c>
      <c r="F7448" s="25" t="s">
        <v>3094</v>
      </c>
      <c r="G7448" s="26">
        <v>100000</v>
      </c>
    </row>
    <row r="7449" spans="2:7">
      <c r="B7449" s="21" t="s">
        <v>11854</v>
      </c>
      <c r="C7449" s="22" t="s">
        <v>92</v>
      </c>
      <c r="D7449" s="37"/>
      <c r="E7449" s="24">
        <v>100000</v>
      </c>
      <c r="F7449" s="25" t="s">
        <v>201</v>
      </c>
      <c r="G7449" s="26">
        <v>100000</v>
      </c>
    </row>
    <row r="7450" spans="2:7">
      <c r="B7450" s="21" t="s">
        <v>11853</v>
      </c>
      <c r="C7450" s="22" t="s">
        <v>92</v>
      </c>
      <c r="D7450" s="37"/>
      <c r="E7450" s="24">
        <v>100000</v>
      </c>
      <c r="F7450" s="25" t="s">
        <v>402</v>
      </c>
      <c r="G7450" s="26">
        <v>100000</v>
      </c>
    </row>
    <row r="7451" spans="2:7">
      <c r="B7451" s="21" t="s">
        <v>11852</v>
      </c>
      <c r="C7451" s="22" t="s">
        <v>92</v>
      </c>
      <c r="D7451" s="37"/>
      <c r="E7451" s="24">
        <v>100000</v>
      </c>
      <c r="F7451" s="25" t="s">
        <v>5031</v>
      </c>
      <c r="G7451" s="26">
        <v>100000</v>
      </c>
    </row>
    <row r="7452" spans="2:7">
      <c r="B7452" s="21" t="s">
        <v>11850</v>
      </c>
      <c r="C7452" s="22" t="s">
        <v>92</v>
      </c>
      <c r="D7452" s="37"/>
      <c r="E7452" s="24">
        <v>100000</v>
      </c>
      <c r="F7452" s="25" t="s">
        <v>703</v>
      </c>
      <c r="G7452" s="26">
        <v>100000</v>
      </c>
    </row>
    <row r="7453" spans="2:7">
      <c r="B7453" s="21" t="s">
        <v>11849</v>
      </c>
      <c r="C7453" s="22" t="s">
        <v>92</v>
      </c>
      <c r="D7453" s="37"/>
      <c r="E7453" s="24">
        <v>100000</v>
      </c>
      <c r="F7453" s="25" t="s">
        <v>5016</v>
      </c>
      <c r="G7453" s="26">
        <v>100000</v>
      </c>
    </row>
    <row r="7454" spans="2:7">
      <c r="B7454" s="21" t="s">
        <v>11848</v>
      </c>
      <c r="C7454" s="22" t="s">
        <v>92</v>
      </c>
      <c r="D7454" s="37"/>
      <c r="E7454" s="24">
        <v>100000</v>
      </c>
      <c r="F7454" s="25" t="s">
        <v>631</v>
      </c>
      <c r="G7454" s="26">
        <v>100000</v>
      </c>
    </row>
    <row r="7455" spans="2:7">
      <c r="B7455" s="21" t="s">
        <v>11847</v>
      </c>
      <c r="C7455" s="22" t="s">
        <v>92</v>
      </c>
      <c r="D7455" s="37"/>
      <c r="E7455" s="24">
        <v>100000</v>
      </c>
      <c r="F7455" s="25" t="s">
        <v>703</v>
      </c>
      <c r="G7455" s="26">
        <v>100000</v>
      </c>
    </row>
    <row r="7456" spans="2:7">
      <c r="B7456" s="21" t="s">
        <v>11846</v>
      </c>
      <c r="C7456" s="22" t="s">
        <v>92</v>
      </c>
      <c r="D7456" s="37"/>
      <c r="E7456" s="24">
        <v>100000</v>
      </c>
      <c r="F7456" s="25" t="s">
        <v>207</v>
      </c>
      <c r="G7456" s="26">
        <v>100000</v>
      </c>
    </row>
    <row r="7457" spans="2:7">
      <c r="B7457" s="21" t="s">
        <v>11844</v>
      </c>
      <c r="C7457" s="22" t="s">
        <v>108</v>
      </c>
      <c r="D7457" s="37"/>
      <c r="E7457" s="24">
        <v>100000</v>
      </c>
      <c r="F7457" s="25" t="s">
        <v>703</v>
      </c>
      <c r="G7457" s="26">
        <v>100000</v>
      </c>
    </row>
    <row r="7458" spans="2:7">
      <c r="B7458" s="21" t="s">
        <v>11843</v>
      </c>
      <c r="C7458" s="22" t="s">
        <v>92</v>
      </c>
      <c r="D7458" s="37"/>
      <c r="E7458" s="24">
        <v>100000</v>
      </c>
      <c r="F7458" s="25" t="s">
        <v>102</v>
      </c>
      <c r="G7458" s="26">
        <v>100000</v>
      </c>
    </row>
    <row r="7459" spans="2:7">
      <c r="B7459" s="21" t="s">
        <v>11841</v>
      </c>
      <c r="C7459" s="22" t="s">
        <v>92</v>
      </c>
      <c r="D7459" s="37"/>
      <c r="E7459" s="24">
        <v>100000</v>
      </c>
      <c r="F7459" s="25" t="s">
        <v>413</v>
      </c>
      <c r="G7459" s="26">
        <v>100000</v>
      </c>
    </row>
    <row r="7460" spans="2:7">
      <c r="B7460" s="21" t="s">
        <v>11840</v>
      </c>
      <c r="C7460" s="22" t="s">
        <v>92</v>
      </c>
      <c r="D7460" s="37"/>
      <c r="E7460" s="24">
        <v>100000</v>
      </c>
      <c r="F7460" s="25" t="s">
        <v>159</v>
      </c>
      <c r="G7460" s="26">
        <v>100000</v>
      </c>
    </row>
    <row r="7461" spans="2:7">
      <c r="B7461" s="21" t="s">
        <v>11839</v>
      </c>
      <c r="C7461" s="22" t="s">
        <v>92</v>
      </c>
      <c r="D7461" s="37"/>
      <c r="E7461" s="24">
        <v>100000</v>
      </c>
      <c r="F7461" s="25" t="s">
        <v>263</v>
      </c>
      <c r="G7461" s="26">
        <v>100000</v>
      </c>
    </row>
    <row r="7462" spans="2:7">
      <c r="B7462" s="21" t="s">
        <v>11838</v>
      </c>
      <c r="C7462" s="22" t="s">
        <v>92</v>
      </c>
      <c r="D7462" s="37"/>
      <c r="E7462" s="24">
        <v>100000</v>
      </c>
      <c r="F7462" s="25" t="s">
        <v>344</v>
      </c>
      <c r="G7462" s="26">
        <v>100000</v>
      </c>
    </row>
    <row r="7463" spans="2:7">
      <c r="B7463" s="21" t="s">
        <v>11837</v>
      </c>
      <c r="C7463" s="22" t="s">
        <v>92</v>
      </c>
      <c r="D7463" s="37"/>
      <c r="E7463" s="24">
        <v>100000</v>
      </c>
      <c r="F7463" s="25" t="s">
        <v>156</v>
      </c>
      <c r="G7463" s="26">
        <v>100000</v>
      </c>
    </row>
    <row r="7464" spans="2:7">
      <c r="B7464" s="21" t="s">
        <v>11836</v>
      </c>
      <c r="C7464" s="22" t="s">
        <v>92</v>
      </c>
      <c r="D7464" s="37"/>
      <c r="E7464" s="24">
        <v>100000</v>
      </c>
      <c r="F7464" s="25" t="s">
        <v>201</v>
      </c>
      <c r="G7464" s="26">
        <v>100000</v>
      </c>
    </row>
    <row r="7465" spans="2:7">
      <c r="B7465" s="21" t="s">
        <v>11835</v>
      </c>
      <c r="C7465" s="22" t="s">
        <v>92</v>
      </c>
      <c r="D7465" s="37"/>
      <c r="E7465" s="24">
        <v>100000</v>
      </c>
      <c r="F7465" s="25" t="s">
        <v>315</v>
      </c>
      <c r="G7465" s="26">
        <v>100000</v>
      </c>
    </row>
    <row r="7466" spans="2:7">
      <c r="B7466" s="21" t="s">
        <v>11834</v>
      </c>
      <c r="C7466" s="22" t="s">
        <v>92</v>
      </c>
      <c r="D7466" s="37"/>
      <c r="E7466" s="24">
        <v>100000</v>
      </c>
      <c r="F7466" s="25" t="s">
        <v>5014</v>
      </c>
      <c r="G7466" s="26">
        <v>100000</v>
      </c>
    </row>
    <row r="7467" spans="2:7">
      <c r="B7467" s="21" t="s">
        <v>11833</v>
      </c>
      <c r="C7467" s="22" t="s">
        <v>108</v>
      </c>
      <c r="D7467" s="37"/>
      <c r="E7467" s="24">
        <v>100000</v>
      </c>
      <c r="F7467" s="25" t="s">
        <v>138</v>
      </c>
      <c r="G7467" s="26">
        <v>100000</v>
      </c>
    </row>
    <row r="7468" spans="2:7">
      <c r="B7468" s="21" t="s">
        <v>11832</v>
      </c>
      <c r="C7468" s="22" t="s">
        <v>92</v>
      </c>
      <c r="D7468" s="37"/>
      <c r="E7468" s="24">
        <v>100000</v>
      </c>
      <c r="F7468" s="25" t="s">
        <v>107</v>
      </c>
      <c r="G7468" s="26">
        <v>100000</v>
      </c>
    </row>
    <row r="7469" spans="2:7">
      <c r="B7469" s="21" t="s">
        <v>11831</v>
      </c>
      <c r="C7469" s="22" t="s">
        <v>92</v>
      </c>
      <c r="D7469" s="37"/>
      <c r="E7469" s="24">
        <v>100000</v>
      </c>
      <c r="F7469" s="25" t="s">
        <v>3089</v>
      </c>
      <c r="G7469" s="26">
        <v>100000</v>
      </c>
    </row>
    <row r="7470" spans="2:7">
      <c r="B7470" s="21" t="s">
        <v>11830</v>
      </c>
      <c r="C7470" s="22" t="s">
        <v>92</v>
      </c>
      <c r="D7470" s="37"/>
      <c r="E7470" s="24">
        <v>100000</v>
      </c>
      <c r="F7470" s="25" t="s">
        <v>227</v>
      </c>
      <c r="G7470" s="26">
        <v>100000</v>
      </c>
    </row>
    <row r="7471" spans="2:7">
      <c r="B7471" s="21" t="s">
        <v>11829</v>
      </c>
      <c r="C7471" s="22" t="s">
        <v>92</v>
      </c>
      <c r="D7471" s="37"/>
      <c r="E7471" s="24">
        <v>100000</v>
      </c>
      <c r="F7471" s="25" t="s">
        <v>144</v>
      </c>
      <c r="G7471" s="26">
        <v>100000</v>
      </c>
    </row>
    <row r="7472" spans="2:7">
      <c r="B7472" s="21" t="s">
        <v>11828</v>
      </c>
      <c r="C7472" s="22" t="s">
        <v>92</v>
      </c>
      <c r="D7472" s="37"/>
      <c r="E7472" s="24">
        <v>100000</v>
      </c>
      <c r="F7472" s="25" t="s">
        <v>402</v>
      </c>
      <c r="G7472" s="26">
        <v>100000</v>
      </c>
    </row>
    <row r="7473" spans="2:7">
      <c r="B7473" s="21" t="s">
        <v>11827</v>
      </c>
      <c r="C7473" s="22" t="s">
        <v>92</v>
      </c>
      <c r="D7473" s="37"/>
      <c r="E7473" s="24">
        <v>100000</v>
      </c>
      <c r="F7473" s="25" t="s">
        <v>257</v>
      </c>
      <c r="G7473" s="26">
        <v>100000</v>
      </c>
    </row>
    <row r="7474" spans="2:7">
      <c r="B7474" s="21" t="s">
        <v>11826</v>
      </c>
      <c r="C7474" s="22" t="s">
        <v>92</v>
      </c>
      <c r="D7474" s="37"/>
      <c r="E7474" s="24">
        <v>100000</v>
      </c>
      <c r="F7474" s="25" t="s">
        <v>5031</v>
      </c>
      <c r="G7474" s="26">
        <v>100000</v>
      </c>
    </row>
    <row r="7475" spans="2:7">
      <c r="B7475" s="21" t="s">
        <v>11825</v>
      </c>
      <c r="C7475" s="22" t="s">
        <v>92</v>
      </c>
      <c r="D7475" s="37"/>
      <c r="E7475" s="24">
        <v>100000</v>
      </c>
      <c r="F7475" s="25" t="s">
        <v>3094</v>
      </c>
      <c r="G7475" s="26">
        <v>100000</v>
      </c>
    </row>
    <row r="7476" spans="2:7">
      <c r="B7476" s="21" t="s">
        <v>11824</v>
      </c>
      <c r="C7476" s="22" t="s">
        <v>92</v>
      </c>
      <c r="D7476" s="37"/>
      <c r="E7476" s="24">
        <v>100000</v>
      </c>
      <c r="F7476" s="25" t="s">
        <v>201</v>
      </c>
      <c r="G7476" s="26">
        <v>100000</v>
      </c>
    </row>
    <row r="7477" spans="2:7">
      <c r="B7477" s="21" t="s">
        <v>11823</v>
      </c>
      <c r="C7477" s="22" t="s">
        <v>92</v>
      </c>
      <c r="D7477" s="37"/>
      <c r="E7477" s="24">
        <v>100000</v>
      </c>
      <c r="F7477" s="25" t="s">
        <v>703</v>
      </c>
      <c r="G7477" s="26">
        <v>100000</v>
      </c>
    </row>
    <row r="7478" spans="2:7">
      <c r="B7478" s="21" t="s">
        <v>11822</v>
      </c>
      <c r="C7478" s="22" t="s">
        <v>92</v>
      </c>
      <c r="D7478" s="37"/>
      <c r="E7478" s="24">
        <v>100000</v>
      </c>
      <c r="F7478" s="25" t="s">
        <v>631</v>
      </c>
      <c r="G7478" s="26">
        <v>100000</v>
      </c>
    </row>
    <row r="7479" spans="2:7">
      <c r="B7479" s="21" t="s">
        <v>11821</v>
      </c>
      <c r="C7479" s="22" t="s">
        <v>92</v>
      </c>
      <c r="D7479" s="37"/>
      <c r="E7479" s="24">
        <v>100000</v>
      </c>
      <c r="F7479" s="25" t="s">
        <v>107</v>
      </c>
      <c r="G7479" s="26">
        <v>100000</v>
      </c>
    </row>
    <row r="7480" spans="2:7">
      <c r="B7480" s="21" t="s">
        <v>11820</v>
      </c>
      <c r="C7480" s="22" t="s">
        <v>92</v>
      </c>
      <c r="D7480" s="37"/>
      <c r="E7480" s="24">
        <v>100000</v>
      </c>
      <c r="F7480" s="25" t="s">
        <v>257</v>
      </c>
      <c r="G7480" s="26">
        <v>100000</v>
      </c>
    </row>
    <row r="7481" spans="2:7">
      <c r="B7481" s="21" t="s">
        <v>11819</v>
      </c>
      <c r="C7481" s="22" t="s">
        <v>92</v>
      </c>
      <c r="D7481" s="37"/>
      <c r="E7481" s="24">
        <v>100000</v>
      </c>
      <c r="F7481" s="25" t="s">
        <v>156</v>
      </c>
      <c r="G7481" s="26">
        <v>100000</v>
      </c>
    </row>
    <row r="7482" spans="2:7">
      <c r="B7482" s="21" t="s">
        <v>11816</v>
      </c>
      <c r="C7482" s="22" t="s">
        <v>92</v>
      </c>
      <c r="D7482" s="37"/>
      <c r="E7482" s="24">
        <v>100000</v>
      </c>
      <c r="F7482" s="25" t="s">
        <v>125</v>
      </c>
      <c r="G7482" s="26">
        <v>100000</v>
      </c>
    </row>
    <row r="7483" spans="2:7">
      <c r="B7483" s="21" t="s">
        <v>11815</v>
      </c>
      <c r="C7483" s="22" t="s">
        <v>92</v>
      </c>
      <c r="D7483" s="37"/>
      <c r="E7483" s="24">
        <v>100000</v>
      </c>
      <c r="F7483" s="25" t="s">
        <v>5016</v>
      </c>
      <c r="G7483" s="26">
        <v>100000</v>
      </c>
    </row>
    <row r="7484" spans="2:7">
      <c r="B7484" s="21" t="s">
        <v>11814</v>
      </c>
      <c r="C7484" s="22" t="s">
        <v>92</v>
      </c>
      <c r="D7484" s="37"/>
      <c r="E7484" s="24">
        <v>100000</v>
      </c>
      <c r="F7484" s="25" t="s">
        <v>631</v>
      </c>
      <c r="G7484" s="26">
        <v>100000</v>
      </c>
    </row>
    <row r="7485" spans="2:7">
      <c r="B7485" s="21" t="s">
        <v>11813</v>
      </c>
      <c r="C7485" s="22" t="s">
        <v>92</v>
      </c>
      <c r="D7485" s="37"/>
      <c r="E7485" s="24">
        <v>100000</v>
      </c>
      <c r="F7485" s="25" t="s">
        <v>3098</v>
      </c>
      <c r="G7485" s="26">
        <v>100000</v>
      </c>
    </row>
    <row r="7486" spans="2:7">
      <c r="B7486" s="21" t="s">
        <v>11812</v>
      </c>
      <c r="C7486" s="22" t="s">
        <v>92</v>
      </c>
      <c r="D7486" s="37"/>
      <c r="E7486" s="24">
        <v>100000</v>
      </c>
      <c r="F7486" s="25" t="s">
        <v>107</v>
      </c>
      <c r="G7486" s="26">
        <v>100000</v>
      </c>
    </row>
    <row r="7487" spans="2:7">
      <c r="B7487" s="21" t="s">
        <v>11811</v>
      </c>
      <c r="C7487" s="22" t="s">
        <v>108</v>
      </c>
      <c r="D7487" s="37"/>
      <c r="E7487" s="24">
        <v>100000</v>
      </c>
      <c r="F7487" s="25" t="s">
        <v>150</v>
      </c>
      <c r="G7487" s="26">
        <v>100000</v>
      </c>
    </row>
    <row r="7488" spans="2:7">
      <c r="B7488" s="21" t="s">
        <v>11810</v>
      </c>
      <c r="C7488" s="22" t="s">
        <v>92</v>
      </c>
      <c r="D7488" s="37"/>
      <c r="E7488" s="24">
        <v>100000</v>
      </c>
      <c r="F7488" s="25" t="s">
        <v>3094</v>
      </c>
      <c r="G7488" s="26">
        <v>100000</v>
      </c>
    </row>
    <row r="7489" spans="2:7">
      <c r="B7489" s="21" t="s">
        <v>11809</v>
      </c>
      <c r="C7489" s="22" t="s">
        <v>92</v>
      </c>
      <c r="D7489" s="37"/>
      <c r="E7489" s="24">
        <v>100000</v>
      </c>
      <c r="F7489" s="25" t="s">
        <v>324</v>
      </c>
      <c r="G7489" s="26">
        <v>100000</v>
      </c>
    </row>
    <row r="7490" spans="2:7">
      <c r="B7490" s="21" t="s">
        <v>11808</v>
      </c>
      <c r="C7490" s="22" t="s">
        <v>92</v>
      </c>
      <c r="D7490" s="37"/>
      <c r="E7490" s="24">
        <v>100000</v>
      </c>
      <c r="F7490" s="25" t="s">
        <v>413</v>
      </c>
      <c r="G7490" s="26">
        <v>100000</v>
      </c>
    </row>
    <row r="7491" spans="2:7">
      <c r="B7491" s="21" t="s">
        <v>11807</v>
      </c>
      <c r="C7491" s="22" t="s">
        <v>92</v>
      </c>
      <c r="D7491" s="37"/>
      <c r="E7491" s="24">
        <v>100000</v>
      </c>
      <c r="F7491" s="25" t="s">
        <v>631</v>
      </c>
      <c r="G7491" s="26">
        <v>100000</v>
      </c>
    </row>
    <row r="7492" spans="2:7">
      <c r="B7492" s="21" t="s">
        <v>11806</v>
      </c>
      <c r="C7492" s="22" t="s">
        <v>92</v>
      </c>
      <c r="D7492" s="37"/>
      <c r="E7492" s="24">
        <v>100000</v>
      </c>
      <c r="F7492" s="25" t="s">
        <v>413</v>
      </c>
      <c r="G7492" s="26">
        <v>100000</v>
      </c>
    </row>
    <row r="7493" spans="2:7">
      <c r="B7493" s="21" t="s">
        <v>11805</v>
      </c>
      <c r="C7493" s="22" t="s">
        <v>92</v>
      </c>
      <c r="D7493" s="37"/>
      <c r="E7493" s="24">
        <v>100000</v>
      </c>
      <c r="F7493" s="25" t="s">
        <v>223</v>
      </c>
      <c r="G7493" s="26">
        <v>100000</v>
      </c>
    </row>
    <row r="7494" spans="2:7">
      <c r="B7494" s="21" t="s">
        <v>11804</v>
      </c>
      <c r="C7494" s="22" t="s">
        <v>92</v>
      </c>
      <c r="D7494" s="37"/>
      <c r="E7494" s="24">
        <v>100000</v>
      </c>
      <c r="F7494" s="25" t="s">
        <v>159</v>
      </c>
      <c r="G7494" s="26">
        <v>100000</v>
      </c>
    </row>
    <row r="7495" spans="2:7">
      <c r="B7495" s="21" t="s">
        <v>11803</v>
      </c>
      <c r="C7495" s="22" t="s">
        <v>92</v>
      </c>
      <c r="D7495" s="37"/>
      <c r="E7495" s="24">
        <v>100000</v>
      </c>
      <c r="F7495" s="25" t="s">
        <v>107</v>
      </c>
      <c r="G7495" s="26">
        <v>100000</v>
      </c>
    </row>
    <row r="7496" spans="2:7">
      <c r="B7496" s="21" t="s">
        <v>11802</v>
      </c>
      <c r="C7496" s="22" t="s">
        <v>92</v>
      </c>
      <c r="D7496" s="37"/>
      <c r="E7496" s="24">
        <v>100000</v>
      </c>
      <c r="F7496" s="25" t="s">
        <v>201</v>
      </c>
      <c r="G7496" s="26">
        <v>100000</v>
      </c>
    </row>
    <row r="7497" spans="2:7">
      <c r="B7497" s="21" t="s">
        <v>11801</v>
      </c>
      <c r="C7497" s="22" t="s">
        <v>108</v>
      </c>
      <c r="D7497" s="37"/>
      <c r="E7497" s="24">
        <v>100000</v>
      </c>
      <c r="F7497" s="25" t="s">
        <v>159</v>
      </c>
      <c r="G7497" s="26">
        <v>100000</v>
      </c>
    </row>
    <row r="7498" spans="2:7">
      <c r="B7498" s="21" t="s">
        <v>11800</v>
      </c>
      <c r="C7498" s="22" t="s">
        <v>92</v>
      </c>
      <c r="D7498" s="37"/>
      <c r="E7498" s="24">
        <v>100000</v>
      </c>
      <c r="F7498" s="25" t="s">
        <v>257</v>
      </c>
      <c r="G7498" s="26">
        <v>100000</v>
      </c>
    </row>
    <row r="7499" spans="2:7">
      <c r="B7499" s="21" t="s">
        <v>11799</v>
      </c>
      <c r="C7499" s="22" t="s">
        <v>92</v>
      </c>
      <c r="D7499" s="37"/>
      <c r="E7499" s="24">
        <v>100000</v>
      </c>
      <c r="F7499" s="25" t="s">
        <v>631</v>
      </c>
      <c r="G7499" s="26">
        <v>100000</v>
      </c>
    </row>
    <row r="7500" spans="2:7">
      <c r="B7500" s="21" t="s">
        <v>11797</v>
      </c>
      <c r="C7500" s="22" t="s">
        <v>92</v>
      </c>
      <c r="D7500" s="37"/>
      <c r="E7500" s="24">
        <v>100000</v>
      </c>
      <c r="F7500" s="25" t="s">
        <v>540</v>
      </c>
      <c r="G7500" s="26">
        <v>100000</v>
      </c>
    </row>
    <row r="7501" spans="2:7">
      <c r="B7501" s="21" t="s">
        <v>11796</v>
      </c>
      <c r="C7501" s="22" t="s">
        <v>92</v>
      </c>
      <c r="D7501" s="37"/>
      <c r="E7501" s="24">
        <v>100000</v>
      </c>
      <c r="F7501" s="25" t="s">
        <v>107</v>
      </c>
      <c r="G7501" s="26">
        <v>100000</v>
      </c>
    </row>
    <row r="7502" spans="2:7">
      <c r="B7502" s="21" t="s">
        <v>11795</v>
      </c>
      <c r="C7502" s="22" t="s">
        <v>92</v>
      </c>
      <c r="D7502" s="37"/>
      <c r="E7502" s="24">
        <v>100000</v>
      </c>
      <c r="F7502" s="25" t="s">
        <v>216</v>
      </c>
      <c r="G7502" s="26">
        <v>100000</v>
      </c>
    </row>
    <row r="7503" spans="2:7">
      <c r="B7503" s="21" t="s">
        <v>11794</v>
      </c>
      <c r="C7503" s="22" t="s">
        <v>92</v>
      </c>
      <c r="D7503" s="37"/>
      <c r="E7503" s="24">
        <v>100000</v>
      </c>
      <c r="F7503" s="25" t="s">
        <v>94</v>
      </c>
      <c r="G7503" s="26">
        <v>100000</v>
      </c>
    </row>
    <row r="7504" spans="2:7">
      <c r="B7504" s="21" t="s">
        <v>11793</v>
      </c>
      <c r="C7504" s="22" t="s">
        <v>92</v>
      </c>
      <c r="D7504" s="37"/>
      <c r="E7504" s="24">
        <v>100000</v>
      </c>
      <c r="F7504" s="25" t="s">
        <v>227</v>
      </c>
      <c r="G7504" s="26">
        <v>100000</v>
      </c>
    </row>
    <row r="7505" spans="2:7">
      <c r="B7505" s="21" t="s">
        <v>11792</v>
      </c>
      <c r="C7505" s="22" t="s">
        <v>92</v>
      </c>
      <c r="D7505" s="37"/>
      <c r="E7505" s="24">
        <v>100000</v>
      </c>
      <c r="F7505" s="25" t="s">
        <v>315</v>
      </c>
      <c r="G7505" s="26">
        <v>100000</v>
      </c>
    </row>
    <row r="7506" spans="2:7">
      <c r="B7506" s="21" t="s">
        <v>11791</v>
      </c>
      <c r="C7506" s="22" t="s">
        <v>92</v>
      </c>
      <c r="D7506" s="37"/>
      <c r="E7506" s="24">
        <v>100000</v>
      </c>
      <c r="F7506" s="25" t="s">
        <v>335</v>
      </c>
      <c r="G7506" s="26">
        <v>100000</v>
      </c>
    </row>
    <row r="7507" spans="2:7">
      <c r="B7507" s="21" t="s">
        <v>11790</v>
      </c>
      <c r="C7507" s="22" t="s">
        <v>92</v>
      </c>
      <c r="D7507" s="37"/>
      <c r="E7507" s="24">
        <v>100000</v>
      </c>
      <c r="F7507" s="25" t="s">
        <v>668</v>
      </c>
      <c r="G7507" s="26">
        <v>100000</v>
      </c>
    </row>
    <row r="7508" spans="2:7">
      <c r="B7508" s="21" t="s">
        <v>11789</v>
      </c>
      <c r="C7508" s="22" t="s">
        <v>92</v>
      </c>
      <c r="D7508" s="37"/>
      <c r="E7508" s="24">
        <v>100000</v>
      </c>
      <c r="F7508" s="25" t="s">
        <v>344</v>
      </c>
      <c r="G7508" s="26">
        <v>100000</v>
      </c>
    </row>
    <row r="7509" spans="2:7">
      <c r="B7509" s="21" t="s">
        <v>11788</v>
      </c>
      <c r="C7509" s="22" t="s">
        <v>92</v>
      </c>
      <c r="D7509" s="37"/>
      <c r="E7509" s="24">
        <v>100000</v>
      </c>
      <c r="F7509" s="25" t="s">
        <v>455</v>
      </c>
      <c r="G7509" s="26">
        <v>100000</v>
      </c>
    </row>
    <row r="7510" spans="2:7">
      <c r="B7510" s="21" t="s">
        <v>11787</v>
      </c>
      <c r="C7510" s="22" t="s">
        <v>92</v>
      </c>
      <c r="D7510" s="37"/>
      <c r="E7510" s="24">
        <v>100000</v>
      </c>
      <c r="F7510" s="25" t="s">
        <v>3089</v>
      </c>
      <c r="G7510" s="26">
        <v>100000</v>
      </c>
    </row>
    <row r="7511" spans="2:7">
      <c r="B7511" s="21" t="s">
        <v>11786</v>
      </c>
      <c r="C7511" s="22" t="s">
        <v>92</v>
      </c>
      <c r="D7511" s="37"/>
      <c r="E7511" s="24">
        <v>100000</v>
      </c>
      <c r="F7511" s="25" t="s">
        <v>260</v>
      </c>
      <c r="G7511" s="26">
        <v>100000</v>
      </c>
    </row>
    <row r="7512" spans="2:7">
      <c r="B7512" s="21" t="s">
        <v>11785</v>
      </c>
      <c r="C7512" s="22" t="s">
        <v>92</v>
      </c>
      <c r="D7512" s="37"/>
      <c r="E7512" s="24">
        <v>100000</v>
      </c>
      <c r="F7512" s="25" t="s">
        <v>96</v>
      </c>
      <c r="G7512" s="26">
        <v>100000</v>
      </c>
    </row>
    <row r="7513" spans="2:7">
      <c r="B7513" s="21" t="s">
        <v>11784</v>
      </c>
      <c r="C7513" s="22" t="s">
        <v>92</v>
      </c>
      <c r="D7513" s="37"/>
      <c r="E7513" s="24">
        <v>100000</v>
      </c>
      <c r="F7513" s="25" t="s">
        <v>207</v>
      </c>
      <c r="G7513" s="26">
        <v>100000</v>
      </c>
    </row>
    <row r="7514" spans="2:7">
      <c r="B7514" s="21" t="s">
        <v>11783</v>
      </c>
      <c r="C7514" s="22" t="s">
        <v>92</v>
      </c>
      <c r="D7514" s="37"/>
      <c r="E7514" s="24">
        <v>100000</v>
      </c>
      <c r="F7514" s="25" t="s">
        <v>341</v>
      </c>
      <c r="G7514" s="26">
        <v>100000</v>
      </c>
    </row>
    <row r="7515" spans="2:7">
      <c r="B7515" s="21" t="s">
        <v>11782</v>
      </c>
      <c r="C7515" s="22" t="s">
        <v>92</v>
      </c>
      <c r="D7515" s="37"/>
      <c r="E7515" s="24">
        <v>100000</v>
      </c>
      <c r="F7515" s="25" t="s">
        <v>91</v>
      </c>
      <c r="G7515" s="26">
        <v>100000</v>
      </c>
    </row>
    <row r="7516" spans="2:7">
      <c r="B7516" s="21" t="s">
        <v>11781</v>
      </c>
      <c r="C7516" s="22" t="s">
        <v>92</v>
      </c>
      <c r="D7516" s="37"/>
      <c r="E7516" s="24">
        <v>100000</v>
      </c>
      <c r="F7516" s="25" t="s">
        <v>96</v>
      </c>
      <c r="G7516" s="26">
        <v>100000</v>
      </c>
    </row>
    <row r="7517" spans="2:7">
      <c r="B7517" s="21" t="s">
        <v>11780</v>
      </c>
      <c r="C7517" s="22" t="s">
        <v>92</v>
      </c>
      <c r="D7517" s="37"/>
      <c r="E7517" s="24">
        <v>100000</v>
      </c>
      <c r="F7517" s="25" t="s">
        <v>341</v>
      </c>
      <c r="G7517" s="26">
        <v>100000</v>
      </c>
    </row>
    <row r="7518" spans="2:7">
      <c r="B7518" s="21" t="s">
        <v>11779</v>
      </c>
      <c r="C7518" s="22" t="s">
        <v>92</v>
      </c>
      <c r="D7518" s="37"/>
      <c r="E7518" s="24">
        <v>100000</v>
      </c>
      <c r="F7518" s="25" t="s">
        <v>282</v>
      </c>
      <c r="G7518" s="26">
        <v>100000</v>
      </c>
    </row>
    <row r="7519" spans="2:7">
      <c r="B7519" s="21" t="s">
        <v>11778</v>
      </c>
      <c r="C7519" s="22" t="s">
        <v>92</v>
      </c>
      <c r="D7519" s="37"/>
      <c r="E7519" s="24">
        <v>100000</v>
      </c>
      <c r="F7519" s="25" t="s">
        <v>341</v>
      </c>
      <c r="G7519" s="26">
        <v>100000</v>
      </c>
    </row>
    <row r="7520" spans="2:7">
      <c r="B7520" s="21" t="s">
        <v>11777</v>
      </c>
      <c r="C7520" s="22" t="s">
        <v>92</v>
      </c>
      <c r="D7520" s="37"/>
      <c r="E7520" s="24">
        <v>100000</v>
      </c>
      <c r="F7520" s="25" t="s">
        <v>131</v>
      </c>
      <c r="G7520" s="26">
        <v>100000</v>
      </c>
    </row>
    <row r="7521" spans="2:7">
      <c r="B7521" s="21" t="s">
        <v>11776</v>
      </c>
      <c r="C7521" s="22" t="s">
        <v>92</v>
      </c>
      <c r="D7521" s="37"/>
      <c r="E7521" s="24">
        <v>100000</v>
      </c>
      <c r="F7521" s="25" t="s">
        <v>3094</v>
      </c>
      <c r="G7521" s="26">
        <v>100000</v>
      </c>
    </row>
    <row r="7522" spans="2:7">
      <c r="B7522" s="21" t="s">
        <v>11775</v>
      </c>
      <c r="C7522" s="22" t="s">
        <v>92</v>
      </c>
      <c r="D7522" s="37"/>
      <c r="E7522" s="24">
        <v>100000</v>
      </c>
      <c r="F7522" s="25" t="s">
        <v>344</v>
      </c>
      <c r="G7522" s="26">
        <v>100000</v>
      </c>
    </row>
    <row r="7523" spans="2:7">
      <c r="B7523" s="21" t="s">
        <v>11773</v>
      </c>
      <c r="C7523" s="22" t="s">
        <v>92</v>
      </c>
      <c r="D7523" s="37"/>
      <c r="E7523" s="24">
        <v>100000</v>
      </c>
      <c r="F7523" s="25" t="s">
        <v>156</v>
      </c>
      <c r="G7523" s="26">
        <v>100000</v>
      </c>
    </row>
    <row r="7524" spans="2:7">
      <c r="B7524" s="21" t="s">
        <v>11772</v>
      </c>
      <c r="C7524" s="22" t="s">
        <v>92</v>
      </c>
      <c r="D7524" s="37"/>
      <c r="E7524" s="24">
        <v>100000</v>
      </c>
      <c r="F7524" s="25" t="s">
        <v>408</v>
      </c>
      <c r="G7524" s="26">
        <v>100000</v>
      </c>
    </row>
    <row r="7525" spans="2:7">
      <c r="B7525" s="21" t="s">
        <v>11771</v>
      </c>
      <c r="C7525" s="22" t="s">
        <v>92</v>
      </c>
      <c r="D7525" s="37"/>
      <c r="E7525" s="24">
        <v>100000</v>
      </c>
      <c r="F7525" s="25" t="s">
        <v>668</v>
      </c>
      <c r="G7525" s="26">
        <v>100000</v>
      </c>
    </row>
    <row r="7526" spans="2:7">
      <c r="B7526" s="21" t="s">
        <v>11770</v>
      </c>
      <c r="C7526" s="22" t="s">
        <v>92</v>
      </c>
      <c r="D7526" s="37"/>
      <c r="E7526" s="24">
        <v>100000</v>
      </c>
      <c r="F7526" s="25" t="s">
        <v>703</v>
      </c>
      <c r="G7526" s="26">
        <v>100000</v>
      </c>
    </row>
    <row r="7527" spans="2:7">
      <c r="B7527" s="21" t="s">
        <v>11769</v>
      </c>
      <c r="C7527" s="22" t="s">
        <v>92</v>
      </c>
      <c r="D7527" s="37"/>
      <c r="E7527" s="24">
        <v>100000</v>
      </c>
      <c r="F7527" s="25" t="s">
        <v>668</v>
      </c>
      <c r="G7527" s="26">
        <v>100000</v>
      </c>
    </row>
    <row r="7528" spans="2:7">
      <c r="B7528" s="21" t="s">
        <v>11768</v>
      </c>
      <c r="C7528" s="22" t="s">
        <v>92</v>
      </c>
      <c r="D7528" s="37"/>
      <c r="E7528" s="24">
        <v>100000</v>
      </c>
      <c r="F7528" s="25" t="s">
        <v>156</v>
      </c>
      <c r="G7528" s="26">
        <v>100000</v>
      </c>
    </row>
    <row r="7529" spans="2:7">
      <c r="B7529" s="21" t="s">
        <v>11767</v>
      </c>
      <c r="C7529" s="22" t="s">
        <v>92</v>
      </c>
      <c r="D7529" s="37"/>
      <c r="E7529" s="24">
        <v>100000</v>
      </c>
      <c r="F7529" s="25" t="s">
        <v>344</v>
      </c>
      <c r="G7529" s="26">
        <v>100000</v>
      </c>
    </row>
    <row r="7530" spans="2:7">
      <c r="B7530" s="21" t="s">
        <v>11766</v>
      </c>
      <c r="C7530" s="22" t="s">
        <v>92</v>
      </c>
      <c r="D7530" s="37"/>
      <c r="E7530" s="24">
        <v>100000</v>
      </c>
      <c r="F7530" s="25" t="s">
        <v>5014</v>
      </c>
      <c r="G7530" s="26">
        <v>100000</v>
      </c>
    </row>
    <row r="7531" spans="2:7">
      <c r="B7531" s="21" t="s">
        <v>11764</v>
      </c>
      <c r="C7531" s="22" t="s">
        <v>92</v>
      </c>
      <c r="D7531" s="37"/>
      <c r="E7531" s="24">
        <v>100000</v>
      </c>
      <c r="F7531" s="25" t="s">
        <v>3094</v>
      </c>
      <c r="G7531" s="26">
        <v>100000</v>
      </c>
    </row>
    <row r="7532" spans="2:7">
      <c r="B7532" s="21" t="s">
        <v>11763</v>
      </c>
      <c r="C7532" s="22" t="s">
        <v>92</v>
      </c>
      <c r="D7532" s="37"/>
      <c r="E7532" s="24">
        <v>100000</v>
      </c>
      <c r="F7532" s="25" t="s">
        <v>422</v>
      </c>
      <c r="G7532" s="26">
        <v>100000</v>
      </c>
    </row>
    <row r="7533" spans="2:7">
      <c r="B7533" s="21" t="s">
        <v>11762</v>
      </c>
      <c r="C7533" s="22" t="s">
        <v>108</v>
      </c>
      <c r="D7533" s="37"/>
      <c r="E7533" s="24">
        <v>100000</v>
      </c>
      <c r="F7533" s="25" t="s">
        <v>167</v>
      </c>
      <c r="G7533" s="26">
        <v>100000</v>
      </c>
    </row>
    <row r="7534" spans="2:7">
      <c r="B7534" s="21" t="s">
        <v>11761</v>
      </c>
      <c r="C7534" s="22" t="s">
        <v>92</v>
      </c>
      <c r="D7534" s="37"/>
      <c r="E7534" s="24">
        <v>100000</v>
      </c>
      <c r="F7534" s="25" t="s">
        <v>220</v>
      </c>
      <c r="G7534" s="26">
        <v>100000</v>
      </c>
    </row>
    <row r="7535" spans="2:7">
      <c r="B7535" s="21" t="s">
        <v>11760</v>
      </c>
      <c r="C7535" s="22" t="s">
        <v>92</v>
      </c>
      <c r="D7535" s="37"/>
      <c r="E7535" s="24">
        <v>100000</v>
      </c>
      <c r="F7535" s="25" t="s">
        <v>540</v>
      </c>
      <c r="G7535" s="26">
        <v>100000</v>
      </c>
    </row>
    <row r="7536" spans="2:7">
      <c r="B7536" s="21" t="s">
        <v>11757</v>
      </c>
      <c r="C7536" s="22" t="s">
        <v>92</v>
      </c>
      <c r="D7536" s="37"/>
      <c r="E7536" s="24">
        <v>100000</v>
      </c>
      <c r="F7536" s="25" t="s">
        <v>5016</v>
      </c>
      <c r="G7536" s="26">
        <v>100000</v>
      </c>
    </row>
    <row r="7537" spans="2:7">
      <c r="B7537" s="21" t="s">
        <v>11756</v>
      </c>
      <c r="C7537" s="22" t="s">
        <v>92</v>
      </c>
      <c r="D7537" s="37"/>
      <c r="E7537" s="24">
        <v>100000</v>
      </c>
      <c r="F7537" s="25" t="s">
        <v>402</v>
      </c>
      <c r="G7537" s="26">
        <v>100000</v>
      </c>
    </row>
    <row r="7538" spans="2:7">
      <c r="B7538" s="21" t="s">
        <v>11755</v>
      </c>
      <c r="C7538" s="22" t="s">
        <v>92</v>
      </c>
      <c r="D7538" s="37"/>
      <c r="E7538" s="24">
        <v>100000</v>
      </c>
      <c r="F7538" s="25" t="s">
        <v>156</v>
      </c>
      <c r="G7538" s="26">
        <v>100000</v>
      </c>
    </row>
    <row r="7539" spans="2:7">
      <c r="B7539" s="21" t="s">
        <v>11754</v>
      </c>
      <c r="C7539" s="22" t="s">
        <v>108</v>
      </c>
      <c r="D7539" s="37"/>
      <c r="E7539" s="24">
        <v>100000</v>
      </c>
      <c r="F7539" s="25" t="s">
        <v>408</v>
      </c>
      <c r="G7539" s="26">
        <v>100000</v>
      </c>
    </row>
    <row r="7540" spans="2:7">
      <c r="B7540" s="21" t="s">
        <v>11753</v>
      </c>
      <c r="C7540" s="22" t="s">
        <v>92</v>
      </c>
      <c r="D7540" s="37"/>
      <c r="E7540" s="24">
        <v>100000</v>
      </c>
      <c r="F7540" s="25" t="s">
        <v>402</v>
      </c>
      <c r="G7540" s="26">
        <v>100000</v>
      </c>
    </row>
    <row r="7541" spans="2:7">
      <c r="B7541" s="21" t="s">
        <v>11752</v>
      </c>
      <c r="C7541" s="22" t="s">
        <v>92</v>
      </c>
      <c r="D7541" s="37"/>
      <c r="E7541" s="24">
        <v>100000</v>
      </c>
      <c r="F7541" s="25" t="s">
        <v>5031</v>
      </c>
      <c r="G7541" s="26">
        <v>100000</v>
      </c>
    </row>
    <row r="7542" spans="2:7">
      <c r="B7542" s="21" t="s">
        <v>11751</v>
      </c>
      <c r="C7542" s="22" t="s">
        <v>92</v>
      </c>
      <c r="D7542" s="37"/>
      <c r="E7542" s="24">
        <v>100000</v>
      </c>
      <c r="F7542" s="25" t="s">
        <v>220</v>
      </c>
      <c r="G7542" s="26">
        <v>100000</v>
      </c>
    </row>
    <row r="7543" spans="2:7">
      <c r="B7543" s="21" t="s">
        <v>11750</v>
      </c>
      <c r="C7543" s="22" t="s">
        <v>92</v>
      </c>
      <c r="D7543" s="37"/>
      <c r="E7543" s="24">
        <v>100000</v>
      </c>
      <c r="F7543" s="25" t="s">
        <v>131</v>
      </c>
      <c r="G7543" s="26">
        <v>100000</v>
      </c>
    </row>
    <row r="7544" spans="2:7">
      <c r="B7544" s="21" t="s">
        <v>11749</v>
      </c>
      <c r="C7544" s="22" t="s">
        <v>92</v>
      </c>
      <c r="D7544" s="37"/>
      <c r="E7544" s="24">
        <v>100000</v>
      </c>
      <c r="F7544" s="25" t="s">
        <v>5014</v>
      </c>
      <c r="G7544" s="26">
        <v>100000</v>
      </c>
    </row>
    <row r="7545" spans="2:7">
      <c r="B7545" s="21" t="s">
        <v>11748</v>
      </c>
      <c r="C7545" s="22" t="s">
        <v>92</v>
      </c>
      <c r="D7545" s="37"/>
      <c r="E7545" s="24">
        <v>100000</v>
      </c>
      <c r="F7545" s="25" t="s">
        <v>402</v>
      </c>
      <c r="G7545" s="26">
        <v>100000</v>
      </c>
    </row>
    <row r="7546" spans="2:7">
      <c r="B7546" s="21" t="s">
        <v>11747</v>
      </c>
      <c r="C7546" s="22" t="s">
        <v>92</v>
      </c>
      <c r="D7546" s="37"/>
      <c r="E7546" s="24">
        <v>100000</v>
      </c>
      <c r="F7546" s="25" t="s">
        <v>94</v>
      </c>
      <c r="G7546" s="26">
        <v>100000</v>
      </c>
    </row>
    <row r="7547" spans="2:7">
      <c r="B7547" s="21" t="s">
        <v>11746</v>
      </c>
      <c r="C7547" s="22" t="s">
        <v>92</v>
      </c>
      <c r="D7547" s="37"/>
      <c r="E7547" s="24">
        <v>100000</v>
      </c>
      <c r="F7547" s="25" t="s">
        <v>5014</v>
      </c>
      <c r="G7547" s="26">
        <v>100000</v>
      </c>
    </row>
    <row r="7548" spans="2:7">
      <c r="B7548" s="21" t="s">
        <v>11745</v>
      </c>
      <c r="C7548" s="22" t="s">
        <v>92</v>
      </c>
      <c r="D7548" s="37"/>
      <c r="E7548" s="24">
        <v>100000</v>
      </c>
      <c r="F7548" s="25" t="s">
        <v>201</v>
      </c>
      <c r="G7548" s="26">
        <v>100000</v>
      </c>
    </row>
    <row r="7549" spans="2:7">
      <c r="B7549" s="21" t="s">
        <v>11744</v>
      </c>
      <c r="C7549" s="22" t="s">
        <v>92</v>
      </c>
      <c r="D7549" s="37"/>
      <c r="E7549" s="24">
        <v>100000</v>
      </c>
      <c r="F7549" s="25" t="s">
        <v>464</v>
      </c>
      <c r="G7549" s="26">
        <v>100000</v>
      </c>
    </row>
    <row r="7550" spans="2:7">
      <c r="B7550" s="21" t="s">
        <v>11743</v>
      </c>
      <c r="C7550" s="22" t="s">
        <v>92</v>
      </c>
      <c r="D7550" s="37"/>
      <c r="E7550" s="24">
        <v>100000</v>
      </c>
      <c r="F7550" s="25" t="s">
        <v>344</v>
      </c>
      <c r="G7550" s="26">
        <v>100000</v>
      </c>
    </row>
    <row r="7551" spans="2:7">
      <c r="B7551" s="21" t="s">
        <v>11742</v>
      </c>
      <c r="C7551" s="22" t="s">
        <v>92</v>
      </c>
      <c r="D7551" s="37"/>
      <c r="E7551" s="24">
        <v>100000</v>
      </c>
      <c r="F7551" s="25" t="s">
        <v>703</v>
      </c>
      <c r="G7551" s="26">
        <v>100000</v>
      </c>
    </row>
    <row r="7552" spans="2:7">
      <c r="B7552" s="21" t="s">
        <v>11741</v>
      </c>
      <c r="C7552" s="22" t="s">
        <v>92</v>
      </c>
      <c r="D7552" s="37"/>
      <c r="E7552" s="24">
        <v>100000</v>
      </c>
      <c r="F7552" s="25" t="s">
        <v>540</v>
      </c>
      <c r="G7552" s="26">
        <v>100000</v>
      </c>
    </row>
    <row r="7553" spans="2:7">
      <c r="B7553" s="21" t="s">
        <v>11740</v>
      </c>
      <c r="C7553" s="22" t="s">
        <v>92</v>
      </c>
      <c r="D7553" s="37"/>
      <c r="E7553" s="24">
        <v>100000</v>
      </c>
      <c r="F7553" s="25" t="s">
        <v>125</v>
      </c>
      <c r="G7553" s="26">
        <v>100000</v>
      </c>
    </row>
    <row r="7554" spans="2:7">
      <c r="B7554" s="21" t="s">
        <v>11739</v>
      </c>
      <c r="C7554" s="22" t="s">
        <v>92</v>
      </c>
      <c r="D7554" s="37"/>
      <c r="E7554" s="24">
        <v>100000</v>
      </c>
      <c r="F7554" s="25" t="s">
        <v>257</v>
      </c>
      <c r="G7554" s="26">
        <v>100000</v>
      </c>
    </row>
    <row r="7555" spans="2:7">
      <c r="B7555" s="21" t="s">
        <v>11738</v>
      </c>
      <c r="C7555" s="22" t="s">
        <v>92</v>
      </c>
      <c r="D7555" s="37"/>
      <c r="E7555" s="24">
        <v>100000</v>
      </c>
      <c r="F7555" s="25" t="s">
        <v>455</v>
      </c>
      <c r="G7555" s="26">
        <v>100000</v>
      </c>
    </row>
    <row r="7556" spans="2:7">
      <c r="B7556" s="21" t="s">
        <v>11737</v>
      </c>
      <c r="C7556" s="22" t="s">
        <v>92</v>
      </c>
      <c r="D7556" s="37"/>
      <c r="E7556" s="24">
        <v>100000</v>
      </c>
      <c r="F7556" s="25" t="s">
        <v>354</v>
      </c>
      <c r="G7556" s="26">
        <v>100000</v>
      </c>
    </row>
    <row r="7557" spans="2:7">
      <c r="B7557" s="21" t="s">
        <v>11736</v>
      </c>
      <c r="C7557" s="22" t="s">
        <v>92</v>
      </c>
      <c r="D7557" s="37"/>
      <c r="E7557" s="24">
        <v>100000</v>
      </c>
      <c r="F7557" s="25" t="s">
        <v>131</v>
      </c>
      <c r="G7557" s="26">
        <v>100000</v>
      </c>
    </row>
    <row r="7558" spans="2:7">
      <c r="B7558" s="21" t="s">
        <v>11735</v>
      </c>
      <c r="C7558" s="22" t="s">
        <v>92</v>
      </c>
      <c r="D7558" s="37"/>
      <c r="E7558" s="24">
        <v>100000</v>
      </c>
      <c r="F7558" s="25" t="s">
        <v>708</v>
      </c>
      <c r="G7558" s="26">
        <v>100000</v>
      </c>
    </row>
    <row r="7559" spans="2:7">
      <c r="B7559" s="21" t="s">
        <v>11734</v>
      </c>
      <c r="C7559" s="22" t="s">
        <v>92</v>
      </c>
      <c r="D7559" s="37"/>
      <c r="E7559" s="24">
        <v>100000</v>
      </c>
      <c r="F7559" s="25" t="s">
        <v>455</v>
      </c>
      <c r="G7559" s="26">
        <v>100000</v>
      </c>
    </row>
    <row r="7560" spans="2:7">
      <c r="B7560" s="21" t="s">
        <v>11732</v>
      </c>
      <c r="C7560" s="22" t="s">
        <v>92</v>
      </c>
      <c r="D7560" s="37"/>
      <c r="E7560" s="24">
        <v>100000</v>
      </c>
      <c r="F7560" s="25" t="s">
        <v>156</v>
      </c>
      <c r="G7560" s="26">
        <v>100000</v>
      </c>
    </row>
    <row r="7561" spans="2:7">
      <c r="B7561" s="21" t="s">
        <v>11731</v>
      </c>
      <c r="C7561" s="22" t="s">
        <v>92</v>
      </c>
      <c r="D7561" s="37"/>
      <c r="E7561" s="24">
        <v>100000</v>
      </c>
      <c r="F7561" s="25" t="s">
        <v>708</v>
      </c>
      <c r="G7561" s="26">
        <v>100000</v>
      </c>
    </row>
    <row r="7562" spans="2:7">
      <c r="B7562" s="21" t="s">
        <v>11730</v>
      </c>
      <c r="C7562" s="22" t="s">
        <v>92</v>
      </c>
      <c r="D7562" s="37"/>
      <c r="E7562" s="24">
        <v>100000</v>
      </c>
      <c r="F7562" s="25" t="s">
        <v>2989</v>
      </c>
      <c r="G7562" s="26">
        <v>100000</v>
      </c>
    </row>
    <row r="7563" spans="2:7">
      <c r="B7563" s="21" t="s">
        <v>11729</v>
      </c>
      <c r="C7563" s="22" t="s">
        <v>92</v>
      </c>
      <c r="D7563" s="37"/>
      <c r="E7563" s="24">
        <v>100000</v>
      </c>
      <c r="F7563" s="25" t="s">
        <v>427</v>
      </c>
      <c r="G7563" s="26">
        <v>100000</v>
      </c>
    </row>
    <row r="7564" spans="2:7">
      <c r="B7564" s="21" t="s">
        <v>11728</v>
      </c>
      <c r="C7564" s="22" t="s">
        <v>92</v>
      </c>
      <c r="D7564" s="37"/>
      <c r="E7564" s="24">
        <v>100000</v>
      </c>
      <c r="F7564" s="25" t="s">
        <v>133</v>
      </c>
      <c r="G7564" s="26">
        <v>100000</v>
      </c>
    </row>
    <row r="7565" spans="2:7">
      <c r="B7565" s="21" t="s">
        <v>11727</v>
      </c>
      <c r="C7565" s="22" t="s">
        <v>92</v>
      </c>
      <c r="D7565" s="37"/>
      <c r="E7565" s="24">
        <v>100000</v>
      </c>
      <c r="F7565" s="25" t="s">
        <v>3089</v>
      </c>
      <c r="G7565" s="26">
        <v>100000</v>
      </c>
    </row>
    <row r="7566" spans="2:7">
      <c r="B7566" s="21" t="s">
        <v>11726</v>
      </c>
      <c r="C7566" s="22" t="s">
        <v>92</v>
      </c>
      <c r="D7566" s="37"/>
      <c r="E7566" s="24">
        <v>100000</v>
      </c>
      <c r="F7566" s="25" t="s">
        <v>398</v>
      </c>
      <c r="G7566" s="26">
        <v>100000</v>
      </c>
    </row>
    <row r="7567" spans="2:7">
      <c r="B7567" s="21" t="s">
        <v>11725</v>
      </c>
      <c r="C7567" s="22" t="s">
        <v>92</v>
      </c>
      <c r="D7567" s="37"/>
      <c r="E7567" s="24">
        <v>100000</v>
      </c>
      <c r="F7567" s="25" t="s">
        <v>227</v>
      </c>
      <c r="G7567" s="26">
        <v>100000</v>
      </c>
    </row>
    <row r="7568" spans="2:7">
      <c r="B7568" s="21" t="s">
        <v>11723</v>
      </c>
      <c r="C7568" s="22" t="s">
        <v>92</v>
      </c>
      <c r="D7568" s="37"/>
      <c r="E7568" s="24">
        <v>100000</v>
      </c>
      <c r="F7568" s="25" t="s">
        <v>94</v>
      </c>
      <c r="G7568" s="26">
        <v>100000</v>
      </c>
    </row>
    <row r="7569" spans="2:7">
      <c r="B7569" s="21" t="s">
        <v>11722</v>
      </c>
      <c r="C7569" s="22" t="s">
        <v>92</v>
      </c>
      <c r="D7569" s="37"/>
      <c r="E7569" s="24">
        <v>100000</v>
      </c>
      <c r="F7569" s="25" t="s">
        <v>3098</v>
      </c>
      <c r="G7569" s="26">
        <v>100000</v>
      </c>
    </row>
    <row r="7570" spans="2:7">
      <c r="B7570" s="21" t="s">
        <v>11721</v>
      </c>
      <c r="C7570" s="22" t="s">
        <v>92</v>
      </c>
      <c r="D7570" s="37"/>
      <c r="E7570" s="24">
        <v>100000</v>
      </c>
      <c r="F7570" s="25" t="s">
        <v>354</v>
      </c>
      <c r="G7570" s="26">
        <v>100000</v>
      </c>
    </row>
    <row r="7571" spans="2:7">
      <c r="B7571" s="21" t="s">
        <v>11720</v>
      </c>
      <c r="C7571" s="22" t="s">
        <v>92</v>
      </c>
      <c r="D7571" s="37"/>
      <c r="E7571" s="24">
        <v>100000</v>
      </c>
      <c r="F7571" s="25" t="s">
        <v>402</v>
      </c>
      <c r="G7571" s="26">
        <v>100000</v>
      </c>
    </row>
    <row r="7572" spans="2:7">
      <c r="B7572" s="21" t="s">
        <v>11719</v>
      </c>
      <c r="C7572" s="22" t="s">
        <v>92</v>
      </c>
      <c r="D7572" s="37"/>
      <c r="E7572" s="24">
        <v>100000</v>
      </c>
      <c r="F7572" s="25" t="s">
        <v>315</v>
      </c>
      <c r="G7572" s="26">
        <v>100000</v>
      </c>
    </row>
    <row r="7573" spans="2:7">
      <c r="B7573" s="21" t="s">
        <v>11718</v>
      </c>
      <c r="C7573" s="22" t="s">
        <v>92</v>
      </c>
      <c r="D7573" s="37"/>
      <c r="E7573" s="24">
        <v>100000</v>
      </c>
      <c r="F7573" s="25" t="s">
        <v>216</v>
      </c>
      <c r="G7573" s="26">
        <v>100000</v>
      </c>
    </row>
    <row r="7574" spans="2:7">
      <c r="B7574" s="21" t="s">
        <v>11716</v>
      </c>
      <c r="C7574" s="22" t="s">
        <v>92</v>
      </c>
      <c r="D7574" s="37"/>
      <c r="E7574" s="24">
        <v>100000</v>
      </c>
      <c r="F7574" s="25" t="s">
        <v>4986</v>
      </c>
      <c r="G7574" s="26">
        <v>100000</v>
      </c>
    </row>
    <row r="7575" spans="2:7">
      <c r="B7575" s="21" t="s">
        <v>11714</v>
      </c>
      <c r="C7575" s="22" t="s">
        <v>92</v>
      </c>
      <c r="D7575" s="37"/>
      <c r="E7575" s="24">
        <v>100000</v>
      </c>
      <c r="F7575" s="25" t="s">
        <v>223</v>
      </c>
      <c r="G7575" s="26">
        <v>100000</v>
      </c>
    </row>
    <row r="7576" spans="2:7">
      <c r="B7576" s="21" t="s">
        <v>11713</v>
      </c>
      <c r="C7576" s="22" t="s">
        <v>92</v>
      </c>
      <c r="D7576" s="37"/>
      <c r="E7576" s="24">
        <v>100000</v>
      </c>
      <c r="F7576" s="25" t="s">
        <v>223</v>
      </c>
      <c r="G7576" s="26">
        <v>100000</v>
      </c>
    </row>
    <row r="7577" spans="2:7">
      <c r="B7577" s="21" t="s">
        <v>11712</v>
      </c>
      <c r="C7577" s="22" t="s">
        <v>92</v>
      </c>
      <c r="D7577" s="37"/>
      <c r="E7577" s="24">
        <v>100000</v>
      </c>
      <c r="F7577" s="25" t="s">
        <v>223</v>
      </c>
      <c r="G7577" s="26">
        <v>100000</v>
      </c>
    </row>
    <row r="7578" spans="2:7">
      <c r="B7578" s="21" t="s">
        <v>11711</v>
      </c>
      <c r="C7578" s="22" t="s">
        <v>92</v>
      </c>
      <c r="D7578" s="37"/>
      <c r="E7578" s="24">
        <v>100000</v>
      </c>
      <c r="F7578" s="25" t="s">
        <v>2995</v>
      </c>
      <c r="G7578" s="26">
        <v>100000</v>
      </c>
    </row>
    <row r="7579" spans="2:7">
      <c r="B7579" s="21" t="s">
        <v>11710</v>
      </c>
      <c r="C7579" s="22" t="s">
        <v>92</v>
      </c>
      <c r="D7579" s="37"/>
      <c r="E7579" s="24">
        <v>100000</v>
      </c>
      <c r="F7579" s="25" t="s">
        <v>540</v>
      </c>
      <c r="G7579" s="26">
        <v>100000</v>
      </c>
    </row>
    <row r="7580" spans="2:7">
      <c r="B7580" s="21" t="s">
        <v>11709</v>
      </c>
      <c r="C7580" s="22" t="s">
        <v>92</v>
      </c>
      <c r="D7580" s="37"/>
      <c r="E7580" s="24">
        <v>100000</v>
      </c>
      <c r="F7580" s="25" t="s">
        <v>3094</v>
      </c>
      <c r="G7580" s="26">
        <v>100000</v>
      </c>
    </row>
    <row r="7581" spans="2:7">
      <c r="B7581" s="21" t="s">
        <v>11708</v>
      </c>
      <c r="C7581" s="22" t="s">
        <v>92</v>
      </c>
      <c r="D7581" s="37"/>
      <c r="E7581" s="24">
        <v>100000</v>
      </c>
      <c r="F7581" s="25" t="s">
        <v>201</v>
      </c>
      <c r="G7581" s="26">
        <v>100000</v>
      </c>
    </row>
    <row r="7582" spans="2:7">
      <c r="B7582" s="21" t="s">
        <v>11707</v>
      </c>
      <c r="C7582" s="22" t="s">
        <v>92</v>
      </c>
      <c r="D7582" s="37"/>
      <c r="E7582" s="24">
        <v>100000</v>
      </c>
      <c r="F7582" s="25" t="s">
        <v>3089</v>
      </c>
      <c r="G7582" s="26">
        <v>100000</v>
      </c>
    </row>
    <row r="7583" spans="2:7">
      <c r="B7583" s="21" t="s">
        <v>11706</v>
      </c>
      <c r="C7583" s="22" t="s">
        <v>92</v>
      </c>
      <c r="D7583" s="37"/>
      <c r="E7583" s="24">
        <v>100000</v>
      </c>
      <c r="F7583" s="25" t="s">
        <v>159</v>
      </c>
      <c r="G7583" s="26">
        <v>100000</v>
      </c>
    </row>
    <row r="7584" spans="2:7">
      <c r="B7584" s="21" t="s">
        <v>11705</v>
      </c>
      <c r="C7584" s="22" t="s">
        <v>92</v>
      </c>
      <c r="D7584" s="37"/>
      <c r="E7584" s="24">
        <v>100000</v>
      </c>
      <c r="F7584" s="25" t="s">
        <v>464</v>
      </c>
      <c r="G7584" s="26">
        <v>100000</v>
      </c>
    </row>
    <row r="7585" spans="2:7">
      <c r="B7585" s="21" t="s">
        <v>11704</v>
      </c>
      <c r="C7585" s="22" t="s">
        <v>92</v>
      </c>
      <c r="D7585" s="37"/>
      <c r="E7585" s="24">
        <v>100000</v>
      </c>
      <c r="F7585" s="25" t="s">
        <v>5016</v>
      </c>
      <c r="G7585" s="26">
        <v>100000</v>
      </c>
    </row>
    <row r="7586" spans="2:7">
      <c r="B7586" s="21" t="s">
        <v>11703</v>
      </c>
      <c r="C7586" s="22" t="s">
        <v>92</v>
      </c>
      <c r="D7586" s="37"/>
      <c r="E7586" s="24">
        <v>100000</v>
      </c>
      <c r="F7586" s="25" t="s">
        <v>150</v>
      </c>
      <c r="G7586" s="26">
        <v>100000</v>
      </c>
    </row>
    <row r="7587" spans="2:7">
      <c r="B7587" s="21" t="s">
        <v>11702</v>
      </c>
      <c r="C7587" s="22" t="s">
        <v>92</v>
      </c>
      <c r="D7587" s="37"/>
      <c r="E7587" s="24">
        <v>100000</v>
      </c>
      <c r="F7587" s="25" t="s">
        <v>125</v>
      </c>
      <c r="G7587" s="26">
        <v>100000</v>
      </c>
    </row>
    <row r="7588" spans="2:7">
      <c r="B7588" s="21" t="s">
        <v>11701</v>
      </c>
      <c r="C7588" s="22" t="s">
        <v>108</v>
      </c>
      <c r="D7588" s="37"/>
      <c r="E7588" s="24">
        <v>100000</v>
      </c>
      <c r="F7588" s="25" t="s">
        <v>324</v>
      </c>
      <c r="G7588" s="26">
        <v>100000</v>
      </c>
    </row>
    <row r="7589" spans="2:7">
      <c r="B7589" s="21" t="s">
        <v>11700</v>
      </c>
      <c r="C7589" s="22" t="s">
        <v>92</v>
      </c>
      <c r="D7589" s="37"/>
      <c r="E7589" s="24">
        <v>100000</v>
      </c>
      <c r="F7589" s="25" t="s">
        <v>94</v>
      </c>
      <c r="G7589" s="26">
        <v>100000</v>
      </c>
    </row>
    <row r="7590" spans="2:7">
      <c r="B7590" s="21" t="s">
        <v>11699</v>
      </c>
      <c r="C7590" s="22" t="s">
        <v>92</v>
      </c>
      <c r="D7590" s="37"/>
      <c r="E7590" s="24">
        <v>100000</v>
      </c>
      <c r="F7590" s="25" t="s">
        <v>227</v>
      </c>
      <c r="G7590" s="26">
        <v>100000</v>
      </c>
    </row>
    <row r="7591" spans="2:7">
      <c r="B7591" s="21" t="s">
        <v>11698</v>
      </c>
      <c r="C7591" s="22" t="s">
        <v>92</v>
      </c>
      <c r="D7591" s="37"/>
      <c r="E7591" s="24">
        <v>100000</v>
      </c>
      <c r="F7591" s="25" t="s">
        <v>354</v>
      </c>
      <c r="G7591" s="26">
        <v>100000</v>
      </c>
    </row>
    <row r="7592" spans="2:7">
      <c r="B7592" s="21" t="s">
        <v>11697</v>
      </c>
      <c r="C7592" s="22" t="s">
        <v>92</v>
      </c>
      <c r="D7592" s="37"/>
      <c r="E7592" s="24">
        <v>100000</v>
      </c>
      <c r="F7592" s="25" t="s">
        <v>94</v>
      </c>
      <c r="G7592" s="26">
        <v>100000</v>
      </c>
    </row>
    <row r="7593" spans="2:7">
      <c r="B7593" s="21" t="s">
        <v>11696</v>
      </c>
      <c r="C7593" s="22" t="s">
        <v>92</v>
      </c>
      <c r="D7593" s="37"/>
      <c r="E7593" s="24">
        <v>100000</v>
      </c>
      <c r="F7593" s="25" t="s">
        <v>455</v>
      </c>
      <c r="G7593" s="26">
        <v>100000</v>
      </c>
    </row>
    <row r="7594" spans="2:7">
      <c r="B7594" s="21" t="s">
        <v>11695</v>
      </c>
      <c r="C7594" s="22" t="s">
        <v>92</v>
      </c>
      <c r="D7594" s="37"/>
      <c r="E7594" s="24">
        <v>100000</v>
      </c>
      <c r="F7594" s="25" t="s">
        <v>216</v>
      </c>
      <c r="G7594" s="26">
        <v>100000</v>
      </c>
    </row>
    <row r="7595" spans="2:7">
      <c r="B7595" s="21" t="s">
        <v>11693</v>
      </c>
      <c r="C7595" s="22" t="s">
        <v>92</v>
      </c>
      <c r="D7595" s="37"/>
      <c r="E7595" s="24">
        <v>100000</v>
      </c>
      <c r="F7595" s="25" t="s">
        <v>144</v>
      </c>
      <c r="G7595" s="26">
        <v>100000</v>
      </c>
    </row>
    <row r="7596" spans="2:7">
      <c r="B7596" s="21" t="s">
        <v>11692</v>
      </c>
      <c r="C7596" s="22" t="s">
        <v>92</v>
      </c>
      <c r="D7596" s="37"/>
      <c r="E7596" s="24">
        <v>100000</v>
      </c>
      <c r="F7596" s="25" t="s">
        <v>94</v>
      </c>
      <c r="G7596" s="26">
        <v>100000</v>
      </c>
    </row>
    <row r="7597" spans="2:7">
      <c r="B7597" s="21" t="s">
        <v>11691</v>
      </c>
      <c r="C7597" s="22" t="s">
        <v>92</v>
      </c>
      <c r="D7597" s="37"/>
      <c r="E7597" s="24">
        <v>100000</v>
      </c>
      <c r="F7597" s="25" t="s">
        <v>94</v>
      </c>
      <c r="G7597" s="26">
        <v>100000</v>
      </c>
    </row>
    <row r="7598" spans="2:7">
      <c r="B7598" s="21" t="s">
        <v>11690</v>
      </c>
      <c r="C7598" s="22" t="s">
        <v>92</v>
      </c>
      <c r="D7598" s="37"/>
      <c r="E7598" s="24">
        <v>100000</v>
      </c>
      <c r="F7598" s="25" t="s">
        <v>464</v>
      </c>
      <c r="G7598" s="26">
        <v>100000</v>
      </c>
    </row>
    <row r="7599" spans="2:7">
      <c r="B7599" s="21" t="s">
        <v>11688</v>
      </c>
      <c r="C7599" s="22" t="s">
        <v>92</v>
      </c>
      <c r="D7599" s="37"/>
      <c r="E7599" s="24">
        <v>100000</v>
      </c>
      <c r="F7599" s="25" t="s">
        <v>402</v>
      </c>
      <c r="G7599" s="26">
        <v>100000</v>
      </c>
    </row>
    <row r="7600" spans="2:7">
      <c r="B7600" s="21" t="s">
        <v>11687</v>
      </c>
      <c r="C7600" s="22" t="s">
        <v>92</v>
      </c>
      <c r="D7600" s="37"/>
      <c r="E7600" s="24">
        <v>100000</v>
      </c>
      <c r="F7600" s="25" t="s">
        <v>402</v>
      </c>
      <c r="G7600" s="26">
        <v>100000</v>
      </c>
    </row>
    <row r="7601" spans="2:7">
      <c r="B7601" s="21" t="s">
        <v>11684</v>
      </c>
      <c r="C7601" s="22" t="s">
        <v>92</v>
      </c>
      <c r="D7601" s="37"/>
      <c r="E7601" s="24">
        <v>100000</v>
      </c>
      <c r="F7601" s="25" t="s">
        <v>668</v>
      </c>
      <c r="G7601" s="26">
        <v>100000</v>
      </c>
    </row>
    <row r="7602" spans="2:7">
      <c r="B7602" s="21" t="s">
        <v>11683</v>
      </c>
      <c r="C7602" s="22" t="s">
        <v>108</v>
      </c>
      <c r="D7602" s="37"/>
      <c r="E7602" s="24">
        <v>100000</v>
      </c>
      <c r="F7602" s="25" t="s">
        <v>220</v>
      </c>
      <c r="G7602" s="26">
        <v>100000</v>
      </c>
    </row>
    <row r="7603" spans="2:7">
      <c r="B7603" s="21" t="s">
        <v>11682</v>
      </c>
      <c r="C7603" s="22" t="s">
        <v>92</v>
      </c>
      <c r="D7603" s="37"/>
      <c r="E7603" s="24">
        <v>100000</v>
      </c>
      <c r="F7603" s="25" t="s">
        <v>201</v>
      </c>
      <c r="G7603" s="26">
        <v>100000</v>
      </c>
    </row>
    <row r="7604" spans="2:7">
      <c r="B7604" s="21" t="s">
        <v>11681</v>
      </c>
      <c r="C7604" s="22" t="s">
        <v>92</v>
      </c>
      <c r="D7604" s="37"/>
      <c r="E7604" s="24">
        <v>100000</v>
      </c>
      <c r="F7604" s="25" t="s">
        <v>3098</v>
      </c>
      <c r="G7604" s="26">
        <v>100000</v>
      </c>
    </row>
    <row r="7605" spans="2:7">
      <c r="B7605" s="21" t="s">
        <v>11680</v>
      </c>
      <c r="C7605" s="22" t="s">
        <v>92</v>
      </c>
      <c r="D7605" s="37"/>
      <c r="E7605" s="24">
        <v>100000</v>
      </c>
      <c r="F7605" s="25" t="s">
        <v>216</v>
      </c>
      <c r="G7605" s="26">
        <v>100000</v>
      </c>
    </row>
    <row r="7606" spans="2:7">
      <c r="B7606" s="21" t="s">
        <v>11679</v>
      </c>
      <c r="C7606" s="22" t="s">
        <v>92</v>
      </c>
      <c r="D7606" s="37"/>
      <c r="E7606" s="24">
        <v>100000</v>
      </c>
      <c r="F7606" s="25" t="s">
        <v>540</v>
      </c>
      <c r="G7606" s="26">
        <v>100000</v>
      </c>
    </row>
    <row r="7607" spans="2:7">
      <c r="B7607" s="21" t="s">
        <v>11678</v>
      </c>
      <c r="C7607" s="22" t="s">
        <v>92</v>
      </c>
      <c r="D7607" s="37"/>
      <c r="E7607" s="24">
        <v>100000</v>
      </c>
      <c r="F7607" s="25" t="s">
        <v>159</v>
      </c>
      <c r="G7607" s="26">
        <v>100000</v>
      </c>
    </row>
    <row r="7608" spans="2:7">
      <c r="B7608" s="21" t="s">
        <v>11677</v>
      </c>
      <c r="C7608" s="22" t="s">
        <v>92</v>
      </c>
      <c r="D7608" s="37"/>
      <c r="E7608" s="24">
        <v>100000</v>
      </c>
      <c r="F7608" s="25" t="s">
        <v>3094</v>
      </c>
      <c r="G7608" s="26">
        <v>100000</v>
      </c>
    </row>
    <row r="7609" spans="2:7">
      <c r="B7609" s="21" t="s">
        <v>11675</v>
      </c>
      <c r="C7609" s="22" t="s">
        <v>92</v>
      </c>
      <c r="D7609" s="37"/>
      <c r="E7609" s="24">
        <v>100000</v>
      </c>
      <c r="F7609" s="25" t="s">
        <v>144</v>
      </c>
      <c r="G7609" s="26">
        <v>100000</v>
      </c>
    </row>
    <row r="7610" spans="2:7">
      <c r="B7610" s="21" t="s">
        <v>11674</v>
      </c>
      <c r="C7610" s="22" t="s">
        <v>92</v>
      </c>
      <c r="D7610" s="37"/>
      <c r="E7610" s="24">
        <v>100000</v>
      </c>
      <c r="F7610" s="25" t="s">
        <v>315</v>
      </c>
      <c r="G7610" s="26">
        <v>100000</v>
      </c>
    </row>
    <row r="7611" spans="2:7">
      <c r="B7611" s="21" t="s">
        <v>11673</v>
      </c>
      <c r="C7611" s="22" t="s">
        <v>92</v>
      </c>
      <c r="D7611" s="37"/>
      <c r="E7611" s="24">
        <v>100000</v>
      </c>
      <c r="F7611" s="25" t="s">
        <v>455</v>
      </c>
      <c r="G7611" s="26">
        <v>100000</v>
      </c>
    </row>
    <row r="7612" spans="2:7">
      <c r="B7612" s="21" t="s">
        <v>11668</v>
      </c>
      <c r="C7612" s="22" t="s">
        <v>92</v>
      </c>
      <c r="D7612" s="37"/>
      <c r="E7612" s="24">
        <v>100000</v>
      </c>
      <c r="F7612" s="25" t="s">
        <v>402</v>
      </c>
      <c r="G7612" s="26">
        <v>100000</v>
      </c>
    </row>
    <row r="7613" spans="2:7">
      <c r="B7613" s="21" t="s">
        <v>11667</v>
      </c>
      <c r="C7613" s="22" t="s">
        <v>92</v>
      </c>
      <c r="D7613" s="37"/>
      <c r="E7613" s="24">
        <v>100000</v>
      </c>
      <c r="F7613" s="25" t="s">
        <v>216</v>
      </c>
      <c r="G7613" s="26">
        <v>100000</v>
      </c>
    </row>
    <row r="7614" spans="2:7">
      <c r="B7614" s="21" t="s">
        <v>11666</v>
      </c>
      <c r="C7614" s="22" t="s">
        <v>92</v>
      </c>
      <c r="D7614" s="37"/>
      <c r="E7614" s="24">
        <v>100000</v>
      </c>
      <c r="F7614" s="25" t="s">
        <v>216</v>
      </c>
      <c r="G7614" s="26">
        <v>100000</v>
      </c>
    </row>
    <row r="7615" spans="2:7">
      <c r="B7615" s="21" t="s">
        <v>11665</v>
      </c>
      <c r="C7615" s="22" t="s">
        <v>92</v>
      </c>
      <c r="D7615" s="37"/>
      <c r="E7615" s="24">
        <v>100000</v>
      </c>
      <c r="F7615" s="25" t="s">
        <v>315</v>
      </c>
      <c r="G7615" s="26">
        <v>100000</v>
      </c>
    </row>
    <row r="7616" spans="2:7">
      <c r="B7616" s="21" t="s">
        <v>11664</v>
      </c>
      <c r="C7616" s="22" t="s">
        <v>92</v>
      </c>
      <c r="D7616" s="37"/>
      <c r="E7616" s="24">
        <v>100000</v>
      </c>
      <c r="F7616" s="25" t="s">
        <v>354</v>
      </c>
      <c r="G7616" s="26">
        <v>100000</v>
      </c>
    </row>
    <row r="7617" spans="2:7">
      <c r="B7617" s="21" t="s">
        <v>11661</v>
      </c>
      <c r="C7617" s="22" t="s">
        <v>92</v>
      </c>
      <c r="D7617" s="37"/>
      <c r="E7617" s="24">
        <v>100000</v>
      </c>
      <c r="F7617" s="25" t="s">
        <v>104</v>
      </c>
      <c r="G7617" s="26">
        <v>100000</v>
      </c>
    </row>
    <row r="7618" spans="2:7">
      <c r="B7618" s="21" t="s">
        <v>11660</v>
      </c>
      <c r="C7618" s="22" t="s">
        <v>92</v>
      </c>
      <c r="D7618" s="37"/>
      <c r="E7618" s="24">
        <v>100000</v>
      </c>
      <c r="F7618" s="25" t="s">
        <v>164</v>
      </c>
      <c r="G7618" s="26">
        <v>100000</v>
      </c>
    </row>
    <row r="7619" spans="2:7">
      <c r="B7619" s="21" t="s">
        <v>11659</v>
      </c>
      <c r="C7619" s="22" t="s">
        <v>92</v>
      </c>
      <c r="D7619" s="37"/>
      <c r="E7619" s="24">
        <v>100000</v>
      </c>
      <c r="F7619" s="25" t="s">
        <v>668</v>
      </c>
      <c r="G7619" s="26">
        <v>100000</v>
      </c>
    </row>
    <row r="7620" spans="2:7">
      <c r="B7620" s="21" t="s">
        <v>11658</v>
      </c>
      <c r="C7620" s="22" t="s">
        <v>92</v>
      </c>
      <c r="D7620" s="37"/>
      <c r="E7620" s="24">
        <v>100000</v>
      </c>
      <c r="F7620" s="25" t="s">
        <v>198</v>
      </c>
      <c r="G7620" s="26">
        <v>100000</v>
      </c>
    </row>
    <row r="7621" spans="2:7">
      <c r="B7621" s="21" t="s">
        <v>11657</v>
      </c>
      <c r="C7621" s="22" t="s">
        <v>92</v>
      </c>
      <c r="D7621" s="37"/>
      <c r="E7621" s="24">
        <v>100000</v>
      </c>
      <c r="F7621" s="25" t="s">
        <v>708</v>
      </c>
      <c r="G7621" s="26">
        <v>100000</v>
      </c>
    </row>
    <row r="7622" spans="2:7">
      <c r="B7622" s="21" t="s">
        <v>11656</v>
      </c>
      <c r="C7622" s="22" t="s">
        <v>92</v>
      </c>
      <c r="D7622" s="37"/>
      <c r="E7622" s="24">
        <v>100000</v>
      </c>
      <c r="F7622" s="25" t="s">
        <v>164</v>
      </c>
      <c r="G7622" s="26">
        <v>100000</v>
      </c>
    </row>
    <row r="7623" spans="2:7">
      <c r="B7623" s="21" t="s">
        <v>11655</v>
      </c>
      <c r="C7623" s="22" t="s">
        <v>92</v>
      </c>
      <c r="D7623" s="37"/>
      <c r="E7623" s="24">
        <v>100000</v>
      </c>
      <c r="F7623" s="25" t="s">
        <v>668</v>
      </c>
      <c r="G7623" s="26">
        <v>100000</v>
      </c>
    </row>
    <row r="7624" spans="2:7">
      <c r="B7624" s="21" t="s">
        <v>11654</v>
      </c>
      <c r="C7624" s="22" t="s">
        <v>92</v>
      </c>
      <c r="D7624" s="37"/>
      <c r="E7624" s="24">
        <v>100000</v>
      </c>
      <c r="F7624" s="25" t="s">
        <v>3094</v>
      </c>
      <c r="G7624" s="26">
        <v>100000</v>
      </c>
    </row>
    <row r="7625" spans="2:7">
      <c r="B7625" s="21" t="s">
        <v>11653</v>
      </c>
      <c r="C7625" s="22" t="s">
        <v>92</v>
      </c>
      <c r="D7625" s="37"/>
      <c r="E7625" s="24">
        <v>100000</v>
      </c>
      <c r="F7625" s="25" t="s">
        <v>131</v>
      </c>
      <c r="G7625" s="26">
        <v>100000</v>
      </c>
    </row>
    <row r="7626" spans="2:7">
      <c r="B7626" s="21" t="s">
        <v>11652</v>
      </c>
      <c r="C7626" s="22" t="s">
        <v>92</v>
      </c>
      <c r="D7626" s="37"/>
      <c r="E7626" s="24">
        <v>100000</v>
      </c>
      <c r="F7626" s="25" t="s">
        <v>227</v>
      </c>
      <c r="G7626" s="26">
        <v>100000</v>
      </c>
    </row>
    <row r="7627" spans="2:7">
      <c r="B7627" s="21" t="s">
        <v>11651</v>
      </c>
      <c r="C7627" s="22" t="s">
        <v>92</v>
      </c>
      <c r="D7627" s="37"/>
      <c r="E7627" s="24">
        <v>100000</v>
      </c>
      <c r="F7627" s="25" t="s">
        <v>150</v>
      </c>
      <c r="G7627" s="26">
        <v>100000</v>
      </c>
    </row>
    <row r="7628" spans="2:7">
      <c r="B7628" s="21" t="s">
        <v>11650</v>
      </c>
      <c r="C7628" s="22" t="s">
        <v>92</v>
      </c>
      <c r="D7628" s="37"/>
      <c r="E7628" s="24">
        <v>100000</v>
      </c>
      <c r="F7628" s="25" t="s">
        <v>3089</v>
      </c>
      <c r="G7628" s="26">
        <v>100000</v>
      </c>
    </row>
    <row r="7629" spans="2:7">
      <c r="B7629" s="21" t="s">
        <v>11649</v>
      </c>
      <c r="C7629" s="22" t="s">
        <v>92</v>
      </c>
      <c r="D7629" s="37"/>
      <c r="E7629" s="24">
        <v>100000</v>
      </c>
      <c r="F7629" s="25" t="s">
        <v>220</v>
      </c>
      <c r="G7629" s="26">
        <v>100000</v>
      </c>
    </row>
    <row r="7630" spans="2:7">
      <c r="B7630" s="21" t="s">
        <v>11648</v>
      </c>
      <c r="C7630" s="22" t="s">
        <v>92</v>
      </c>
      <c r="D7630" s="37"/>
      <c r="E7630" s="24">
        <v>100000</v>
      </c>
      <c r="F7630" s="25" t="s">
        <v>216</v>
      </c>
      <c r="G7630" s="26">
        <v>100000</v>
      </c>
    </row>
    <row r="7631" spans="2:7">
      <c r="B7631" s="21" t="s">
        <v>11647</v>
      </c>
      <c r="C7631" s="22" t="s">
        <v>92</v>
      </c>
      <c r="D7631" s="37"/>
      <c r="E7631" s="24">
        <v>100000</v>
      </c>
      <c r="F7631" s="25" t="s">
        <v>408</v>
      </c>
      <c r="G7631" s="26">
        <v>100000</v>
      </c>
    </row>
    <row r="7632" spans="2:7">
      <c r="B7632" s="21" t="s">
        <v>11646</v>
      </c>
      <c r="C7632" s="22" t="s">
        <v>92</v>
      </c>
      <c r="D7632" s="37"/>
      <c r="E7632" s="24">
        <v>100000</v>
      </c>
      <c r="F7632" s="25" t="s">
        <v>220</v>
      </c>
      <c r="G7632" s="26">
        <v>100000</v>
      </c>
    </row>
    <row r="7633" spans="2:7">
      <c r="B7633" s="21" t="s">
        <v>11645</v>
      </c>
      <c r="C7633" s="22" t="s">
        <v>92</v>
      </c>
      <c r="D7633" s="37"/>
      <c r="E7633" s="24">
        <v>100000</v>
      </c>
      <c r="F7633" s="25" t="s">
        <v>116</v>
      </c>
      <c r="G7633" s="26">
        <v>100000</v>
      </c>
    </row>
    <row r="7634" spans="2:7">
      <c r="B7634" s="21" t="s">
        <v>11643</v>
      </c>
      <c r="C7634" s="22" t="s">
        <v>92</v>
      </c>
      <c r="D7634" s="37"/>
      <c r="E7634" s="24">
        <v>100000</v>
      </c>
      <c r="F7634" s="25" t="s">
        <v>156</v>
      </c>
      <c r="G7634" s="26">
        <v>100000</v>
      </c>
    </row>
    <row r="7635" spans="2:7">
      <c r="B7635" s="21" t="s">
        <v>11642</v>
      </c>
      <c r="C7635" s="22" t="s">
        <v>92</v>
      </c>
      <c r="D7635" s="37"/>
      <c r="E7635" s="24">
        <v>100000</v>
      </c>
      <c r="F7635" s="25" t="s">
        <v>326</v>
      </c>
      <c r="G7635" s="26">
        <v>100000</v>
      </c>
    </row>
    <row r="7636" spans="2:7">
      <c r="B7636" s="21" t="s">
        <v>11641</v>
      </c>
      <c r="C7636" s="22" t="s">
        <v>92</v>
      </c>
      <c r="D7636" s="37"/>
      <c r="E7636" s="24">
        <v>100000</v>
      </c>
      <c r="F7636" s="25" t="s">
        <v>203</v>
      </c>
      <c r="G7636" s="26">
        <v>100000</v>
      </c>
    </row>
    <row r="7637" spans="2:7">
      <c r="B7637" s="21" t="s">
        <v>11640</v>
      </c>
      <c r="C7637" s="22" t="s">
        <v>92</v>
      </c>
      <c r="D7637" s="37"/>
      <c r="E7637" s="24">
        <v>100000</v>
      </c>
      <c r="F7637" s="25" t="s">
        <v>125</v>
      </c>
      <c r="G7637" s="26">
        <v>100000</v>
      </c>
    </row>
    <row r="7638" spans="2:7">
      <c r="B7638" s="21" t="s">
        <v>11639</v>
      </c>
      <c r="C7638" s="22" t="s">
        <v>92</v>
      </c>
      <c r="D7638" s="37"/>
      <c r="E7638" s="24">
        <v>100000</v>
      </c>
      <c r="F7638" s="25" t="s">
        <v>131</v>
      </c>
      <c r="G7638" s="26">
        <v>100000</v>
      </c>
    </row>
    <row r="7639" spans="2:7">
      <c r="B7639" s="21" t="s">
        <v>11638</v>
      </c>
      <c r="C7639" s="22" t="s">
        <v>92</v>
      </c>
      <c r="D7639" s="37"/>
      <c r="E7639" s="24">
        <v>100000</v>
      </c>
      <c r="F7639" s="25" t="s">
        <v>125</v>
      </c>
      <c r="G7639" s="26">
        <v>100000</v>
      </c>
    </row>
    <row r="7640" spans="2:7">
      <c r="B7640" s="21" t="s">
        <v>11637</v>
      </c>
      <c r="C7640" s="22" t="s">
        <v>92</v>
      </c>
      <c r="D7640" s="37"/>
      <c r="E7640" s="24">
        <v>100000</v>
      </c>
      <c r="F7640" s="25" t="s">
        <v>111</v>
      </c>
      <c r="G7640" s="26">
        <v>100000</v>
      </c>
    </row>
    <row r="7641" spans="2:7">
      <c r="B7641" s="21" t="s">
        <v>11636</v>
      </c>
      <c r="C7641" s="22" t="s">
        <v>92</v>
      </c>
      <c r="D7641" s="37"/>
      <c r="E7641" s="24">
        <v>100000</v>
      </c>
      <c r="F7641" s="25" t="s">
        <v>159</v>
      </c>
      <c r="G7641" s="26">
        <v>100000</v>
      </c>
    </row>
    <row r="7642" spans="2:7">
      <c r="B7642" s="21" t="s">
        <v>11635</v>
      </c>
      <c r="C7642" s="22" t="s">
        <v>92</v>
      </c>
      <c r="D7642" s="37"/>
      <c r="E7642" s="24">
        <v>100000</v>
      </c>
      <c r="F7642" s="25" t="s">
        <v>540</v>
      </c>
      <c r="G7642" s="26">
        <v>100000</v>
      </c>
    </row>
    <row r="7643" spans="2:7">
      <c r="B7643" s="21" t="s">
        <v>11631</v>
      </c>
      <c r="C7643" s="22" t="s">
        <v>92</v>
      </c>
      <c r="D7643" s="37"/>
      <c r="E7643" s="24">
        <v>100000</v>
      </c>
      <c r="F7643" s="25" t="s">
        <v>354</v>
      </c>
      <c r="G7643" s="26">
        <v>100000</v>
      </c>
    </row>
    <row r="7644" spans="2:7">
      <c r="B7644" s="21" t="s">
        <v>11630</v>
      </c>
      <c r="C7644" s="22" t="s">
        <v>92</v>
      </c>
      <c r="D7644" s="37"/>
      <c r="E7644" s="24">
        <v>100000</v>
      </c>
      <c r="F7644" s="25" t="s">
        <v>216</v>
      </c>
      <c r="G7644" s="26">
        <v>100000</v>
      </c>
    </row>
    <row r="7645" spans="2:7">
      <c r="B7645" s="21" t="s">
        <v>11629</v>
      </c>
      <c r="C7645" s="22" t="s">
        <v>92</v>
      </c>
      <c r="D7645" s="37"/>
      <c r="E7645" s="24">
        <v>100000</v>
      </c>
      <c r="F7645" s="25" t="s">
        <v>201</v>
      </c>
      <c r="G7645" s="26">
        <v>100000</v>
      </c>
    </row>
    <row r="7646" spans="2:7">
      <c r="B7646" s="21" t="s">
        <v>11626</v>
      </c>
      <c r="C7646" s="22" t="s">
        <v>92</v>
      </c>
      <c r="D7646" s="37"/>
      <c r="E7646" s="24">
        <v>100000</v>
      </c>
      <c r="F7646" s="25" t="s">
        <v>227</v>
      </c>
      <c r="G7646" s="26">
        <v>100000</v>
      </c>
    </row>
    <row r="7647" spans="2:7">
      <c r="B7647" s="21" t="s">
        <v>11625</v>
      </c>
      <c r="C7647" s="22" t="s">
        <v>92</v>
      </c>
      <c r="D7647" s="37"/>
      <c r="E7647" s="24">
        <v>100000</v>
      </c>
      <c r="F7647" s="25" t="s">
        <v>427</v>
      </c>
      <c r="G7647" s="26">
        <v>100000</v>
      </c>
    </row>
    <row r="7648" spans="2:7">
      <c r="B7648" s="21" t="s">
        <v>11624</v>
      </c>
      <c r="C7648" s="22" t="s">
        <v>92</v>
      </c>
      <c r="D7648" s="37"/>
      <c r="E7648" s="24">
        <v>100000</v>
      </c>
      <c r="F7648" s="25" t="s">
        <v>344</v>
      </c>
      <c r="G7648" s="26">
        <v>100000</v>
      </c>
    </row>
    <row r="7649" spans="2:7">
      <c r="B7649" s="21" t="s">
        <v>11623</v>
      </c>
      <c r="C7649" s="22" t="s">
        <v>92</v>
      </c>
      <c r="D7649" s="37"/>
      <c r="E7649" s="24">
        <v>100000</v>
      </c>
      <c r="F7649" s="25" t="s">
        <v>354</v>
      </c>
      <c r="G7649" s="26">
        <v>100000</v>
      </c>
    </row>
    <row r="7650" spans="2:7">
      <c r="B7650" s="21" t="s">
        <v>11622</v>
      </c>
      <c r="C7650" s="22" t="s">
        <v>92</v>
      </c>
      <c r="D7650" s="37"/>
      <c r="E7650" s="24">
        <v>100000</v>
      </c>
      <c r="F7650" s="25" t="s">
        <v>159</v>
      </c>
      <c r="G7650" s="26">
        <v>100000</v>
      </c>
    </row>
    <row r="7651" spans="2:7">
      <c r="B7651" s="21" t="s">
        <v>11621</v>
      </c>
      <c r="C7651" s="22" t="s">
        <v>92</v>
      </c>
      <c r="D7651" s="37"/>
      <c r="E7651" s="24">
        <v>100000</v>
      </c>
      <c r="F7651" s="25" t="s">
        <v>107</v>
      </c>
      <c r="G7651" s="26">
        <v>100000</v>
      </c>
    </row>
    <row r="7652" spans="2:7">
      <c r="B7652" s="21" t="s">
        <v>11620</v>
      </c>
      <c r="C7652" s="22" t="s">
        <v>92</v>
      </c>
      <c r="D7652" s="37"/>
      <c r="E7652" s="24">
        <v>100000</v>
      </c>
      <c r="F7652" s="25" t="s">
        <v>708</v>
      </c>
      <c r="G7652" s="26">
        <v>100000</v>
      </c>
    </row>
    <row r="7653" spans="2:7">
      <c r="B7653" s="21" t="s">
        <v>11619</v>
      </c>
      <c r="C7653" s="22" t="s">
        <v>92</v>
      </c>
      <c r="D7653" s="37"/>
      <c r="E7653" s="24">
        <v>100000</v>
      </c>
      <c r="F7653" s="25" t="s">
        <v>3089</v>
      </c>
      <c r="G7653" s="26">
        <v>100000</v>
      </c>
    </row>
    <row r="7654" spans="2:7">
      <c r="B7654" s="21" t="s">
        <v>11618</v>
      </c>
      <c r="C7654" s="22" t="s">
        <v>92</v>
      </c>
      <c r="D7654" s="37"/>
      <c r="E7654" s="24">
        <v>100000</v>
      </c>
      <c r="F7654" s="25" t="s">
        <v>164</v>
      </c>
      <c r="G7654" s="26">
        <v>100000</v>
      </c>
    </row>
    <row r="7655" spans="2:7">
      <c r="B7655" s="21" t="s">
        <v>11617</v>
      </c>
      <c r="C7655" s="22" t="s">
        <v>92</v>
      </c>
      <c r="D7655" s="37"/>
      <c r="E7655" s="24">
        <v>100000</v>
      </c>
      <c r="F7655" s="25" t="s">
        <v>164</v>
      </c>
      <c r="G7655" s="26">
        <v>100000</v>
      </c>
    </row>
    <row r="7656" spans="2:7">
      <c r="B7656" s="21" t="s">
        <v>11616</v>
      </c>
      <c r="C7656" s="22" t="s">
        <v>92</v>
      </c>
      <c r="D7656" s="37"/>
      <c r="E7656" s="24">
        <v>100000</v>
      </c>
      <c r="F7656" s="25" t="s">
        <v>201</v>
      </c>
      <c r="G7656" s="26">
        <v>100000</v>
      </c>
    </row>
    <row r="7657" spans="2:7">
      <c r="B7657" s="21" t="s">
        <v>11615</v>
      </c>
      <c r="C7657" s="22" t="s">
        <v>92</v>
      </c>
      <c r="D7657" s="37"/>
      <c r="E7657" s="24">
        <v>100000</v>
      </c>
      <c r="F7657" s="25" t="s">
        <v>156</v>
      </c>
      <c r="G7657" s="26">
        <v>100000</v>
      </c>
    </row>
    <row r="7658" spans="2:7">
      <c r="B7658" s="21" t="s">
        <v>11614</v>
      </c>
      <c r="C7658" s="22" t="s">
        <v>92</v>
      </c>
      <c r="D7658" s="37"/>
      <c r="E7658" s="24">
        <v>100000</v>
      </c>
      <c r="F7658" s="25" t="s">
        <v>156</v>
      </c>
      <c r="G7658" s="26">
        <v>100000</v>
      </c>
    </row>
    <row r="7659" spans="2:7">
      <c r="B7659" s="21" t="s">
        <v>11613</v>
      </c>
      <c r="C7659" s="22" t="s">
        <v>92</v>
      </c>
      <c r="D7659" s="37"/>
      <c r="E7659" s="24">
        <v>100000</v>
      </c>
      <c r="F7659" s="25" t="s">
        <v>422</v>
      </c>
      <c r="G7659" s="26">
        <v>100000</v>
      </c>
    </row>
    <row r="7660" spans="2:7">
      <c r="B7660" s="21" t="s">
        <v>11612</v>
      </c>
      <c r="C7660" s="22" t="s">
        <v>92</v>
      </c>
      <c r="D7660" s="37"/>
      <c r="E7660" s="24">
        <v>100000</v>
      </c>
      <c r="F7660" s="25" t="s">
        <v>257</v>
      </c>
      <c r="G7660" s="26">
        <v>100000</v>
      </c>
    </row>
    <row r="7661" spans="2:7">
      <c r="B7661" s="21" t="s">
        <v>11611</v>
      </c>
      <c r="C7661" s="22" t="s">
        <v>92</v>
      </c>
      <c r="D7661" s="37"/>
      <c r="E7661" s="24">
        <v>100000</v>
      </c>
      <c r="F7661" s="25" t="s">
        <v>5014</v>
      </c>
      <c r="G7661" s="26">
        <v>100000</v>
      </c>
    </row>
    <row r="7662" spans="2:7">
      <c r="B7662" s="21" t="s">
        <v>11610</v>
      </c>
      <c r="C7662" s="22" t="s">
        <v>92</v>
      </c>
      <c r="D7662" s="37"/>
      <c r="E7662" s="24">
        <v>100000</v>
      </c>
      <c r="F7662" s="25" t="s">
        <v>164</v>
      </c>
      <c r="G7662" s="26">
        <v>100000</v>
      </c>
    </row>
    <row r="7663" spans="2:7">
      <c r="B7663" s="21" t="s">
        <v>11609</v>
      </c>
      <c r="C7663" s="22" t="s">
        <v>92</v>
      </c>
      <c r="D7663" s="37"/>
      <c r="E7663" s="24">
        <v>100000</v>
      </c>
      <c r="F7663" s="25" t="s">
        <v>257</v>
      </c>
      <c r="G7663" s="26">
        <v>100000</v>
      </c>
    </row>
    <row r="7664" spans="2:7">
      <c r="B7664" s="21" t="s">
        <v>11608</v>
      </c>
      <c r="C7664" s="22" t="s">
        <v>92</v>
      </c>
      <c r="D7664" s="37"/>
      <c r="E7664" s="24">
        <v>100000</v>
      </c>
      <c r="F7664" s="25" t="s">
        <v>164</v>
      </c>
      <c r="G7664" s="26">
        <v>100000</v>
      </c>
    </row>
    <row r="7665" spans="2:7">
      <c r="B7665" s="21" t="s">
        <v>11607</v>
      </c>
      <c r="C7665" s="22" t="s">
        <v>92</v>
      </c>
      <c r="D7665" s="37"/>
      <c r="E7665" s="24">
        <v>100000</v>
      </c>
      <c r="F7665" s="25" t="s">
        <v>5014</v>
      </c>
      <c r="G7665" s="26">
        <v>100000</v>
      </c>
    </row>
    <row r="7666" spans="2:7">
      <c r="B7666" s="21" t="s">
        <v>11606</v>
      </c>
      <c r="C7666" s="22" t="s">
        <v>92</v>
      </c>
      <c r="D7666" s="37"/>
      <c r="E7666" s="24">
        <v>100000</v>
      </c>
      <c r="F7666" s="25" t="s">
        <v>540</v>
      </c>
      <c r="G7666" s="26">
        <v>100000</v>
      </c>
    </row>
    <row r="7667" spans="2:7">
      <c r="B7667" s="21" t="s">
        <v>11605</v>
      </c>
      <c r="C7667" s="22" t="s">
        <v>92</v>
      </c>
      <c r="D7667" s="37"/>
      <c r="E7667" s="24">
        <v>100000</v>
      </c>
      <c r="F7667" s="25" t="s">
        <v>422</v>
      </c>
      <c r="G7667" s="26">
        <v>100000</v>
      </c>
    </row>
    <row r="7668" spans="2:7">
      <c r="B7668" s="21" t="s">
        <v>11604</v>
      </c>
      <c r="C7668" s="22" t="s">
        <v>92</v>
      </c>
      <c r="D7668" s="37"/>
      <c r="E7668" s="24">
        <v>100000</v>
      </c>
      <c r="F7668" s="25" t="s">
        <v>422</v>
      </c>
      <c r="G7668" s="26">
        <v>100000</v>
      </c>
    </row>
    <row r="7669" spans="2:7">
      <c r="B7669" s="21" t="s">
        <v>11603</v>
      </c>
      <c r="C7669" s="22" t="s">
        <v>92</v>
      </c>
      <c r="D7669" s="37"/>
      <c r="E7669" s="24">
        <v>100000</v>
      </c>
      <c r="F7669" s="25" t="s">
        <v>455</v>
      </c>
      <c r="G7669" s="26">
        <v>100000</v>
      </c>
    </row>
    <row r="7670" spans="2:7">
      <c r="B7670" s="21" t="s">
        <v>11602</v>
      </c>
      <c r="C7670" s="22" t="s">
        <v>92</v>
      </c>
      <c r="D7670" s="37"/>
      <c r="E7670" s="24">
        <v>100000</v>
      </c>
      <c r="F7670" s="25" t="s">
        <v>344</v>
      </c>
      <c r="G7670" s="26">
        <v>100000</v>
      </c>
    </row>
    <row r="7671" spans="2:7">
      <c r="B7671" s="21" t="s">
        <v>11601</v>
      </c>
      <c r="C7671" s="22" t="s">
        <v>92</v>
      </c>
      <c r="D7671" s="37"/>
      <c r="E7671" s="24">
        <v>100000</v>
      </c>
      <c r="F7671" s="25" t="s">
        <v>216</v>
      </c>
      <c r="G7671" s="26">
        <v>100000</v>
      </c>
    </row>
    <row r="7672" spans="2:7">
      <c r="B7672" s="21" t="s">
        <v>11600</v>
      </c>
      <c r="C7672" s="22" t="s">
        <v>92</v>
      </c>
      <c r="D7672" s="37"/>
      <c r="E7672" s="24">
        <v>100000</v>
      </c>
      <c r="F7672" s="25" t="s">
        <v>708</v>
      </c>
      <c r="G7672" s="26">
        <v>100000</v>
      </c>
    </row>
    <row r="7673" spans="2:7">
      <c r="B7673" s="21" t="s">
        <v>11598</v>
      </c>
      <c r="C7673" s="22" t="s">
        <v>92</v>
      </c>
      <c r="D7673" s="37"/>
      <c r="E7673" s="24">
        <v>100000</v>
      </c>
      <c r="F7673" s="25" t="s">
        <v>708</v>
      </c>
      <c r="G7673" s="26">
        <v>100000</v>
      </c>
    </row>
    <row r="7674" spans="2:7">
      <c r="B7674" s="21" t="s">
        <v>11597</v>
      </c>
      <c r="C7674" s="22" t="s">
        <v>92</v>
      </c>
      <c r="D7674" s="37"/>
      <c r="E7674" s="24">
        <v>100000</v>
      </c>
      <c r="F7674" s="25" t="s">
        <v>164</v>
      </c>
      <c r="G7674" s="26">
        <v>100000</v>
      </c>
    </row>
    <row r="7675" spans="2:7">
      <c r="B7675" s="21" t="s">
        <v>11596</v>
      </c>
      <c r="C7675" s="22" t="s">
        <v>92</v>
      </c>
      <c r="D7675" s="37"/>
      <c r="E7675" s="24">
        <v>100000</v>
      </c>
      <c r="F7675" s="25" t="s">
        <v>703</v>
      </c>
      <c r="G7675" s="26">
        <v>100000</v>
      </c>
    </row>
    <row r="7676" spans="2:7">
      <c r="B7676" s="21" t="s">
        <v>11595</v>
      </c>
      <c r="C7676" s="22" t="s">
        <v>92</v>
      </c>
      <c r="D7676" s="37"/>
      <c r="E7676" s="24">
        <v>100000</v>
      </c>
      <c r="F7676" s="25" t="s">
        <v>5014</v>
      </c>
      <c r="G7676" s="26">
        <v>100000</v>
      </c>
    </row>
    <row r="7677" spans="2:7">
      <c r="B7677" s="21" t="s">
        <v>11594</v>
      </c>
      <c r="C7677" s="22" t="s">
        <v>92</v>
      </c>
      <c r="D7677" s="37"/>
      <c r="E7677" s="24">
        <v>100000</v>
      </c>
      <c r="F7677" s="25" t="s">
        <v>3098</v>
      </c>
      <c r="G7677" s="26">
        <v>100000</v>
      </c>
    </row>
    <row r="7678" spans="2:7">
      <c r="B7678" s="21" t="s">
        <v>11593</v>
      </c>
      <c r="C7678" s="22" t="s">
        <v>92</v>
      </c>
      <c r="D7678" s="37"/>
      <c r="E7678" s="24">
        <v>100000</v>
      </c>
      <c r="F7678" s="25" t="s">
        <v>125</v>
      </c>
      <c r="G7678" s="26">
        <v>100000</v>
      </c>
    </row>
    <row r="7679" spans="2:7">
      <c r="B7679" s="21" t="s">
        <v>11592</v>
      </c>
      <c r="C7679" s="22" t="s">
        <v>92</v>
      </c>
      <c r="D7679" s="37"/>
      <c r="E7679" s="24">
        <v>100000</v>
      </c>
      <c r="F7679" s="25" t="s">
        <v>455</v>
      </c>
      <c r="G7679" s="26">
        <v>100000</v>
      </c>
    </row>
    <row r="7680" spans="2:7">
      <c r="B7680" s="21" t="s">
        <v>11591</v>
      </c>
      <c r="C7680" s="22" t="s">
        <v>92</v>
      </c>
      <c r="D7680" s="37"/>
      <c r="E7680" s="24">
        <v>100000</v>
      </c>
      <c r="F7680" s="25" t="s">
        <v>5016</v>
      </c>
      <c r="G7680" s="26">
        <v>100000</v>
      </c>
    </row>
    <row r="7681" spans="2:7">
      <c r="B7681" s="21" t="s">
        <v>11590</v>
      </c>
      <c r="C7681" s="22" t="s">
        <v>92</v>
      </c>
      <c r="D7681" s="37"/>
      <c r="E7681" s="24">
        <v>100000</v>
      </c>
      <c r="F7681" s="25" t="s">
        <v>668</v>
      </c>
      <c r="G7681" s="26">
        <v>100000</v>
      </c>
    </row>
    <row r="7682" spans="2:7">
      <c r="B7682" s="21" t="s">
        <v>11589</v>
      </c>
      <c r="C7682" s="22" t="s">
        <v>92</v>
      </c>
      <c r="D7682" s="37"/>
      <c r="E7682" s="24">
        <v>100000</v>
      </c>
      <c r="F7682" s="25" t="s">
        <v>708</v>
      </c>
      <c r="G7682" s="26">
        <v>100000</v>
      </c>
    </row>
    <row r="7683" spans="2:7">
      <c r="B7683" s="21" t="s">
        <v>11588</v>
      </c>
      <c r="C7683" s="22" t="s">
        <v>92</v>
      </c>
      <c r="D7683" s="37"/>
      <c r="E7683" s="24">
        <v>100000</v>
      </c>
      <c r="F7683" s="25" t="s">
        <v>227</v>
      </c>
      <c r="G7683" s="26">
        <v>100000</v>
      </c>
    </row>
    <row r="7684" spans="2:7">
      <c r="B7684" s="21" t="s">
        <v>11587</v>
      </c>
      <c r="C7684" s="22" t="s">
        <v>92</v>
      </c>
      <c r="D7684" s="37"/>
      <c r="E7684" s="24">
        <v>100000</v>
      </c>
      <c r="F7684" s="25" t="s">
        <v>344</v>
      </c>
      <c r="G7684" s="26">
        <v>100000</v>
      </c>
    </row>
    <row r="7685" spans="2:7">
      <c r="B7685" s="21" t="s">
        <v>11586</v>
      </c>
      <c r="C7685" s="22" t="s">
        <v>92</v>
      </c>
      <c r="D7685" s="37"/>
      <c r="E7685" s="24">
        <v>100000</v>
      </c>
      <c r="F7685" s="25" t="s">
        <v>223</v>
      </c>
      <c r="G7685" s="26">
        <v>100000</v>
      </c>
    </row>
    <row r="7686" spans="2:7">
      <c r="B7686" s="21" t="s">
        <v>11585</v>
      </c>
      <c r="C7686" s="22" t="s">
        <v>92</v>
      </c>
      <c r="D7686" s="37"/>
      <c r="E7686" s="24">
        <v>100000</v>
      </c>
      <c r="F7686" s="25" t="s">
        <v>107</v>
      </c>
      <c r="G7686" s="26">
        <v>100000</v>
      </c>
    </row>
    <row r="7687" spans="2:7">
      <c r="B7687" s="21" t="s">
        <v>11584</v>
      </c>
      <c r="C7687" s="22" t="s">
        <v>92</v>
      </c>
      <c r="D7687" s="37"/>
      <c r="E7687" s="24">
        <v>100000</v>
      </c>
      <c r="F7687" s="25" t="s">
        <v>159</v>
      </c>
      <c r="G7687" s="26">
        <v>100000</v>
      </c>
    </row>
    <row r="7688" spans="2:7">
      <c r="B7688" s="21" t="s">
        <v>11583</v>
      </c>
      <c r="C7688" s="22" t="s">
        <v>92</v>
      </c>
      <c r="D7688" s="37"/>
      <c r="E7688" s="24">
        <v>100000</v>
      </c>
      <c r="F7688" s="25" t="s">
        <v>164</v>
      </c>
      <c r="G7688" s="26">
        <v>100000</v>
      </c>
    </row>
    <row r="7689" spans="2:7">
      <c r="B7689" s="21" t="s">
        <v>11582</v>
      </c>
      <c r="C7689" s="22" t="s">
        <v>92</v>
      </c>
      <c r="D7689" s="37"/>
      <c r="E7689" s="24">
        <v>100000</v>
      </c>
      <c r="F7689" s="25" t="s">
        <v>5031</v>
      </c>
      <c r="G7689" s="26">
        <v>100000</v>
      </c>
    </row>
    <row r="7690" spans="2:7">
      <c r="B7690" s="21" t="s">
        <v>11581</v>
      </c>
      <c r="C7690" s="22" t="s">
        <v>92</v>
      </c>
      <c r="D7690" s="37"/>
      <c r="E7690" s="24">
        <v>100000</v>
      </c>
      <c r="F7690" s="25" t="s">
        <v>159</v>
      </c>
      <c r="G7690" s="26">
        <v>100000</v>
      </c>
    </row>
    <row r="7691" spans="2:7">
      <c r="B7691" s="21" t="s">
        <v>11580</v>
      </c>
      <c r="C7691" s="22" t="s">
        <v>92</v>
      </c>
      <c r="D7691" s="37"/>
      <c r="E7691" s="24">
        <v>100000</v>
      </c>
      <c r="F7691" s="25" t="s">
        <v>5014</v>
      </c>
      <c r="G7691" s="26">
        <v>100000</v>
      </c>
    </row>
    <row r="7692" spans="2:7">
      <c r="B7692" s="21" t="s">
        <v>11579</v>
      </c>
      <c r="C7692" s="22" t="s">
        <v>92</v>
      </c>
      <c r="D7692" s="37"/>
      <c r="E7692" s="24">
        <v>100000</v>
      </c>
      <c r="F7692" s="25" t="s">
        <v>703</v>
      </c>
      <c r="G7692" s="26">
        <v>100000</v>
      </c>
    </row>
    <row r="7693" spans="2:7">
      <c r="B7693" s="21" t="s">
        <v>11578</v>
      </c>
      <c r="C7693" s="22" t="s">
        <v>92</v>
      </c>
      <c r="D7693" s="37"/>
      <c r="E7693" s="24">
        <v>100000</v>
      </c>
      <c r="F7693" s="25" t="s">
        <v>3094</v>
      </c>
      <c r="G7693" s="26">
        <v>100000</v>
      </c>
    </row>
    <row r="7694" spans="2:7">
      <c r="B7694" s="21" t="s">
        <v>11577</v>
      </c>
      <c r="C7694" s="22" t="s">
        <v>92</v>
      </c>
      <c r="D7694" s="37"/>
      <c r="E7694" s="24">
        <v>100000</v>
      </c>
      <c r="F7694" s="25" t="s">
        <v>464</v>
      </c>
      <c r="G7694" s="26">
        <v>100000</v>
      </c>
    </row>
    <row r="7695" spans="2:7">
      <c r="B7695" s="21" t="s">
        <v>11576</v>
      </c>
      <c r="C7695" s="22" t="s">
        <v>92</v>
      </c>
      <c r="D7695" s="37"/>
      <c r="E7695" s="24">
        <v>100000</v>
      </c>
      <c r="F7695" s="25" t="s">
        <v>464</v>
      </c>
      <c r="G7695" s="26">
        <v>100000</v>
      </c>
    </row>
    <row r="7696" spans="2:7">
      <c r="B7696" s="21" t="s">
        <v>11574</v>
      </c>
      <c r="C7696" s="22" t="s">
        <v>92</v>
      </c>
      <c r="D7696" s="37"/>
      <c r="E7696" s="24">
        <v>100000</v>
      </c>
      <c r="F7696" s="25" t="s">
        <v>282</v>
      </c>
      <c r="G7696" s="26">
        <v>100000</v>
      </c>
    </row>
    <row r="7697" spans="2:7">
      <c r="B7697" s="21" t="s">
        <v>11573</v>
      </c>
      <c r="C7697" s="22" t="s">
        <v>92</v>
      </c>
      <c r="D7697" s="37"/>
      <c r="E7697" s="24">
        <v>100000</v>
      </c>
      <c r="F7697" s="25" t="s">
        <v>3089</v>
      </c>
      <c r="G7697" s="26">
        <v>100000</v>
      </c>
    </row>
    <row r="7698" spans="2:7">
      <c r="B7698" s="21" t="s">
        <v>11572</v>
      </c>
      <c r="C7698" s="22" t="s">
        <v>92</v>
      </c>
      <c r="D7698" s="37"/>
      <c r="E7698" s="24">
        <v>100000</v>
      </c>
      <c r="F7698" s="25" t="s">
        <v>164</v>
      </c>
      <c r="G7698" s="26">
        <v>100000</v>
      </c>
    </row>
    <row r="7699" spans="2:7">
      <c r="B7699" s="21" t="s">
        <v>11571</v>
      </c>
      <c r="C7699" s="22" t="s">
        <v>92</v>
      </c>
      <c r="D7699" s="37"/>
      <c r="E7699" s="24">
        <v>100000</v>
      </c>
      <c r="F7699" s="25" t="s">
        <v>344</v>
      </c>
      <c r="G7699" s="26">
        <v>100000</v>
      </c>
    </row>
    <row r="7700" spans="2:7">
      <c r="B7700" s="21" t="s">
        <v>11570</v>
      </c>
      <c r="C7700" s="22" t="s">
        <v>92</v>
      </c>
      <c r="D7700" s="37"/>
      <c r="E7700" s="24">
        <v>100000</v>
      </c>
      <c r="F7700" s="25" t="s">
        <v>315</v>
      </c>
      <c r="G7700" s="26">
        <v>100000</v>
      </c>
    </row>
    <row r="7701" spans="2:7">
      <c r="B7701" s="21" t="s">
        <v>11569</v>
      </c>
      <c r="C7701" s="22" t="s">
        <v>92</v>
      </c>
      <c r="D7701" s="37"/>
      <c r="E7701" s="24">
        <v>100000</v>
      </c>
      <c r="F7701" s="25" t="s">
        <v>156</v>
      </c>
      <c r="G7701" s="26">
        <v>100000</v>
      </c>
    </row>
    <row r="7702" spans="2:7">
      <c r="B7702" s="21" t="s">
        <v>11568</v>
      </c>
      <c r="C7702" s="22" t="s">
        <v>92</v>
      </c>
      <c r="D7702" s="37"/>
      <c r="E7702" s="24">
        <v>100000</v>
      </c>
      <c r="F7702" s="25" t="s">
        <v>111</v>
      </c>
      <c r="G7702" s="26">
        <v>100000</v>
      </c>
    </row>
    <row r="7703" spans="2:7">
      <c r="B7703" s="21" t="s">
        <v>11567</v>
      </c>
      <c r="C7703" s="22" t="s">
        <v>92</v>
      </c>
      <c r="D7703" s="37"/>
      <c r="E7703" s="24">
        <v>100000</v>
      </c>
      <c r="F7703" s="25" t="s">
        <v>125</v>
      </c>
      <c r="G7703" s="26">
        <v>100000</v>
      </c>
    </row>
    <row r="7704" spans="2:7">
      <c r="B7704" s="21" t="s">
        <v>11566</v>
      </c>
      <c r="C7704" s="22" t="s">
        <v>92</v>
      </c>
      <c r="D7704" s="37"/>
      <c r="E7704" s="24">
        <v>100000</v>
      </c>
      <c r="F7704" s="25" t="s">
        <v>257</v>
      </c>
      <c r="G7704" s="26">
        <v>100000</v>
      </c>
    </row>
    <row r="7705" spans="2:7">
      <c r="B7705" s="21" t="s">
        <v>11565</v>
      </c>
      <c r="C7705" s="22" t="s">
        <v>92</v>
      </c>
      <c r="D7705" s="37"/>
      <c r="E7705" s="24">
        <v>100000</v>
      </c>
      <c r="F7705" s="25" t="s">
        <v>150</v>
      </c>
      <c r="G7705" s="26">
        <v>100000</v>
      </c>
    </row>
    <row r="7706" spans="2:7">
      <c r="B7706" s="21" t="s">
        <v>11564</v>
      </c>
      <c r="C7706" s="22" t="s">
        <v>92</v>
      </c>
      <c r="D7706" s="37"/>
      <c r="E7706" s="24">
        <v>100000</v>
      </c>
      <c r="F7706" s="25" t="s">
        <v>3089</v>
      </c>
      <c r="G7706" s="26">
        <v>100000</v>
      </c>
    </row>
    <row r="7707" spans="2:7">
      <c r="B7707" s="21" t="s">
        <v>11563</v>
      </c>
      <c r="C7707" s="22" t="s">
        <v>92</v>
      </c>
      <c r="D7707" s="37"/>
      <c r="E7707" s="24">
        <v>100000</v>
      </c>
      <c r="F7707" s="25" t="s">
        <v>3094</v>
      </c>
      <c r="G7707" s="26">
        <v>100000</v>
      </c>
    </row>
    <row r="7708" spans="2:7">
      <c r="B7708" s="21" t="s">
        <v>11562</v>
      </c>
      <c r="C7708" s="22" t="s">
        <v>92</v>
      </c>
      <c r="D7708" s="37"/>
      <c r="E7708" s="24">
        <v>100000</v>
      </c>
      <c r="F7708" s="25" t="s">
        <v>282</v>
      </c>
      <c r="G7708" s="26">
        <v>100000</v>
      </c>
    </row>
    <row r="7709" spans="2:7">
      <c r="B7709" s="21" t="s">
        <v>11561</v>
      </c>
      <c r="C7709" s="22" t="s">
        <v>92</v>
      </c>
      <c r="D7709" s="37"/>
      <c r="E7709" s="24">
        <v>100000</v>
      </c>
      <c r="F7709" s="25" t="s">
        <v>3094</v>
      </c>
      <c r="G7709" s="26">
        <v>100000</v>
      </c>
    </row>
    <row r="7710" spans="2:7">
      <c r="B7710" s="21" t="s">
        <v>11560</v>
      </c>
      <c r="C7710" s="22" t="s">
        <v>92</v>
      </c>
      <c r="D7710" s="37"/>
      <c r="E7710" s="24">
        <v>100000</v>
      </c>
      <c r="F7710" s="25" t="s">
        <v>402</v>
      </c>
      <c r="G7710" s="26">
        <v>100000</v>
      </c>
    </row>
    <row r="7711" spans="2:7">
      <c r="B7711" s="21" t="s">
        <v>11559</v>
      </c>
      <c r="C7711" s="22" t="s">
        <v>92</v>
      </c>
      <c r="D7711" s="37"/>
      <c r="E7711" s="24">
        <v>100000</v>
      </c>
      <c r="F7711" s="25" t="s">
        <v>263</v>
      </c>
      <c r="G7711" s="26">
        <v>100000</v>
      </c>
    </row>
    <row r="7712" spans="2:7">
      <c r="B7712" s="21" t="s">
        <v>11558</v>
      </c>
      <c r="C7712" s="22" t="s">
        <v>92</v>
      </c>
      <c r="D7712" s="37"/>
      <c r="E7712" s="24">
        <v>100000</v>
      </c>
      <c r="F7712" s="25" t="s">
        <v>164</v>
      </c>
      <c r="G7712" s="26">
        <v>100000</v>
      </c>
    </row>
    <row r="7713" spans="2:7">
      <c r="B7713" s="21" t="s">
        <v>11557</v>
      </c>
      <c r="C7713" s="22" t="s">
        <v>92</v>
      </c>
      <c r="D7713" s="37"/>
      <c r="E7713" s="24">
        <v>100000</v>
      </c>
      <c r="F7713" s="25" t="s">
        <v>220</v>
      </c>
      <c r="G7713" s="26">
        <v>100000</v>
      </c>
    </row>
    <row r="7714" spans="2:7">
      <c r="B7714" s="21" t="s">
        <v>11556</v>
      </c>
      <c r="C7714" s="22" t="s">
        <v>92</v>
      </c>
      <c r="D7714" s="37"/>
      <c r="E7714" s="24">
        <v>100000</v>
      </c>
      <c r="F7714" s="25" t="s">
        <v>107</v>
      </c>
      <c r="G7714" s="26">
        <v>100000</v>
      </c>
    </row>
    <row r="7715" spans="2:7">
      <c r="B7715" s="21" t="s">
        <v>11555</v>
      </c>
      <c r="C7715" s="22" t="s">
        <v>92</v>
      </c>
      <c r="D7715" s="37"/>
      <c r="E7715" s="24">
        <v>100000</v>
      </c>
      <c r="F7715" s="25" t="s">
        <v>631</v>
      </c>
      <c r="G7715" s="26">
        <v>100000</v>
      </c>
    </row>
    <row r="7716" spans="2:7">
      <c r="B7716" s="21" t="s">
        <v>11554</v>
      </c>
      <c r="C7716" s="22" t="s">
        <v>92</v>
      </c>
      <c r="D7716" s="37"/>
      <c r="E7716" s="24">
        <v>100000</v>
      </c>
      <c r="F7716" s="25" t="s">
        <v>216</v>
      </c>
      <c r="G7716" s="26">
        <v>100000</v>
      </c>
    </row>
    <row r="7717" spans="2:7">
      <c r="B7717" s="21" t="s">
        <v>11553</v>
      </c>
      <c r="C7717" s="22" t="s">
        <v>92</v>
      </c>
      <c r="D7717" s="37"/>
      <c r="E7717" s="24">
        <v>100000</v>
      </c>
      <c r="F7717" s="25" t="s">
        <v>257</v>
      </c>
      <c r="G7717" s="26">
        <v>100000</v>
      </c>
    </row>
    <row r="7718" spans="2:7">
      <c r="B7718" s="21" t="s">
        <v>11552</v>
      </c>
      <c r="C7718" s="22" t="s">
        <v>92</v>
      </c>
      <c r="D7718" s="37"/>
      <c r="E7718" s="24">
        <v>100000</v>
      </c>
      <c r="F7718" s="25" t="s">
        <v>335</v>
      </c>
      <c r="G7718" s="26">
        <v>100000</v>
      </c>
    </row>
    <row r="7719" spans="2:7">
      <c r="B7719" s="21" t="s">
        <v>11551</v>
      </c>
      <c r="C7719" s="22" t="s">
        <v>92</v>
      </c>
      <c r="D7719" s="37"/>
      <c r="E7719" s="24">
        <v>100000</v>
      </c>
      <c r="F7719" s="25" t="s">
        <v>102</v>
      </c>
      <c r="G7719" s="26">
        <v>100000</v>
      </c>
    </row>
    <row r="7720" spans="2:7">
      <c r="B7720" s="21" t="s">
        <v>11550</v>
      </c>
      <c r="C7720" s="22" t="s">
        <v>92</v>
      </c>
      <c r="D7720" s="37"/>
      <c r="E7720" s="24">
        <v>100000</v>
      </c>
      <c r="F7720" s="25" t="s">
        <v>125</v>
      </c>
      <c r="G7720" s="26">
        <v>100000</v>
      </c>
    </row>
    <row r="7721" spans="2:7">
      <c r="B7721" s="21" t="s">
        <v>11549</v>
      </c>
      <c r="C7721" s="22" t="s">
        <v>108</v>
      </c>
      <c r="D7721" s="37"/>
      <c r="E7721" s="24">
        <v>100000</v>
      </c>
      <c r="F7721" s="25" t="s">
        <v>159</v>
      </c>
      <c r="G7721" s="26">
        <v>100000</v>
      </c>
    </row>
    <row r="7722" spans="2:7">
      <c r="B7722" s="21" t="s">
        <v>11548</v>
      </c>
      <c r="C7722" s="22" t="s">
        <v>92</v>
      </c>
      <c r="D7722" s="37"/>
      <c r="E7722" s="24">
        <v>100000</v>
      </c>
      <c r="F7722" s="25" t="s">
        <v>223</v>
      </c>
      <c r="G7722" s="26">
        <v>100000</v>
      </c>
    </row>
    <row r="7723" spans="2:7">
      <c r="B7723" s="21" t="s">
        <v>11547</v>
      </c>
      <c r="C7723" s="22" t="s">
        <v>92</v>
      </c>
      <c r="D7723" s="37"/>
      <c r="E7723" s="24">
        <v>100000</v>
      </c>
      <c r="F7723" s="25" t="s">
        <v>3089</v>
      </c>
      <c r="G7723" s="26">
        <v>100000</v>
      </c>
    </row>
    <row r="7724" spans="2:7">
      <c r="B7724" s="21" t="s">
        <v>11546</v>
      </c>
      <c r="C7724" s="22" t="s">
        <v>92</v>
      </c>
      <c r="D7724" s="37"/>
      <c r="E7724" s="24">
        <v>100000</v>
      </c>
      <c r="F7724" s="25" t="s">
        <v>102</v>
      </c>
      <c r="G7724" s="26">
        <v>100000</v>
      </c>
    </row>
    <row r="7725" spans="2:7">
      <c r="B7725" s="21" t="s">
        <v>11545</v>
      </c>
      <c r="C7725" s="22" t="s">
        <v>92</v>
      </c>
      <c r="D7725" s="37"/>
      <c r="E7725" s="24">
        <v>100000</v>
      </c>
      <c r="F7725" s="25" t="s">
        <v>3094</v>
      </c>
      <c r="G7725" s="26">
        <v>100000</v>
      </c>
    </row>
    <row r="7726" spans="2:7">
      <c r="B7726" s="21" t="s">
        <v>11544</v>
      </c>
      <c r="C7726" s="22" t="s">
        <v>92</v>
      </c>
      <c r="D7726" s="37"/>
      <c r="E7726" s="24">
        <v>100000</v>
      </c>
      <c r="F7726" s="25" t="s">
        <v>220</v>
      </c>
      <c r="G7726" s="26">
        <v>100000</v>
      </c>
    </row>
    <row r="7727" spans="2:7">
      <c r="B7727" s="21" t="s">
        <v>11543</v>
      </c>
      <c r="C7727" s="22" t="s">
        <v>92</v>
      </c>
      <c r="D7727" s="37"/>
      <c r="E7727" s="24">
        <v>100000</v>
      </c>
      <c r="F7727" s="25" t="s">
        <v>159</v>
      </c>
      <c r="G7727" s="26">
        <v>100000</v>
      </c>
    </row>
    <row r="7728" spans="2:7">
      <c r="B7728" s="21" t="s">
        <v>11542</v>
      </c>
      <c r="C7728" s="22" t="s">
        <v>92</v>
      </c>
      <c r="D7728" s="37"/>
      <c r="E7728" s="24">
        <v>100000</v>
      </c>
      <c r="F7728" s="25" t="s">
        <v>422</v>
      </c>
      <c r="G7728" s="26">
        <v>100000</v>
      </c>
    </row>
    <row r="7729" spans="2:7">
      <c r="B7729" s="21" t="s">
        <v>11541</v>
      </c>
      <c r="C7729" s="22" t="s">
        <v>92</v>
      </c>
      <c r="D7729" s="37"/>
      <c r="E7729" s="24">
        <v>100000</v>
      </c>
      <c r="F7729" s="25" t="s">
        <v>344</v>
      </c>
      <c r="G7729" s="26">
        <v>100000</v>
      </c>
    </row>
    <row r="7730" spans="2:7">
      <c r="B7730" s="21" t="s">
        <v>11540</v>
      </c>
      <c r="C7730" s="22" t="s">
        <v>92</v>
      </c>
      <c r="D7730" s="37"/>
      <c r="E7730" s="24">
        <v>100000</v>
      </c>
      <c r="F7730" s="25" t="s">
        <v>107</v>
      </c>
      <c r="G7730" s="26">
        <v>100000</v>
      </c>
    </row>
    <row r="7731" spans="2:7">
      <c r="B7731" s="21" t="s">
        <v>11539</v>
      </c>
      <c r="C7731" s="22" t="s">
        <v>92</v>
      </c>
      <c r="D7731" s="37"/>
      <c r="E7731" s="24">
        <v>100000</v>
      </c>
      <c r="F7731" s="25" t="s">
        <v>111</v>
      </c>
      <c r="G7731" s="26">
        <v>100000</v>
      </c>
    </row>
    <row r="7732" spans="2:7">
      <c r="B7732" s="21" t="s">
        <v>11538</v>
      </c>
      <c r="C7732" s="22" t="s">
        <v>92</v>
      </c>
      <c r="D7732" s="37"/>
      <c r="E7732" s="24">
        <v>100000</v>
      </c>
      <c r="F7732" s="25" t="s">
        <v>413</v>
      </c>
      <c r="G7732" s="26">
        <v>100000</v>
      </c>
    </row>
    <row r="7733" spans="2:7">
      <c r="B7733" s="21" t="s">
        <v>11537</v>
      </c>
      <c r="C7733" s="22" t="s">
        <v>92</v>
      </c>
      <c r="D7733" s="37"/>
      <c r="E7733" s="24">
        <v>100000</v>
      </c>
      <c r="F7733" s="25" t="s">
        <v>91</v>
      </c>
      <c r="G7733" s="26">
        <v>100000</v>
      </c>
    </row>
    <row r="7734" spans="2:7">
      <c r="B7734" s="21" t="s">
        <v>11536</v>
      </c>
      <c r="C7734" s="22" t="s">
        <v>108</v>
      </c>
      <c r="D7734" s="37"/>
      <c r="E7734" s="24">
        <v>100000</v>
      </c>
      <c r="F7734" s="25" t="s">
        <v>201</v>
      </c>
      <c r="G7734" s="26">
        <v>100000</v>
      </c>
    </row>
    <row r="7735" spans="2:7">
      <c r="B7735" s="21" t="s">
        <v>11535</v>
      </c>
      <c r="C7735" s="22" t="s">
        <v>108</v>
      </c>
      <c r="D7735" s="37"/>
      <c r="E7735" s="24">
        <v>100000</v>
      </c>
      <c r="F7735" s="25" t="s">
        <v>708</v>
      </c>
      <c r="G7735" s="26">
        <v>100000</v>
      </c>
    </row>
    <row r="7736" spans="2:7">
      <c r="B7736" s="21" t="s">
        <v>11534</v>
      </c>
      <c r="C7736" s="22" t="s">
        <v>108</v>
      </c>
      <c r="D7736" s="37"/>
      <c r="E7736" s="24">
        <v>100000</v>
      </c>
      <c r="F7736" s="25" t="s">
        <v>220</v>
      </c>
      <c r="G7736" s="26">
        <v>100000</v>
      </c>
    </row>
    <row r="7737" spans="2:7">
      <c r="B7737" s="21" t="s">
        <v>11533</v>
      </c>
      <c r="C7737" s="22" t="s">
        <v>92</v>
      </c>
      <c r="D7737" s="37"/>
      <c r="E7737" s="24">
        <v>100000</v>
      </c>
      <c r="F7737" s="25" t="s">
        <v>164</v>
      </c>
      <c r="G7737" s="26">
        <v>100000</v>
      </c>
    </row>
    <row r="7738" spans="2:7">
      <c r="B7738" s="21" t="s">
        <v>11532</v>
      </c>
      <c r="C7738" s="22" t="s">
        <v>92</v>
      </c>
      <c r="D7738" s="37"/>
      <c r="E7738" s="24">
        <v>100000</v>
      </c>
      <c r="F7738" s="25" t="s">
        <v>220</v>
      </c>
      <c r="G7738" s="26">
        <v>100000</v>
      </c>
    </row>
    <row r="7739" spans="2:7">
      <c r="B7739" s="21" t="s">
        <v>11531</v>
      </c>
      <c r="C7739" s="22" t="s">
        <v>92</v>
      </c>
      <c r="D7739" s="37"/>
      <c r="E7739" s="24">
        <v>100000</v>
      </c>
      <c r="F7739" s="25" t="s">
        <v>227</v>
      </c>
      <c r="G7739" s="26">
        <v>100000</v>
      </c>
    </row>
    <row r="7740" spans="2:7">
      <c r="B7740" s="21" t="s">
        <v>11530</v>
      </c>
      <c r="C7740" s="22" t="s">
        <v>92</v>
      </c>
      <c r="D7740" s="37"/>
      <c r="E7740" s="24">
        <v>100000</v>
      </c>
      <c r="F7740" s="25" t="s">
        <v>455</v>
      </c>
      <c r="G7740" s="26">
        <v>100000</v>
      </c>
    </row>
    <row r="7741" spans="2:7">
      <c r="B7741" s="21" t="s">
        <v>11529</v>
      </c>
      <c r="C7741" s="22" t="s">
        <v>92</v>
      </c>
      <c r="D7741" s="37"/>
      <c r="E7741" s="24">
        <v>100000</v>
      </c>
      <c r="F7741" s="25" t="s">
        <v>216</v>
      </c>
      <c r="G7741" s="26">
        <v>100000</v>
      </c>
    </row>
    <row r="7742" spans="2:7">
      <c r="B7742" s="21" t="s">
        <v>11528</v>
      </c>
      <c r="C7742" s="22" t="s">
        <v>92</v>
      </c>
      <c r="D7742" s="37"/>
      <c r="E7742" s="24">
        <v>100000</v>
      </c>
      <c r="F7742" s="25" t="s">
        <v>668</v>
      </c>
      <c r="G7742" s="26">
        <v>100000</v>
      </c>
    </row>
    <row r="7743" spans="2:7">
      <c r="B7743" s="21" t="s">
        <v>11527</v>
      </c>
      <c r="C7743" s="22" t="s">
        <v>92</v>
      </c>
      <c r="D7743" s="37"/>
      <c r="E7743" s="24">
        <v>100000</v>
      </c>
      <c r="F7743" s="25" t="s">
        <v>3089</v>
      </c>
      <c r="G7743" s="26">
        <v>100000</v>
      </c>
    </row>
    <row r="7744" spans="2:7">
      <c r="B7744" s="21" t="s">
        <v>11526</v>
      </c>
      <c r="C7744" s="22" t="s">
        <v>92</v>
      </c>
      <c r="D7744" s="37"/>
      <c r="E7744" s="24">
        <v>100000</v>
      </c>
      <c r="F7744" s="25" t="s">
        <v>156</v>
      </c>
      <c r="G7744" s="26">
        <v>100000</v>
      </c>
    </row>
    <row r="7745" spans="2:7">
      <c r="B7745" s="21" t="s">
        <v>11525</v>
      </c>
      <c r="C7745" s="22" t="s">
        <v>92</v>
      </c>
      <c r="D7745" s="37"/>
      <c r="E7745" s="24">
        <v>100000</v>
      </c>
      <c r="F7745" s="25" t="s">
        <v>257</v>
      </c>
      <c r="G7745" s="26">
        <v>100000</v>
      </c>
    </row>
    <row r="7746" spans="2:7">
      <c r="B7746" s="21" t="s">
        <v>11524</v>
      </c>
      <c r="C7746" s="22" t="s">
        <v>92</v>
      </c>
      <c r="D7746" s="37"/>
      <c r="E7746" s="24">
        <v>100000</v>
      </c>
      <c r="F7746" s="25" t="s">
        <v>3089</v>
      </c>
      <c r="G7746" s="26">
        <v>100000</v>
      </c>
    </row>
    <row r="7747" spans="2:7">
      <c r="B7747" s="21" t="s">
        <v>11523</v>
      </c>
      <c r="C7747" s="22" t="s">
        <v>92</v>
      </c>
      <c r="D7747" s="37"/>
      <c r="E7747" s="24">
        <v>100000</v>
      </c>
      <c r="F7747" s="25" t="s">
        <v>102</v>
      </c>
      <c r="G7747" s="26">
        <v>100000</v>
      </c>
    </row>
    <row r="7748" spans="2:7">
      <c r="B7748" s="21" t="s">
        <v>11522</v>
      </c>
      <c r="C7748" s="22" t="s">
        <v>92</v>
      </c>
      <c r="D7748" s="37"/>
      <c r="E7748" s="24">
        <v>100000</v>
      </c>
      <c r="F7748" s="25" t="s">
        <v>413</v>
      </c>
      <c r="G7748" s="26">
        <v>100000</v>
      </c>
    </row>
    <row r="7749" spans="2:7">
      <c r="B7749" s="21" t="s">
        <v>11521</v>
      </c>
      <c r="C7749" s="22" t="s">
        <v>92</v>
      </c>
      <c r="D7749" s="37"/>
      <c r="E7749" s="24">
        <v>100000</v>
      </c>
      <c r="F7749" s="25" t="s">
        <v>703</v>
      </c>
      <c r="G7749" s="26">
        <v>100000</v>
      </c>
    </row>
    <row r="7750" spans="2:7">
      <c r="B7750" s="21" t="s">
        <v>11520</v>
      </c>
      <c r="C7750" s="22" t="s">
        <v>92</v>
      </c>
      <c r="D7750" s="37"/>
      <c r="E7750" s="24">
        <v>100000</v>
      </c>
      <c r="F7750" s="25" t="s">
        <v>708</v>
      </c>
      <c r="G7750" s="26">
        <v>100000</v>
      </c>
    </row>
    <row r="7751" spans="2:7">
      <c r="B7751" s="21" t="s">
        <v>11518</v>
      </c>
      <c r="C7751" s="22" t="s">
        <v>92</v>
      </c>
      <c r="D7751" s="37"/>
      <c r="E7751" s="24">
        <v>100000</v>
      </c>
      <c r="F7751" s="25" t="s">
        <v>227</v>
      </c>
      <c r="G7751" s="26">
        <v>100000</v>
      </c>
    </row>
    <row r="7752" spans="2:7">
      <c r="B7752" s="21" t="s">
        <v>11517</v>
      </c>
      <c r="C7752" s="22" t="s">
        <v>92</v>
      </c>
      <c r="D7752" s="37"/>
      <c r="E7752" s="24">
        <v>100000</v>
      </c>
      <c r="F7752" s="25" t="s">
        <v>315</v>
      </c>
      <c r="G7752" s="26">
        <v>100000</v>
      </c>
    </row>
    <row r="7753" spans="2:7">
      <c r="B7753" s="21" t="s">
        <v>11516</v>
      </c>
      <c r="C7753" s="22" t="s">
        <v>92</v>
      </c>
      <c r="D7753" s="37"/>
      <c r="E7753" s="24">
        <v>100000</v>
      </c>
      <c r="F7753" s="25" t="s">
        <v>413</v>
      </c>
      <c r="G7753" s="26">
        <v>100000</v>
      </c>
    </row>
    <row r="7754" spans="2:7">
      <c r="B7754" s="21" t="s">
        <v>11515</v>
      </c>
      <c r="C7754" s="22" t="s">
        <v>92</v>
      </c>
      <c r="D7754" s="37"/>
      <c r="E7754" s="24">
        <v>100000</v>
      </c>
      <c r="F7754" s="25" t="s">
        <v>413</v>
      </c>
      <c r="G7754" s="26">
        <v>100000</v>
      </c>
    </row>
    <row r="7755" spans="2:7">
      <c r="B7755" s="21" t="s">
        <v>11514</v>
      </c>
      <c r="C7755" s="22" t="s">
        <v>92</v>
      </c>
      <c r="D7755" s="37"/>
      <c r="E7755" s="24">
        <v>100000</v>
      </c>
      <c r="F7755" s="25" t="s">
        <v>344</v>
      </c>
      <c r="G7755" s="26">
        <v>100000</v>
      </c>
    </row>
    <row r="7756" spans="2:7">
      <c r="B7756" s="21" t="s">
        <v>11512</v>
      </c>
      <c r="C7756" s="22" t="s">
        <v>92</v>
      </c>
      <c r="D7756" s="37"/>
      <c r="E7756" s="24">
        <v>100000</v>
      </c>
      <c r="F7756" s="25" t="s">
        <v>5014</v>
      </c>
      <c r="G7756" s="26">
        <v>100000</v>
      </c>
    </row>
    <row r="7757" spans="2:7">
      <c r="B7757" s="21" t="s">
        <v>11511</v>
      </c>
      <c r="C7757" s="22" t="s">
        <v>92</v>
      </c>
      <c r="D7757" s="37"/>
      <c r="E7757" s="24">
        <v>100000</v>
      </c>
      <c r="F7757" s="25" t="s">
        <v>668</v>
      </c>
      <c r="G7757" s="26">
        <v>100000</v>
      </c>
    </row>
    <row r="7758" spans="2:7">
      <c r="B7758" s="21" t="s">
        <v>11510</v>
      </c>
      <c r="C7758" s="22" t="s">
        <v>108</v>
      </c>
      <c r="D7758" s="37"/>
      <c r="E7758" s="24">
        <v>100000</v>
      </c>
      <c r="F7758" s="25" t="s">
        <v>464</v>
      </c>
      <c r="G7758" s="26">
        <v>100000</v>
      </c>
    </row>
    <row r="7759" spans="2:7">
      <c r="B7759" s="21" t="s">
        <v>11509</v>
      </c>
      <c r="C7759" s="22" t="s">
        <v>92</v>
      </c>
      <c r="D7759" s="37"/>
      <c r="E7759" s="24">
        <v>100000</v>
      </c>
      <c r="F7759" s="25" t="s">
        <v>540</v>
      </c>
      <c r="G7759" s="26">
        <v>100000</v>
      </c>
    </row>
    <row r="7760" spans="2:7">
      <c r="B7760" s="21" t="s">
        <v>11508</v>
      </c>
      <c r="C7760" s="22" t="s">
        <v>92</v>
      </c>
      <c r="D7760" s="37"/>
      <c r="E7760" s="24">
        <v>100000</v>
      </c>
      <c r="F7760" s="25" t="s">
        <v>94</v>
      </c>
      <c r="G7760" s="26">
        <v>100000</v>
      </c>
    </row>
    <row r="7761" spans="2:7">
      <c r="B7761" s="21" t="s">
        <v>11507</v>
      </c>
      <c r="C7761" s="22" t="s">
        <v>92</v>
      </c>
      <c r="D7761" s="37"/>
      <c r="E7761" s="24">
        <v>100000</v>
      </c>
      <c r="F7761" s="25" t="s">
        <v>540</v>
      </c>
      <c r="G7761" s="26">
        <v>100000</v>
      </c>
    </row>
    <row r="7762" spans="2:7">
      <c r="B7762" s="21" t="s">
        <v>11506</v>
      </c>
      <c r="C7762" s="22" t="s">
        <v>92</v>
      </c>
      <c r="D7762" s="37"/>
      <c r="E7762" s="24">
        <v>100000</v>
      </c>
      <c r="F7762" s="25" t="s">
        <v>344</v>
      </c>
      <c r="G7762" s="26">
        <v>100000</v>
      </c>
    </row>
    <row r="7763" spans="2:7">
      <c r="B7763" s="21" t="s">
        <v>11503</v>
      </c>
      <c r="C7763" s="22" t="s">
        <v>92</v>
      </c>
      <c r="D7763" s="37"/>
      <c r="E7763" s="24">
        <v>100000</v>
      </c>
      <c r="F7763" s="25" t="s">
        <v>216</v>
      </c>
      <c r="G7763" s="26">
        <v>100000</v>
      </c>
    </row>
    <row r="7764" spans="2:7">
      <c r="B7764" s="21" t="s">
        <v>11502</v>
      </c>
      <c r="C7764" s="22" t="s">
        <v>92</v>
      </c>
      <c r="D7764" s="37"/>
      <c r="E7764" s="24">
        <v>100000</v>
      </c>
      <c r="F7764" s="25" t="s">
        <v>344</v>
      </c>
      <c r="G7764" s="26">
        <v>100000</v>
      </c>
    </row>
    <row r="7765" spans="2:7">
      <c r="B7765" s="21" t="s">
        <v>11501</v>
      </c>
      <c r="C7765" s="22" t="s">
        <v>92</v>
      </c>
      <c r="D7765" s="37"/>
      <c r="E7765" s="24">
        <v>100000</v>
      </c>
      <c r="F7765" s="25" t="s">
        <v>315</v>
      </c>
      <c r="G7765" s="26">
        <v>100000</v>
      </c>
    </row>
    <row r="7766" spans="2:7">
      <c r="B7766" s="21" t="s">
        <v>11499</v>
      </c>
      <c r="C7766" s="22" t="s">
        <v>92</v>
      </c>
      <c r="D7766" s="37"/>
      <c r="E7766" s="24">
        <v>100000</v>
      </c>
      <c r="F7766" s="25" t="s">
        <v>413</v>
      </c>
      <c r="G7766" s="26">
        <v>100000</v>
      </c>
    </row>
    <row r="7767" spans="2:7">
      <c r="B7767" s="21" t="s">
        <v>11498</v>
      </c>
      <c r="C7767" s="22" t="s">
        <v>92</v>
      </c>
      <c r="D7767" s="37"/>
      <c r="E7767" s="24">
        <v>100000</v>
      </c>
      <c r="F7767" s="25" t="s">
        <v>227</v>
      </c>
      <c r="G7767" s="26">
        <v>100000</v>
      </c>
    </row>
    <row r="7768" spans="2:7">
      <c r="B7768" s="21" t="s">
        <v>11497</v>
      </c>
      <c r="C7768" s="22" t="s">
        <v>92</v>
      </c>
      <c r="D7768" s="37"/>
      <c r="E7768" s="24">
        <v>100000</v>
      </c>
      <c r="F7768" s="25" t="s">
        <v>5031</v>
      </c>
      <c r="G7768" s="26">
        <v>100000</v>
      </c>
    </row>
    <row r="7769" spans="2:7">
      <c r="B7769" s="21" t="s">
        <v>11496</v>
      </c>
      <c r="C7769" s="22" t="s">
        <v>92</v>
      </c>
      <c r="D7769" s="37"/>
      <c r="E7769" s="24">
        <v>100000</v>
      </c>
      <c r="F7769" s="25" t="s">
        <v>216</v>
      </c>
      <c r="G7769" s="26">
        <v>100000</v>
      </c>
    </row>
    <row r="7770" spans="2:7">
      <c r="B7770" s="21" t="s">
        <v>11495</v>
      </c>
      <c r="C7770" s="22" t="s">
        <v>92</v>
      </c>
      <c r="D7770" s="37"/>
      <c r="E7770" s="24">
        <v>100000</v>
      </c>
      <c r="F7770" s="25" t="s">
        <v>3098</v>
      </c>
      <c r="G7770" s="26">
        <v>100000</v>
      </c>
    </row>
    <row r="7771" spans="2:7">
      <c r="B7771" s="21" t="s">
        <v>11494</v>
      </c>
      <c r="C7771" s="22" t="s">
        <v>92</v>
      </c>
      <c r="D7771" s="37"/>
      <c r="E7771" s="24">
        <v>100000</v>
      </c>
      <c r="F7771" s="25" t="s">
        <v>5016</v>
      </c>
      <c r="G7771" s="26">
        <v>100000</v>
      </c>
    </row>
    <row r="7772" spans="2:7">
      <c r="B7772" s="21" t="s">
        <v>11493</v>
      </c>
      <c r="C7772" s="22" t="s">
        <v>92</v>
      </c>
      <c r="D7772" s="37"/>
      <c r="E7772" s="24">
        <v>100000</v>
      </c>
      <c r="F7772" s="25" t="s">
        <v>102</v>
      </c>
      <c r="G7772" s="26">
        <v>100000</v>
      </c>
    </row>
    <row r="7773" spans="2:7">
      <c r="B7773" s="21" t="s">
        <v>11491</v>
      </c>
      <c r="C7773" s="22" t="s">
        <v>92</v>
      </c>
      <c r="D7773" s="37"/>
      <c r="E7773" s="24">
        <v>100000</v>
      </c>
      <c r="F7773" s="25" t="s">
        <v>203</v>
      </c>
      <c r="G7773" s="26">
        <v>100000</v>
      </c>
    </row>
    <row r="7774" spans="2:7">
      <c r="B7774" s="21" t="s">
        <v>11490</v>
      </c>
      <c r="C7774" s="22" t="s">
        <v>92</v>
      </c>
      <c r="D7774" s="37"/>
      <c r="E7774" s="24">
        <v>100000</v>
      </c>
      <c r="F7774" s="25" t="s">
        <v>102</v>
      </c>
      <c r="G7774" s="26">
        <v>100000</v>
      </c>
    </row>
    <row r="7775" spans="2:7">
      <c r="B7775" s="21" t="s">
        <v>11489</v>
      </c>
      <c r="C7775" s="22" t="s">
        <v>92</v>
      </c>
      <c r="D7775" s="37"/>
      <c r="E7775" s="24">
        <v>100000</v>
      </c>
      <c r="F7775" s="25" t="s">
        <v>455</v>
      </c>
      <c r="G7775" s="26">
        <v>100000</v>
      </c>
    </row>
    <row r="7776" spans="2:7">
      <c r="B7776" s="21" t="s">
        <v>11488</v>
      </c>
      <c r="C7776" s="22" t="s">
        <v>92</v>
      </c>
      <c r="D7776" s="37"/>
      <c r="E7776" s="24">
        <v>100000</v>
      </c>
      <c r="F7776" s="25" t="s">
        <v>708</v>
      </c>
      <c r="G7776" s="26">
        <v>100000</v>
      </c>
    </row>
    <row r="7777" spans="2:7">
      <c r="B7777" s="21" t="s">
        <v>11487</v>
      </c>
      <c r="C7777" s="22" t="s">
        <v>92</v>
      </c>
      <c r="D7777" s="37"/>
      <c r="E7777" s="24">
        <v>100000</v>
      </c>
      <c r="F7777" s="25" t="s">
        <v>3089</v>
      </c>
      <c r="G7777" s="26">
        <v>100000</v>
      </c>
    </row>
    <row r="7778" spans="2:7">
      <c r="B7778" s="21" t="s">
        <v>11486</v>
      </c>
      <c r="C7778" s="22" t="s">
        <v>92</v>
      </c>
      <c r="D7778" s="37"/>
      <c r="E7778" s="24">
        <v>100000</v>
      </c>
      <c r="F7778" s="25" t="s">
        <v>3089</v>
      </c>
      <c r="G7778" s="26">
        <v>100000</v>
      </c>
    </row>
    <row r="7779" spans="2:7">
      <c r="B7779" s="21" t="s">
        <v>11485</v>
      </c>
      <c r="C7779" s="22" t="s">
        <v>92</v>
      </c>
      <c r="D7779" s="37"/>
      <c r="E7779" s="24">
        <v>100000</v>
      </c>
      <c r="F7779" s="25" t="s">
        <v>464</v>
      </c>
      <c r="G7779" s="26">
        <v>100000</v>
      </c>
    </row>
    <row r="7780" spans="2:7">
      <c r="B7780" s="21" t="s">
        <v>11484</v>
      </c>
      <c r="C7780" s="22" t="s">
        <v>92</v>
      </c>
      <c r="D7780" s="37"/>
      <c r="E7780" s="24">
        <v>100000</v>
      </c>
      <c r="F7780" s="25" t="s">
        <v>344</v>
      </c>
      <c r="G7780" s="26">
        <v>100000</v>
      </c>
    </row>
    <row r="7781" spans="2:7">
      <c r="B7781" s="21" t="s">
        <v>11483</v>
      </c>
      <c r="C7781" s="22" t="s">
        <v>92</v>
      </c>
      <c r="D7781" s="37"/>
      <c r="E7781" s="24">
        <v>100000</v>
      </c>
      <c r="F7781" s="25" t="s">
        <v>344</v>
      </c>
      <c r="G7781" s="26">
        <v>100000</v>
      </c>
    </row>
    <row r="7782" spans="2:7">
      <c r="B7782" s="21" t="s">
        <v>11482</v>
      </c>
      <c r="C7782" s="22" t="s">
        <v>92</v>
      </c>
      <c r="D7782" s="37"/>
      <c r="E7782" s="24">
        <v>100000</v>
      </c>
      <c r="F7782" s="25" t="s">
        <v>344</v>
      </c>
      <c r="G7782" s="26">
        <v>100000</v>
      </c>
    </row>
    <row r="7783" spans="2:7">
      <c r="B7783" s="21" t="s">
        <v>11481</v>
      </c>
      <c r="C7783" s="22" t="s">
        <v>92</v>
      </c>
      <c r="D7783" s="37"/>
      <c r="E7783" s="24">
        <v>100000</v>
      </c>
      <c r="F7783" s="25" t="s">
        <v>94</v>
      </c>
      <c r="G7783" s="26">
        <v>100000</v>
      </c>
    </row>
    <row r="7784" spans="2:7">
      <c r="B7784" s="21" t="s">
        <v>11480</v>
      </c>
      <c r="C7784" s="22" t="s">
        <v>92</v>
      </c>
      <c r="D7784" s="37"/>
      <c r="E7784" s="24">
        <v>100000</v>
      </c>
      <c r="F7784" s="25" t="s">
        <v>216</v>
      </c>
      <c r="G7784" s="26">
        <v>100000</v>
      </c>
    </row>
    <row r="7785" spans="2:7">
      <c r="B7785" s="21" t="s">
        <v>11479</v>
      </c>
      <c r="C7785" s="22" t="s">
        <v>92</v>
      </c>
      <c r="D7785" s="37"/>
      <c r="E7785" s="24">
        <v>100000</v>
      </c>
      <c r="F7785" s="25" t="s">
        <v>5014</v>
      </c>
      <c r="G7785" s="26">
        <v>100000</v>
      </c>
    </row>
    <row r="7786" spans="2:7">
      <c r="B7786" s="21" t="s">
        <v>11478</v>
      </c>
      <c r="C7786" s="22" t="s">
        <v>92</v>
      </c>
      <c r="D7786" s="37"/>
      <c r="E7786" s="24">
        <v>100000</v>
      </c>
      <c r="F7786" s="25" t="s">
        <v>150</v>
      </c>
      <c r="G7786" s="26">
        <v>100000</v>
      </c>
    </row>
    <row r="7787" spans="2:7">
      <c r="B7787" s="21" t="s">
        <v>11477</v>
      </c>
      <c r="C7787" s="22" t="s">
        <v>92</v>
      </c>
      <c r="D7787" s="37"/>
      <c r="E7787" s="24">
        <v>100000</v>
      </c>
      <c r="F7787" s="25" t="s">
        <v>107</v>
      </c>
      <c r="G7787" s="26">
        <v>100000</v>
      </c>
    </row>
    <row r="7788" spans="2:7">
      <c r="B7788" s="21" t="s">
        <v>11476</v>
      </c>
      <c r="C7788" s="22" t="s">
        <v>92</v>
      </c>
      <c r="D7788" s="37"/>
      <c r="E7788" s="24">
        <v>100000</v>
      </c>
      <c r="F7788" s="25" t="s">
        <v>427</v>
      </c>
      <c r="G7788" s="26">
        <v>100000</v>
      </c>
    </row>
    <row r="7789" spans="2:7">
      <c r="B7789" s="21" t="s">
        <v>11475</v>
      </c>
      <c r="C7789" s="22" t="s">
        <v>92</v>
      </c>
      <c r="D7789" s="37"/>
      <c r="E7789" s="24">
        <v>100000</v>
      </c>
      <c r="F7789" s="25" t="s">
        <v>193</v>
      </c>
      <c r="G7789" s="26">
        <v>100000</v>
      </c>
    </row>
    <row r="7790" spans="2:7">
      <c r="B7790" s="21" t="s">
        <v>11474</v>
      </c>
      <c r="C7790" s="22" t="s">
        <v>92</v>
      </c>
      <c r="D7790" s="37"/>
      <c r="E7790" s="24">
        <v>100000</v>
      </c>
      <c r="F7790" s="25" t="s">
        <v>354</v>
      </c>
      <c r="G7790" s="26">
        <v>100000</v>
      </c>
    </row>
    <row r="7791" spans="2:7">
      <c r="B7791" s="21" t="s">
        <v>11473</v>
      </c>
      <c r="C7791" s="22" t="s">
        <v>92</v>
      </c>
      <c r="D7791" s="37"/>
      <c r="E7791" s="24">
        <v>100000</v>
      </c>
      <c r="F7791" s="25" t="s">
        <v>408</v>
      </c>
      <c r="G7791" s="26">
        <v>100000</v>
      </c>
    </row>
    <row r="7792" spans="2:7">
      <c r="B7792" s="21" t="s">
        <v>11472</v>
      </c>
      <c r="C7792" s="22" t="s">
        <v>92</v>
      </c>
      <c r="D7792" s="37"/>
      <c r="E7792" s="24">
        <v>100000</v>
      </c>
      <c r="F7792" s="25" t="s">
        <v>344</v>
      </c>
      <c r="G7792" s="26">
        <v>100000</v>
      </c>
    </row>
    <row r="7793" spans="2:7">
      <c r="B7793" s="21" t="s">
        <v>11471</v>
      </c>
      <c r="C7793" s="22" t="s">
        <v>92</v>
      </c>
      <c r="D7793" s="37"/>
      <c r="E7793" s="24">
        <v>100000</v>
      </c>
      <c r="F7793" s="25" t="s">
        <v>422</v>
      </c>
      <c r="G7793" s="26">
        <v>100000</v>
      </c>
    </row>
    <row r="7794" spans="2:7">
      <c r="B7794" s="21" t="s">
        <v>11470</v>
      </c>
      <c r="C7794" s="22" t="s">
        <v>92</v>
      </c>
      <c r="D7794" s="37"/>
      <c r="E7794" s="24">
        <v>100000</v>
      </c>
      <c r="F7794" s="25" t="s">
        <v>3098</v>
      </c>
      <c r="G7794" s="26">
        <v>100000</v>
      </c>
    </row>
    <row r="7795" spans="2:7">
      <c r="B7795" s="21" t="s">
        <v>11469</v>
      </c>
      <c r="C7795" s="22" t="s">
        <v>92</v>
      </c>
      <c r="D7795" s="37"/>
      <c r="E7795" s="24">
        <v>100000</v>
      </c>
      <c r="F7795" s="25" t="s">
        <v>201</v>
      </c>
      <c r="G7795" s="26">
        <v>100000</v>
      </c>
    </row>
    <row r="7796" spans="2:7">
      <c r="B7796" s="21" t="s">
        <v>11468</v>
      </c>
      <c r="C7796" s="22" t="s">
        <v>92</v>
      </c>
      <c r="D7796" s="37"/>
      <c r="E7796" s="24">
        <v>100000</v>
      </c>
      <c r="F7796" s="25" t="s">
        <v>3094</v>
      </c>
      <c r="G7796" s="26">
        <v>100000</v>
      </c>
    </row>
    <row r="7797" spans="2:7">
      <c r="B7797" s="21" t="s">
        <v>11467</v>
      </c>
      <c r="C7797" s="22" t="s">
        <v>92</v>
      </c>
      <c r="D7797" s="37"/>
      <c r="E7797" s="24">
        <v>100000</v>
      </c>
      <c r="F7797" s="25" t="s">
        <v>257</v>
      </c>
      <c r="G7797" s="26">
        <v>100000</v>
      </c>
    </row>
    <row r="7798" spans="2:7">
      <c r="B7798" s="21" t="s">
        <v>11466</v>
      </c>
      <c r="C7798" s="22" t="s">
        <v>92</v>
      </c>
      <c r="D7798" s="37"/>
      <c r="E7798" s="24">
        <v>100000</v>
      </c>
      <c r="F7798" s="25" t="s">
        <v>315</v>
      </c>
      <c r="G7798" s="26">
        <v>100000</v>
      </c>
    </row>
    <row r="7799" spans="2:7">
      <c r="B7799" s="21" t="s">
        <v>11465</v>
      </c>
      <c r="C7799" s="22" t="s">
        <v>92</v>
      </c>
      <c r="D7799" s="37"/>
      <c r="E7799" s="24">
        <v>100000</v>
      </c>
      <c r="F7799" s="25" t="s">
        <v>159</v>
      </c>
      <c r="G7799" s="26">
        <v>100000</v>
      </c>
    </row>
    <row r="7800" spans="2:7">
      <c r="B7800" s="21" t="s">
        <v>11464</v>
      </c>
      <c r="C7800" s="22" t="s">
        <v>92</v>
      </c>
      <c r="D7800" s="37"/>
      <c r="E7800" s="24">
        <v>100000</v>
      </c>
      <c r="F7800" s="25" t="s">
        <v>631</v>
      </c>
      <c r="G7800" s="26">
        <v>100000</v>
      </c>
    </row>
    <row r="7801" spans="2:7">
      <c r="B7801" s="21" t="s">
        <v>11463</v>
      </c>
      <c r="C7801" s="22" t="s">
        <v>92</v>
      </c>
      <c r="D7801" s="37"/>
      <c r="E7801" s="24">
        <v>100000</v>
      </c>
      <c r="F7801" s="25" t="s">
        <v>201</v>
      </c>
      <c r="G7801" s="26">
        <v>100000</v>
      </c>
    </row>
    <row r="7802" spans="2:7">
      <c r="B7802" s="21" t="s">
        <v>11462</v>
      </c>
      <c r="C7802" s="22" t="s">
        <v>92</v>
      </c>
      <c r="D7802" s="37"/>
      <c r="E7802" s="24">
        <v>100000</v>
      </c>
      <c r="F7802" s="25" t="s">
        <v>708</v>
      </c>
      <c r="G7802" s="26">
        <v>100000</v>
      </c>
    </row>
    <row r="7803" spans="2:7">
      <c r="B7803" s="21" t="s">
        <v>11461</v>
      </c>
      <c r="C7803" s="22" t="s">
        <v>92</v>
      </c>
      <c r="D7803" s="37"/>
      <c r="E7803" s="24">
        <v>100000</v>
      </c>
      <c r="F7803" s="25" t="s">
        <v>216</v>
      </c>
      <c r="G7803" s="26">
        <v>100000</v>
      </c>
    </row>
    <row r="7804" spans="2:7">
      <c r="B7804" s="21" t="s">
        <v>11460</v>
      </c>
      <c r="C7804" s="22" t="s">
        <v>108</v>
      </c>
      <c r="D7804" s="37"/>
      <c r="E7804" s="24">
        <v>100000</v>
      </c>
      <c r="F7804" s="25" t="s">
        <v>220</v>
      </c>
      <c r="G7804" s="26">
        <v>100000</v>
      </c>
    </row>
    <row r="7805" spans="2:7">
      <c r="B7805" s="21" t="s">
        <v>11459</v>
      </c>
      <c r="C7805" s="22" t="s">
        <v>92</v>
      </c>
      <c r="D7805" s="37"/>
      <c r="E7805" s="24">
        <v>100000</v>
      </c>
      <c r="F7805" s="25" t="s">
        <v>540</v>
      </c>
      <c r="G7805" s="26">
        <v>100000</v>
      </c>
    </row>
    <row r="7806" spans="2:7">
      <c r="B7806" s="21" t="s">
        <v>11458</v>
      </c>
      <c r="C7806" s="22" t="s">
        <v>92</v>
      </c>
      <c r="D7806" s="37"/>
      <c r="E7806" s="24">
        <v>100000</v>
      </c>
      <c r="F7806" s="25" t="s">
        <v>5016</v>
      </c>
      <c r="G7806" s="26">
        <v>100000</v>
      </c>
    </row>
    <row r="7807" spans="2:7">
      <c r="B7807" s="21" t="s">
        <v>11457</v>
      </c>
      <c r="C7807" s="22" t="s">
        <v>92</v>
      </c>
      <c r="D7807" s="37"/>
      <c r="E7807" s="24">
        <v>100000</v>
      </c>
      <c r="F7807" s="25" t="s">
        <v>540</v>
      </c>
      <c r="G7807" s="26">
        <v>100000</v>
      </c>
    </row>
    <row r="7808" spans="2:7">
      <c r="B7808" s="21" t="s">
        <v>11456</v>
      </c>
      <c r="C7808" s="22" t="s">
        <v>92</v>
      </c>
      <c r="D7808" s="37"/>
      <c r="E7808" s="24">
        <v>100000</v>
      </c>
      <c r="F7808" s="25" t="s">
        <v>540</v>
      </c>
      <c r="G7808" s="26">
        <v>100000</v>
      </c>
    </row>
    <row r="7809" spans="2:7">
      <c r="B7809" s="21" t="s">
        <v>11455</v>
      </c>
      <c r="C7809" s="22" t="s">
        <v>92</v>
      </c>
      <c r="D7809" s="37"/>
      <c r="E7809" s="24">
        <v>100000</v>
      </c>
      <c r="F7809" s="25" t="s">
        <v>201</v>
      </c>
      <c r="G7809" s="26">
        <v>100000</v>
      </c>
    </row>
    <row r="7810" spans="2:7">
      <c r="B7810" s="21" t="s">
        <v>11454</v>
      </c>
      <c r="C7810" s="22" t="s">
        <v>92</v>
      </c>
      <c r="D7810" s="37"/>
      <c r="E7810" s="24">
        <v>100000</v>
      </c>
      <c r="F7810" s="25" t="s">
        <v>408</v>
      </c>
      <c r="G7810" s="26">
        <v>100000</v>
      </c>
    </row>
    <row r="7811" spans="2:7">
      <c r="B7811" s="21" t="s">
        <v>11453</v>
      </c>
      <c r="C7811" s="22" t="s">
        <v>92</v>
      </c>
      <c r="D7811" s="37"/>
      <c r="E7811" s="24">
        <v>100000</v>
      </c>
      <c r="F7811" s="25" t="s">
        <v>156</v>
      </c>
      <c r="G7811" s="26">
        <v>100000</v>
      </c>
    </row>
    <row r="7812" spans="2:7">
      <c r="B7812" s="21" t="s">
        <v>11452</v>
      </c>
      <c r="C7812" s="22" t="s">
        <v>92</v>
      </c>
      <c r="D7812" s="37"/>
      <c r="E7812" s="24">
        <v>100000</v>
      </c>
      <c r="F7812" s="25" t="s">
        <v>156</v>
      </c>
      <c r="G7812" s="26">
        <v>100000</v>
      </c>
    </row>
    <row r="7813" spans="2:7">
      <c r="B7813" s="21" t="s">
        <v>11451</v>
      </c>
      <c r="C7813" s="22" t="s">
        <v>92</v>
      </c>
      <c r="D7813" s="37"/>
      <c r="E7813" s="24">
        <v>100000</v>
      </c>
      <c r="F7813" s="25" t="s">
        <v>214</v>
      </c>
      <c r="G7813" s="26">
        <v>100000</v>
      </c>
    </row>
    <row r="7814" spans="2:7">
      <c r="B7814" s="21" t="s">
        <v>11450</v>
      </c>
      <c r="C7814" s="22" t="s">
        <v>92</v>
      </c>
      <c r="D7814" s="37"/>
      <c r="E7814" s="24">
        <v>100000</v>
      </c>
      <c r="F7814" s="25" t="s">
        <v>150</v>
      </c>
      <c r="G7814" s="26">
        <v>100000</v>
      </c>
    </row>
    <row r="7815" spans="2:7">
      <c r="B7815" s="21" t="s">
        <v>11449</v>
      </c>
      <c r="C7815" s="22" t="s">
        <v>92</v>
      </c>
      <c r="D7815" s="37"/>
      <c r="E7815" s="24">
        <v>100000</v>
      </c>
      <c r="F7815" s="25" t="s">
        <v>422</v>
      </c>
      <c r="G7815" s="26">
        <v>100000</v>
      </c>
    </row>
    <row r="7816" spans="2:7">
      <c r="B7816" s="21" t="s">
        <v>11447</v>
      </c>
      <c r="C7816" s="22" t="s">
        <v>92</v>
      </c>
      <c r="D7816" s="37"/>
      <c r="E7816" s="24">
        <v>100000</v>
      </c>
      <c r="F7816" s="25" t="s">
        <v>464</v>
      </c>
      <c r="G7816" s="26">
        <v>100000</v>
      </c>
    </row>
    <row r="7817" spans="2:7">
      <c r="B7817" s="21" t="s">
        <v>11446</v>
      </c>
      <c r="C7817" s="22" t="s">
        <v>92</v>
      </c>
      <c r="D7817" s="37"/>
      <c r="E7817" s="24">
        <v>100000</v>
      </c>
      <c r="F7817" s="25" t="s">
        <v>164</v>
      </c>
      <c r="G7817" s="26">
        <v>100000</v>
      </c>
    </row>
    <row r="7818" spans="2:7">
      <c r="B7818" s="21" t="s">
        <v>11445</v>
      </c>
      <c r="C7818" s="22" t="s">
        <v>92</v>
      </c>
      <c r="D7818" s="37"/>
      <c r="E7818" s="24">
        <v>100000</v>
      </c>
      <c r="F7818" s="25" t="s">
        <v>5031</v>
      </c>
      <c r="G7818" s="26">
        <v>100000</v>
      </c>
    </row>
    <row r="7819" spans="2:7">
      <c r="B7819" s="21" t="s">
        <v>11443</v>
      </c>
      <c r="C7819" s="22" t="s">
        <v>92</v>
      </c>
      <c r="D7819" s="37"/>
      <c r="E7819" s="24">
        <v>100000</v>
      </c>
      <c r="F7819" s="25" t="s">
        <v>3089</v>
      </c>
      <c r="G7819" s="26">
        <v>100000</v>
      </c>
    </row>
    <row r="7820" spans="2:7">
      <c r="B7820" s="21" t="s">
        <v>11442</v>
      </c>
      <c r="C7820" s="22" t="s">
        <v>92</v>
      </c>
      <c r="D7820" s="37"/>
      <c r="E7820" s="24">
        <v>100000</v>
      </c>
      <c r="F7820" s="25" t="s">
        <v>164</v>
      </c>
      <c r="G7820" s="26">
        <v>100000</v>
      </c>
    </row>
    <row r="7821" spans="2:7">
      <c r="B7821" s="21" t="s">
        <v>11441</v>
      </c>
      <c r="C7821" s="22" t="s">
        <v>92</v>
      </c>
      <c r="D7821" s="37"/>
      <c r="E7821" s="24">
        <v>100000</v>
      </c>
      <c r="F7821" s="25" t="s">
        <v>198</v>
      </c>
      <c r="G7821" s="26">
        <v>100000</v>
      </c>
    </row>
    <row r="7822" spans="2:7">
      <c r="B7822" s="21" t="s">
        <v>11440</v>
      </c>
      <c r="C7822" s="22" t="s">
        <v>92</v>
      </c>
      <c r="D7822" s="37"/>
      <c r="E7822" s="24">
        <v>100000</v>
      </c>
      <c r="F7822" s="25" t="s">
        <v>5014</v>
      </c>
      <c r="G7822" s="26">
        <v>100000</v>
      </c>
    </row>
    <row r="7823" spans="2:7">
      <c r="B7823" s="21" t="s">
        <v>11437</v>
      </c>
      <c r="C7823" s="22" t="s">
        <v>92</v>
      </c>
      <c r="D7823" s="37"/>
      <c r="E7823" s="24">
        <v>100000</v>
      </c>
      <c r="F7823" s="25" t="s">
        <v>107</v>
      </c>
      <c r="G7823" s="26">
        <v>100000</v>
      </c>
    </row>
    <row r="7824" spans="2:7">
      <c r="B7824" s="21" t="s">
        <v>11436</v>
      </c>
      <c r="C7824" s="22" t="s">
        <v>92</v>
      </c>
      <c r="D7824" s="37"/>
      <c r="E7824" s="24">
        <v>100000</v>
      </c>
      <c r="F7824" s="25" t="s">
        <v>164</v>
      </c>
      <c r="G7824" s="26">
        <v>100000</v>
      </c>
    </row>
    <row r="7825" spans="2:7">
      <c r="B7825" s="21" t="s">
        <v>11435</v>
      </c>
      <c r="C7825" s="22" t="s">
        <v>92</v>
      </c>
      <c r="D7825" s="37"/>
      <c r="E7825" s="24">
        <v>100000</v>
      </c>
      <c r="F7825" s="25" t="s">
        <v>668</v>
      </c>
      <c r="G7825" s="26">
        <v>100000</v>
      </c>
    </row>
    <row r="7826" spans="2:7">
      <c r="B7826" s="21" t="s">
        <v>11434</v>
      </c>
      <c r="C7826" s="22" t="s">
        <v>92</v>
      </c>
      <c r="D7826" s="37"/>
      <c r="E7826" s="24">
        <v>100000</v>
      </c>
      <c r="F7826" s="25" t="s">
        <v>3094</v>
      </c>
      <c r="G7826" s="26">
        <v>100000</v>
      </c>
    </row>
    <row r="7827" spans="2:7">
      <c r="B7827" s="21" t="s">
        <v>11433</v>
      </c>
      <c r="C7827" s="22" t="s">
        <v>92</v>
      </c>
      <c r="D7827" s="37"/>
      <c r="E7827" s="24">
        <v>100000</v>
      </c>
      <c r="F7827" s="25" t="s">
        <v>156</v>
      </c>
      <c r="G7827" s="26">
        <v>100000</v>
      </c>
    </row>
    <row r="7828" spans="2:7">
      <c r="B7828" s="21" t="s">
        <v>11432</v>
      </c>
      <c r="C7828" s="22" t="s">
        <v>92</v>
      </c>
      <c r="D7828" s="37"/>
      <c r="E7828" s="24">
        <v>100000</v>
      </c>
      <c r="F7828" s="25" t="s">
        <v>156</v>
      </c>
      <c r="G7828" s="26">
        <v>100000</v>
      </c>
    </row>
    <row r="7829" spans="2:7">
      <c r="B7829" s="21" t="s">
        <v>11431</v>
      </c>
      <c r="C7829" s="22" t="s">
        <v>92</v>
      </c>
      <c r="D7829" s="37"/>
      <c r="E7829" s="24">
        <v>100000</v>
      </c>
      <c r="F7829" s="25" t="s">
        <v>107</v>
      </c>
      <c r="G7829" s="26">
        <v>100000</v>
      </c>
    </row>
    <row r="7830" spans="2:7">
      <c r="B7830" s="21" t="s">
        <v>11429</v>
      </c>
      <c r="C7830" s="22" t="s">
        <v>92</v>
      </c>
      <c r="D7830" s="37"/>
      <c r="E7830" s="24">
        <v>100000</v>
      </c>
      <c r="F7830" s="25" t="s">
        <v>344</v>
      </c>
      <c r="G7830" s="26">
        <v>100000</v>
      </c>
    </row>
    <row r="7831" spans="2:7">
      <c r="B7831" s="21" t="s">
        <v>11428</v>
      </c>
      <c r="C7831" s="22" t="s">
        <v>92</v>
      </c>
      <c r="D7831" s="37"/>
      <c r="E7831" s="24">
        <v>100000</v>
      </c>
      <c r="F7831" s="25" t="s">
        <v>201</v>
      </c>
      <c r="G7831" s="26">
        <v>100000</v>
      </c>
    </row>
    <row r="7832" spans="2:7">
      <c r="B7832" s="21" t="s">
        <v>11427</v>
      </c>
      <c r="C7832" s="22" t="s">
        <v>92</v>
      </c>
      <c r="D7832" s="37"/>
      <c r="E7832" s="24">
        <v>100000</v>
      </c>
      <c r="F7832" s="25" t="s">
        <v>159</v>
      </c>
      <c r="G7832" s="26">
        <v>100000</v>
      </c>
    </row>
    <row r="7833" spans="2:7">
      <c r="B7833" s="21" t="s">
        <v>11426</v>
      </c>
      <c r="C7833" s="22" t="s">
        <v>92</v>
      </c>
      <c r="D7833" s="37"/>
      <c r="E7833" s="24">
        <v>100000</v>
      </c>
      <c r="F7833" s="25" t="s">
        <v>413</v>
      </c>
      <c r="G7833" s="26">
        <v>100000</v>
      </c>
    </row>
    <row r="7834" spans="2:7">
      <c r="B7834" s="21" t="s">
        <v>11425</v>
      </c>
      <c r="C7834" s="22" t="s">
        <v>92</v>
      </c>
      <c r="D7834" s="37"/>
      <c r="E7834" s="24">
        <v>100000</v>
      </c>
      <c r="F7834" s="25" t="s">
        <v>201</v>
      </c>
      <c r="G7834" s="26">
        <v>100000</v>
      </c>
    </row>
    <row r="7835" spans="2:7">
      <c r="B7835" s="21" t="s">
        <v>11424</v>
      </c>
      <c r="C7835" s="22" t="s">
        <v>92</v>
      </c>
      <c r="D7835" s="37"/>
      <c r="E7835" s="24">
        <v>100000</v>
      </c>
      <c r="F7835" s="25" t="s">
        <v>216</v>
      </c>
      <c r="G7835" s="26">
        <v>100000</v>
      </c>
    </row>
    <row r="7836" spans="2:7">
      <c r="B7836" s="21" t="s">
        <v>11423</v>
      </c>
      <c r="C7836" s="22" t="s">
        <v>92</v>
      </c>
      <c r="D7836" s="37"/>
      <c r="E7836" s="24">
        <v>100000</v>
      </c>
      <c r="F7836" s="25" t="s">
        <v>5014</v>
      </c>
      <c r="G7836" s="26">
        <v>100000</v>
      </c>
    </row>
    <row r="7837" spans="2:7">
      <c r="B7837" s="21" t="s">
        <v>11422</v>
      </c>
      <c r="C7837" s="22" t="s">
        <v>92</v>
      </c>
      <c r="D7837" s="37"/>
      <c r="E7837" s="24">
        <v>100000</v>
      </c>
      <c r="F7837" s="25" t="s">
        <v>94</v>
      </c>
      <c r="G7837" s="26">
        <v>100000</v>
      </c>
    </row>
    <row r="7838" spans="2:7">
      <c r="B7838" s="21" t="s">
        <v>11421</v>
      </c>
      <c r="C7838" s="22" t="s">
        <v>92</v>
      </c>
      <c r="D7838" s="37"/>
      <c r="E7838" s="24">
        <v>100000</v>
      </c>
      <c r="F7838" s="25" t="s">
        <v>324</v>
      </c>
      <c r="G7838" s="26">
        <v>100000</v>
      </c>
    </row>
    <row r="7839" spans="2:7">
      <c r="B7839" s="21" t="s">
        <v>11420</v>
      </c>
      <c r="C7839" s="22" t="s">
        <v>92</v>
      </c>
      <c r="D7839" s="37"/>
      <c r="E7839" s="24">
        <v>100000</v>
      </c>
      <c r="F7839" s="25" t="s">
        <v>220</v>
      </c>
      <c r="G7839" s="26">
        <v>100000</v>
      </c>
    </row>
    <row r="7840" spans="2:7">
      <c r="B7840" s="21" t="s">
        <v>11419</v>
      </c>
      <c r="C7840" s="22" t="s">
        <v>92</v>
      </c>
      <c r="D7840" s="37"/>
      <c r="E7840" s="24">
        <v>100000</v>
      </c>
      <c r="F7840" s="25" t="s">
        <v>150</v>
      </c>
      <c r="G7840" s="26">
        <v>100000</v>
      </c>
    </row>
    <row r="7841" spans="2:7">
      <c r="B7841" s="21" t="s">
        <v>11418</v>
      </c>
      <c r="C7841" s="22" t="s">
        <v>92</v>
      </c>
      <c r="D7841" s="37"/>
      <c r="E7841" s="24">
        <v>100000</v>
      </c>
      <c r="F7841" s="25" t="s">
        <v>427</v>
      </c>
      <c r="G7841" s="26">
        <v>100000</v>
      </c>
    </row>
    <row r="7842" spans="2:7">
      <c r="B7842" s="21" t="s">
        <v>11417</v>
      </c>
      <c r="C7842" s="22" t="s">
        <v>92</v>
      </c>
      <c r="D7842" s="37"/>
      <c r="E7842" s="24">
        <v>100000</v>
      </c>
      <c r="F7842" s="25" t="s">
        <v>3089</v>
      </c>
      <c r="G7842" s="26">
        <v>100000</v>
      </c>
    </row>
    <row r="7843" spans="2:7">
      <c r="B7843" s="21" t="s">
        <v>11416</v>
      </c>
      <c r="C7843" s="22" t="s">
        <v>92</v>
      </c>
      <c r="D7843" s="37"/>
      <c r="E7843" s="24">
        <v>100000</v>
      </c>
      <c r="F7843" s="25" t="s">
        <v>102</v>
      </c>
      <c r="G7843" s="26">
        <v>100000</v>
      </c>
    </row>
    <row r="7844" spans="2:7">
      <c r="B7844" s="21" t="s">
        <v>11415</v>
      </c>
      <c r="C7844" s="22" t="s">
        <v>92</v>
      </c>
      <c r="D7844" s="37"/>
      <c r="E7844" s="24">
        <v>100000</v>
      </c>
      <c r="F7844" s="25" t="s">
        <v>3089</v>
      </c>
      <c r="G7844" s="26">
        <v>100000</v>
      </c>
    </row>
    <row r="7845" spans="2:7">
      <c r="B7845" s="21" t="s">
        <v>11414</v>
      </c>
      <c r="C7845" s="22" t="s">
        <v>92</v>
      </c>
      <c r="D7845" s="37"/>
      <c r="E7845" s="24">
        <v>100000</v>
      </c>
      <c r="F7845" s="25" t="s">
        <v>164</v>
      </c>
      <c r="G7845" s="26">
        <v>100000</v>
      </c>
    </row>
    <row r="7846" spans="2:7">
      <c r="B7846" s="21" t="s">
        <v>11413</v>
      </c>
      <c r="C7846" s="22" t="s">
        <v>92</v>
      </c>
      <c r="D7846" s="37"/>
      <c r="E7846" s="24">
        <v>100000</v>
      </c>
      <c r="F7846" s="25" t="s">
        <v>205</v>
      </c>
      <c r="G7846" s="26">
        <v>100000</v>
      </c>
    </row>
    <row r="7847" spans="2:7">
      <c r="B7847" s="21" t="s">
        <v>11412</v>
      </c>
      <c r="C7847" s="22" t="s">
        <v>92</v>
      </c>
      <c r="D7847" s="37"/>
      <c r="E7847" s="24">
        <v>100000</v>
      </c>
      <c r="F7847" s="25" t="s">
        <v>402</v>
      </c>
      <c r="G7847" s="26">
        <v>100000</v>
      </c>
    </row>
    <row r="7848" spans="2:7">
      <c r="B7848" s="21" t="s">
        <v>11411</v>
      </c>
      <c r="C7848" s="22" t="s">
        <v>92</v>
      </c>
      <c r="D7848" s="37"/>
      <c r="E7848" s="24">
        <v>100000</v>
      </c>
      <c r="F7848" s="25" t="s">
        <v>216</v>
      </c>
      <c r="G7848" s="26">
        <v>100000</v>
      </c>
    </row>
    <row r="7849" spans="2:7">
      <c r="B7849" s="21" t="s">
        <v>11410</v>
      </c>
      <c r="C7849" s="22" t="s">
        <v>92</v>
      </c>
      <c r="D7849" s="37"/>
      <c r="E7849" s="24">
        <v>100000</v>
      </c>
      <c r="F7849" s="25" t="s">
        <v>427</v>
      </c>
      <c r="G7849" s="26">
        <v>100000</v>
      </c>
    </row>
    <row r="7850" spans="2:7">
      <c r="B7850" s="21" t="s">
        <v>11409</v>
      </c>
      <c r="C7850" s="22" t="s">
        <v>92</v>
      </c>
      <c r="D7850" s="37"/>
      <c r="E7850" s="24">
        <v>100000</v>
      </c>
      <c r="F7850" s="25" t="s">
        <v>144</v>
      </c>
      <c r="G7850" s="26">
        <v>100000</v>
      </c>
    </row>
    <row r="7851" spans="2:7">
      <c r="B7851" s="21" t="s">
        <v>11408</v>
      </c>
      <c r="C7851" s="22" t="s">
        <v>92</v>
      </c>
      <c r="D7851" s="37"/>
      <c r="E7851" s="24">
        <v>100000</v>
      </c>
      <c r="F7851" s="25" t="s">
        <v>102</v>
      </c>
      <c r="G7851" s="26">
        <v>100000</v>
      </c>
    </row>
    <row r="7852" spans="2:7">
      <c r="B7852" s="21" t="s">
        <v>11407</v>
      </c>
      <c r="C7852" s="22" t="s">
        <v>92</v>
      </c>
      <c r="D7852" s="37"/>
      <c r="E7852" s="24">
        <v>100000</v>
      </c>
      <c r="F7852" s="25" t="s">
        <v>402</v>
      </c>
      <c r="G7852" s="26">
        <v>100000</v>
      </c>
    </row>
    <row r="7853" spans="2:7">
      <c r="B7853" s="21" t="s">
        <v>11406</v>
      </c>
      <c r="C7853" s="22" t="s">
        <v>92</v>
      </c>
      <c r="D7853" s="37"/>
      <c r="E7853" s="24">
        <v>100000</v>
      </c>
      <c r="F7853" s="25" t="s">
        <v>201</v>
      </c>
      <c r="G7853" s="26">
        <v>100000</v>
      </c>
    </row>
    <row r="7854" spans="2:7">
      <c r="B7854" s="21" t="s">
        <v>11405</v>
      </c>
      <c r="C7854" s="22" t="s">
        <v>92</v>
      </c>
      <c r="D7854" s="37"/>
      <c r="E7854" s="24">
        <v>100000</v>
      </c>
      <c r="F7854" s="25" t="s">
        <v>708</v>
      </c>
      <c r="G7854" s="26">
        <v>100000</v>
      </c>
    </row>
    <row r="7855" spans="2:7">
      <c r="B7855" s="21" t="s">
        <v>11404</v>
      </c>
      <c r="C7855" s="22" t="s">
        <v>92</v>
      </c>
      <c r="D7855" s="37"/>
      <c r="E7855" s="24">
        <v>100000</v>
      </c>
      <c r="F7855" s="25" t="s">
        <v>171</v>
      </c>
      <c r="G7855" s="26">
        <v>100000</v>
      </c>
    </row>
    <row r="7856" spans="2:7">
      <c r="B7856" s="21" t="s">
        <v>11403</v>
      </c>
      <c r="C7856" s="22" t="s">
        <v>92</v>
      </c>
      <c r="D7856" s="37"/>
      <c r="E7856" s="24">
        <v>100000</v>
      </c>
      <c r="F7856" s="25" t="s">
        <v>164</v>
      </c>
      <c r="G7856" s="26">
        <v>100000</v>
      </c>
    </row>
    <row r="7857" spans="2:7">
      <c r="B7857" s="21" t="s">
        <v>11402</v>
      </c>
      <c r="C7857" s="22" t="s">
        <v>92</v>
      </c>
      <c r="D7857" s="37"/>
      <c r="E7857" s="24">
        <v>100000</v>
      </c>
      <c r="F7857" s="25" t="s">
        <v>335</v>
      </c>
      <c r="G7857" s="26">
        <v>100000</v>
      </c>
    </row>
    <row r="7858" spans="2:7">
      <c r="B7858" s="21" t="s">
        <v>11401</v>
      </c>
      <c r="C7858" s="22" t="s">
        <v>92</v>
      </c>
      <c r="D7858" s="37"/>
      <c r="E7858" s="24">
        <v>100000</v>
      </c>
      <c r="F7858" s="25" t="s">
        <v>131</v>
      </c>
      <c r="G7858" s="26">
        <v>100000</v>
      </c>
    </row>
    <row r="7859" spans="2:7">
      <c r="B7859" s="21" t="s">
        <v>11400</v>
      </c>
      <c r="C7859" s="22" t="s">
        <v>92</v>
      </c>
      <c r="D7859" s="37"/>
      <c r="E7859" s="24">
        <v>100000</v>
      </c>
      <c r="F7859" s="25" t="s">
        <v>708</v>
      </c>
      <c r="G7859" s="26">
        <v>100000</v>
      </c>
    </row>
    <row r="7860" spans="2:7">
      <c r="B7860" s="21" t="s">
        <v>11399</v>
      </c>
      <c r="C7860" s="22" t="s">
        <v>92</v>
      </c>
      <c r="D7860" s="37"/>
      <c r="E7860" s="24">
        <v>100000</v>
      </c>
      <c r="F7860" s="25" t="s">
        <v>455</v>
      </c>
      <c r="G7860" s="26">
        <v>100000</v>
      </c>
    </row>
    <row r="7861" spans="2:7">
      <c r="B7861" s="21" t="s">
        <v>11398</v>
      </c>
      <c r="C7861" s="22" t="s">
        <v>92</v>
      </c>
      <c r="D7861" s="37"/>
      <c r="E7861" s="24">
        <v>100000</v>
      </c>
      <c r="F7861" s="25" t="s">
        <v>107</v>
      </c>
      <c r="G7861" s="26">
        <v>100000</v>
      </c>
    </row>
    <row r="7862" spans="2:7">
      <c r="B7862" s="21" t="s">
        <v>11397</v>
      </c>
      <c r="C7862" s="22" t="s">
        <v>92</v>
      </c>
      <c r="D7862" s="37"/>
      <c r="E7862" s="24">
        <v>100000</v>
      </c>
      <c r="F7862" s="25" t="s">
        <v>464</v>
      </c>
      <c r="G7862" s="26">
        <v>100000</v>
      </c>
    </row>
    <row r="7863" spans="2:7">
      <c r="B7863" s="21" t="s">
        <v>11396</v>
      </c>
      <c r="C7863" s="22" t="s">
        <v>92</v>
      </c>
      <c r="D7863" s="37"/>
      <c r="E7863" s="24">
        <v>100000</v>
      </c>
      <c r="F7863" s="25" t="s">
        <v>4986</v>
      </c>
      <c r="G7863" s="26">
        <v>100000</v>
      </c>
    </row>
    <row r="7864" spans="2:7">
      <c r="B7864" s="21" t="s">
        <v>11395</v>
      </c>
      <c r="C7864" s="22" t="s">
        <v>92</v>
      </c>
      <c r="D7864" s="37"/>
      <c r="E7864" s="24">
        <v>100000</v>
      </c>
      <c r="F7864" s="25" t="s">
        <v>540</v>
      </c>
      <c r="G7864" s="26">
        <v>100000</v>
      </c>
    </row>
    <row r="7865" spans="2:7">
      <c r="B7865" s="21" t="s">
        <v>11394</v>
      </c>
      <c r="C7865" s="22" t="s">
        <v>92</v>
      </c>
      <c r="D7865" s="37"/>
      <c r="E7865" s="24">
        <v>100000</v>
      </c>
      <c r="F7865" s="25" t="s">
        <v>107</v>
      </c>
      <c r="G7865" s="26">
        <v>100000</v>
      </c>
    </row>
    <row r="7866" spans="2:7">
      <c r="B7866" s="21" t="s">
        <v>11392</v>
      </c>
      <c r="C7866" s="22" t="s">
        <v>92</v>
      </c>
      <c r="D7866" s="37"/>
      <c r="E7866" s="24">
        <v>100000</v>
      </c>
      <c r="F7866" s="25" t="s">
        <v>5016</v>
      </c>
      <c r="G7866" s="26">
        <v>100000</v>
      </c>
    </row>
    <row r="7867" spans="2:7">
      <c r="B7867" s="21" t="s">
        <v>11391</v>
      </c>
      <c r="C7867" s="22" t="s">
        <v>92</v>
      </c>
      <c r="D7867" s="37"/>
      <c r="E7867" s="24">
        <v>100000</v>
      </c>
      <c r="F7867" s="25" t="s">
        <v>216</v>
      </c>
      <c r="G7867" s="26">
        <v>100000</v>
      </c>
    </row>
    <row r="7868" spans="2:7">
      <c r="B7868" s="21" t="s">
        <v>11390</v>
      </c>
      <c r="C7868" s="22" t="s">
        <v>92</v>
      </c>
      <c r="D7868" s="37"/>
      <c r="E7868" s="24">
        <v>100000</v>
      </c>
      <c r="F7868" s="25" t="s">
        <v>455</v>
      </c>
      <c r="G7868" s="26">
        <v>100000</v>
      </c>
    </row>
    <row r="7869" spans="2:7">
      <c r="B7869" s="21" t="s">
        <v>11389</v>
      </c>
      <c r="C7869" s="22" t="s">
        <v>92</v>
      </c>
      <c r="D7869" s="37"/>
      <c r="E7869" s="24">
        <v>100000</v>
      </c>
      <c r="F7869" s="25" t="s">
        <v>464</v>
      </c>
      <c r="G7869" s="26">
        <v>100000</v>
      </c>
    </row>
    <row r="7870" spans="2:7">
      <c r="B7870" s="21" t="s">
        <v>11388</v>
      </c>
      <c r="C7870" s="22" t="s">
        <v>92</v>
      </c>
      <c r="D7870" s="37"/>
      <c r="E7870" s="24">
        <v>100000</v>
      </c>
      <c r="F7870" s="25" t="s">
        <v>3089</v>
      </c>
      <c r="G7870" s="26">
        <v>100000</v>
      </c>
    </row>
    <row r="7871" spans="2:7">
      <c r="B7871" s="21" t="s">
        <v>11387</v>
      </c>
      <c r="C7871" s="22" t="s">
        <v>92</v>
      </c>
      <c r="D7871" s="37"/>
      <c r="E7871" s="24">
        <v>100000</v>
      </c>
      <c r="F7871" s="25" t="s">
        <v>144</v>
      </c>
      <c r="G7871" s="26">
        <v>100000</v>
      </c>
    </row>
    <row r="7872" spans="2:7">
      <c r="B7872" s="21" t="s">
        <v>11386</v>
      </c>
      <c r="C7872" s="22" t="s">
        <v>92</v>
      </c>
      <c r="D7872" s="37"/>
      <c r="E7872" s="24">
        <v>100000</v>
      </c>
      <c r="F7872" s="25" t="s">
        <v>402</v>
      </c>
      <c r="G7872" s="26">
        <v>100000</v>
      </c>
    </row>
    <row r="7873" spans="2:7">
      <c r="B7873" s="21" t="s">
        <v>11385</v>
      </c>
      <c r="C7873" s="22" t="s">
        <v>92</v>
      </c>
      <c r="D7873" s="37"/>
      <c r="E7873" s="24">
        <v>100000</v>
      </c>
      <c r="F7873" s="25" t="s">
        <v>408</v>
      </c>
      <c r="G7873" s="26">
        <v>100000</v>
      </c>
    </row>
    <row r="7874" spans="2:7">
      <c r="B7874" s="21" t="s">
        <v>11384</v>
      </c>
      <c r="C7874" s="22" t="s">
        <v>92</v>
      </c>
      <c r="D7874" s="37"/>
      <c r="E7874" s="24">
        <v>100000</v>
      </c>
      <c r="F7874" s="25" t="s">
        <v>107</v>
      </c>
      <c r="G7874" s="26">
        <v>100000</v>
      </c>
    </row>
    <row r="7875" spans="2:7">
      <c r="B7875" s="21" t="s">
        <v>11383</v>
      </c>
      <c r="C7875" s="22" t="s">
        <v>92</v>
      </c>
      <c r="D7875" s="37"/>
      <c r="E7875" s="24">
        <v>100000</v>
      </c>
      <c r="F7875" s="25" t="s">
        <v>408</v>
      </c>
      <c r="G7875" s="26">
        <v>100000</v>
      </c>
    </row>
    <row r="7876" spans="2:7">
      <c r="B7876" s="21" t="s">
        <v>11382</v>
      </c>
      <c r="C7876" s="22" t="s">
        <v>92</v>
      </c>
      <c r="D7876" s="37"/>
      <c r="E7876" s="24">
        <v>100000</v>
      </c>
      <c r="F7876" s="25" t="s">
        <v>150</v>
      </c>
      <c r="G7876" s="26">
        <v>100000</v>
      </c>
    </row>
    <row r="7877" spans="2:7">
      <c r="B7877" s="21" t="s">
        <v>11381</v>
      </c>
      <c r="C7877" s="22" t="s">
        <v>92</v>
      </c>
      <c r="D7877" s="37"/>
      <c r="E7877" s="24">
        <v>100000</v>
      </c>
      <c r="F7877" s="25" t="s">
        <v>464</v>
      </c>
      <c r="G7877" s="26">
        <v>100000</v>
      </c>
    </row>
    <row r="7878" spans="2:7">
      <c r="B7878" s="21" t="s">
        <v>11380</v>
      </c>
      <c r="C7878" s="22" t="s">
        <v>92</v>
      </c>
      <c r="D7878" s="37"/>
      <c r="E7878" s="24">
        <v>100000</v>
      </c>
      <c r="F7878" s="25" t="s">
        <v>164</v>
      </c>
      <c r="G7878" s="26">
        <v>100000</v>
      </c>
    </row>
    <row r="7879" spans="2:7">
      <c r="B7879" s="21" t="s">
        <v>11379</v>
      </c>
      <c r="C7879" s="22" t="s">
        <v>92</v>
      </c>
      <c r="D7879" s="37"/>
      <c r="E7879" s="24">
        <v>100000</v>
      </c>
      <c r="F7879" s="25" t="s">
        <v>708</v>
      </c>
      <c r="G7879" s="26">
        <v>100000</v>
      </c>
    </row>
    <row r="7880" spans="2:7">
      <c r="B7880" s="21" t="s">
        <v>11378</v>
      </c>
      <c r="C7880" s="22" t="s">
        <v>92</v>
      </c>
      <c r="D7880" s="37"/>
      <c r="E7880" s="24">
        <v>100000</v>
      </c>
      <c r="F7880" s="25" t="s">
        <v>631</v>
      </c>
      <c r="G7880" s="26">
        <v>100000</v>
      </c>
    </row>
    <row r="7881" spans="2:7">
      <c r="B7881" s="21" t="s">
        <v>11377</v>
      </c>
      <c r="C7881" s="22" t="s">
        <v>92</v>
      </c>
      <c r="D7881" s="37"/>
      <c r="E7881" s="24">
        <v>100000</v>
      </c>
      <c r="F7881" s="25" t="s">
        <v>344</v>
      </c>
      <c r="G7881" s="26">
        <v>100000</v>
      </c>
    </row>
    <row r="7882" spans="2:7">
      <c r="B7882" s="21" t="s">
        <v>11376</v>
      </c>
      <c r="C7882" s="22" t="s">
        <v>92</v>
      </c>
      <c r="D7882" s="37"/>
      <c r="E7882" s="24">
        <v>100000</v>
      </c>
      <c r="F7882" s="25" t="s">
        <v>201</v>
      </c>
      <c r="G7882" s="26">
        <v>100000</v>
      </c>
    </row>
    <row r="7883" spans="2:7">
      <c r="B7883" s="21" t="s">
        <v>11375</v>
      </c>
      <c r="C7883" s="22" t="s">
        <v>92</v>
      </c>
      <c r="D7883" s="37"/>
      <c r="E7883" s="24">
        <v>100000</v>
      </c>
      <c r="F7883" s="25" t="s">
        <v>102</v>
      </c>
      <c r="G7883" s="26">
        <v>100000</v>
      </c>
    </row>
    <row r="7884" spans="2:7">
      <c r="B7884" s="21" t="s">
        <v>11374</v>
      </c>
      <c r="C7884" s="22" t="s">
        <v>108</v>
      </c>
      <c r="D7884" s="37"/>
      <c r="E7884" s="24">
        <v>100000</v>
      </c>
      <c r="F7884" s="25" t="s">
        <v>413</v>
      </c>
      <c r="G7884" s="26">
        <v>100000</v>
      </c>
    </row>
    <row r="7885" spans="2:7">
      <c r="B7885" s="21" t="s">
        <v>11373</v>
      </c>
      <c r="C7885" s="22" t="s">
        <v>92</v>
      </c>
      <c r="D7885" s="37"/>
      <c r="E7885" s="24">
        <v>100000</v>
      </c>
      <c r="F7885" s="25" t="s">
        <v>708</v>
      </c>
      <c r="G7885" s="26">
        <v>100000</v>
      </c>
    </row>
    <row r="7886" spans="2:7">
      <c r="B7886" s="21" t="s">
        <v>11372</v>
      </c>
      <c r="C7886" s="22" t="s">
        <v>92</v>
      </c>
      <c r="D7886" s="37"/>
      <c r="E7886" s="24">
        <v>100000</v>
      </c>
      <c r="F7886" s="25" t="s">
        <v>150</v>
      </c>
      <c r="G7886" s="26">
        <v>100000</v>
      </c>
    </row>
    <row r="7887" spans="2:7">
      <c r="B7887" s="21" t="s">
        <v>11371</v>
      </c>
      <c r="C7887" s="22" t="s">
        <v>92</v>
      </c>
      <c r="D7887" s="37"/>
      <c r="E7887" s="24">
        <v>100000</v>
      </c>
      <c r="F7887" s="25" t="s">
        <v>216</v>
      </c>
      <c r="G7887" s="26">
        <v>100000</v>
      </c>
    </row>
    <row r="7888" spans="2:7">
      <c r="B7888" s="21" t="s">
        <v>11370</v>
      </c>
      <c r="C7888" s="22" t="s">
        <v>92</v>
      </c>
      <c r="D7888" s="37"/>
      <c r="E7888" s="24">
        <v>100000</v>
      </c>
      <c r="F7888" s="25" t="s">
        <v>326</v>
      </c>
      <c r="G7888" s="26">
        <v>100000</v>
      </c>
    </row>
    <row r="7889" spans="2:7">
      <c r="B7889" s="21" t="s">
        <v>11369</v>
      </c>
      <c r="C7889" s="22" t="s">
        <v>92</v>
      </c>
      <c r="D7889" s="37"/>
      <c r="E7889" s="24">
        <v>100000</v>
      </c>
      <c r="F7889" s="25" t="s">
        <v>427</v>
      </c>
      <c r="G7889" s="26">
        <v>100000</v>
      </c>
    </row>
    <row r="7890" spans="2:7">
      <c r="B7890" s="21" t="s">
        <v>11368</v>
      </c>
      <c r="C7890" s="22" t="s">
        <v>92</v>
      </c>
      <c r="D7890" s="37"/>
      <c r="E7890" s="24">
        <v>100000</v>
      </c>
      <c r="F7890" s="25" t="s">
        <v>171</v>
      </c>
      <c r="G7890" s="26">
        <v>100000</v>
      </c>
    </row>
    <row r="7891" spans="2:7">
      <c r="B7891" s="21" t="s">
        <v>11367</v>
      </c>
      <c r="C7891" s="22" t="s">
        <v>92</v>
      </c>
      <c r="D7891" s="37"/>
      <c r="E7891" s="24">
        <v>100000</v>
      </c>
      <c r="F7891" s="25" t="s">
        <v>540</v>
      </c>
      <c r="G7891" s="26">
        <v>100000</v>
      </c>
    </row>
    <row r="7892" spans="2:7">
      <c r="B7892" s="21" t="s">
        <v>11366</v>
      </c>
      <c r="C7892" s="22" t="s">
        <v>92</v>
      </c>
      <c r="D7892" s="37"/>
      <c r="E7892" s="24">
        <v>100000</v>
      </c>
      <c r="F7892" s="25" t="s">
        <v>156</v>
      </c>
      <c r="G7892" s="26">
        <v>100000</v>
      </c>
    </row>
    <row r="7893" spans="2:7">
      <c r="B7893" s="21" t="s">
        <v>11365</v>
      </c>
      <c r="C7893" s="22" t="s">
        <v>92</v>
      </c>
      <c r="D7893" s="37"/>
      <c r="E7893" s="24">
        <v>100000</v>
      </c>
      <c r="F7893" s="25" t="s">
        <v>344</v>
      </c>
      <c r="G7893" s="26">
        <v>100000</v>
      </c>
    </row>
    <row r="7894" spans="2:7">
      <c r="B7894" s="21" t="s">
        <v>11364</v>
      </c>
      <c r="C7894" s="22" t="s">
        <v>92</v>
      </c>
      <c r="D7894" s="37"/>
      <c r="E7894" s="24">
        <v>100000</v>
      </c>
      <c r="F7894" s="25" t="s">
        <v>708</v>
      </c>
      <c r="G7894" s="26">
        <v>100000</v>
      </c>
    </row>
    <row r="7895" spans="2:7">
      <c r="B7895" s="21" t="s">
        <v>11363</v>
      </c>
      <c r="C7895" s="22" t="s">
        <v>92</v>
      </c>
      <c r="D7895" s="37"/>
      <c r="E7895" s="24">
        <v>100000</v>
      </c>
      <c r="F7895" s="25" t="s">
        <v>131</v>
      </c>
      <c r="G7895" s="26">
        <v>100000</v>
      </c>
    </row>
    <row r="7896" spans="2:7">
      <c r="B7896" s="21" t="s">
        <v>11362</v>
      </c>
      <c r="C7896" s="22" t="s">
        <v>92</v>
      </c>
      <c r="D7896" s="37"/>
      <c r="E7896" s="24">
        <v>100000</v>
      </c>
      <c r="F7896" s="25" t="s">
        <v>464</v>
      </c>
      <c r="G7896" s="26">
        <v>100000</v>
      </c>
    </row>
    <row r="7897" spans="2:7">
      <c r="B7897" s="21" t="s">
        <v>11361</v>
      </c>
      <c r="C7897" s="22" t="s">
        <v>92</v>
      </c>
      <c r="D7897" s="37"/>
      <c r="E7897" s="24">
        <v>100000</v>
      </c>
      <c r="F7897" s="25" t="s">
        <v>631</v>
      </c>
      <c r="G7897" s="26">
        <v>100000</v>
      </c>
    </row>
    <row r="7898" spans="2:7">
      <c r="B7898" s="21" t="s">
        <v>11360</v>
      </c>
      <c r="C7898" s="22" t="s">
        <v>92</v>
      </c>
      <c r="D7898" s="37"/>
      <c r="E7898" s="24">
        <v>100000</v>
      </c>
      <c r="F7898" s="25" t="s">
        <v>5014</v>
      </c>
      <c r="G7898" s="26">
        <v>100000</v>
      </c>
    </row>
    <row r="7899" spans="2:7">
      <c r="B7899" s="21" t="s">
        <v>11359</v>
      </c>
      <c r="C7899" s="22" t="s">
        <v>92</v>
      </c>
      <c r="D7899" s="37"/>
      <c r="E7899" s="24">
        <v>100000</v>
      </c>
      <c r="F7899" s="25" t="s">
        <v>631</v>
      </c>
      <c r="G7899" s="26">
        <v>100000</v>
      </c>
    </row>
    <row r="7900" spans="2:7">
      <c r="B7900" s="21" t="s">
        <v>11358</v>
      </c>
      <c r="C7900" s="22" t="s">
        <v>92</v>
      </c>
      <c r="D7900" s="37"/>
      <c r="E7900" s="24">
        <v>100000</v>
      </c>
      <c r="F7900" s="25" t="s">
        <v>94</v>
      </c>
      <c r="G7900" s="26">
        <v>100000</v>
      </c>
    </row>
    <row r="7901" spans="2:7">
      <c r="B7901" s="21" t="s">
        <v>11357</v>
      </c>
      <c r="C7901" s="22" t="s">
        <v>92</v>
      </c>
      <c r="D7901" s="37"/>
      <c r="E7901" s="24">
        <v>100000</v>
      </c>
      <c r="F7901" s="25" t="s">
        <v>3094</v>
      </c>
      <c r="G7901" s="26">
        <v>100000</v>
      </c>
    </row>
    <row r="7902" spans="2:7">
      <c r="B7902" s="21" t="s">
        <v>11356</v>
      </c>
      <c r="C7902" s="22" t="s">
        <v>92</v>
      </c>
      <c r="D7902" s="37"/>
      <c r="E7902" s="24">
        <v>100000</v>
      </c>
      <c r="F7902" s="25" t="s">
        <v>408</v>
      </c>
      <c r="G7902" s="26">
        <v>100000</v>
      </c>
    </row>
    <row r="7903" spans="2:7">
      <c r="B7903" s="21" t="s">
        <v>11355</v>
      </c>
      <c r="C7903" s="22" t="s">
        <v>92</v>
      </c>
      <c r="D7903" s="37"/>
      <c r="E7903" s="24">
        <v>100000</v>
      </c>
      <c r="F7903" s="25" t="s">
        <v>99</v>
      </c>
      <c r="G7903" s="26">
        <v>100000</v>
      </c>
    </row>
    <row r="7904" spans="2:7">
      <c r="B7904" s="21" t="s">
        <v>11354</v>
      </c>
      <c r="C7904" s="22" t="s">
        <v>92</v>
      </c>
      <c r="D7904" s="37"/>
      <c r="E7904" s="24">
        <v>100000</v>
      </c>
      <c r="F7904" s="25" t="s">
        <v>99</v>
      </c>
      <c r="G7904" s="26">
        <v>100000</v>
      </c>
    </row>
    <row r="7905" spans="2:7">
      <c r="B7905" s="21" t="s">
        <v>11353</v>
      </c>
      <c r="C7905" s="22" t="s">
        <v>92</v>
      </c>
      <c r="D7905" s="37"/>
      <c r="E7905" s="24">
        <v>100000</v>
      </c>
      <c r="F7905" s="25" t="s">
        <v>708</v>
      </c>
      <c r="G7905" s="26">
        <v>100000</v>
      </c>
    </row>
    <row r="7906" spans="2:7">
      <c r="B7906" s="21" t="s">
        <v>11352</v>
      </c>
      <c r="C7906" s="22" t="s">
        <v>92</v>
      </c>
      <c r="D7906" s="37"/>
      <c r="E7906" s="24">
        <v>100000</v>
      </c>
      <c r="F7906" s="25" t="s">
        <v>703</v>
      </c>
      <c r="G7906" s="26">
        <v>100000</v>
      </c>
    </row>
    <row r="7907" spans="2:7">
      <c r="B7907" s="21" t="s">
        <v>11351</v>
      </c>
      <c r="C7907" s="22" t="s">
        <v>92</v>
      </c>
      <c r="D7907" s="37"/>
      <c r="E7907" s="24">
        <v>100000</v>
      </c>
      <c r="F7907" s="25" t="s">
        <v>344</v>
      </c>
      <c r="G7907" s="26">
        <v>100000</v>
      </c>
    </row>
    <row r="7908" spans="2:7">
      <c r="B7908" s="21" t="s">
        <v>11350</v>
      </c>
      <c r="C7908" s="22" t="s">
        <v>92</v>
      </c>
      <c r="D7908" s="37"/>
      <c r="E7908" s="24">
        <v>100000</v>
      </c>
      <c r="F7908" s="25" t="s">
        <v>94</v>
      </c>
      <c r="G7908" s="26">
        <v>100000</v>
      </c>
    </row>
    <row r="7909" spans="2:7">
      <c r="B7909" s="21" t="s">
        <v>11349</v>
      </c>
      <c r="C7909" s="22" t="s">
        <v>92</v>
      </c>
      <c r="D7909" s="37"/>
      <c r="E7909" s="24">
        <v>100000</v>
      </c>
      <c r="F7909" s="25" t="s">
        <v>125</v>
      </c>
      <c r="G7909" s="26">
        <v>100000</v>
      </c>
    </row>
    <row r="7910" spans="2:7">
      <c r="B7910" s="21" t="s">
        <v>11348</v>
      </c>
      <c r="C7910" s="22" t="s">
        <v>92</v>
      </c>
      <c r="D7910" s="37"/>
      <c r="E7910" s="24">
        <v>100000</v>
      </c>
      <c r="F7910" s="25" t="s">
        <v>708</v>
      </c>
      <c r="G7910" s="26">
        <v>100000</v>
      </c>
    </row>
    <row r="7911" spans="2:7">
      <c r="B7911" s="21" t="s">
        <v>11347</v>
      </c>
      <c r="C7911" s="22" t="s">
        <v>92</v>
      </c>
      <c r="D7911" s="37"/>
      <c r="E7911" s="24">
        <v>100000</v>
      </c>
      <c r="F7911" s="25" t="s">
        <v>427</v>
      </c>
      <c r="G7911" s="26">
        <v>100000</v>
      </c>
    </row>
    <row r="7912" spans="2:7">
      <c r="B7912" s="21" t="s">
        <v>11346</v>
      </c>
      <c r="C7912" s="22" t="s">
        <v>108</v>
      </c>
      <c r="D7912" s="37"/>
      <c r="E7912" s="24">
        <v>100000</v>
      </c>
      <c r="F7912" s="25" t="s">
        <v>5014</v>
      </c>
      <c r="G7912" s="26">
        <v>100000</v>
      </c>
    </row>
    <row r="7913" spans="2:7">
      <c r="B7913" s="21" t="s">
        <v>11345</v>
      </c>
      <c r="C7913" s="22" t="s">
        <v>92</v>
      </c>
      <c r="D7913" s="37"/>
      <c r="E7913" s="24">
        <v>100000</v>
      </c>
      <c r="F7913" s="25" t="s">
        <v>5014</v>
      </c>
      <c r="G7913" s="26">
        <v>100000</v>
      </c>
    </row>
    <row r="7914" spans="2:7">
      <c r="B7914" s="21" t="s">
        <v>11344</v>
      </c>
      <c r="C7914" s="22" t="s">
        <v>92</v>
      </c>
      <c r="D7914" s="37"/>
      <c r="E7914" s="24">
        <v>100000</v>
      </c>
      <c r="F7914" s="25" t="s">
        <v>131</v>
      </c>
      <c r="G7914" s="26">
        <v>100000</v>
      </c>
    </row>
    <row r="7915" spans="2:7">
      <c r="B7915" s="21" t="s">
        <v>11343</v>
      </c>
      <c r="C7915" s="22" t="s">
        <v>92</v>
      </c>
      <c r="D7915" s="37"/>
      <c r="E7915" s="24">
        <v>100000</v>
      </c>
      <c r="F7915" s="25" t="s">
        <v>156</v>
      </c>
      <c r="G7915" s="26">
        <v>100000</v>
      </c>
    </row>
    <row r="7916" spans="2:7">
      <c r="B7916" s="21" t="s">
        <v>11342</v>
      </c>
      <c r="C7916" s="22" t="s">
        <v>92</v>
      </c>
      <c r="D7916" s="37"/>
      <c r="E7916" s="24">
        <v>100000</v>
      </c>
      <c r="F7916" s="25" t="s">
        <v>201</v>
      </c>
      <c r="G7916" s="26">
        <v>100000</v>
      </c>
    </row>
    <row r="7917" spans="2:7">
      <c r="B7917" s="21" t="s">
        <v>11341</v>
      </c>
      <c r="C7917" s="22" t="s">
        <v>92</v>
      </c>
      <c r="D7917" s="37"/>
      <c r="E7917" s="24">
        <v>100000</v>
      </c>
      <c r="F7917" s="25" t="s">
        <v>427</v>
      </c>
      <c r="G7917" s="26">
        <v>100000</v>
      </c>
    </row>
    <row r="7918" spans="2:7">
      <c r="B7918" s="21" t="s">
        <v>11340</v>
      </c>
      <c r="C7918" s="22" t="s">
        <v>92</v>
      </c>
      <c r="D7918" s="37"/>
      <c r="E7918" s="24">
        <v>100000</v>
      </c>
      <c r="F7918" s="25" t="s">
        <v>668</v>
      </c>
      <c r="G7918" s="26">
        <v>100000</v>
      </c>
    </row>
    <row r="7919" spans="2:7">
      <c r="B7919" s="21" t="s">
        <v>11339</v>
      </c>
      <c r="C7919" s="22" t="s">
        <v>92</v>
      </c>
      <c r="D7919" s="37"/>
      <c r="E7919" s="24">
        <v>100000</v>
      </c>
      <c r="F7919" s="25" t="s">
        <v>150</v>
      </c>
      <c r="G7919" s="26">
        <v>100000</v>
      </c>
    </row>
    <row r="7920" spans="2:7">
      <c r="B7920" s="21" t="s">
        <v>11338</v>
      </c>
      <c r="C7920" s="22" t="s">
        <v>92</v>
      </c>
      <c r="D7920" s="37"/>
      <c r="E7920" s="24">
        <v>100000</v>
      </c>
      <c r="F7920" s="25" t="s">
        <v>133</v>
      </c>
      <c r="G7920" s="26">
        <v>100000</v>
      </c>
    </row>
    <row r="7921" spans="2:7">
      <c r="B7921" s="21" t="s">
        <v>11337</v>
      </c>
      <c r="C7921" s="22" t="s">
        <v>92</v>
      </c>
      <c r="D7921" s="37"/>
      <c r="E7921" s="24">
        <v>100000</v>
      </c>
      <c r="F7921" s="25" t="s">
        <v>315</v>
      </c>
      <c r="G7921" s="26">
        <v>100000</v>
      </c>
    </row>
    <row r="7922" spans="2:7">
      <c r="B7922" s="21" t="s">
        <v>11336</v>
      </c>
      <c r="C7922" s="22" t="s">
        <v>92</v>
      </c>
      <c r="D7922" s="37"/>
      <c r="E7922" s="24">
        <v>100000</v>
      </c>
      <c r="F7922" s="25" t="s">
        <v>413</v>
      </c>
      <c r="G7922" s="26">
        <v>100000</v>
      </c>
    </row>
    <row r="7923" spans="2:7">
      <c r="B7923" s="21" t="s">
        <v>11335</v>
      </c>
      <c r="C7923" s="22" t="s">
        <v>92</v>
      </c>
      <c r="D7923" s="37"/>
      <c r="E7923" s="24">
        <v>100000</v>
      </c>
      <c r="F7923" s="25" t="s">
        <v>201</v>
      </c>
      <c r="G7923" s="26">
        <v>100000</v>
      </c>
    </row>
    <row r="7924" spans="2:7">
      <c r="B7924" s="21" t="s">
        <v>11334</v>
      </c>
      <c r="C7924" s="22" t="s">
        <v>92</v>
      </c>
      <c r="D7924" s="37"/>
      <c r="E7924" s="24">
        <v>100000</v>
      </c>
      <c r="F7924" s="25" t="s">
        <v>422</v>
      </c>
      <c r="G7924" s="26">
        <v>100000</v>
      </c>
    </row>
    <row r="7925" spans="2:7">
      <c r="B7925" s="21" t="s">
        <v>11333</v>
      </c>
      <c r="C7925" s="22" t="s">
        <v>92</v>
      </c>
      <c r="D7925" s="37"/>
      <c r="E7925" s="24">
        <v>100000</v>
      </c>
      <c r="F7925" s="25" t="s">
        <v>164</v>
      </c>
      <c r="G7925" s="26">
        <v>100000</v>
      </c>
    </row>
    <row r="7926" spans="2:7">
      <c r="B7926" s="21" t="s">
        <v>11332</v>
      </c>
      <c r="C7926" s="22" t="s">
        <v>92</v>
      </c>
      <c r="D7926" s="37"/>
      <c r="E7926" s="24">
        <v>100000</v>
      </c>
      <c r="F7926" s="25" t="s">
        <v>3094</v>
      </c>
      <c r="G7926" s="26">
        <v>100000</v>
      </c>
    </row>
    <row r="7927" spans="2:7">
      <c r="B7927" s="21" t="s">
        <v>11331</v>
      </c>
      <c r="C7927" s="22" t="s">
        <v>92</v>
      </c>
      <c r="D7927" s="37"/>
      <c r="E7927" s="24">
        <v>100000</v>
      </c>
      <c r="F7927" s="25" t="s">
        <v>324</v>
      </c>
      <c r="G7927" s="26">
        <v>100000</v>
      </c>
    </row>
    <row r="7928" spans="2:7">
      <c r="B7928" s="21" t="s">
        <v>11330</v>
      </c>
      <c r="C7928" s="22" t="s">
        <v>92</v>
      </c>
      <c r="D7928" s="37"/>
      <c r="E7928" s="24">
        <v>100000</v>
      </c>
      <c r="F7928" s="25" t="s">
        <v>422</v>
      </c>
      <c r="G7928" s="26">
        <v>100000</v>
      </c>
    </row>
    <row r="7929" spans="2:7">
      <c r="B7929" s="21" t="s">
        <v>11329</v>
      </c>
      <c r="C7929" s="22" t="s">
        <v>92</v>
      </c>
      <c r="D7929" s="37"/>
      <c r="E7929" s="24">
        <v>100000</v>
      </c>
      <c r="F7929" s="25" t="s">
        <v>144</v>
      </c>
      <c r="G7929" s="26">
        <v>100000</v>
      </c>
    </row>
    <row r="7930" spans="2:7">
      <c r="B7930" s="21" t="s">
        <v>11328</v>
      </c>
      <c r="C7930" s="22" t="s">
        <v>92</v>
      </c>
      <c r="D7930" s="37"/>
      <c r="E7930" s="24">
        <v>100000</v>
      </c>
      <c r="F7930" s="25" t="s">
        <v>150</v>
      </c>
      <c r="G7930" s="26">
        <v>100000</v>
      </c>
    </row>
    <row r="7931" spans="2:7">
      <c r="B7931" s="21" t="s">
        <v>11327</v>
      </c>
      <c r="C7931" s="22" t="s">
        <v>92</v>
      </c>
      <c r="D7931" s="37"/>
      <c r="E7931" s="24">
        <v>100000</v>
      </c>
      <c r="F7931" s="25" t="s">
        <v>156</v>
      </c>
      <c r="G7931" s="26">
        <v>100000</v>
      </c>
    </row>
    <row r="7932" spans="2:7">
      <c r="B7932" s="21" t="s">
        <v>11326</v>
      </c>
      <c r="C7932" s="22" t="s">
        <v>92</v>
      </c>
      <c r="D7932" s="37"/>
      <c r="E7932" s="24">
        <v>100000</v>
      </c>
      <c r="F7932" s="25" t="s">
        <v>144</v>
      </c>
      <c r="G7932" s="26">
        <v>100000</v>
      </c>
    </row>
    <row r="7933" spans="2:7">
      <c r="B7933" s="21" t="s">
        <v>11324</v>
      </c>
      <c r="C7933" s="22" t="s">
        <v>92</v>
      </c>
      <c r="D7933" s="37"/>
      <c r="E7933" s="24">
        <v>100000</v>
      </c>
      <c r="F7933" s="25" t="s">
        <v>216</v>
      </c>
      <c r="G7933" s="26">
        <v>100000</v>
      </c>
    </row>
    <row r="7934" spans="2:7">
      <c r="B7934" s="21" t="s">
        <v>11323</v>
      </c>
      <c r="C7934" s="22" t="s">
        <v>92</v>
      </c>
      <c r="D7934" s="37"/>
      <c r="E7934" s="24">
        <v>100000</v>
      </c>
      <c r="F7934" s="25" t="s">
        <v>5014</v>
      </c>
      <c r="G7934" s="26">
        <v>100000</v>
      </c>
    </row>
    <row r="7935" spans="2:7">
      <c r="B7935" s="21" t="s">
        <v>11322</v>
      </c>
      <c r="C7935" s="22" t="s">
        <v>92</v>
      </c>
      <c r="D7935" s="37"/>
      <c r="E7935" s="24">
        <v>100000</v>
      </c>
      <c r="F7935" s="25" t="s">
        <v>107</v>
      </c>
      <c r="G7935" s="26">
        <v>100000</v>
      </c>
    </row>
    <row r="7936" spans="2:7">
      <c r="B7936" s="21" t="s">
        <v>11321</v>
      </c>
      <c r="C7936" s="22" t="s">
        <v>92</v>
      </c>
      <c r="D7936" s="37"/>
      <c r="E7936" s="24">
        <v>100000</v>
      </c>
      <c r="F7936" s="25" t="s">
        <v>427</v>
      </c>
      <c r="G7936" s="26">
        <v>100000</v>
      </c>
    </row>
    <row r="7937" spans="2:7">
      <c r="B7937" s="21" t="s">
        <v>11320</v>
      </c>
      <c r="C7937" s="22" t="s">
        <v>92</v>
      </c>
      <c r="D7937" s="37"/>
      <c r="E7937" s="24">
        <v>100000</v>
      </c>
      <c r="F7937" s="25" t="s">
        <v>464</v>
      </c>
      <c r="G7937" s="26">
        <v>100000</v>
      </c>
    </row>
    <row r="7938" spans="2:7">
      <c r="B7938" s="21" t="s">
        <v>11319</v>
      </c>
      <c r="C7938" s="22" t="s">
        <v>92</v>
      </c>
      <c r="D7938" s="37"/>
      <c r="E7938" s="24">
        <v>100000</v>
      </c>
      <c r="F7938" s="25" t="s">
        <v>315</v>
      </c>
      <c r="G7938" s="26">
        <v>100000</v>
      </c>
    </row>
    <row r="7939" spans="2:7">
      <c r="B7939" s="21" t="s">
        <v>11318</v>
      </c>
      <c r="C7939" s="22" t="s">
        <v>92</v>
      </c>
      <c r="D7939" s="37"/>
      <c r="E7939" s="24">
        <v>100000</v>
      </c>
      <c r="F7939" s="25" t="s">
        <v>631</v>
      </c>
      <c r="G7939" s="26">
        <v>100000</v>
      </c>
    </row>
    <row r="7940" spans="2:7">
      <c r="B7940" s="21" t="s">
        <v>11317</v>
      </c>
      <c r="C7940" s="22" t="s">
        <v>92</v>
      </c>
      <c r="D7940" s="37"/>
      <c r="E7940" s="24">
        <v>100000</v>
      </c>
      <c r="F7940" s="25" t="s">
        <v>150</v>
      </c>
      <c r="G7940" s="26">
        <v>100000</v>
      </c>
    </row>
    <row r="7941" spans="2:7">
      <c r="B7941" s="21" t="s">
        <v>11316</v>
      </c>
      <c r="C7941" s="22" t="s">
        <v>92</v>
      </c>
      <c r="D7941" s="37"/>
      <c r="E7941" s="24">
        <v>100000</v>
      </c>
      <c r="F7941" s="25" t="s">
        <v>164</v>
      </c>
      <c r="G7941" s="26">
        <v>100000</v>
      </c>
    </row>
    <row r="7942" spans="2:7">
      <c r="B7942" s="21" t="s">
        <v>11315</v>
      </c>
      <c r="C7942" s="22" t="s">
        <v>92</v>
      </c>
      <c r="D7942" s="37"/>
      <c r="E7942" s="24">
        <v>100000</v>
      </c>
      <c r="F7942" s="25" t="s">
        <v>5031</v>
      </c>
      <c r="G7942" s="26">
        <v>100000</v>
      </c>
    </row>
    <row r="7943" spans="2:7">
      <c r="B7943" s="21" t="s">
        <v>11313</v>
      </c>
      <c r="C7943" s="22" t="s">
        <v>92</v>
      </c>
      <c r="D7943" s="37"/>
      <c r="E7943" s="24">
        <v>100000</v>
      </c>
      <c r="F7943" s="25" t="s">
        <v>216</v>
      </c>
      <c r="G7943" s="26">
        <v>100000</v>
      </c>
    </row>
    <row r="7944" spans="2:7">
      <c r="B7944" s="21" t="s">
        <v>11310</v>
      </c>
      <c r="C7944" s="22" t="s">
        <v>92</v>
      </c>
      <c r="D7944" s="37"/>
      <c r="E7944" s="24">
        <v>100000</v>
      </c>
      <c r="F7944" s="25" t="s">
        <v>131</v>
      </c>
      <c r="G7944" s="26">
        <v>100000</v>
      </c>
    </row>
    <row r="7945" spans="2:7">
      <c r="B7945" s="21" t="s">
        <v>11309</v>
      </c>
      <c r="C7945" s="22" t="s">
        <v>92</v>
      </c>
      <c r="D7945" s="37"/>
      <c r="E7945" s="24">
        <v>100000</v>
      </c>
      <c r="F7945" s="25" t="s">
        <v>464</v>
      </c>
      <c r="G7945" s="26">
        <v>100000</v>
      </c>
    </row>
    <row r="7946" spans="2:7">
      <c r="B7946" s="21" t="s">
        <v>11307</v>
      </c>
      <c r="C7946" s="22" t="s">
        <v>92</v>
      </c>
      <c r="D7946" s="37"/>
      <c r="E7946" s="24">
        <v>100000</v>
      </c>
      <c r="F7946" s="25" t="s">
        <v>464</v>
      </c>
      <c r="G7946" s="26">
        <v>100000</v>
      </c>
    </row>
    <row r="7947" spans="2:7">
      <c r="B7947" s="21" t="s">
        <v>11306</v>
      </c>
      <c r="C7947" s="22" t="s">
        <v>92</v>
      </c>
      <c r="D7947" s="37"/>
      <c r="E7947" s="24">
        <v>100000</v>
      </c>
      <c r="F7947" s="25" t="s">
        <v>5031</v>
      </c>
      <c r="G7947" s="26">
        <v>100000</v>
      </c>
    </row>
    <row r="7948" spans="2:7">
      <c r="B7948" s="21" t="s">
        <v>11305</v>
      </c>
      <c r="C7948" s="22" t="s">
        <v>92</v>
      </c>
      <c r="D7948" s="37"/>
      <c r="E7948" s="24">
        <v>100000</v>
      </c>
      <c r="F7948" s="25" t="s">
        <v>413</v>
      </c>
      <c r="G7948" s="26">
        <v>100000</v>
      </c>
    </row>
    <row r="7949" spans="2:7">
      <c r="B7949" s="21" t="s">
        <v>11304</v>
      </c>
      <c r="C7949" s="22" t="s">
        <v>92</v>
      </c>
      <c r="D7949" s="37"/>
      <c r="E7949" s="24">
        <v>100000</v>
      </c>
      <c r="F7949" s="25" t="s">
        <v>125</v>
      </c>
      <c r="G7949" s="26">
        <v>100000</v>
      </c>
    </row>
    <row r="7950" spans="2:7">
      <c r="B7950" s="21" t="s">
        <v>11303</v>
      </c>
      <c r="C7950" s="22" t="s">
        <v>92</v>
      </c>
      <c r="D7950" s="37"/>
      <c r="E7950" s="24">
        <v>100000</v>
      </c>
      <c r="F7950" s="25" t="s">
        <v>703</v>
      </c>
      <c r="G7950" s="26">
        <v>100000</v>
      </c>
    </row>
    <row r="7951" spans="2:7">
      <c r="B7951" s="21" t="s">
        <v>11302</v>
      </c>
      <c r="C7951" s="22" t="s">
        <v>92</v>
      </c>
      <c r="D7951" s="37"/>
      <c r="E7951" s="24">
        <v>100000</v>
      </c>
      <c r="F7951" s="25" t="s">
        <v>402</v>
      </c>
      <c r="G7951" s="26">
        <v>100000</v>
      </c>
    </row>
    <row r="7952" spans="2:7">
      <c r="B7952" s="21" t="s">
        <v>11301</v>
      </c>
      <c r="C7952" s="22" t="s">
        <v>92</v>
      </c>
      <c r="D7952" s="37"/>
      <c r="E7952" s="24">
        <v>100000</v>
      </c>
      <c r="F7952" s="25" t="s">
        <v>631</v>
      </c>
      <c r="G7952" s="26">
        <v>100000</v>
      </c>
    </row>
    <row r="7953" spans="2:7">
      <c r="B7953" s="21" t="s">
        <v>11300</v>
      </c>
      <c r="C7953" s="22" t="s">
        <v>92</v>
      </c>
      <c r="D7953" s="37"/>
      <c r="E7953" s="24">
        <v>100000</v>
      </c>
      <c r="F7953" s="25" t="s">
        <v>107</v>
      </c>
      <c r="G7953" s="26">
        <v>100000</v>
      </c>
    </row>
    <row r="7954" spans="2:7">
      <c r="B7954" s="21" t="s">
        <v>11299</v>
      </c>
      <c r="C7954" s="22" t="s">
        <v>92</v>
      </c>
      <c r="D7954" s="37"/>
      <c r="E7954" s="24">
        <v>100000</v>
      </c>
      <c r="F7954" s="25" t="s">
        <v>94</v>
      </c>
      <c r="G7954" s="26">
        <v>100000</v>
      </c>
    </row>
    <row r="7955" spans="2:7">
      <c r="B7955" s="21" t="s">
        <v>11298</v>
      </c>
      <c r="C7955" s="22" t="s">
        <v>92</v>
      </c>
      <c r="D7955" s="37"/>
      <c r="E7955" s="24">
        <v>100000</v>
      </c>
      <c r="F7955" s="25" t="s">
        <v>94</v>
      </c>
      <c r="G7955" s="26">
        <v>100000</v>
      </c>
    </row>
    <row r="7956" spans="2:7">
      <c r="B7956" s="21" t="s">
        <v>11297</v>
      </c>
      <c r="C7956" s="22" t="s">
        <v>92</v>
      </c>
      <c r="D7956" s="37"/>
      <c r="E7956" s="24">
        <v>100000</v>
      </c>
      <c r="F7956" s="25" t="s">
        <v>708</v>
      </c>
      <c r="G7956" s="26">
        <v>100000</v>
      </c>
    </row>
    <row r="7957" spans="2:7">
      <c r="B7957" s="21" t="s">
        <v>11296</v>
      </c>
      <c r="C7957" s="22" t="s">
        <v>92</v>
      </c>
      <c r="D7957" s="37"/>
      <c r="E7957" s="24">
        <v>100000</v>
      </c>
      <c r="F7957" s="25" t="s">
        <v>102</v>
      </c>
      <c r="G7957" s="26">
        <v>100000</v>
      </c>
    </row>
    <row r="7958" spans="2:7">
      <c r="B7958" s="21" t="s">
        <v>11295</v>
      </c>
      <c r="C7958" s="22" t="s">
        <v>92</v>
      </c>
      <c r="D7958" s="37"/>
      <c r="E7958" s="24">
        <v>100000</v>
      </c>
      <c r="F7958" s="25" t="s">
        <v>540</v>
      </c>
      <c r="G7958" s="26">
        <v>100000</v>
      </c>
    </row>
    <row r="7959" spans="2:7">
      <c r="B7959" s="21" t="s">
        <v>11294</v>
      </c>
      <c r="C7959" s="22" t="s">
        <v>92</v>
      </c>
      <c r="D7959" s="37"/>
      <c r="E7959" s="24">
        <v>100000</v>
      </c>
      <c r="F7959" s="25" t="s">
        <v>116</v>
      </c>
      <c r="G7959" s="26">
        <v>100000</v>
      </c>
    </row>
    <row r="7960" spans="2:7">
      <c r="B7960" s="21" t="s">
        <v>11293</v>
      </c>
      <c r="C7960" s="22" t="s">
        <v>92</v>
      </c>
      <c r="D7960" s="37"/>
      <c r="E7960" s="24">
        <v>100000</v>
      </c>
      <c r="F7960" s="25" t="s">
        <v>227</v>
      </c>
      <c r="G7960" s="26">
        <v>100000</v>
      </c>
    </row>
    <row r="7961" spans="2:7">
      <c r="B7961" s="21" t="s">
        <v>11292</v>
      </c>
      <c r="C7961" s="22" t="s">
        <v>92</v>
      </c>
      <c r="D7961" s="37"/>
      <c r="E7961" s="24">
        <v>100000</v>
      </c>
      <c r="F7961" s="25" t="s">
        <v>156</v>
      </c>
      <c r="G7961" s="26">
        <v>100000</v>
      </c>
    </row>
    <row r="7962" spans="2:7">
      <c r="B7962" s="21" t="s">
        <v>11291</v>
      </c>
      <c r="C7962" s="22" t="s">
        <v>92</v>
      </c>
      <c r="D7962" s="37"/>
      <c r="E7962" s="24">
        <v>100000</v>
      </c>
      <c r="F7962" s="25" t="s">
        <v>159</v>
      </c>
      <c r="G7962" s="26">
        <v>100000</v>
      </c>
    </row>
    <row r="7963" spans="2:7">
      <c r="B7963" s="21" t="s">
        <v>11290</v>
      </c>
      <c r="C7963" s="22" t="s">
        <v>92</v>
      </c>
      <c r="D7963" s="37"/>
      <c r="E7963" s="24">
        <v>100000</v>
      </c>
      <c r="F7963" s="25" t="s">
        <v>708</v>
      </c>
      <c r="G7963" s="26">
        <v>100000</v>
      </c>
    </row>
    <row r="7964" spans="2:7">
      <c r="B7964" s="21" t="s">
        <v>11289</v>
      </c>
      <c r="C7964" s="22" t="s">
        <v>92</v>
      </c>
      <c r="D7964" s="37"/>
      <c r="E7964" s="24">
        <v>100000</v>
      </c>
      <c r="F7964" s="25" t="s">
        <v>413</v>
      </c>
      <c r="G7964" s="26">
        <v>100000</v>
      </c>
    </row>
    <row r="7965" spans="2:7">
      <c r="B7965" s="21" t="s">
        <v>11288</v>
      </c>
      <c r="C7965" s="22" t="s">
        <v>92</v>
      </c>
      <c r="D7965" s="37"/>
      <c r="E7965" s="24">
        <v>100000</v>
      </c>
      <c r="F7965" s="25" t="s">
        <v>107</v>
      </c>
      <c r="G7965" s="26">
        <v>100000</v>
      </c>
    </row>
    <row r="7966" spans="2:7">
      <c r="B7966" s="21" t="s">
        <v>11287</v>
      </c>
      <c r="C7966" s="22" t="s">
        <v>92</v>
      </c>
      <c r="D7966" s="37"/>
      <c r="E7966" s="24">
        <v>100000</v>
      </c>
      <c r="F7966" s="25" t="s">
        <v>2989</v>
      </c>
      <c r="G7966" s="26">
        <v>100000</v>
      </c>
    </row>
    <row r="7967" spans="2:7">
      <c r="B7967" s="21" t="s">
        <v>11286</v>
      </c>
      <c r="C7967" s="22" t="s">
        <v>92</v>
      </c>
      <c r="D7967" s="37"/>
      <c r="E7967" s="24">
        <v>100000</v>
      </c>
      <c r="F7967" s="25" t="s">
        <v>631</v>
      </c>
      <c r="G7967" s="26">
        <v>100000</v>
      </c>
    </row>
    <row r="7968" spans="2:7">
      <c r="B7968" s="21" t="s">
        <v>11285</v>
      </c>
      <c r="C7968" s="22" t="s">
        <v>92</v>
      </c>
      <c r="D7968" s="37"/>
      <c r="E7968" s="24">
        <v>100000</v>
      </c>
      <c r="F7968" s="25" t="s">
        <v>668</v>
      </c>
      <c r="G7968" s="26">
        <v>100000</v>
      </c>
    </row>
    <row r="7969" spans="2:7">
      <c r="B7969" s="21" t="s">
        <v>11284</v>
      </c>
      <c r="C7969" s="22" t="s">
        <v>92</v>
      </c>
      <c r="D7969" s="37"/>
      <c r="E7969" s="24">
        <v>100000</v>
      </c>
      <c r="F7969" s="25" t="s">
        <v>201</v>
      </c>
      <c r="G7969" s="26">
        <v>100000</v>
      </c>
    </row>
    <row r="7970" spans="2:7">
      <c r="B7970" s="21" t="s">
        <v>11283</v>
      </c>
      <c r="C7970" s="22" t="s">
        <v>92</v>
      </c>
      <c r="D7970" s="37"/>
      <c r="E7970" s="24">
        <v>100000</v>
      </c>
      <c r="F7970" s="25" t="s">
        <v>94</v>
      </c>
      <c r="G7970" s="26">
        <v>100000</v>
      </c>
    </row>
    <row r="7971" spans="2:7">
      <c r="B7971" s="21" t="s">
        <v>11282</v>
      </c>
      <c r="C7971" s="22" t="s">
        <v>92</v>
      </c>
      <c r="D7971" s="37"/>
      <c r="E7971" s="24">
        <v>100000</v>
      </c>
      <c r="F7971" s="25" t="s">
        <v>422</v>
      </c>
      <c r="G7971" s="26">
        <v>100000</v>
      </c>
    </row>
    <row r="7972" spans="2:7">
      <c r="B7972" s="21" t="s">
        <v>11281</v>
      </c>
      <c r="C7972" s="22" t="s">
        <v>92</v>
      </c>
      <c r="D7972" s="37"/>
      <c r="E7972" s="24">
        <v>100000</v>
      </c>
      <c r="F7972" s="25" t="s">
        <v>464</v>
      </c>
      <c r="G7972" s="26">
        <v>100000</v>
      </c>
    </row>
    <row r="7973" spans="2:7">
      <c r="B7973" s="21" t="s">
        <v>11280</v>
      </c>
      <c r="C7973" s="22" t="s">
        <v>92</v>
      </c>
      <c r="D7973" s="37"/>
      <c r="E7973" s="24">
        <v>100000</v>
      </c>
      <c r="F7973" s="25" t="s">
        <v>282</v>
      </c>
      <c r="G7973" s="26">
        <v>100000</v>
      </c>
    </row>
    <row r="7974" spans="2:7">
      <c r="B7974" s="21" t="s">
        <v>11279</v>
      </c>
      <c r="C7974" s="22" t="s">
        <v>92</v>
      </c>
      <c r="D7974" s="37"/>
      <c r="E7974" s="24">
        <v>100000</v>
      </c>
      <c r="F7974" s="25" t="s">
        <v>150</v>
      </c>
      <c r="G7974" s="26">
        <v>100000</v>
      </c>
    </row>
    <row r="7975" spans="2:7">
      <c r="B7975" s="21" t="s">
        <v>11278</v>
      </c>
      <c r="C7975" s="22" t="s">
        <v>92</v>
      </c>
      <c r="D7975" s="37"/>
      <c r="E7975" s="24">
        <v>100000</v>
      </c>
      <c r="F7975" s="25" t="s">
        <v>223</v>
      </c>
      <c r="G7975" s="26">
        <v>100000</v>
      </c>
    </row>
    <row r="7976" spans="2:7">
      <c r="B7976" s="21" t="s">
        <v>11277</v>
      </c>
      <c r="C7976" s="22" t="s">
        <v>92</v>
      </c>
      <c r="D7976" s="37"/>
      <c r="E7976" s="24">
        <v>100000</v>
      </c>
      <c r="F7976" s="25" t="s">
        <v>464</v>
      </c>
      <c r="G7976" s="26">
        <v>100000</v>
      </c>
    </row>
    <row r="7977" spans="2:7">
      <c r="B7977" s="21" t="s">
        <v>11276</v>
      </c>
      <c r="C7977" s="22" t="s">
        <v>92</v>
      </c>
      <c r="D7977" s="37"/>
      <c r="E7977" s="24">
        <v>100000</v>
      </c>
      <c r="F7977" s="25" t="s">
        <v>540</v>
      </c>
      <c r="G7977" s="26">
        <v>100000</v>
      </c>
    </row>
    <row r="7978" spans="2:7">
      <c r="B7978" s="21" t="s">
        <v>11275</v>
      </c>
      <c r="C7978" s="22" t="s">
        <v>92</v>
      </c>
      <c r="D7978" s="37"/>
      <c r="E7978" s="24">
        <v>100000</v>
      </c>
      <c r="F7978" s="25" t="s">
        <v>107</v>
      </c>
      <c r="G7978" s="26">
        <v>100000</v>
      </c>
    </row>
    <row r="7979" spans="2:7">
      <c r="B7979" s="21" t="s">
        <v>11274</v>
      </c>
      <c r="C7979" s="22" t="s">
        <v>92</v>
      </c>
      <c r="D7979" s="37"/>
      <c r="E7979" s="24">
        <v>100000</v>
      </c>
      <c r="F7979" s="25" t="s">
        <v>344</v>
      </c>
      <c r="G7979" s="26">
        <v>100000</v>
      </c>
    </row>
    <row r="7980" spans="2:7">
      <c r="B7980" s="21" t="s">
        <v>11273</v>
      </c>
      <c r="C7980" s="22" t="s">
        <v>92</v>
      </c>
      <c r="D7980" s="37"/>
      <c r="E7980" s="24">
        <v>100000</v>
      </c>
      <c r="F7980" s="25" t="s">
        <v>5016</v>
      </c>
      <c r="G7980" s="26">
        <v>100000</v>
      </c>
    </row>
    <row r="7981" spans="2:7">
      <c r="B7981" s="21" t="s">
        <v>11271</v>
      </c>
      <c r="C7981" s="22" t="s">
        <v>92</v>
      </c>
      <c r="D7981" s="37"/>
      <c r="E7981" s="24">
        <v>100000</v>
      </c>
      <c r="F7981" s="25" t="s">
        <v>125</v>
      </c>
      <c r="G7981" s="26">
        <v>100000</v>
      </c>
    </row>
    <row r="7982" spans="2:7">
      <c r="B7982" s="21" t="s">
        <v>11270</v>
      </c>
      <c r="C7982" s="22" t="s">
        <v>92</v>
      </c>
      <c r="D7982" s="37"/>
      <c r="E7982" s="24">
        <v>100000</v>
      </c>
      <c r="F7982" s="25" t="s">
        <v>125</v>
      </c>
      <c r="G7982" s="26">
        <v>100000</v>
      </c>
    </row>
    <row r="7983" spans="2:7">
      <c r="B7983" s="21" t="s">
        <v>11269</v>
      </c>
      <c r="C7983" s="22" t="s">
        <v>92</v>
      </c>
      <c r="D7983" s="37"/>
      <c r="E7983" s="24">
        <v>100000</v>
      </c>
      <c r="F7983" s="25" t="s">
        <v>329</v>
      </c>
      <c r="G7983" s="26">
        <v>100000</v>
      </c>
    </row>
    <row r="7984" spans="2:7">
      <c r="B7984" s="21" t="s">
        <v>11268</v>
      </c>
      <c r="C7984" s="22" t="s">
        <v>92</v>
      </c>
      <c r="D7984" s="37"/>
      <c r="E7984" s="24">
        <v>100000</v>
      </c>
      <c r="F7984" s="25" t="s">
        <v>125</v>
      </c>
      <c r="G7984" s="26">
        <v>100000</v>
      </c>
    </row>
    <row r="7985" spans="2:7">
      <c r="B7985" s="21" t="s">
        <v>11267</v>
      </c>
      <c r="C7985" s="22" t="s">
        <v>92</v>
      </c>
      <c r="D7985" s="37"/>
      <c r="E7985" s="24">
        <v>100000</v>
      </c>
      <c r="F7985" s="25" t="s">
        <v>631</v>
      </c>
      <c r="G7985" s="26">
        <v>100000</v>
      </c>
    </row>
    <row r="7986" spans="2:7">
      <c r="B7986" s="21" t="s">
        <v>11266</v>
      </c>
      <c r="C7986" s="22" t="s">
        <v>92</v>
      </c>
      <c r="D7986" s="37"/>
      <c r="E7986" s="24">
        <v>100000</v>
      </c>
      <c r="F7986" s="25" t="s">
        <v>156</v>
      </c>
      <c r="G7986" s="26">
        <v>100000</v>
      </c>
    </row>
    <row r="7987" spans="2:7">
      <c r="B7987" s="21" t="s">
        <v>11265</v>
      </c>
      <c r="C7987" s="22" t="s">
        <v>92</v>
      </c>
      <c r="D7987" s="37"/>
      <c r="E7987" s="24">
        <v>100000</v>
      </c>
      <c r="F7987" s="25" t="s">
        <v>102</v>
      </c>
      <c r="G7987" s="26">
        <v>100000</v>
      </c>
    </row>
    <row r="7988" spans="2:7">
      <c r="B7988" s="21" t="s">
        <v>11264</v>
      </c>
      <c r="C7988" s="22" t="s">
        <v>92</v>
      </c>
      <c r="D7988" s="37"/>
      <c r="E7988" s="24">
        <v>100000</v>
      </c>
      <c r="F7988" s="25" t="s">
        <v>159</v>
      </c>
      <c r="G7988" s="26">
        <v>100000</v>
      </c>
    </row>
    <row r="7989" spans="2:7">
      <c r="B7989" s="21" t="s">
        <v>11263</v>
      </c>
      <c r="C7989" s="22" t="s">
        <v>92</v>
      </c>
      <c r="D7989" s="37"/>
      <c r="E7989" s="24">
        <v>100000</v>
      </c>
      <c r="F7989" s="25" t="s">
        <v>282</v>
      </c>
      <c r="G7989" s="26">
        <v>100000</v>
      </c>
    </row>
    <row r="7990" spans="2:7">
      <c r="B7990" s="21" t="s">
        <v>11262</v>
      </c>
      <c r="C7990" s="22" t="s">
        <v>92</v>
      </c>
      <c r="D7990" s="37"/>
      <c r="E7990" s="24">
        <v>100000</v>
      </c>
      <c r="F7990" s="25" t="s">
        <v>5031</v>
      </c>
      <c r="G7990" s="26">
        <v>100000</v>
      </c>
    </row>
    <row r="7991" spans="2:7">
      <c r="B7991" s="21" t="s">
        <v>11261</v>
      </c>
      <c r="C7991" s="22" t="s">
        <v>92</v>
      </c>
      <c r="D7991" s="37"/>
      <c r="E7991" s="24">
        <v>100000</v>
      </c>
      <c r="F7991" s="25" t="s">
        <v>708</v>
      </c>
      <c r="G7991" s="26">
        <v>100000</v>
      </c>
    </row>
    <row r="7992" spans="2:7">
      <c r="B7992" s="21" t="s">
        <v>11260</v>
      </c>
      <c r="C7992" s="22" t="s">
        <v>92</v>
      </c>
      <c r="D7992" s="37"/>
      <c r="E7992" s="24">
        <v>100000</v>
      </c>
      <c r="F7992" s="25" t="s">
        <v>3094</v>
      </c>
      <c r="G7992" s="26">
        <v>100000</v>
      </c>
    </row>
    <row r="7993" spans="2:7">
      <c r="B7993" s="21" t="s">
        <v>11259</v>
      </c>
      <c r="C7993" s="22" t="s">
        <v>92</v>
      </c>
      <c r="D7993" s="37"/>
      <c r="E7993" s="24">
        <v>100000</v>
      </c>
      <c r="F7993" s="25" t="s">
        <v>205</v>
      </c>
      <c r="G7993" s="26">
        <v>100000</v>
      </c>
    </row>
    <row r="7994" spans="2:7">
      <c r="B7994" s="21" t="s">
        <v>11258</v>
      </c>
      <c r="C7994" s="22" t="s">
        <v>92</v>
      </c>
      <c r="D7994" s="37"/>
      <c r="E7994" s="24">
        <v>100000</v>
      </c>
      <c r="F7994" s="25" t="s">
        <v>102</v>
      </c>
      <c r="G7994" s="26">
        <v>100000</v>
      </c>
    </row>
    <row r="7995" spans="2:7">
      <c r="B7995" s="21" t="s">
        <v>11257</v>
      </c>
      <c r="C7995" s="22" t="s">
        <v>92</v>
      </c>
      <c r="D7995" s="37"/>
      <c r="E7995" s="24">
        <v>100000</v>
      </c>
      <c r="F7995" s="25" t="s">
        <v>216</v>
      </c>
      <c r="G7995" s="26">
        <v>100000</v>
      </c>
    </row>
    <row r="7996" spans="2:7">
      <c r="B7996" s="21" t="s">
        <v>11256</v>
      </c>
      <c r="C7996" s="22" t="s">
        <v>92</v>
      </c>
      <c r="D7996" s="37"/>
      <c r="E7996" s="24">
        <v>100000</v>
      </c>
      <c r="F7996" s="25" t="s">
        <v>455</v>
      </c>
      <c r="G7996" s="26">
        <v>100000</v>
      </c>
    </row>
    <row r="7997" spans="2:7">
      <c r="B7997" s="21" t="s">
        <v>11253</v>
      </c>
      <c r="C7997" s="22" t="s">
        <v>92</v>
      </c>
      <c r="D7997" s="37"/>
      <c r="E7997" s="24">
        <v>100000</v>
      </c>
      <c r="F7997" s="25" t="s">
        <v>201</v>
      </c>
      <c r="G7997" s="26">
        <v>100000</v>
      </c>
    </row>
    <row r="7998" spans="2:7">
      <c r="B7998" s="21" t="s">
        <v>11252</v>
      </c>
      <c r="C7998" s="22" t="s">
        <v>92</v>
      </c>
      <c r="D7998" s="37"/>
      <c r="E7998" s="24">
        <v>100000</v>
      </c>
      <c r="F7998" s="25" t="s">
        <v>3098</v>
      </c>
      <c r="G7998" s="26">
        <v>100000</v>
      </c>
    </row>
    <row r="7999" spans="2:7">
      <c r="B7999" s="21" t="s">
        <v>11251</v>
      </c>
      <c r="C7999" s="22" t="s">
        <v>92</v>
      </c>
      <c r="D7999" s="37"/>
      <c r="E7999" s="24">
        <v>100000</v>
      </c>
      <c r="F7999" s="25" t="s">
        <v>703</v>
      </c>
      <c r="G7999" s="26">
        <v>100000</v>
      </c>
    </row>
    <row r="8000" spans="2:7">
      <c r="B8000" s="21" t="s">
        <v>11250</v>
      </c>
      <c r="C8000" s="22" t="s">
        <v>92</v>
      </c>
      <c r="D8000" s="37"/>
      <c r="E8000" s="24">
        <v>100000</v>
      </c>
      <c r="F8000" s="25" t="s">
        <v>150</v>
      </c>
      <c r="G8000" s="26">
        <v>100000</v>
      </c>
    </row>
    <row r="8001" spans="2:7">
      <c r="B8001" s="21" t="s">
        <v>11249</v>
      </c>
      <c r="C8001" s="22" t="s">
        <v>92</v>
      </c>
      <c r="D8001" s="37"/>
      <c r="E8001" s="24">
        <v>100000</v>
      </c>
      <c r="F8001" s="25" t="s">
        <v>220</v>
      </c>
      <c r="G8001" s="26">
        <v>100000</v>
      </c>
    </row>
    <row r="8002" spans="2:7">
      <c r="B8002" s="21" t="s">
        <v>11248</v>
      </c>
      <c r="C8002" s="22" t="s">
        <v>92</v>
      </c>
      <c r="D8002" s="37"/>
      <c r="E8002" s="24">
        <v>100000</v>
      </c>
      <c r="F8002" s="25" t="s">
        <v>5014</v>
      </c>
      <c r="G8002" s="26">
        <v>100000</v>
      </c>
    </row>
    <row r="8003" spans="2:7">
      <c r="B8003" s="21" t="s">
        <v>11247</v>
      </c>
      <c r="C8003" s="22" t="s">
        <v>92</v>
      </c>
      <c r="D8003" s="37"/>
      <c r="E8003" s="24">
        <v>100000</v>
      </c>
      <c r="F8003" s="25" t="s">
        <v>156</v>
      </c>
      <c r="G8003" s="26">
        <v>100000</v>
      </c>
    </row>
    <row r="8004" spans="2:7">
      <c r="B8004" s="21" t="s">
        <v>11246</v>
      </c>
      <c r="C8004" s="22" t="s">
        <v>92</v>
      </c>
      <c r="D8004" s="37"/>
      <c r="E8004" s="24">
        <v>100000</v>
      </c>
      <c r="F8004" s="25" t="s">
        <v>422</v>
      </c>
      <c r="G8004" s="26">
        <v>100000</v>
      </c>
    </row>
    <row r="8005" spans="2:7">
      <c r="B8005" s="21" t="s">
        <v>11245</v>
      </c>
      <c r="C8005" s="22" t="s">
        <v>92</v>
      </c>
      <c r="D8005" s="37"/>
      <c r="E8005" s="24">
        <v>100000</v>
      </c>
      <c r="F8005" s="25" t="s">
        <v>144</v>
      </c>
      <c r="G8005" s="26">
        <v>100000</v>
      </c>
    </row>
    <row r="8006" spans="2:7">
      <c r="B8006" s="21" t="s">
        <v>11244</v>
      </c>
      <c r="C8006" s="22" t="s">
        <v>92</v>
      </c>
      <c r="D8006" s="37"/>
      <c r="E8006" s="24">
        <v>100000</v>
      </c>
      <c r="F8006" s="25" t="s">
        <v>144</v>
      </c>
      <c r="G8006" s="26">
        <v>100000</v>
      </c>
    </row>
    <row r="8007" spans="2:7">
      <c r="B8007" s="21" t="s">
        <v>11243</v>
      </c>
      <c r="C8007" s="22" t="s">
        <v>92</v>
      </c>
      <c r="D8007" s="37"/>
      <c r="E8007" s="24">
        <v>100000</v>
      </c>
      <c r="F8007" s="25" t="s">
        <v>5016</v>
      </c>
      <c r="G8007" s="26">
        <v>100000</v>
      </c>
    </row>
    <row r="8008" spans="2:7">
      <c r="B8008" s="21" t="s">
        <v>11242</v>
      </c>
      <c r="C8008" s="22" t="s">
        <v>92</v>
      </c>
      <c r="D8008" s="37"/>
      <c r="E8008" s="24">
        <v>100000</v>
      </c>
      <c r="F8008" s="25" t="s">
        <v>422</v>
      </c>
      <c r="G8008" s="26">
        <v>100000</v>
      </c>
    </row>
    <row r="8009" spans="2:7">
      <c r="B8009" s="21" t="s">
        <v>11241</v>
      </c>
      <c r="C8009" s="22" t="s">
        <v>92</v>
      </c>
      <c r="D8009" s="37"/>
      <c r="E8009" s="24">
        <v>100000</v>
      </c>
      <c r="F8009" s="25" t="s">
        <v>198</v>
      </c>
      <c r="G8009" s="26">
        <v>100000</v>
      </c>
    </row>
    <row r="8010" spans="2:7">
      <c r="B8010" s="21" t="s">
        <v>11240</v>
      </c>
      <c r="C8010" s="22" t="s">
        <v>92</v>
      </c>
      <c r="D8010" s="37"/>
      <c r="E8010" s="24">
        <v>100000</v>
      </c>
      <c r="F8010" s="25" t="s">
        <v>227</v>
      </c>
      <c r="G8010" s="26">
        <v>100000</v>
      </c>
    </row>
    <row r="8011" spans="2:7">
      <c r="B8011" s="21" t="s">
        <v>11239</v>
      </c>
      <c r="C8011" s="22" t="s">
        <v>92</v>
      </c>
      <c r="D8011" s="37"/>
      <c r="E8011" s="24">
        <v>100000</v>
      </c>
      <c r="F8011" s="25" t="s">
        <v>94</v>
      </c>
      <c r="G8011" s="26">
        <v>100000</v>
      </c>
    </row>
    <row r="8012" spans="2:7">
      <c r="B8012" s="21" t="s">
        <v>11238</v>
      </c>
      <c r="C8012" s="22" t="s">
        <v>92</v>
      </c>
      <c r="D8012" s="37"/>
      <c r="E8012" s="24">
        <v>100000</v>
      </c>
      <c r="F8012" s="25" t="s">
        <v>220</v>
      </c>
      <c r="G8012" s="26">
        <v>100000</v>
      </c>
    </row>
    <row r="8013" spans="2:7">
      <c r="B8013" s="21" t="s">
        <v>11237</v>
      </c>
      <c r="C8013" s="22" t="s">
        <v>92</v>
      </c>
      <c r="D8013" s="37"/>
      <c r="E8013" s="24">
        <v>100000</v>
      </c>
      <c r="F8013" s="25" t="s">
        <v>150</v>
      </c>
      <c r="G8013" s="26">
        <v>100000</v>
      </c>
    </row>
    <row r="8014" spans="2:7">
      <c r="B8014" s="21" t="s">
        <v>11236</v>
      </c>
      <c r="C8014" s="22" t="s">
        <v>92</v>
      </c>
      <c r="D8014" s="37"/>
      <c r="E8014" s="24">
        <v>100000</v>
      </c>
      <c r="F8014" s="25" t="s">
        <v>344</v>
      </c>
      <c r="G8014" s="26">
        <v>100000</v>
      </c>
    </row>
    <row r="8015" spans="2:7">
      <c r="B8015" s="21" t="s">
        <v>11235</v>
      </c>
      <c r="C8015" s="22" t="s">
        <v>92</v>
      </c>
      <c r="D8015" s="37"/>
      <c r="E8015" s="24">
        <v>100000</v>
      </c>
      <c r="F8015" s="25" t="s">
        <v>344</v>
      </c>
      <c r="G8015" s="26">
        <v>100000</v>
      </c>
    </row>
    <row r="8016" spans="2:7">
      <c r="B8016" s="21" t="s">
        <v>11234</v>
      </c>
      <c r="C8016" s="22" t="s">
        <v>92</v>
      </c>
      <c r="D8016" s="37"/>
      <c r="E8016" s="24">
        <v>100000</v>
      </c>
      <c r="F8016" s="25" t="s">
        <v>422</v>
      </c>
      <c r="G8016" s="26">
        <v>100000</v>
      </c>
    </row>
    <row r="8017" spans="2:7">
      <c r="B8017" s="21" t="s">
        <v>11233</v>
      </c>
      <c r="C8017" s="22" t="s">
        <v>92</v>
      </c>
      <c r="D8017" s="37"/>
      <c r="E8017" s="24">
        <v>100000</v>
      </c>
      <c r="F8017" s="25" t="s">
        <v>464</v>
      </c>
      <c r="G8017" s="26">
        <v>100000</v>
      </c>
    </row>
    <row r="8018" spans="2:7">
      <c r="B8018" s="21" t="s">
        <v>11232</v>
      </c>
      <c r="C8018" s="22" t="s">
        <v>108</v>
      </c>
      <c r="D8018" s="37"/>
      <c r="E8018" s="24">
        <v>100000</v>
      </c>
      <c r="F8018" s="25" t="s">
        <v>540</v>
      </c>
      <c r="G8018" s="26">
        <v>100000</v>
      </c>
    </row>
    <row r="8019" spans="2:7">
      <c r="B8019" s="21" t="s">
        <v>11231</v>
      </c>
      <c r="C8019" s="22" t="s">
        <v>92</v>
      </c>
      <c r="D8019" s="37"/>
      <c r="E8019" s="24">
        <v>100000</v>
      </c>
      <c r="F8019" s="25" t="s">
        <v>540</v>
      </c>
      <c r="G8019" s="26">
        <v>100000</v>
      </c>
    </row>
    <row r="8020" spans="2:7">
      <c r="B8020" s="21" t="s">
        <v>11230</v>
      </c>
      <c r="C8020" s="22" t="s">
        <v>92</v>
      </c>
      <c r="D8020" s="37"/>
      <c r="E8020" s="24">
        <v>100000</v>
      </c>
      <c r="F8020" s="25" t="s">
        <v>5014</v>
      </c>
      <c r="G8020" s="26">
        <v>100000</v>
      </c>
    </row>
    <row r="8021" spans="2:7">
      <c r="B8021" s="21" t="s">
        <v>11229</v>
      </c>
      <c r="C8021" s="22" t="s">
        <v>92</v>
      </c>
      <c r="D8021" s="37"/>
      <c r="E8021" s="24">
        <v>100000</v>
      </c>
      <c r="F8021" s="25" t="s">
        <v>159</v>
      </c>
      <c r="G8021" s="26">
        <v>100000</v>
      </c>
    </row>
    <row r="8022" spans="2:7">
      <c r="B8022" s="21" t="s">
        <v>11228</v>
      </c>
      <c r="C8022" s="22" t="s">
        <v>92</v>
      </c>
      <c r="D8022" s="37"/>
      <c r="E8022" s="24">
        <v>100000</v>
      </c>
      <c r="F8022" s="25" t="s">
        <v>201</v>
      </c>
      <c r="G8022" s="26">
        <v>100000</v>
      </c>
    </row>
    <row r="8023" spans="2:7">
      <c r="B8023" s="21" t="s">
        <v>11227</v>
      </c>
      <c r="C8023" s="22" t="s">
        <v>92</v>
      </c>
      <c r="D8023" s="37"/>
      <c r="E8023" s="24">
        <v>100000</v>
      </c>
      <c r="F8023" s="25" t="s">
        <v>125</v>
      </c>
      <c r="G8023" s="26">
        <v>100000</v>
      </c>
    </row>
    <row r="8024" spans="2:7">
      <c r="B8024" s="21" t="s">
        <v>11226</v>
      </c>
      <c r="C8024" s="22" t="s">
        <v>92</v>
      </c>
      <c r="D8024" s="37"/>
      <c r="E8024" s="24">
        <v>100000</v>
      </c>
      <c r="F8024" s="25" t="s">
        <v>201</v>
      </c>
      <c r="G8024" s="26">
        <v>100000</v>
      </c>
    </row>
    <row r="8025" spans="2:7">
      <c r="B8025" s="21" t="s">
        <v>11225</v>
      </c>
      <c r="C8025" s="22" t="s">
        <v>92</v>
      </c>
      <c r="D8025" s="37"/>
      <c r="E8025" s="24">
        <v>100000</v>
      </c>
      <c r="F8025" s="25" t="s">
        <v>3098</v>
      </c>
      <c r="G8025" s="26">
        <v>100000</v>
      </c>
    </row>
    <row r="8026" spans="2:7">
      <c r="B8026" s="21" t="s">
        <v>11224</v>
      </c>
      <c r="C8026" s="22" t="s">
        <v>92</v>
      </c>
      <c r="D8026" s="37"/>
      <c r="E8026" s="24">
        <v>100000</v>
      </c>
      <c r="F8026" s="25" t="s">
        <v>164</v>
      </c>
      <c r="G8026" s="26">
        <v>100000</v>
      </c>
    </row>
    <row r="8027" spans="2:7">
      <c r="B8027" s="21" t="s">
        <v>11223</v>
      </c>
      <c r="C8027" s="22" t="s">
        <v>92</v>
      </c>
      <c r="D8027" s="37"/>
      <c r="E8027" s="24">
        <v>100000</v>
      </c>
      <c r="F8027" s="25" t="s">
        <v>422</v>
      </c>
      <c r="G8027" s="26">
        <v>100000</v>
      </c>
    </row>
    <row r="8028" spans="2:7">
      <c r="B8028" s="21" t="s">
        <v>11222</v>
      </c>
      <c r="C8028" s="22" t="s">
        <v>92</v>
      </c>
      <c r="D8028" s="37"/>
      <c r="E8028" s="24">
        <v>100000</v>
      </c>
      <c r="F8028" s="25" t="s">
        <v>107</v>
      </c>
      <c r="G8028" s="26">
        <v>100000</v>
      </c>
    </row>
    <row r="8029" spans="2:7">
      <c r="B8029" s="21" t="s">
        <v>11221</v>
      </c>
      <c r="C8029" s="22" t="s">
        <v>92</v>
      </c>
      <c r="D8029" s="37"/>
      <c r="E8029" s="24">
        <v>100000</v>
      </c>
      <c r="F8029" s="25" t="s">
        <v>144</v>
      </c>
      <c r="G8029" s="26">
        <v>100000</v>
      </c>
    </row>
    <row r="8030" spans="2:7">
      <c r="B8030" s="21" t="s">
        <v>11220</v>
      </c>
      <c r="C8030" s="22" t="s">
        <v>92</v>
      </c>
      <c r="D8030" s="37"/>
      <c r="E8030" s="24">
        <v>100000</v>
      </c>
      <c r="F8030" s="25" t="s">
        <v>408</v>
      </c>
      <c r="G8030" s="26">
        <v>100000</v>
      </c>
    </row>
    <row r="8031" spans="2:7">
      <c r="B8031" s="21" t="s">
        <v>11219</v>
      </c>
      <c r="C8031" s="22" t="s">
        <v>92</v>
      </c>
      <c r="D8031" s="37"/>
      <c r="E8031" s="24">
        <v>100000</v>
      </c>
      <c r="F8031" s="25" t="s">
        <v>3089</v>
      </c>
      <c r="G8031" s="26">
        <v>100000</v>
      </c>
    </row>
    <row r="8032" spans="2:7">
      <c r="B8032" s="21" t="s">
        <v>11218</v>
      </c>
      <c r="C8032" s="22" t="s">
        <v>92</v>
      </c>
      <c r="D8032" s="37"/>
      <c r="E8032" s="24">
        <v>100000</v>
      </c>
      <c r="F8032" s="25" t="s">
        <v>668</v>
      </c>
      <c r="G8032" s="26">
        <v>100000</v>
      </c>
    </row>
    <row r="8033" spans="2:7">
      <c r="B8033" s="21" t="s">
        <v>11217</v>
      </c>
      <c r="C8033" s="22" t="s">
        <v>92</v>
      </c>
      <c r="D8033" s="37"/>
      <c r="E8033" s="24">
        <v>100000</v>
      </c>
      <c r="F8033" s="25" t="s">
        <v>150</v>
      </c>
      <c r="G8033" s="26">
        <v>100000</v>
      </c>
    </row>
    <row r="8034" spans="2:7">
      <c r="B8034" s="21" t="s">
        <v>11216</v>
      </c>
      <c r="C8034" s="22" t="s">
        <v>92</v>
      </c>
      <c r="D8034" s="37"/>
      <c r="E8034" s="24">
        <v>100000</v>
      </c>
      <c r="F8034" s="25" t="s">
        <v>708</v>
      </c>
      <c r="G8034" s="26">
        <v>100000</v>
      </c>
    </row>
    <row r="8035" spans="2:7">
      <c r="B8035" s="21" t="s">
        <v>11215</v>
      </c>
      <c r="C8035" s="22" t="s">
        <v>92</v>
      </c>
      <c r="D8035" s="37"/>
      <c r="E8035" s="24">
        <v>100000</v>
      </c>
      <c r="F8035" s="25" t="s">
        <v>159</v>
      </c>
      <c r="G8035" s="26">
        <v>100000</v>
      </c>
    </row>
    <row r="8036" spans="2:7">
      <c r="B8036" s="21" t="s">
        <v>11214</v>
      </c>
      <c r="C8036" s="22" t="s">
        <v>92</v>
      </c>
      <c r="D8036" s="37"/>
      <c r="E8036" s="24">
        <v>100000</v>
      </c>
      <c r="F8036" s="25" t="s">
        <v>94</v>
      </c>
      <c r="G8036" s="26">
        <v>100000</v>
      </c>
    </row>
    <row r="8037" spans="2:7">
      <c r="B8037" s="21" t="s">
        <v>11213</v>
      </c>
      <c r="C8037" s="22" t="s">
        <v>92</v>
      </c>
      <c r="D8037" s="37"/>
      <c r="E8037" s="24">
        <v>100000</v>
      </c>
      <c r="F8037" s="25" t="s">
        <v>540</v>
      </c>
      <c r="G8037" s="26">
        <v>100000</v>
      </c>
    </row>
    <row r="8038" spans="2:7">
      <c r="B8038" s="21" t="s">
        <v>11211</v>
      </c>
      <c r="C8038" s="22" t="s">
        <v>92</v>
      </c>
      <c r="D8038" s="37"/>
      <c r="E8038" s="24">
        <v>100000</v>
      </c>
      <c r="F8038" s="25" t="s">
        <v>220</v>
      </c>
      <c r="G8038" s="26">
        <v>100000</v>
      </c>
    </row>
    <row r="8039" spans="2:7">
      <c r="B8039" s="21" t="s">
        <v>11210</v>
      </c>
      <c r="C8039" s="22" t="s">
        <v>92</v>
      </c>
      <c r="D8039" s="37"/>
      <c r="E8039" s="24">
        <v>100000</v>
      </c>
      <c r="F8039" s="25" t="s">
        <v>150</v>
      </c>
      <c r="G8039" s="26">
        <v>100000</v>
      </c>
    </row>
    <row r="8040" spans="2:7">
      <c r="B8040" s="21" t="s">
        <v>11209</v>
      </c>
      <c r="C8040" s="22" t="s">
        <v>92</v>
      </c>
      <c r="D8040" s="37"/>
      <c r="E8040" s="24">
        <v>100000</v>
      </c>
      <c r="F8040" s="25" t="s">
        <v>422</v>
      </c>
      <c r="G8040" s="26">
        <v>100000</v>
      </c>
    </row>
    <row r="8041" spans="2:7">
      <c r="B8041" s="21" t="s">
        <v>11208</v>
      </c>
      <c r="C8041" s="22" t="s">
        <v>92</v>
      </c>
      <c r="D8041" s="37"/>
      <c r="E8041" s="24">
        <v>100000</v>
      </c>
      <c r="F8041" s="25" t="s">
        <v>402</v>
      </c>
      <c r="G8041" s="26">
        <v>100000</v>
      </c>
    </row>
    <row r="8042" spans="2:7">
      <c r="B8042" s="21" t="s">
        <v>11207</v>
      </c>
      <c r="C8042" s="22" t="s">
        <v>92</v>
      </c>
      <c r="D8042" s="37"/>
      <c r="E8042" s="24">
        <v>100000</v>
      </c>
      <c r="F8042" s="25" t="s">
        <v>94</v>
      </c>
      <c r="G8042" s="26">
        <v>100000</v>
      </c>
    </row>
    <row r="8043" spans="2:7">
      <c r="B8043" s="21" t="s">
        <v>11206</v>
      </c>
      <c r="C8043" s="22" t="s">
        <v>92</v>
      </c>
      <c r="D8043" s="37"/>
      <c r="E8043" s="24">
        <v>100000</v>
      </c>
      <c r="F8043" s="25" t="s">
        <v>150</v>
      </c>
      <c r="G8043" s="26">
        <v>100000</v>
      </c>
    </row>
    <row r="8044" spans="2:7">
      <c r="B8044" s="21" t="s">
        <v>11205</v>
      </c>
      <c r="C8044" s="22" t="s">
        <v>92</v>
      </c>
      <c r="D8044" s="37"/>
      <c r="E8044" s="24">
        <v>100000</v>
      </c>
      <c r="F8044" s="25" t="s">
        <v>455</v>
      </c>
      <c r="G8044" s="26">
        <v>100000</v>
      </c>
    </row>
    <row r="8045" spans="2:7">
      <c r="B8045" s="21" t="s">
        <v>11203</v>
      </c>
      <c r="C8045" s="22" t="s">
        <v>92</v>
      </c>
      <c r="D8045" s="37"/>
      <c r="E8045" s="24">
        <v>100000</v>
      </c>
      <c r="F8045" s="25" t="s">
        <v>216</v>
      </c>
      <c r="G8045" s="26">
        <v>100000</v>
      </c>
    </row>
    <row r="8046" spans="2:7">
      <c r="B8046" s="21" t="s">
        <v>11201</v>
      </c>
      <c r="C8046" s="22" t="s">
        <v>92</v>
      </c>
      <c r="D8046" s="37"/>
      <c r="E8046" s="24">
        <v>100000</v>
      </c>
      <c r="F8046" s="25" t="s">
        <v>107</v>
      </c>
      <c r="G8046" s="26">
        <v>100000</v>
      </c>
    </row>
    <row r="8047" spans="2:7">
      <c r="B8047" s="21" t="s">
        <v>11200</v>
      </c>
      <c r="C8047" s="22" t="s">
        <v>92</v>
      </c>
      <c r="D8047" s="37"/>
      <c r="E8047" s="24">
        <v>100000</v>
      </c>
      <c r="F8047" s="25" t="s">
        <v>5031</v>
      </c>
      <c r="G8047" s="26">
        <v>100000</v>
      </c>
    </row>
    <row r="8048" spans="2:7">
      <c r="B8048" s="21" t="s">
        <v>11199</v>
      </c>
      <c r="C8048" s="22" t="s">
        <v>92</v>
      </c>
      <c r="D8048" s="37"/>
      <c r="E8048" s="24">
        <v>100000</v>
      </c>
      <c r="F8048" s="25" t="s">
        <v>703</v>
      </c>
      <c r="G8048" s="26">
        <v>100000</v>
      </c>
    </row>
    <row r="8049" spans="2:7">
      <c r="B8049" s="21" t="s">
        <v>11198</v>
      </c>
      <c r="C8049" s="22" t="s">
        <v>92</v>
      </c>
      <c r="D8049" s="37"/>
      <c r="E8049" s="24">
        <v>100000</v>
      </c>
      <c r="F8049" s="25" t="s">
        <v>102</v>
      </c>
      <c r="G8049" s="26">
        <v>100000</v>
      </c>
    </row>
    <row r="8050" spans="2:7">
      <c r="B8050" s="21" t="s">
        <v>11197</v>
      </c>
      <c r="C8050" s="22" t="s">
        <v>92</v>
      </c>
      <c r="D8050" s="37"/>
      <c r="E8050" s="24">
        <v>100000</v>
      </c>
      <c r="F8050" s="25" t="s">
        <v>540</v>
      </c>
      <c r="G8050" s="26">
        <v>100000</v>
      </c>
    </row>
    <row r="8051" spans="2:7">
      <c r="B8051" s="21" t="s">
        <v>11196</v>
      </c>
      <c r="C8051" s="22" t="s">
        <v>92</v>
      </c>
      <c r="D8051" s="37"/>
      <c r="E8051" s="24">
        <v>100000</v>
      </c>
      <c r="F8051" s="25" t="s">
        <v>205</v>
      </c>
      <c r="G8051" s="26">
        <v>100000</v>
      </c>
    </row>
    <row r="8052" spans="2:7">
      <c r="B8052" s="21" t="s">
        <v>11194</v>
      </c>
      <c r="C8052" s="22" t="s">
        <v>92</v>
      </c>
      <c r="D8052" s="37"/>
      <c r="E8052" s="24">
        <v>100000</v>
      </c>
      <c r="F8052" s="25" t="s">
        <v>159</v>
      </c>
      <c r="G8052" s="26">
        <v>100000</v>
      </c>
    </row>
    <row r="8053" spans="2:7">
      <c r="B8053" s="21" t="s">
        <v>11193</v>
      </c>
      <c r="C8053" s="22" t="s">
        <v>92</v>
      </c>
      <c r="D8053" s="37"/>
      <c r="E8053" s="24">
        <v>100000</v>
      </c>
      <c r="F8053" s="25" t="s">
        <v>144</v>
      </c>
      <c r="G8053" s="26">
        <v>100000</v>
      </c>
    </row>
    <row r="8054" spans="2:7">
      <c r="B8054" s="21" t="s">
        <v>11192</v>
      </c>
      <c r="C8054" s="22" t="s">
        <v>92</v>
      </c>
      <c r="D8054" s="37"/>
      <c r="E8054" s="24">
        <v>100000</v>
      </c>
      <c r="F8054" s="25" t="s">
        <v>201</v>
      </c>
      <c r="G8054" s="26">
        <v>100000</v>
      </c>
    </row>
    <row r="8055" spans="2:7">
      <c r="B8055" s="21" t="s">
        <v>11191</v>
      </c>
      <c r="C8055" s="22" t="s">
        <v>92</v>
      </c>
      <c r="D8055" s="37"/>
      <c r="E8055" s="24">
        <v>100000</v>
      </c>
      <c r="F8055" s="25" t="s">
        <v>344</v>
      </c>
      <c r="G8055" s="26">
        <v>100000</v>
      </c>
    </row>
    <row r="8056" spans="2:7">
      <c r="B8056" s="21" t="s">
        <v>11190</v>
      </c>
      <c r="C8056" s="22" t="s">
        <v>92</v>
      </c>
      <c r="D8056" s="37"/>
      <c r="E8056" s="24">
        <v>100000</v>
      </c>
      <c r="F8056" s="25" t="s">
        <v>159</v>
      </c>
      <c r="G8056" s="26">
        <v>100000</v>
      </c>
    </row>
    <row r="8057" spans="2:7">
      <c r="B8057" s="21" t="s">
        <v>11189</v>
      </c>
      <c r="C8057" s="22" t="s">
        <v>92</v>
      </c>
      <c r="D8057" s="37"/>
      <c r="E8057" s="24">
        <v>100000</v>
      </c>
      <c r="F8057" s="25" t="s">
        <v>125</v>
      </c>
      <c r="G8057" s="26">
        <v>100000</v>
      </c>
    </row>
    <row r="8058" spans="2:7">
      <c r="B8058" s="21" t="s">
        <v>11188</v>
      </c>
      <c r="C8058" s="22" t="s">
        <v>92</v>
      </c>
      <c r="D8058" s="37"/>
      <c r="E8058" s="24">
        <v>100000</v>
      </c>
      <c r="F8058" s="25" t="s">
        <v>427</v>
      </c>
      <c r="G8058" s="26">
        <v>100000</v>
      </c>
    </row>
    <row r="8059" spans="2:7">
      <c r="B8059" s="21" t="s">
        <v>11187</v>
      </c>
      <c r="C8059" s="22" t="s">
        <v>92</v>
      </c>
      <c r="D8059" s="37"/>
      <c r="E8059" s="24">
        <v>100000</v>
      </c>
      <c r="F8059" s="25" t="s">
        <v>102</v>
      </c>
      <c r="G8059" s="26">
        <v>100000</v>
      </c>
    </row>
    <row r="8060" spans="2:7">
      <c r="B8060" s="21" t="s">
        <v>11186</v>
      </c>
      <c r="C8060" s="22" t="s">
        <v>92</v>
      </c>
      <c r="D8060" s="37"/>
      <c r="E8060" s="24">
        <v>100000</v>
      </c>
      <c r="F8060" s="25" t="s">
        <v>94</v>
      </c>
      <c r="G8060" s="26">
        <v>100000</v>
      </c>
    </row>
    <row r="8061" spans="2:7">
      <c r="B8061" s="21" t="s">
        <v>11185</v>
      </c>
      <c r="C8061" s="22" t="s">
        <v>92</v>
      </c>
      <c r="D8061" s="37"/>
      <c r="E8061" s="24">
        <v>100000</v>
      </c>
      <c r="F8061" s="25" t="s">
        <v>201</v>
      </c>
      <c r="G8061" s="26">
        <v>100000</v>
      </c>
    </row>
    <row r="8062" spans="2:7">
      <c r="B8062" s="21" t="s">
        <v>11184</v>
      </c>
      <c r="C8062" s="22" t="s">
        <v>92</v>
      </c>
      <c r="D8062" s="37"/>
      <c r="E8062" s="24">
        <v>100000</v>
      </c>
      <c r="F8062" s="25" t="s">
        <v>159</v>
      </c>
      <c r="G8062" s="26">
        <v>100000</v>
      </c>
    </row>
    <row r="8063" spans="2:7">
      <c r="B8063" s="21" t="s">
        <v>11183</v>
      </c>
      <c r="C8063" s="22" t="s">
        <v>92</v>
      </c>
      <c r="D8063" s="37"/>
      <c r="E8063" s="24">
        <v>100000</v>
      </c>
      <c r="F8063" s="25" t="s">
        <v>413</v>
      </c>
      <c r="G8063" s="26">
        <v>100000</v>
      </c>
    </row>
    <row r="8064" spans="2:7">
      <c r="B8064" s="21" t="s">
        <v>11182</v>
      </c>
      <c r="C8064" s="22" t="s">
        <v>92</v>
      </c>
      <c r="D8064" s="37"/>
      <c r="E8064" s="24">
        <v>100000</v>
      </c>
      <c r="F8064" s="25" t="s">
        <v>227</v>
      </c>
      <c r="G8064" s="26">
        <v>100000</v>
      </c>
    </row>
    <row r="8065" spans="2:7">
      <c r="B8065" s="21" t="s">
        <v>11181</v>
      </c>
      <c r="C8065" s="22" t="s">
        <v>92</v>
      </c>
      <c r="D8065" s="37"/>
      <c r="E8065" s="24">
        <v>100000</v>
      </c>
      <c r="F8065" s="25" t="s">
        <v>3098</v>
      </c>
      <c r="G8065" s="26">
        <v>100000</v>
      </c>
    </row>
    <row r="8066" spans="2:7">
      <c r="B8066" s="21" t="s">
        <v>11180</v>
      </c>
      <c r="C8066" s="22" t="s">
        <v>92</v>
      </c>
      <c r="D8066" s="37"/>
      <c r="E8066" s="24">
        <v>100000</v>
      </c>
      <c r="F8066" s="25" t="s">
        <v>99</v>
      </c>
      <c r="G8066" s="26">
        <v>100000</v>
      </c>
    </row>
    <row r="8067" spans="2:7">
      <c r="B8067" s="21" t="s">
        <v>11179</v>
      </c>
      <c r="C8067" s="22" t="s">
        <v>92</v>
      </c>
      <c r="D8067" s="37"/>
      <c r="E8067" s="24">
        <v>100000</v>
      </c>
      <c r="F8067" s="25" t="s">
        <v>5031</v>
      </c>
      <c r="G8067" s="26">
        <v>100000</v>
      </c>
    </row>
    <row r="8068" spans="2:7">
      <c r="B8068" s="21" t="s">
        <v>11178</v>
      </c>
      <c r="C8068" s="22" t="s">
        <v>92</v>
      </c>
      <c r="D8068" s="37"/>
      <c r="E8068" s="24">
        <v>100000</v>
      </c>
      <c r="F8068" s="25" t="s">
        <v>102</v>
      </c>
      <c r="G8068" s="26">
        <v>100000</v>
      </c>
    </row>
    <row r="8069" spans="2:7">
      <c r="B8069" s="21" t="s">
        <v>11177</v>
      </c>
      <c r="C8069" s="22" t="s">
        <v>92</v>
      </c>
      <c r="D8069" s="37"/>
      <c r="E8069" s="24">
        <v>100000</v>
      </c>
      <c r="F8069" s="25" t="s">
        <v>150</v>
      </c>
      <c r="G8069" s="26">
        <v>100000</v>
      </c>
    </row>
    <row r="8070" spans="2:7">
      <c r="B8070" s="21" t="s">
        <v>11176</v>
      </c>
      <c r="C8070" s="22" t="s">
        <v>92</v>
      </c>
      <c r="D8070" s="37"/>
      <c r="E8070" s="24">
        <v>100000</v>
      </c>
      <c r="F8070" s="25" t="s">
        <v>344</v>
      </c>
      <c r="G8070" s="26">
        <v>100000</v>
      </c>
    </row>
    <row r="8071" spans="2:7">
      <c r="B8071" s="21" t="s">
        <v>11175</v>
      </c>
      <c r="C8071" s="22" t="s">
        <v>92</v>
      </c>
      <c r="D8071" s="37"/>
      <c r="E8071" s="24">
        <v>100000</v>
      </c>
      <c r="F8071" s="25" t="s">
        <v>94</v>
      </c>
      <c r="G8071" s="26">
        <v>100000</v>
      </c>
    </row>
    <row r="8072" spans="2:7">
      <c r="B8072" s="21" t="s">
        <v>11174</v>
      </c>
      <c r="C8072" s="22" t="s">
        <v>92</v>
      </c>
      <c r="D8072" s="37"/>
      <c r="E8072" s="24">
        <v>100000</v>
      </c>
      <c r="F8072" s="25" t="s">
        <v>3098</v>
      </c>
      <c r="G8072" s="26">
        <v>100000</v>
      </c>
    </row>
    <row r="8073" spans="2:7">
      <c r="B8073" s="21" t="s">
        <v>11173</v>
      </c>
      <c r="C8073" s="22" t="s">
        <v>92</v>
      </c>
      <c r="D8073" s="37"/>
      <c r="E8073" s="24">
        <v>100000</v>
      </c>
      <c r="F8073" s="25" t="s">
        <v>708</v>
      </c>
      <c r="G8073" s="26">
        <v>100000</v>
      </c>
    </row>
    <row r="8074" spans="2:7">
      <c r="B8074" s="21" t="s">
        <v>11172</v>
      </c>
      <c r="C8074" s="22" t="s">
        <v>92</v>
      </c>
      <c r="D8074" s="37"/>
      <c r="E8074" s="24">
        <v>100000</v>
      </c>
      <c r="F8074" s="25" t="s">
        <v>464</v>
      </c>
      <c r="G8074" s="26">
        <v>100000</v>
      </c>
    </row>
    <row r="8075" spans="2:7">
      <c r="B8075" s="21" t="s">
        <v>11171</v>
      </c>
      <c r="C8075" s="22" t="s">
        <v>92</v>
      </c>
      <c r="D8075" s="37"/>
      <c r="E8075" s="24">
        <v>100000</v>
      </c>
      <c r="F8075" s="25" t="s">
        <v>455</v>
      </c>
      <c r="G8075" s="26">
        <v>100000</v>
      </c>
    </row>
    <row r="8076" spans="2:7">
      <c r="B8076" s="21" t="s">
        <v>11170</v>
      </c>
      <c r="C8076" s="22" t="s">
        <v>92</v>
      </c>
      <c r="D8076" s="37"/>
      <c r="E8076" s="24">
        <v>100000</v>
      </c>
      <c r="F8076" s="25" t="s">
        <v>131</v>
      </c>
      <c r="G8076" s="26">
        <v>100000</v>
      </c>
    </row>
    <row r="8077" spans="2:7">
      <c r="B8077" s="21" t="s">
        <v>11169</v>
      </c>
      <c r="C8077" s="22" t="s">
        <v>92</v>
      </c>
      <c r="D8077" s="37"/>
      <c r="E8077" s="24">
        <v>100000</v>
      </c>
      <c r="F8077" s="25" t="s">
        <v>427</v>
      </c>
      <c r="G8077" s="26">
        <v>100000</v>
      </c>
    </row>
    <row r="8078" spans="2:7">
      <c r="B8078" s="21" t="s">
        <v>11168</v>
      </c>
      <c r="C8078" s="22" t="s">
        <v>92</v>
      </c>
      <c r="D8078" s="37"/>
      <c r="E8078" s="24">
        <v>100000</v>
      </c>
      <c r="F8078" s="25" t="s">
        <v>335</v>
      </c>
      <c r="G8078" s="26">
        <v>100000</v>
      </c>
    </row>
    <row r="8079" spans="2:7">
      <c r="B8079" s="21" t="s">
        <v>11167</v>
      </c>
      <c r="C8079" s="22" t="s">
        <v>92</v>
      </c>
      <c r="D8079" s="37"/>
      <c r="E8079" s="24">
        <v>100000</v>
      </c>
      <c r="F8079" s="25" t="s">
        <v>216</v>
      </c>
      <c r="G8079" s="26">
        <v>100000</v>
      </c>
    </row>
    <row r="8080" spans="2:7">
      <c r="B8080" s="21" t="s">
        <v>11166</v>
      </c>
      <c r="C8080" s="22" t="s">
        <v>92</v>
      </c>
      <c r="D8080" s="37"/>
      <c r="E8080" s="24">
        <v>100000</v>
      </c>
      <c r="F8080" s="25" t="s">
        <v>708</v>
      </c>
      <c r="G8080" s="26">
        <v>100000</v>
      </c>
    </row>
    <row r="8081" spans="2:7">
      <c r="B8081" s="21" t="s">
        <v>11165</v>
      </c>
      <c r="C8081" s="22" t="s">
        <v>92</v>
      </c>
      <c r="D8081" s="37"/>
      <c r="E8081" s="24">
        <v>100000</v>
      </c>
      <c r="F8081" s="25" t="s">
        <v>708</v>
      </c>
      <c r="G8081" s="26">
        <v>100000</v>
      </c>
    </row>
    <row r="8082" spans="2:7">
      <c r="B8082" s="21" t="s">
        <v>11164</v>
      </c>
      <c r="C8082" s="22" t="s">
        <v>92</v>
      </c>
      <c r="D8082" s="37"/>
      <c r="E8082" s="24">
        <v>100000</v>
      </c>
      <c r="F8082" s="25" t="s">
        <v>159</v>
      </c>
      <c r="G8082" s="26">
        <v>100000</v>
      </c>
    </row>
    <row r="8083" spans="2:7">
      <c r="B8083" s="21" t="s">
        <v>11163</v>
      </c>
      <c r="C8083" s="22" t="s">
        <v>108</v>
      </c>
      <c r="D8083" s="37"/>
      <c r="E8083" s="24">
        <v>100000</v>
      </c>
      <c r="F8083" s="25" t="s">
        <v>408</v>
      </c>
      <c r="G8083" s="26">
        <v>100000</v>
      </c>
    </row>
    <row r="8084" spans="2:7">
      <c r="B8084" s="21" t="s">
        <v>11162</v>
      </c>
      <c r="C8084" s="22" t="s">
        <v>92</v>
      </c>
      <c r="D8084" s="37"/>
      <c r="E8084" s="24">
        <v>100000</v>
      </c>
      <c r="F8084" s="25" t="s">
        <v>164</v>
      </c>
      <c r="G8084" s="26">
        <v>100000</v>
      </c>
    </row>
    <row r="8085" spans="2:7">
      <c r="B8085" s="21" t="s">
        <v>11161</v>
      </c>
      <c r="C8085" s="22" t="s">
        <v>92</v>
      </c>
      <c r="D8085" s="37"/>
      <c r="E8085" s="24">
        <v>100000</v>
      </c>
      <c r="F8085" s="25" t="s">
        <v>227</v>
      </c>
      <c r="G8085" s="26">
        <v>100000</v>
      </c>
    </row>
    <row r="8086" spans="2:7">
      <c r="B8086" s="21" t="s">
        <v>11160</v>
      </c>
      <c r="C8086" s="22" t="s">
        <v>92</v>
      </c>
      <c r="D8086" s="37"/>
      <c r="E8086" s="24">
        <v>100000</v>
      </c>
      <c r="F8086" s="25" t="s">
        <v>227</v>
      </c>
      <c r="G8086" s="26">
        <v>100000</v>
      </c>
    </row>
    <row r="8087" spans="2:7">
      <c r="B8087" s="21" t="s">
        <v>11159</v>
      </c>
      <c r="C8087" s="22" t="s">
        <v>92</v>
      </c>
      <c r="D8087" s="37"/>
      <c r="E8087" s="24">
        <v>100000</v>
      </c>
      <c r="F8087" s="25" t="s">
        <v>164</v>
      </c>
      <c r="G8087" s="26">
        <v>100000</v>
      </c>
    </row>
    <row r="8088" spans="2:7">
      <c r="B8088" s="21" t="s">
        <v>11158</v>
      </c>
      <c r="C8088" s="22" t="s">
        <v>92</v>
      </c>
      <c r="D8088" s="37"/>
      <c r="E8088" s="24">
        <v>100000</v>
      </c>
      <c r="F8088" s="25" t="s">
        <v>125</v>
      </c>
      <c r="G8088" s="26">
        <v>100000</v>
      </c>
    </row>
    <row r="8089" spans="2:7">
      <c r="B8089" s="21" t="s">
        <v>11157</v>
      </c>
      <c r="C8089" s="22" t="s">
        <v>92</v>
      </c>
      <c r="D8089" s="37"/>
      <c r="E8089" s="24">
        <v>100000</v>
      </c>
      <c r="F8089" s="25" t="s">
        <v>413</v>
      </c>
      <c r="G8089" s="26">
        <v>100000</v>
      </c>
    </row>
    <row r="8090" spans="2:7">
      <c r="B8090" s="21" t="s">
        <v>11156</v>
      </c>
      <c r="C8090" s="22" t="s">
        <v>92</v>
      </c>
      <c r="D8090" s="37"/>
      <c r="E8090" s="24">
        <v>100000</v>
      </c>
      <c r="F8090" s="25" t="s">
        <v>156</v>
      </c>
      <c r="G8090" s="26">
        <v>100000</v>
      </c>
    </row>
    <row r="8091" spans="2:7">
      <c r="B8091" s="21" t="s">
        <v>11155</v>
      </c>
      <c r="C8091" s="22" t="s">
        <v>92</v>
      </c>
      <c r="D8091" s="37"/>
      <c r="E8091" s="24">
        <v>100000</v>
      </c>
      <c r="F8091" s="25" t="s">
        <v>668</v>
      </c>
      <c r="G8091" s="26">
        <v>100000</v>
      </c>
    </row>
    <row r="8092" spans="2:7">
      <c r="B8092" s="21" t="s">
        <v>11154</v>
      </c>
      <c r="C8092" s="22" t="s">
        <v>92</v>
      </c>
      <c r="D8092" s="37"/>
      <c r="E8092" s="24">
        <v>100000</v>
      </c>
      <c r="F8092" s="25" t="s">
        <v>223</v>
      </c>
      <c r="G8092" s="26">
        <v>100000</v>
      </c>
    </row>
    <row r="8093" spans="2:7">
      <c r="B8093" s="21" t="s">
        <v>11153</v>
      </c>
      <c r="C8093" s="22" t="s">
        <v>92</v>
      </c>
      <c r="D8093" s="37"/>
      <c r="E8093" s="24">
        <v>100000</v>
      </c>
      <c r="F8093" s="25" t="s">
        <v>354</v>
      </c>
      <c r="G8093" s="26">
        <v>100000</v>
      </c>
    </row>
    <row r="8094" spans="2:7">
      <c r="B8094" s="21" t="s">
        <v>11152</v>
      </c>
      <c r="C8094" s="22" t="s">
        <v>92</v>
      </c>
      <c r="D8094" s="37"/>
      <c r="E8094" s="24">
        <v>100000</v>
      </c>
      <c r="F8094" s="25" t="s">
        <v>540</v>
      </c>
      <c r="G8094" s="26">
        <v>100000</v>
      </c>
    </row>
    <row r="8095" spans="2:7">
      <c r="B8095" s="21" t="s">
        <v>11151</v>
      </c>
      <c r="C8095" s="22" t="s">
        <v>92</v>
      </c>
      <c r="D8095" s="37"/>
      <c r="E8095" s="24">
        <v>100000</v>
      </c>
      <c r="F8095" s="25" t="s">
        <v>2995</v>
      </c>
      <c r="G8095" s="26">
        <v>100000</v>
      </c>
    </row>
    <row r="8096" spans="2:7">
      <c r="B8096" s="21" t="s">
        <v>11150</v>
      </c>
      <c r="C8096" s="22" t="s">
        <v>92</v>
      </c>
      <c r="D8096" s="37"/>
      <c r="E8096" s="24">
        <v>100000</v>
      </c>
      <c r="F8096" s="25" t="s">
        <v>3098</v>
      </c>
      <c r="G8096" s="26">
        <v>100000</v>
      </c>
    </row>
    <row r="8097" spans="2:7">
      <c r="B8097" s="21" t="s">
        <v>11149</v>
      </c>
      <c r="C8097" s="22" t="s">
        <v>92</v>
      </c>
      <c r="D8097" s="37"/>
      <c r="E8097" s="24">
        <v>100000</v>
      </c>
      <c r="F8097" s="25" t="s">
        <v>344</v>
      </c>
      <c r="G8097" s="26">
        <v>100000</v>
      </c>
    </row>
    <row r="8098" spans="2:7">
      <c r="B8098" s="21" t="s">
        <v>11148</v>
      </c>
      <c r="C8098" s="22" t="s">
        <v>92</v>
      </c>
      <c r="D8098" s="37"/>
      <c r="E8098" s="24">
        <v>100000</v>
      </c>
      <c r="F8098" s="25" t="s">
        <v>5031</v>
      </c>
      <c r="G8098" s="26">
        <v>100000</v>
      </c>
    </row>
    <row r="8099" spans="2:7">
      <c r="B8099" s="21" t="s">
        <v>11147</v>
      </c>
      <c r="C8099" s="22" t="s">
        <v>92</v>
      </c>
      <c r="D8099" s="37"/>
      <c r="E8099" s="24">
        <v>100000</v>
      </c>
      <c r="F8099" s="25" t="s">
        <v>94</v>
      </c>
      <c r="G8099" s="26">
        <v>100000</v>
      </c>
    </row>
    <row r="8100" spans="2:7">
      <c r="B8100" s="21" t="s">
        <v>11146</v>
      </c>
      <c r="C8100" s="22" t="s">
        <v>92</v>
      </c>
      <c r="D8100" s="37"/>
      <c r="E8100" s="24">
        <v>100000</v>
      </c>
      <c r="F8100" s="25" t="s">
        <v>185</v>
      </c>
      <c r="G8100" s="26">
        <v>100000</v>
      </c>
    </row>
    <row r="8101" spans="2:7">
      <c r="B8101" s="21" t="s">
        <v>11145</v>
      </c>
      <c r="C8101" s="22" t="s">
        <v>92</v>
      </c>
      <c r="D8101" s="37"/>
      <c r="E8101" s="24">
        <v>100000</v>
      </c>
      <c r="F8101" s="25" t="s">
        <v>402</v>
      </c>
      <c r="G8101" s="26">
        <v>100000</v>
      </c>
    </row>
    <row r="8102" spans="2:7">
      <c r="B8102" s="21" t="s">
        <v>11144</v>
      </c>
      <c r="C8102" s="22" t="s">
        <v>92</v>
      </c>
      <c r="D8102" s="37"/>
      <c r="E8102" s="24">
        <v>100000</v>
      </c>
      <c r="F8102" s="25" t="s">
        <v>3094</v>
      </c>
      <c r="G8102" s="26">
        <v>100000</v>
      </c>
    </row>
    <row r="8103" spans="2:7">
      <c r="B8103" s="21" t="s">
        <v>11143</v>
      </c>
      <c r="C8103" s="22" t="s">
        <v>92</v>
      </c>
      <c r="D8103" s="37"/>
      <c r="E8103" s="24">
        <v>100000</v>
      </c>
      <c r="F8103" s="25" t="s">
        <v>455</v>
      </c>
      <c r="G8103" s="26">
        <v>100000</v>
      </c>
    </row>
    <row r="8104" spans="2:7">
      <c r="B8104" s="21" t="s">
        <v>11141</v>
      </c>
      <c r="C8104" s="22" t="s">
        <v>92</v>
      </c>
      <c r="D8104" s="37"/>
      <c r="E8104" s="24">
        <v>100000</v>
      </c>
      <c r="F8104" s="25" t="s">
        <v>413</v>
      </c>
      <c r="G8104" s="26">
        <v>100000</v>
      </c>
    </row>
    <row r="8105" spans="2:7">
      <c r="B8105" s="21" t="s">
        <v>11140</v>
      </c>
      <c r="C8105" s="22" t="s">
        <v>92</v>
      </c>
      <c r="D8105" s="37"/>
      <c r="E8105" s="24">
        <v>100000</v>
      </c>
      <c r="F8105" s="25" t="s">
        <v>257</v>
      </c>
      <c r="G8105" s="26">
        <v>100000</v>
      </c>
    </row>
    <row r="8106" spans="2:7">
      <c r="B8106" s="21" t="s">
        <v>11139</v>
      </c>
      <c r="C8106" s="22" t="s">
        <v>92</v>
      </c>
      <c r="D8106" s="37"/>
      <c r="E8106" s="24">
        <v>100000</v>
      </c>
      <c r="F8106" s="25" t="s">
        <v>111</v>
      </c>
      <c r="G8106" s="26">
        <v>100000</v>
      </c>
    </row>
    <row r="8107" spans="2:7">
      <c r="B8107" s="21" t="s">
        <v>11138</v>
      </c>
      <c r="C8107" s="22" t="s">
        <v>92</v>
      </c>
      <c r="D8107" s="37"/>
      <c r="E8107" s="24">
        <v>100000</v>
      </c>
      <c r="F8107" s="25" t="s">
        <v>422</v>
      </c>
      <c r="G8107" s="26">
        <v>100000</v>
      </c>
    </row>
    <row r="8108" spans="2:7">
      <c r="B8108" s="21" t="s">
        <v>11137</v>
      </c>
      <c r="C8108" s="22" t="s">
        <v>92</v>
      </c>
      <c r="D8108" s="37"/>
      <c r="E8108" s="24">
        <v>100000</v>
      </c>
      <c r="F8108" s="25" t="s">
        <v>344</v>
      </c>
      <c r="G8108" s="26">
        <v>100000</v>
      </c>
    </row>
    <row r="8109" spans="2:7">
      <c r="B8109" s="21" t="s">
        <v>11136</v>
      </c>
      <c r="C8109" s="22" t="s">
        <v>92</v>
      </c>
      <c r="D8109" s="37"/>
      <c r="E8109" s="24">
        <v>100000</v>
      </c>
      <c r="F8109" s="25" t="s">
        <v>201</v>
      </c>
      <c r="G8109" s="26">
        <v>100000</v>
      </c>
    </row>
    <row r="8110" spans="2:7">
      <c r="B8110" s="21" t="s">
        <v>11135</v>
      </c>
      <c r="C8110" s="22" t="s">
        <v>92</v>
      </c>
      <c r="D8110" s="37"/>
      <c r="E8110" s="24">
        <v>100000</v>
      </c>
      <c r="F8110" s="25" t="s">
        <v>708</v>
      </c>
      <c r="G8110" s="26">
        <v>100000</v>
      </c>
    </row>
    <row r="8111" spans="2:7">
      <c r="B8111" s="21" t="s">
        <v>11134</v>
      </c>
      <c r="C8111" s="22" t="s">
        <v>92</v>
      </c>
      <c r="D8111" s="37"/>
      <c r="E8111" s="24">
        <v>100000</v>
      </c>
      <c r="F8111" s="25" t="s">
        <v>111</v>
      </c>
      <c r="G8111" s="26">
        <v>100000</v>
      </c>
    </row>
    <row r="8112" spans="2:7">
      <c r="B8112" s="21" t="s">
        <v>11133</v>
      </c>
      <c r="C8112" s="22" t="s">
        <v>92</v>
      </c>
      <c r="D8112" s="37"/>
      <c r="E8112" s="24">
        <v>100000</v>
      </c>
      <c r="F8112" s="25" t="s">
        <v>156</v>
      </c>
      <c r="G8112" s="26">
        <v>100000</v>
      </c>
    </row>
    <row r="8113" spans="2:7">
      <c r="B8113" s="21" t="s">
        <v>11132</v>
      </c>
      <c r="C8113" s="22" t="s">
        <v>92</v>
      </c>
      <c r="D8113" s="37"/>
      <c r="E8113" s="24">
        <v>100000</v>
      </c>
      <c r="F8113" s="25" t="s">
        <v>464</v>
      </c>
      <c r="G8113" s="26">
        <v>100000</v>
      </c>
    </row>
    <row r="8114" spans="2:7">
      <c r="B8114" s="21" t="s">
        <v>11131</v>
      </c>
      <c r="C8114" s="22" t="s">
        <v>92</v>
      </c>
      <c r="D8114" s="37"/>
      <c r="E8114" s="24">
        <v>100000</v>
      </c>
      <c r="F8114" s="25" t="s">
        <v>422</v>
      </c>
      <c r="G8114" s="26">
        <v>100000</v>
      </c>
    </row>
    <row r="8115" spans="2:7">
      <c r="B8115" s="21" t="s">
        <v>11130</v>
      </c>
      <c r="C8115" s="22" t="s">
        <v>92</v>
      </c>
      <c r="D8115" s="37"/>
      <c r="E8115" s="24">
        <v>100000</v>
      </c>
      <c r="F8115" s="25" t="s">
        <v>422</v>
      </c>
      <c r="G8115" s="26">
        <v>100000</v>
      </c>
    </row>
    <row r="8116" spans="2:7">
      <c r="B8116" s="21" t="s">
        <v>11129</v>
      </c>
      <c r="C8116" s="22" t="s">
        <v>108</v>
      </c>
      <c r="D8116" s="37"/>
      <c r="E8116" s="24">
        <v>100000</v>
      </c>
      <c r="F8116" s="25" t="s">
        <v>220</v>
      </c>
      <c r="G8116" s="26">
        <v>100000</v>
      </c>
    </row>
    <row r="8117" spans="2:7">
      <c r="B8117" s="21" t="s">
        <v>11128</v>
      </c>
      <c r="C8117" s="22" t="s">
        <v>92</v>
      </c>
      <c r="D8117" s="37"/>
      <c r="E8117" s="24">
        <v>100000</v>
      </c>
      <c r="F8117" s="25" t="s">
        <v>171</v>
      </c>
      <c r="G8117" s="26">
        <v>100000</v>
      </c>
    </row>
    <row r="8118" spans="2:7">
      <c r="B8118" s="21" t="s">
        <v>11127</v>
      </c>
      <c r="C8118" s="22" t="s">
        <v>92</v>
      </c>
      <c r="D8118" s="37"/>
      <c r="E8118" s="24">
        <v>100000</v>
      </c>
      <c r="F8118" s="25" t="s">
        <v>122</v>
      </c>
      <c r="G8118" s="26">
        <v>100000</v>
      </c>
    </row>
    <row r="8119" spans="2:7">
      <c r="B8119" s="21" t="s">
        <v>11126</v>
      </c>
      <c r="C8119" s="22" t="s">
        <v>92</v>
      </c>
      <c r="D8119" s="37"/>
      <c r="E8119" s="24">
        <v>100000</v>
      </c>
      <c r="F8119" s="25" t="s">
        <v>708</v>
      </c>
      <c r="G8119" s="26">
        <v>100000</v>
      </c>
    </row>
    <row r="8120" spans="2:7">
      <c r="B8120" s="21" t="s">
        <v>11125</v>
      </c>
      <c r="C8120" s="22" t="s">
        <v>92</v>
      </c>
      <c r="D8120" s="37"/>
      <c r="E8120" s="24">
        <v>100000</v>
      </c>
      <c r="F8120" s="25" t="s">
        <v>329</v>
      </c>
      <c r="G8120" s="26">
        <v>100000</v>
      </c>
    </row>
    <row r="8121" spans="2:7">
      <c r="B8121" s="21" t="s">
        <v>11124</v>
      </c>
      <c r="C8121" s="22" t="s">
        <v>92</v>
      </c>
      <c r="D8121" s="37"/>
      <c r="E8121" s="24">
        <v>100000</v>
      </c>
      <c r="F8121" s="25" t="s">
        <v>223</v>
      </c>
      <c r="G8121" s="26">
        <v>100000</v>
      </c>
    </row>
    <row r="8122" spans="2:7">
      <c r="B8122" s="21" t="s">
        <v>11123</v>
      </c>
      <c r="C8122" s="22" t="s">
        <v>92</v>
      </c>
      <c r="D8122" s="37"/>
      <c r="E8122" s="24">
        <v>100000</v>
      </c>
      <c r="F8122" s="25" t="s">
        <v>464</v>
      </c>
      <c r="G8122" s="26">
        <v>100000</v>
      </c>
    </row>
    <row r="8123" spans="2:7">
      <c r="B8123" s="21" t="s">
        <v>11122</v>
      </c>
      <c r="C8123" s="22" t="s">
        <v>92</v>
      </c>
      <c r="D8123" s="37"/>
      <c r="E8123" s="24">
        <v>100000</v>
      </c>
      <c r="F8123" s="25" t="s">
        <v>3089</v>
      </c>
      <c r="G8123" s="26">
        <v>100000</v>
      </c>
    </row>
    <row r="8124" spans="2:7">
      <c r="B8124" s="21" t="s">
        <v>11121</v>
      </c>
      <c r="C8124" s="22" t="s">
        <v>92</v>
      </c>
      <c r="D8124" s="37"/>
      <c r="E8124" s="24">
        <v>100000</v>
      </c>
      <c r="F8124" s="25" t="s">
        <v>125</v>
      </c>
      <c r="G8124" s="26">
        <v>100000</v>
      </c>
    </row>
    <row r="8125" spans="2:7">
      <c r="B8125" s="21" t="s">
        <v>11120</v>
      </c>
      <c r="C8125" s="22" t="s">
        <v>92</v>
      </c>
      <c r="D8125" s="37"/>
      <c r="E8125" s="24">
        <v>100000</v>
      </c>
      <c r="F8125" s="25" t="s">
        <v>3089</v>
      </c>
      <c r="G8125" s="26">
        <v>100000</v>
      </c>
    </row>
    <row r="8126" spans="2:7">
      <c r="B8126" s="21" t="s">
        <v>11119</v>
      </c>
      <c r="C8126" s="22" t="s">
        <v>92</v>
      </c>
      <c r="D8126" s="37"/>
      <c r="E8126" s="24">
        <v>100000</v>
      </c>
      <c r="F8126" s="25" t="s">
        <v>5014</v>
      </c>
      <c r="G8126" s="26">
        <v>100000</v>
      </c>
    </row>
    <row r="8127" spans="2:7">
      <c r="B8127" s="21" t="s">
        <v>11118</v>
      </c>
      <c r="C8127" s="22" t="s">
        <v>92</v>
      </c>
      <c r="D8127" s="37"/>
      <c r="E8127" s="24">
        <v>100000</v>
      </c>
      <c r="F8127" s="25" t="s">
        <v>3089</v>
      </c>
      <c r="G8127" s="26">
        <v>100000</v>
      </c>
    </row>
    <row r="8128" spans="2:7">
      <c r="B8128" s="21" t="s">
        <v>11117</v>
      </c>
      <c r="C8128" s="22" t="s">
        <v>92</v>
      </c>
      <c r="D8128" s="37"/>
      <c r="E8128" s="24">
        <v>100000</v>
      </c>
      <c r="F8128" s="25" t="s">
        <v>464</v>
      </c>
      <c r="G8128" s="26">
        <v>100000</v>
      </c>
    </row>
    <row r="8129" spans="2:7">
      <c r="B8129" s="21" t="s">
        <v>11116</v>
      </c>
      <c r="C8129" s="22" t="s">
        <v>92</v>
      </c>
      <c r="D8129" s="37"/>
      <c r="E8129" s="24">
        <v>100000</v>
      </c>
      <c r="F8129" s="25" t="s">
        <v>5016</v>
      </c>
      <c r="G8129" s="26">
        <v>100000</v>
      </c>
    </row>
    <row r="8130" spans="2:7">
      <c r="B8130" s="21" t="s">
        <v>11115</v>
      </c>
      <c r="C8130" s="22" t="s">
        <v>92</v>
      </c>
      <c r="D8130" s="37"/>
      <c r="E8130" s="24">
        <v>100000</v>
      </c>
      <c r="F8130" s="25" t="s">
        <v>223</v>
      </c>
      <c r="G8130" s="26">
        <v>100000</v>
      </c>
    </row>
    <row r="8131" spans="2:7">
      <c r="B8131" s="21" t="s">
        <v>11114</v>
      </c>
      <c r="C8131" s="22" t="s">
        <v>92</v>
      </c>
      <c r="D8131" s="37"/>
      <c r="E8131" s="24">
        <v>100000</v>
      </c>
      <c r="F8131" s="25" t="s">
        <v>408</v>
      </c>
      <c r="G8131" s="26">
        <v>100000</v>
      </c>
    </row>
    <row r="8132" spans="2:7">
      <c r="B8132" s="21" t="s">
        <v>11113</v>
      </c>
      <c r="C8132" s="22" t="s">
        <v>92</v>
      </c>
      <c r="D8132" s="37"/>
      <c r="E8132" s="24">
        <v>100000</v>
      </c>
      <c r="F8132" s="25" t="s">
        <v>201</v>
      </c>
      <c r="G8132" s="26">
        <v>100000</v>
      </c>
    </row>
    <row r="8133" spans="2:7">
      <c r="B8133" s="21" t="s">
        <v>11112</v>
      </c>
      <c r="C8133" s="22" t="s">
        <v>92</v>
      </c>
      <c r="D8133" s="37"/>
      <c r="E8133" s="24">
        <v>100000</v>
      </c>
      <c r="F8133" s="25" t="s">
        <v>2989</v>
      </c>
      <c r="G8133" s="26">
        <v>100000</v>
      </c>
    </row>
    <row r="8134" spans="2:7">
      <c r="B8134" s="21" t="s">
        <v>11111</v>
      </c>
      <c r="C8134" s="22" t="s">
        <v>92</v>
      </c>
      <c r="D8134" s="37"/>
      <c r="E8134" s="24">
        <v>100000</v>
      </c>
      <c r="F8134" s="25" t="s">
        <v>156</v>
      </c>
      <c r="G8134" s="26">
        <v>100000</v>
      </c>
    </row>
    <row r="8135" spans="2:7">
      <c r="B8135" s="21" t="s">
        <v>11110</v>
      </c>
      <c r="C8135" s="22" t="s">
        <v>92</v>
      </c>
      <c r="D8135" s="37"/>
      <c r="E8135" s="24">
        <v>100000</v>
      </c>
      <c r="F8135" s="25" t="s">
        <v>427</v>
      </c>
      <c r="G8135" s="26">
        <v>100000</v>
      </c>
    </row>
    <row r="8136" spans="2:7">
      <c r="B8136" s="21" t="s">
        <v>11109</v>
      </c>
      <c r="C8136" s="22" t="s">
        <v>92</v>
      </c>
      <c r="D8136" s="37"/>
      <c r="E8136" s="24">
        <v>100000</v>
      </c>
      <c r="F8136" s="25" t="s">
        <v>631</v>
      </c>
      <c r="G8136" s="26">
        <v>100000</v>
      </c>
    </row>
    <row r="8137" spans="2:7">
      <c r="B8137" s="21" t="s">
        <v>11108</v>
      </c>
      <c r="C8137" s="22" t="s">
        <v>92</v>
      </c>
      <c r="D8137" s="37"/>
      <c r="E8137" s="24">
        <v>100000</v>
      </c>
      <c r="F8137" s="25" t="s">
        <v>144</v>
      </c>
      <c r="G8137" s="26">
        <v>100000</v>
      </c>
    </row>
    <row r="8138" spans="2:7">
      <c r="B8138" s="21" t="s">
        <v>11107</v>
      </c>
      <c r="C8138" s="22" t="s">
        <v>92</v>
      </c>
      <c r="D8138" s="37"/>
      <c r="E8138" s="24">
        <v>100000</v>
      </c>
      <c r="F8138" s="25" t="s">
        <v>257</v>
      </c>
      <c r="G8138" s="26">
        <v>100000</v>
      </c>
    </row>
    <row r="8139" spans="2:7">
      <c r="B8139" s="21" t="s">
        <v>11106</v>
      </c>
      <c r="C8139" s="22" t="s">
        <v>92</v>
      </c>
      <c r="D8139" s="37"/>
      <c r="E8139" s="24">
        <v>100000</v>
      </c>
      <c r="F8139" s="25" t="s">
        <v>138</v>
      </c>
      <c r="G8139" s="26">
        <v>100000</v>
      </c>
    </row>
    <row r="8140" spans="2:7">
      <c r="B8140" s="21" t="s">
        <v>11105</v>
      </c>
      <c r="C8140" s="22" t="s">
        <v>92</v>
      </c>
      <c r="D8140" s="37"/>
      <c r="E8140" s="24">
        <v>100000</v>
      </c>
      <c r="F8140" s="25" t="s">
        <v>344</v>
      </c>
      <c r="G8140" s="26">
        <v>100000</v>
      </c>
    </row>
    <row r="8141" spans="2:7">
      <c r="B8141" s="21" t="s">
        <v>11104</v>
      </c>
      <c r="C8141" s="22" t="s">
        <v>92</v>
      </c>
      <c r="D8141" s="37"/>
      <c r="E8141" s="24">
        <v>100000</v>
      </c>
      <c r="F8141" s="25" t="s">
        <v>107</v>
      </c>
      <c r="G8141" s="26">
        <v>100000</v>
      </c>
    </row>
    <row r="8142" spans="2:7">
      <c r="B8142" s="21" t="s">
        <v>11103</v>
      </c>
      <c r="C8142" s="22" t="s">
        <v>92</v>
      </c>
      <c r="D8142" s="37"/>
      <c r="E8142" s="24">
        <v>100000</v>
      </c>
      <c r="F8142" s="25" t="s">
        <v>156</v>
      </c>
      <c r="G8142" s="26">
        <v>100000</v>
      </c>
    </row>
    <row r="8143" spans="2:7">
      <c r="B8143" s="21" t="s">
        <v>11102</v>
      </c>
      <c r="C8143" s="22" t="s">
        <v>92</v>
      </c>
      <c r="D8143" s="37"/>
      <c r="E8143" s="24">
        <v>100000</v>
      </c>
      <c r="F8143" s="25" t="s">
        <v>131</v>
      </c>
      <c r="G8143" s="26">
        <v>100000</v>
      </c>
    </row>
    <row r="8144" spans="2:7">
      <c r="B8144" s="21" t="s">
        <v>11101</v>
      </c>
      <c r="C8144" s="22" t="s">
        <v>92</v>
      </c>
      <c r="D8144" s="37"/>
      <c r="E8144" s="24">
        <v>100000</v>
      </c>
      <c r="F8144" s="25" t="s">
        <v>708</v>
      </c>
      <c r="G8144" s="26">
        <v>100000</v>
      </c>
    </row>
    <row r="8145" spans="2:7">
      <c r="B8145" s="21" t="s">
        <v>11100</v>
      </c>
      <c r="C8145" s="22" t="s">
        <v>92</v>
      </c>
      <c r="D8145" s="37"/>
      <c r="E8145" s="24">
        <v>100000</v>
      </c>
      <c r="F8145" s="25" t="s">
        <v>5014</v>
      </c>
      <c r="G8145" s="26">
        <v>100000</v>
      </c>
    </row>
    <row r="8146" spans="2:7">
      <c r="B8146" s="21" t="s">
        <v>11099</v>
      </c>
      <c r="C8146" s="22" t="s">
        <v>92</v>
      </c>
      <c r="D8146" s="37"/>
      <c r="E8146" s="24">
        <v>100000</v>
      </c>
      <c r="F8146" s="25" t="s">
        <v>94</v>
      </c>
      <c r="G8146" s="26">
        <v>100000</v>
      </c>
    </row>
    <row r="8147" spans="2:7">
      <c r="B8147" s="21" t="s">
        <v>11098</v>
      </c>
      <c r="C8147" s="22" t="s">
        <v>92</v>
      </c>
      <c r="D8147" s="37"/>
      <c r="E8147" s="24">
        <v>100000</v>
      </c>
      <c r="F8147" s="25" t="s">
        <v>324</v>
      </c>
      <c r="G8147" s="26">
        <v>100000</v>
      </c>
    </row>
    <row r="8148" spans="2:7">
      <c r="B8148" s="21" t="s">
        <v>11097</v>
      </c>
      <c r="C8148" s="22" t="s">
        <v>92</v>
      </c>
      <c r="D8148" s="37"/>
      <c r="E8148" s="24">
        <v>100000</v>
      </c>
      <c r="F8148" s="25" t="s">
        <v>198</v>
      </c>
      <c r="G8148" s="26">
        <v>100000</v>
      </c>
    </row>
    <row r="8149" spans="2:7">
      <c r="B8149" s="21" t="s">
        <v>11096</v>
      </c>
      <c r="C8149" s="22" t="s">
        <v>92</v>
      </c>
      <c r="D8149" s="37"/>
      <c r="E8149" s="24">
        <v>100000</v>
      </c>
      <c r="F8149" s="25" t="s">
        <v>354</v>
      </c>
      <c r="G8149" s="26">
        <v>100000</v>
      </c>
    </row>
    <row r="8150" spans="2:7">
      <c r="B8150" s="21" t="s">
        <v>11095</v>
      </c>
      <c r="C8150" s="22" t="s">
        <v>92</v>
      </c>
      <c r="D8150" s="37"/>
      <c r="E8150" s="24">
        <v>100000</v>
      </c>
      <c r="F8150" s="25" t="s">
        <v>99</v>
      </c>
      <c r="G8150" s="26">
        <v>100000</v>
      </c>
    </row>
    <row r="8151" spans="2:7">
      <c r="B8151" s="21" t="s">
        <v>11094</v>
      </c>
      <c r="C8151" s="22" t="s">
        <v>92</v>
      </c>
      <c r="D8151" s="37"/>
      <c r="E8151" s="24">
        <v>100000</v>
      </c>
      <c r="F8151" s="25" t="s">
        <v>402</v>
      </c>
      <c r="G8151" s="26">
        <v>100000</v>
      </c>
    </row>
    <row r="8152" spans="2:7">
      <c r="B8152" s="21" t="s">
        <v>11093</v>
      </c>
      <c r="C8152" s="22" t="s">
        <v>92</v>
      </c>
      <c r="D8152" s="37"/>
      <c r="E8152" s="24">
        <v>100000</v>
      </c>
      <c r="F8152" s="25" t="s">
        <v>455</v>
      </c>
      <c r="G8152" s="26">
        <v>100000</v>
      </c>
    </row>
    <row r="8153" spans="2:7">
      <c r="B8153" s="21" t="s">
        <v>11092</v>
      </c>
      <c r="C8153" s="22" t="s">
        <v>92</v>
      </c>
      <c r="D8153" s="37"/>
      <c r="E8153" s="24">
        <v>100000</v>
      </c>
      <c r="F8153" s="25" t="s">
        <v>315</v>
      </c>
      <c r="G8153" s="26">
        <v>100000</v>
      </c>
    </row>
    <row r="8154" spans="2:7">
      <c r="B8154" s="21" t="s">
        <v>11091</v>
      </c>
      <c r="C8154" s="22" t="s">
        <v>92</v>
      </c>
      <c r="D8154" s="37"/>
      <c r="E8154" s="24">
        <v>100000</v>
      </c>
      <c r="F8154" s="25" t="s">
        <v>207</v>
      </c>
      <c r="G8154" s="26">
        <v>100000</v>
      </c>
    </row>
    <row r="8155" spans="2:7">
      <c r="B8155" s="21" t="s">
        <v>11090</v>
      </c>
      <c r="C8155" s="22" t="s">
        <v>92</v>
      </c>
      <c r="D8155" s="37"/>
      <c r="E8155" s="24">
        <v>100000</v>
      </c>
      <c r="F8155" s="25" t="s">
        <v>99</v>
      </c>
      <c r="G8155" s="26">
        <v>100000</v>
      </c>
    </row>
    <row r="8156" spans="2:7">
      <c r="B8156" s="21" t="s">
        <v>11089</v>
      </c>
      <c r="C8156" s="22" t="s">
        <v>92</v>
      </c>
      <c r="D8156" s="37"/>
      <c r="E8156" s="24">
        <v>100000</v>
      </c>
      <c r="F8156" s="25" t="s">
        <v>220</v>
      </c>
      <c r="G8156" s="26">
        <v>100000</v>
      </c>
    </row>
    <row r="8157" spans="2:7">
      <c r="B8157" s="21" t="s">
        <v>11088</v>
      </c>
      <c r="C8157" s="22" t="s">
        <v>92</v>
      </c>
      <c r="D8157" s="37"/>
      <c r="E8157" s="24">
        <v>100000</v>
      </c>
      <c r="F8157" s="25" t="s">
        <v>223</v>
      </c>
      <c r="G8157" s="26">
        <v>100000</v>
      </c>
    </row>
    <row r="8158" spans="2:7">
      <c r="B8158" s="21" t="s">
        <v>11087</v>
      </c>
      <c r="C8158" s="22" t="s">
        <v>92</v>
      </c>
      <c r="D8158" s="37"/>
      <c r="E8158" s="24">
        <v>100000</v>
      </c>
      <c r="F8158" s="25" t="s">
        <v>125</v>
      </c>
      <c r="G8158" s="26">
        <v>100000</v>
      </c>
    </row>
    <row r="8159" spans="2:7">
      <c r="B8159" s="21" t="s">
        <v>11086</v>
      </c>
      <c r="C8159" s="22" t="s">
        <v>92</v>
      </c>
      <c r="D8159" s="37"/>
      <c r="E8159" s="24">
        <v>100000</v>
      </c>
      <c r="F8159" s="25" t="s">
        <v>164</v>
      </c>
      <c r="G8159" s="26">
        <v>100000</v>
      </c>
    </row>
    <row r="8160" spans="2:7">
      <c r="B8160" s="21" t="s">
        <v>11085</v>
      </c>
      <c r="C8160" s="22" t="s">
        <v>92</v>
      </c>
      <c r="D8160" s="37"/>
      <c r="E8160" s="24">
        <v>100000</v>
      </c>
      <c r="F8160" s="25" t="s">
        <v>350</v>
      </c>
      <c r="G8160" s="26">
        <v>100000</v>
      </c>
    </row>
    <row r="8161" spans="2:7">
      <c r="B8161" s="21" t="s">
        <v>11084</v>
      </c>
      <c r="C8161" s="22" t="s">
        <v>92</v>
      </c>
      <c r="D8161" s="37"/>
      <c r="E8161" s="24">
        <v>100000</v>
      </c>
      <c r="F8161" s="25" t="s">
        <v>201</v>
      </c>
      <c r="G8161" s="26">
        <v>100000</v>
      </c>
    </row>
    <row r="8162" spans="2:7">
      <c r="B8162" s="21" t="s">
        <v>11083</v>
      </c>
      <c r="C8162" s="22" t="s">
        <v>92</v>
      </c>
      <c r="D8162" s="37"/>
      <c r="E8162" s="24">
        <v>100000</v>
      </c>
      <c r="F8162" s="25" t="s">
        <v>201</v>
      </c>
      <c r="G8162" s="26">
        <v>100000</v>
      </c>
    </row>
    <row r="8163" spans="2:7">
      <c r="B8163" s="21" t="s">
        <v>11082</v>
      </c>
      <c r="C8163" s="22" t="s">
        <v>92</v>
      </c>
      <c r="D8163" s="37"/>
      <c r="E8163" s="24">
        <v>100000</v>
      </c>
      <c r="F8163" s="25" t="s">
        <v>156</v>
      </c>
      <c r="G8163" s="26">
        <v>100000</v>
      </c>
    </row>
    <row r="8164" spans="2:7">
      <c r="B8164" s="21" t="s">
        <v>11081</v>
      </c>
      <c r="C8164" s="22" t="s">
        <v>92</v>
      </c>
      <c r="D8164" s="37"/>
      <c r="E8164" s="24">
        <v>100000</v>
      </c>
      <c r="F8164" s="25" t="s">
        <v>125</v>
      </c>
      <c r="G8164" s="26">
        <v>100000</v>
      </c>
    </row>
    <row r="8165" spans="2:7">
      <c r="B8165" s="21" t="s">
        <v>11080</v>
      </c>
      <c r="C8165" s="22" t="s">
        <v>92</v>
      </c>
      <c r="D8165" s="37"/>
      <c r="E8165" s="24">
        <v>100000</v>
      </c>
      <c r="F8165" s="25" t="s">
        <v>107</v>
      </c>
      <c r="G8165" s="26">
        <v>100000</v>
      </c>
    </row>
    <row r="8166" spans="2:7">
      <c r="B8166" s="21" t="s">
        <v>11079</v>
      </c>
      <c r="C8166" s="22" t="s">
        <v>92</v>
      </c>
      <c r="D8166" s="37"/>
      <c r="E8166" s="24">
        <v>100000</v>
      </c>
      <c r="F8166" s="25" t="s">
        <v>201</v>
      </c>
      <c r="G8166" s="26">
        <v>100000</v>
      </c>
    </row>
    <row r="8167" spans="2:7">
      <c r="B8167" s="21" t="s">
        <v>11078</v>
      </c>
      <c r="C8167" s="22" t="s">
        <v>92</v>
      </c>
      <c r="D8167" s="37"/>
      <c r="E8167" s="24">
        <v>100000</v>
      </c>
      <c r="F8167" s="25" t="s">
        <v>344</v>
      </c>
      <c r="G8167" s="26">
        <v>100000</v>
      </c>
    </row>
    <row r="8168" spans="2:7">
      <c r="B8168" s="21" t="s">
        <v>11077</v>
      </c>
      <c r="C8168" s="22" t="s">
        <v>92</v>
      </c>
      <c r="D8168" s="37"/>
      <c r="E8168" s="24">
        <v>100000</v>
      </c>
      <c r="F8168" s="25" t="s">
        <v>2995</v>
      </c>
      <c r="G8168" s="26">
        <v>100000</v>
      </c>
    </row>
    <row r="8169" spans="2:7">
      <c r="B8169" s="21" t="s">
        <v>11076</v>
      </c>
      <c r="C8169" s="22" t="s">
        <v>92</v>
      </c>
      <c r="D8169" s="37"/>
      <c r="E8169" s="24">
        <v>100000</v>
      </c>
      <c r="F8169" s="25" t="s">
        <v>2995</v>
      </c>
      <c r="G8169" s="26">
        <v>100000</v>
      </c>
    </row>
    <row r="8170" spans="2:7">
      <c r="B8170" s="21" t="s">
        <v>11075</v>
      </c>
      <c r="C8170" s="22" t="s">
        <v>92</v>
      </c>
      <c r="D8170" s="37"/>
      <c r="E8170" s="24">
        <v>100000</v>
      </c>
      <c r="F8170" s="25" t="s">
        <v>703</v>
      </c>
      <c r="G8170" s="26">
        <v>100000</v>
      </c>
    </row>
    <row r="8171" spans="2:7">
      <c r="B8171" s="21" t="s">
        <v>11074</v>
      </c>
      <c r="C8171" s="22" t="s">
        <v>92</v>
      </c>
      <c r="D8171" s="37"/>
      <c r="E8171" s="24">
        <v>100000</v>
      </c>
      <c r="F8171" s="25" t="s">
        <v>3089</v>
      </c>
      <c r="G8171" s="26">
        <v>100000</v>
      </c>
    </row>
    <row r="8172" spans="2:7">
      <c r="B8172" s="21" t="s">
        <v>11072</v>
      </c>
      <c r="C8172" s="22" t="s">
        <v>92</v>
      </c>
      <c r="D8172" s="37"/>
      <c r="E8172" s="24">
        <v>100000</v>
      </c>
      <c r="F8172" s="25" t="s">
        <v>3098</v>
      </c>
      <c r="G8172" s="26">
        <v>100000</v>
      </c>
    </row>
    <row r="8173" spans="2:7">
      <c r="B8173" s="21" t="s">
        <v>11071</v>
      </c>
      <c r="C8173" s="22" t="s">
        <v>92</v>
      </c>
      <c r="D8173" s="37"/>
      <c r="E8173" s="24">
        <v>100000</v>
      </c>
      <c r="F8173" s="25" t="s">
        <v>257</v>
      </c>
      <c r="G8173" s="26">
        <v>100000</v>
      </c>
    </row>
    <row r="8174" spans="2:7">
      <c r="B8174" s="21" t="s">
        <v>11070</v>
      </c>
      <c r="C8174" s="22" t="s">
        <v>92</v>
      </c>
      <c r="D8174" s="37"/>
      <c r="E8174" s="24">
        <v>100000</v>
      </c>
      <c r="F8174" s="25" t="s">
        <v>5014</v>
      </c>
      <c r="G8174" s="26">
        <v>100000</v>
      </c>
    </row>
    <row r="8175" spans="2:7">
      <c r="B8175" s="21" t="s">
        <v>11069</v>
      </c>
      <c r="C8175" s="22" t="s">
        <v>92</v>
      </c>
      <c r="D8175" s="37"/>
      <c r="E8175" s="24">
        <v>100000</v>
      </c>
      <c r="F8175" s="25" t="s">
        <v>150</v>
      </c>
      <c r="G8175" s="26">
        <v>100000</v>
      </c>
    </row>
    <row r="8176" spans="2:7">
      <c r="B8176" s="21" t="s">
        <v>11068</v>
      </c>
      <c r="C8176" s="22" t="s">
        <v>92</v>
      </c>
      <c r="D8176" s="37"/>
      <c r="E8176" s="24">
        <v>100000</v>
      </c>
      <c r="F8176" s="25" t="s">
        <v>214</v>
      </c>
      <c r="G8176" s="26">
        <v>100000</v>
      </c>
    </row>
    <row r="8177" spans="2:7">
      <c r="B8177" s="21" t="s">
        <v>11067</v>
      </c>
      <c r="C8177" s="22" t="s">
        <v>92</v>
      </c>
      <c r="D8177" s="37"/>
      <c r="E8177" s="24">
        <v>100000</v>
      </c>
      <c r="F8177" s="25" t="s">
        <v>214</v>
      </c>
      <c r="G8177" s="26">
        <v>100000</v>
      </c>
    </row>
    <row r="8178" spans="2:7">
      <c r="B8178" s="21" t="s">
        <v>11066</v>
      </c>
      <c r="C8178" s="22" t="s">
        <v>92</v>
      </c>
      <c r="D8178" s="37"/>
      <c r="E8178" s="24">
        <v>100000</v>
      </c>
      <c r="F8178" s="25" t="s">
        <v>427</v>
      </c>
      <c r="G8178" s="26">
        <v>100000</v>
      </c>
    </row>
    <row r="8179" spans="2:7">
      <c r="B8179" s="21" t="s">
        <v>11065</v>
      </c>
      <c r="C8179" s="22" t="s">
        <v>92</v>
      </c>
      <c r="D8179" s="37"/>
      <c r="E8179" s="24">
        <v>100000</v>
      </c>
      <c r="F8179" s="25" t="s">
        <v>3098</v>
      </c>
      <c r="G8179" s="26">
        <v>100000</v>
      </c>
    </row>
    <row r="8180" spans="2:7">
      <c r="B8180" s="21" t="s">
        <v>11064</v>
      </c>
      <c r="C8180" s="22" t="s">
        <v>92</v>
      </c>
      <c r="D8180" s="37"/>
      <c r="E8180" s="24">
        <v>100000</v>
      </c>
      <c r="F8180" s="25" t="s">
        <v>156</v>
      </c>
      <c r="G8180" s="26">
        <v>100000</v>
      </c>
    </row>
    <row r="8181" spans="2:7">
      <c r="B8181" s="21" t="s">
        <v>11063</v>
      </c>
      <c r="C8181" s="22" t="s">
        <v>92</v>
      </c>
      <c r="D8181" s="37"/>
      <c r="E8181" s="24">
        <v>100000</v>
      </c>
      <c r="F8181" s="25" t="s">
        <v>464</v>
      </c>
      <c r="G8181" s="26">
        <v>100000</v>
      </c>
    </row>
    <row r="8182" spans="2:7">
      <c r="B8182" s="21" t="s">
        <v>11062</v>
      </c>
      <c r="C8182" s="22" t="s">
        <v>92</v>
      </c>
      <c r="D8182" s="37"/>
      <c r="E8182" s="24">
        <v>100000</v>
      </c>
      <c r="F8182" s="25" t="s">
        <v>708</v>
      </c>
      <c r="G8182" s="26">
        <v>100000</v>
      </c>
    </row>
    <row r="8183" spans="2:7">
      <c r="B8183" s="21" t="s">
        <v>11061</v>
      </c>
      <c r="C8183" s="22" t="s">
        <v>92</v>
      </c>
      <c r="D8183" s="37"/>
      <c r="E8183" s="24">
        <v>100000</v>
      </c>
      <c r="F8183" s="25" t="s">
        <v>315</v>
      </c>
      <c r="G8183" s="26">
        <v>100000</v>
      </c>
    </row>
    <row r="8184" spans="2:7">
      <c r="B8184" s="21" t="s">
        <v>11060</v>
      </c>
      <c r="C8184" s="22" t="s">
        <v>92</v>
      </c>
      <c r="D8184" s="37"/>
      <c r="E8184" s="24">
        <v>100000</v>
      </c>
      <c r="F8184" s="25" t="s">
        <v>257</v>
      </c>
      <c r="G8184" s="26">
        <v>100000</v>
      </c>
    </row>
    <row r="8185" spans="2:7">
      <c r="B8185" s="21" t="s">
        <v>11059</v>
      </c>
      <c r="C8185" s="22" t="s">
        <v>92</v>
      </c>
      <c r="D8185" s="37"/>
      <c r="E8185" s="24">
        <v>100000</v>
      </c>
      <c r="F8185" s="25" t="s">
        <v>455</v>
      </c>
      <c r="G8185" s="26">
        <v>100000</v>
      </c>
    </row>
    <row r="8186" spans="2:7">
      <c r="B8186" s="21" t="s">
        <v>11058</v>
      </c>
      <c r="C8186" s="22" t="s">
        <v>92</v>
      </c>
      <c r="D8186" s="37"/>
      <c r="E8186" s="24">
        <v>100000</v>
      </c>
      <c r="F8186" s="25" t="s">
        <v>102</v>
      </c>
      <c r="G8186" s="26">
        <v>100000</v>
      </c>
    </row>
    <row r="8187" spans="2:7">
      <c r="B8187" s="21" t="s">
        <v>11057</v>
      </c>
      <c r="C8187" s="22" t="s">
        <v>92</v>
      </c>
      <c r="D8187" s="37"/>
      <c r="E8187" s="24">
        <v>100000</v>
      </c>
      <c r="F8187" s="25" t="s">
        <v>3089</v>
      </c>
      <c r="G8187" s="26">
        <v>100000</v>
      </c>
    </row>
    <row r="8188" spans="2:7">
      <c r="B8188" s="21" t="s">
        <v>11056</v>
      </c>
      <c r="C8188" s="22" t="s">
        <v>92</v>
      </c>
      <c r="D8188" s="37"/>
      <c r="E8188" s="24">
        <v>100000</v>
      </c>
      <c r="F8188" s="25" t="s">
        <v>227</v>
      </c>
      <c r="G8188" s="26">
        <v>100000</v>
      </c>
    </row>
    <row r="8189" spans="2:7">
      <c r="B8189" s="21" t="s">
        <v>11055</v>
      </c>
      <c r="C8189" s="22" t="s">
        <v>92</v>
      </c>
      <c r="D8189" s="37"/>
      <c r="E8189" s="24">
        <v>100000</v>
      </c>
      <c r="F8189" s="25" t="s">
        <v>315</v>
      </c>
      <c r="G8189" s="26">
        <v>100000</v>
      </c>
    </row>
    <row r="8190" spans="2:7">
      <c r="B8190" s="21" t="s">
        <v>11054</v>
      </c>
      <c r="C8190" s="22" t="s">
        <v>92</v>
      </c>
      <c r="D8190" s="37"/>
      <c r="E8190" s="24">
        <v>100000</v>
      </c>
      <c r="F8190" s="25" t="s">
        <v>315</v>
      </c>
      <c r="G8190" s="26">
        <v>100000</v>
      </c>
    </row>
    <row r="8191" spans="2:7">
      <c r="B8191" s="21" t="s">
        <v>11053</v>
      </c>
      <c r="C8191" s="22" t="s">
        <v>92</v>
      </c>
      <c r="D8191" s="37"/>
      <c r="E8191" s="24">
        <v>100000</v>
      </c>
      <c r="F8191" s="25" t="s">
        <v>364</v>
      </c>
      <c r="G8191" s="26">
        <v>100000</v>
      </c>
    </row>
    <row r="8192" spans="2:7">
      <c r="B8192" s="21" t="s">
        <v>11052</v>
      </c>
      <c r="C8192" s="22" t="s">
        <v>92</v>
      </c>
      <c r="D8192" s="37"/>
      <c r="E8192" s="24">
        <v>100000</v>
      </c>
      <c r="F8192" s="25" t="s">
        <v>668</v>
      </c>
      <c r="G8192" s="26">
        <v>100000</v>
      </c>
    </row>
    <row r="8193" spans="2:7">
      <c r="B8193" s="21" t="s">
        <v>11051</v>
      </c>
      <c r="C8193" s="22" t="s">
        <v>108</v>
      </c>
      <c r="D8193" s="37"/>
      <c r="E8193" s="24">
        <v>100000</v>
      </c>
      <c r="F8193" s="25" t="s">
        <v>703</v>
      </c>
      <c r="G8193" s="26">
        <v>100000</v>
      </c>
    </row>
    <row r="8194" spans="2:7">
      <c r="B8194" s="21" t="s">
        <v>11050</v>
      </c>
      <c r="C8194" s="22" t="s">
        <v>92</v>
      </c>
      <c r="D8194" s="37"/>
      <c r="E8194" s="24">
        <v>100000</v>
      </c>
      <c r="F8194" s="25" t="s">
        <v>5016</v>
      </c>
      <c r="G8194" s="26">
        <v>100000</v>
      </c>
    </row>
    <row r="8195" spans="2:7">
      <c r="B8195" s="21" t="s">
        <v>11049</v>
      </c>
      <c r="C8195" s="22" t="s">
        <v>92</v>
      </c>
      <c r="D8195" s="37"/>
      <c r="E8195" s="24">
        <v>100000</v>
      </c>
      <c r="F8195" s="25" t="s">
        <v>159</v>
      </c>
      <c r="G8195" s="26">
        <v>100000</v>
      </c>
    </row>
    <row r="8196" spans="2:7">
      <c r="B8196" s="21" t="s">
        <v>11048</v>
      </c>
      <c r="C8196" s="22" t="s">
        <v>92</v>
      </c>
      <c r="D8196" s="37"/>
      <c r="E8196" s="24">
        <v>100000</v>
      </c>
      <c r="F8196" s="25" t="s">
        <v>408</v>
      </c>
      <c r="G8196" s="26">
        <v>100000</v>
      </c>
    </row>
    <row r="8197" spans="2:7">
      <c r="B8197" s="21" t="s">
        <v>11047</v>
      </c>
      <c r="C8197" s="22" t="s">
        <v>92</v>
      </c>
      <c r="D8197" s="37"/>
      <c r="E8197" s="24">
        <v>100000</v>
      </c>
      <c r="F8197" s="25" t="s">
        <v>335</v>
      </c>
      <c r="G8197" s="26">
        <v>100000</v>
      </c>
    </row>
    <row r="8198" spans="2:7">
      <c r="B8198" s="21" t="s">
        <v>11046</v>
      </c>
      <c r="C8198" s="22" t="s">
        <v>92</v>
      </c>
      <c r="D8198" s="37"/>
      <c r="E8198" s="24">
        <v>100000</v>
      </c>
      <c r="F8198" s="25" t="s">
        <v>107</v>
      </c>
      <c r="G8198" s="26">
        <v>100000</v>
      </c>
    </row>
    <row r="8199" spans="2:7">
      <c r="B8199" s="21" t="s">
        <v>11045</v>
      </c>
      <c r="C8199" s="22" t="s">
        <v>92</v>
      </c>
      <c r="D8199" s="37"/>
      <c r="E8199" s="24">
        <v>100000</v>
      </c>
      <c r="F8199" s="25" t="s">
        <v>5031</v>
      </c>
      <c r="G8199" s="26">
        <v>100000</v>
      </c>
    </row>
    <row r="8200" spans="2:7">
      <c r="B8200" s="21" t="s">
        <v>11044</v>
      </c>
      <c r="C8200" s="22" t="s">
        <v>92</v>
      </c>
      <c r="D8200" s="37"/>
      <c r="E8200" s="24">
        <v>100000</v>
      </c>
      <c r="F8200" s="25" t="s">
        <v>164</v>
      </c>
      <c r="G8200" s="26">
        <v>100000</v>
      </c>
    </row>
    <row r="8201" spans="2:7">
      <c r="B8201" s="21" t="s">
        <v>11043</v>
      </c>
      <c r="C8201" s="22" t="s">
        <v>92</v>
      </c>
      <c r="D8201" s="37"/>
      <c r="E8201" s="24">
        <v>100000</v>
      </c>
      <c r="F8201" s="25" t="s">
        <v>3089</v>
      </c>
      <c r="G8201" s="26">
        <v>100000</v>
      </c>
    </row>
    <row r="8202" spans="2:7">
      <c r="B8202" s="21" t="s">
        <v>11042</v>
      </c>
      <c r="C8202" s="22" t="s">
        <v>92</v>
      </c>
      <c r="D8202" s="37"/>
      <c r="E8202" s="24">
        <v>100000</v>
      </c>
      <c r="F8202" s="25" t="s">
        <v>201</v>
      </c>
      <c r="G8202" s="26">
        <v>100000</v>
      </c>
    </row>
    <row r="8203" spans="2:7">
      <c r="B8203" s="21" t="s">
        <v>11041</v>
      </c>
      <c r="C8203" s="22" t="s">
        <v>92</v>
      </c>
      <c r="D8203" s="37"/>
      <c r="E8203" s="24">
        <v>100000</v>
      </c>
      <c r="F8203" s="25" t="s">
        <v>159</v>
      </c>
      <c r="G8203" s="26">
        <v>100000</v>
      </c>
    </row>
    <row r="8204" spans="2:7">
      <c r="B8204" s="21" t="s">
        <v>11040</v>
      </c>
      <c r="C8204" s="22" t="s">
        <v>92</v>
      </c>
      <c r="D8204" s="37"/>
      <c r="E8204" s="24">
        <v>100000</v>
      </c>
      <c r="F8204" s="25" t="s">
        <v>422</v>
      </c>
      <c r="G8204" s="26">
        <v>100000</v>
      </c>
    </row>
    <row r="8205" spans="2:7">
      <c r="B8205" s="21" t="s">
        <v>11039</v>
      </c>
      <c r="C8205" s="22" t="s">
        <v>92</v>
      </c>
      <c r="D8205" s="37"/>
      <c r="E8205" s="24">
        <v>100000</v>
      </c>
      <c r="F8205" s="25" t="s">
        <v>464</v>
      </c>
      <c r="G8205" s="26">
        <v>100000</v>
      </c>
    </row>
    <row r="8206" spans="2:7">
      <c r="B8206" s="21" t="s">
        <v>11038</v>
      </c>
      <c r="C8206" s="22" t="s">
        <v>92</v>
      </c>
      <c r="D8206" s="37"/>
      <c r="E8206" s="24">
        <v>100000</v>
      </c>
      <c r="F8206" s="25" t="s">
        <v>111</v>
      </c>
      <c r="G8206" s="26">
        <v>100000</v>
      </c>
    </row>
    <row r="8207" spans="2:7">
      <c r="B8207" s="21" t="s">
        <v>11037</v>
      </c>
      <c r="C8207" s="22" t="s">
        <v>108</v>
      </c>
      <c r="D8207" s="37"/>
      <c r="E8207" s="24">
        <v>100000</v>
      </c>
      <c r="F8207" s="25" t="s">
        <v>159</v>
      </c>
      <c r="G8207" s="26">
        <v>100000</v>
      </c>
    </row>
    <row r="8208" spans="2:7">
      <c r="B8208" s="21" t="s">
        <v>11036</v>
      </c>
      <c r="C8208" s="22" t="s">
        <v>92</v>
      </c>
      <c r="D8208" s="37"/>
      <c r="E8208" s="24">
        <v>100000</v>
      </c>
      <c r="F8208" s="25" t="s">
        <v>223</v>
      </c>
      <c r="G8208" s="26">
        <v>100000</v>
      </c>
    </row>
    <row r="8209" spans="2:7">
      <c r="B8209" s="21" t="s">
        <v>11035</v>
      </c>
      <c r="C8209" s="22" t="s">
        <v>92</v>
      </c>
      <c r="D8209" s="37"/>
      <c r="E8209" s="24">
        <v>100000</v>
      </c>
      <c r="F8209" s="25" t="s">
        <v>144</v>
      </c>
      <c r="G8209" s="26">
        <v>100000</v>
      </c>
    </row>
    <row r="8210" spans="2:7">
      <c r="B8210" s="21" t="s">
        <v>11034</v>
      </c>
      <c r="C8210" s="22" t="s">
        <v>92</v>
      </c>
      <c r="D8210" s="37"/>
      <c r="E8210" s="24">
        <v>100000</v>
      </c>
      <c r="F8210" s="25" t="s">
        <v>159</v>
      </c>
      <c r="G8210" s="26">
        <v>100000</v>
      </c>
    </row>
    <row r="8211" spans="2:7">
      <c r="B8211" s="21" t="s">
        <v>11033</v>
      </c>
      <c r="C8211" s="22" t="s">
        <v>92</v>
      </c>
      <c r="D8211" s="37"/>
      <c r="E8211" s="24">
        <v>100000</v>
      </c>
      <c r="F8211" s="25" t="s">
        <v>3089</v>
      </c>
      <c r="G8211" s="26">
        <v>100000</v>
      </c>
    </row>
    <row r="8212" spans="2:7">
      <c r="B8212" s="21" t="s">
        <v>11032</v>
      </c>
      <c r="C8212" s="22" t="s">
        <v>92</v>
      </c>
      <c r="D8212" s="37"/>
      <c r="E8212" s="24">
        <v>100000</v>
      </c>
      <c r="F8212" s="25" t="s">
        <v>455</v>
      </c>
      <c r="G8212" s="26">
        <v>100000</v>
      </c>
    </row>
    <row r="8213" spans="2:7">
      <c r="B8213" s="21" t="s">
        <v>11031</v>
      </c>
      <c r="C8213" s="22" t="s">
        <v>92</v>
      </c>
      <c r="D8213" s="37"/>
      <c r="E8213" s="24">
        <v>100000</v>
      </c>
      <c r="F8213" s="25" t="s">
        <v>227</v>
      </c>
      <c r="G8213" s="26">
        <v>100000</v>
      </c>
    </row>
    <row r="8214" spans="2:7">
      <c r="B8214" s="21" t="s">
        <v>11028</v>
      </c>
      <c r="C8214" s="22" t="s">
        <v>92</v>
      </c>
      <c r="D8214" s="37"/>
      <c r="E8214" s="24">
        <v>100000</v>
      </c>
      <c r="F8214" s="25" t="s">
        <v>344</v>
      </c>
      <c r="G8214" s="26">
        <v>100000</v>
      </c>
    </row>
    <row r="8215" spans="2:7">
      <c r="B8215" s="21" t="s">
        <v>11027</v>
      </c>
      <c r="C8215" s="22" t="s">
        <v>92</v>
      </c>
      <c r="D8215" s="37"/>
      <c r="E8215" s="24">
        <v>100000</v>
      </c>
      <c r="F8215" s="25" t="s">
        <v>540</v>
      </c>
      <c r="G8215" s="26">
        <v>100000</v>
      </c>
    </row>
    <row r="8216" spans="2:7">
      <c r="B8216" s="21" t="s">
        <v>11026</v>
      </c>
      <c r="C8216" s="22" t="s">
        <v>92</v>
      </c>
      <c r="D8216" s="37"/>
      <c r="E8216" s="24">
        <v>100000</v>
      </c>
      <c r="F8216" s="25" t="s">
        <v>216</v>
      </c>
      <c r="G8216" s="26">
        <v>100000</v>
      </c>
    </row>
    <row r="8217" spans="2:7">
      <c r="B8217" s="21" t="s">
        <v>11025</v>
      </c>
      <c r="C8217" s="22" t="s">
        <v>108</v>
      </c>
      <c r="D8217" s="37"/>
      <c r="E8217" s="24">
        <v>100000</v>
      </c>
      <c r="F8217" s="25" t="s">
        <v>540</v>
      </c>
      <c r="G8217" s="26">
        <v>100000</v>
      </c>
    </row>
    <row r="8218" spans="2:7">
      <c r="B8218" s="21" t="s">
        <v>11024</v>
      </c>
      <c r="C8218" s="22" t="s">
        <v>92</v>
      </c>
      <c r="D8218" s="37"/>
      <c r="E8218" s="24">
        <v>100000</v>
      </c>
      <c r="F8218" s="25" t="s">
        <v>201</v>
      </c>
      <c r="G8218" s="26">
        <v>100000</v>
      </c>
    </row>
    <row r="8219" spans="2:7">
      <c r="B8219" s="21" t="s">
        <v>11023</v>
      </c>
      <c r="C8219" s="22" t="s">
        <v>92</v>
      </c>
      <c r="D8219" s="37"/>
      <c r="E8219" s="24">
        <v>100000</v>
      </c>
      <c r="F8219" s="25" t="s">
        <v>344</v>
      </c>
      <c r="G8219" s="26">
        <v>100000</v>
      </c>
    </row>
    <row r="8220" spans="2:7">
      <c r="B8220" s="21" t="s">
        <v>11022</v>
      </c>
      <c r="C8220" s="22" t="s">
        <v>92</v>
      </c>
      <c r="D8220" s="37"/>
      <c r="E8220" s="24">
        <v>100000</v>
      </c>
      <c r="F8220" s="25" t="s">
        <v>455</v>
      </c>
      <c r="G8220" s="26">
        <v>100000</v>
      </c>
    </row>
    <row r="8221" spans="2:7">
      <c r="B8221" s="21" t="s">
        <v>11021</v>
      </c>
      <c r="C8221" s="22" t="s">
        <v>92</v>
      </c>
      <c r="D8221" s="37"/>
      <c r="E8221" s="24">
        <v>100000</v>
      </c>
      <c r="F8221" s="25" t="s">
        <v>708</v>
      </c>
      <c r="G8221" s="26">
        <v>100000</v>
      </c>
    </row>
    <row r="8222" spans="2:7">
      <c r="B8222" s="21" t="s">
        <v>11020</v>
      </c>
      <c r="C8222" s="22" t="s">
        <v>92</v>
      </c>
      <c r="D8222" s="37"/>
      <c r="E8222" s="24">
        <v>100000</v>
      </c>
      <c r="F8222" s="25" t="s">
        <v>131</v>
      </c>
      <c r="G8222" s="26">
        <v>100000</v>
      </c>
    </row>
    <row r="8223" spans="2:7">
      <c r="B8223" s="21" t="s">
        <v>11019</v>
      </c>
      <c r="C8223" s="22" t="s">
        <v>92</v>
      </c>
      <c r="D8223" s="37"/>
      <c r="E8223" s="24">
        <v>100000</v>
      </c>
      <c r="F8223" s="25" t="s">
        <v>3089</v>
      </c>
      <c r="G8223" s="26">
        <v>100000</v>
      </c>
    </row>
    <row r="8224" spans="2:7">
      <c r="B8224" s="21" t="s">
        <v>11018</v>
      </c>
      <c r="C8224" s="22" t="s">
        <v>92</v>
      </c>
      <c r="D8224" s="37"/>
      <c r="E8224" s="24">
        <v>100000</v>
      </c>
      <c r="F8224" s="25" t="s">
        <v>201</v>
      </c>
      <c r="G8224" s="26">
        <v>100000</v>
      </c>
    </row>
    <row r="8225" spans="2:7">
      <c r="B8225" s="21" t="s">
        <v>11017</v>
      </c>
      <c r="C8225" s="22" t="s">
        <v>92</v>
      </c>
      <c r="D8225" s="37"/>
      <c r="E8225" s="24">
        <v>100000</v>
      </c>
      <c r="F8225" s="25" t="s">
        <v>156</v>
      </c>
      <c r="G8225" s="26">
        <v>100000</v>
      </c>
    </row>
    <row r="8226" spans="2:7">
      <c r="B8226" s="21" t="s">
        <v>11016</v>
      </c>
      <c r="C8226" s="22" t="s">
        <v>92</v>
      </c>
      <c r="D8226" s="37"/>
      <c r="E8226" s="24">
        <v>100000</v>
      </c>
      <c r="F8226" s="25" t="s">
        <v>107</v>
      </c>
      <c r="G8226" s="26">
        <v>100000</v>
      </c>
    </row>
    <row r="8227" spans="2:7">
      <c r="B8227" s="21" t="s">
        <v>11015</v>
      </c>
      <c r="C8227" s="22" t="s">
        <v>92</v>
      </c>
      <c r="D8227" s="37"/>
      <c r="E8227" s="24">
        <v>100000</v>
      </c>
      <c r="F8227" s="25" t="s">
        <v>201</v>
      </c>
      <c r="G8227" s="26">
        <v>100000</v>
      </c>
    </row>
    <row r="8228" spans="2:7">
      <c r="B8228" s="21" t="s">
        <v>11014</v>
      </c>
      <c r="C8228" s="22" t="s">
        <v>92</v>
      </c>
      <c r="D8228" s="37"/>
      <c r="E8228" s="24">
        <v>100000</v>
      </c>
      <c r="F8228" s="25" t="s">
        <v>344</v>
      </c>
      <c r="G8228" s="26">
        <v>100000</v>
      </c>
    </row>
    <row r="8229" spans="2:7">
      <c r="B8229" s="21" t="s">
        <v>11013</v>
      </c>
      <c r="C8229" s="22" t="s">
        <v>92</v>
      </c>
      <c r="D8229" s="37"/>
      <c r="E8229" s="24">
        <v>100000</v>
      </c>
      <c r="F8229" s="25" t="s">
        <v>5016</v>
      </c>
      <c r="G8229" s="26">
        <v>100000</v>
      </c>
    </row>
    <row r="8230" spans="2:7">
      <c r="B8230" s="21" t="s">
        <v>11012</v>
      </c>
      <c r="C8230" s="22" t="s">
        <v>92</v>
      </c>
      <c r="D8230" s="37"/>
      <c r="E8230" s="24">
        <v>100000</v>
      </c>
      <c r="F8230" s="25" t="s">
        <v>402</v>
      </c>
      <c r="G8230" s="26">
        <v>100000</v>
      </c>
    </row>
    <row r="8231" spans="2:7">
      <c r="B8231" s="21" t="s">
        <v>11011</v>
      </c>
      <c r="C8231" s="22" t="s">
        <v>92</v>
      </c>
      <c r="D8231" s="37"/>
      <c r="E8231" s="24">
        <v>100000</v>
      </c>
      <c r="F8231" s="25" t="s">
        <v>220</v>
      </c>
      <c r="G8231" s="26">
        <v>100000</v>
      </c>
    </row>
    <row r="8232" spans="2:7">
      <c r="B8232" s="21" t="s">
        <v>11010</v>
      </c>
      <c r="C8232" s="22" t="s">
        <v>92</v>
      </c>
      <c r="D8232" s="37"/>
      <c r="E8232" s="24">
        <v>100000</v>
      </c>
      <c r="F8232" s="25" t="s">
        <v>402</v>
      </c>
      <c r="G8232" s="26">
        <v>100000</v>
      </c>
    </row>
    <row r="8233" spans="2:7">
      <c r="B8233" s="21" t="s">
        <v>11009</v>
      </c>
      <c r="C8233" s="22" t="s">
        <v>92</v>
      </c>
      <c r="D8233" s="37"/>
      <c r="E8233" s="24">
        <v>100000</v>
      </c>
      <c r="F8233" s="25" t="s">
        <v>3089</v>
      </c>
      <c r="G8233" s="26">
        <v>100000</v>
      </c>
    </row>
    <row r="8234" spans="2:7">
      <c r="B8234" s="21" t="s">
        <v>11008</v>
      </c>
      <c r="C8234" s="22" t="s">
        <v>92</v>
      </c>
      <c r="D8234" s="37"/>
      <c r="E8234" s="24">
        <v>100000</v>
      </c>
      <c r="F8234" s="25" t="s">
        <v>315</v>
      </c>
      <c r="G8234" s="26">
        <v>100000</v>
      </c>
    </row>
    <row r="8235" spans="2:7">
      <c r="B8235" s="21" t="s">
        <v>11007</v>
      </c>
      <c r="C8235" s="22" t="s">
        <v>92</v>
      </c>
      <c r="D8235" s="37"/>
      <c r="E8235" s="24">
        <v>100000</v>
      </c>
      <c r="F8235" s="25" t="s">
        <v>413</v>
      </c>
      <c r="G8235" s="26">
        <v>100000</v>
      </c>
    </row>
    <row r="8236" spans="2:7">
      <c r="B8236" s="21" t="s">
        <v>11006</v>
      </c>
      <c r="C8236" s="22" t="s">
        <v>92</v>
      </c>
      <c r="D8236" s="37"/>
      <c r="E8236" s="24">
        <v>100000</v>
      </c>
      <c r="F8236" s="25" t="s">
        <v>344</v>
      </c>
      <c r="G8236" s="26">
        <v>100000</v>
      </c>
    </row>
    <row r="8237" spans="2:7">
      <c r="B8237" s="21" t="s">
        <v>11005</v>
      </c>
      <c r="C8237" s="22" t="s">
        <v>92</v>
      </c>
      <c r="D8237" s="37"/>
      <c r="E8237" s="24">
        <v>100000</v>
      </c>
      <c r="F8237" s="25" t="s">
        <v>223</v>
      </c>
      <c r="G8237" s="26">
        <v>100000</v>
      </c>
    </row>
    <row r="8238" spans="2:7">
      <c r="B8238" s="21" t="s">
        <v>11004</v>
      </c>
      <c r="C8238" s="22" t="s">
        <v>92</v>
      </c>
      <c r="D8238" s="37"/>
      <c r="E8238" s="24">
        <v>100000</v>
      </c>
      <c r="F8238" s="25" t="s">
        <v>144</v>
      </c>
      <c r="G8238" s="26">
        <v>100000</v>
      </c>
    </row>
    <row r="8239" spans="2:7">
      <c r="B8239" s="21" t="s">
        <v>11003</v>
      </c>
      <c r="C8239" s="22" t="s">
        <v>92</v>
      </c>
      <c r="D8239" s="37"/>
      <c r="E8239" s="24">
        <v>100000</v>
      </c>
      <c r="F8239" s="25" t="s">
        <v>344</v>
      </c>
      <c r="G8239" s="26">
        <v>100000</v>
      </c>
    </row>
    <row r="8240" spans="2:7">
      <c r="B8240" s="21" t="s">
        <v>11002</v>
      </c>
      <c r="C8240" s="22" t="s">
        <v>92</v>
      </c>
      <c r="D8240" s="37"/>
      <c r="E8240" s="24">
        <v>100000</v>
      </c>
      <c r="F8240" s="25" t="s">
        <v>150</v>
      </c>
      <c r="G8240" s="26">
        <v>100000</v>
      </c>
    </row>
    <row r="8241" spans="2:7">
      <c r="B8241" s="21" t="s">
        <v>11001</v>
      </c>
      <c r="C8241" s="22" t="s">
        <v>92</v>
      </c>
      <c r="D8241" s="37"/>
      <c r="E8241" s="24">
        <v>100000</v>
      </c>
      <c r="F8241" s="25" t="s">
        <v>223</v>
      </c>
      <c r="G8241" s="26">
        <v>100000</v>
      </c>
    </row>
    <row r="8242" spans="2:7">
      <c r="B8242" s="21" t="s">
        <v>11000</v>
      </c>
      <c r="C8242" s="22" t="s">
        <v>92</v>
      </c>
      <c r="D8242" s="37"/>
      <c r="E8242" s="24">
        <v>100000</v>
      </c>
      <c r="F8242" s="25" t="s">
        <v>540</v>
      </c>
      <c r="G8242" s="26">
        <v>100000</v>
      </c>
    </row>
    <row r="8243" spans="2:7">
      <c r="B8243" s="21" t="s">
        <v>10999</v>
      </c>
      <c r="C8243" s="22" t="s">
        <v>92</v>
      </c>
      <c r="D8243" s="37"/>
      <c r="E8243" s="24">
        <v>100000</v>
      </c>
      <c r="F8243" s="25" t="s">
        <v>5014</v>
      </c>
      <c r="G8243" s="26">
        <v>100000</v>
      </c>
    </row>
    <row r="8244" spans="2:7">
      <c r="B8244" s="21" t="s">
        <v>10998</v>
      </c>
      <c r="C8244" s="22" t="s">
        <v>92</v>
      </c>
      <c r="D8244" s="37"/>
      <c r="E8244" s="24">
        <v>100000</v>
      </c>
      <c r="F8244" s="25" t="s">
        <v>402</v>
      </c>
      <c r="G8244" s="26">
        <v>100000</v>
      </c>
    </row>
    <row r="8245" spans="2:7">
      <c r="B8245" s="21" t="s">
        <v>10997</v>
      </c>
      <c r="C8245" s="22" t="s">
        <v>92</v>
      </c>
      <c r="D8245" s="37"/>
      <c r="E8245" s="24">
        <v>100000</v>
      </c>
      <c r="F8245" s="25" t="s">
        <v>422</v>
      </c>
      <c r="G8245" s="26">
        <v>100000</v>
      </c>
    </row>
    <row r="8246" spans="2:7">
      <c r="B8246" s="21" t="s">
        <v>10996</v>
      </c>
      <c r="C8246" s="22" t="s">
        <v>92</v>
      </c>
      <c r="D8246" s="37"/>
      <c r="E8246" s="24">
        <v>100000</v>
      </c>
      <c r="F8246" s="25" t="s">
        <v>150</v>
      </c>
      <c r="G8246" s="26">
        <v>100000</v>
      </c>
    </row>
    <row r="8247" spans="2:7">
      <c r="B8247" s="21" t="s">
        <v>10995</v>
      </c>
      <c r="C8247" s="22" t="s">
        <v>92</v>
      </c>
      <c r="D8247" s="37"/>
      <c r="E8247" s="24">
        <v>100000</v>
      </c>
      <c r="F8247" s="25" t="s">
        <v>408</v>
      </c>
      <c r="G8247" s="26">
        <v>100000</v>
      </c>
    </row>
    <row r="8248" spans="2:7">
      <c r="B8248" s="21" t="s">
        <v>10994</v>
      </c>
      <c r="C8248" s="22" t="s">
        <v>92</v>
      </c>
      <c r="D8248" s="37"/>
      <c r="E8248" s="24">
        <v>100000</v>
      </c>
      <c r="F8248" s="25" t="s">
        <v>2989</v>
      </c>
      <c r="G8248" s="26">
        <v>100000</v>
      </c>
    </row>
    <row r="8249" spans="2:7">
      <c r="B8249" s="21" t="s">
        <v>10993</v>
      </c>
      <c r="C8249" s="22" t="s">
        <v>92</v>
      </c>
      <c r="D8249" s="37"/>
      <c r="E8249" s="24">
        <v>100000</v>
      </c>
      <c r="F8249" s="25" t="s">
        <v>402</v>
      </c>
      <c r="G8249" s="26">
        <v>100000</v>
      </c>
    </row>
    <row r="8250" spans="2:7">
      <c r="B8250" s="21" t="s">
        <v>10992</v>
      </c>
      <c r="C8250" s="22" t="s">
        <v>92</v>
      </c>
      <c r="D8250" s="37"/>
      <c r="E8250" s="24">
        <v>100000</v>
      </c>
      <c r="F8250" s="25" t="s">
        <v>5014</v>
      </c>
      <c r="G8250" s="26">
        <v>100000</v>
      </c>
    </row>
    <row r="8251" spans="2:7">
      <c r="B8251" s="21" t="s">
        <v>10991</v>
      </c>
      <c r="C8251" s="22" t="s">
        <v>92</v>
      </c>
      <c r="D8251" s="37"/>
      <c r="E8251" s="24">
        <v>100000</v>
      </c>
      <c r="F8251" s="25" t="s">
        <v>150</v>
      </c>
      <c r="G8251" s="26">
        <v>100000</v>
      </c>
    </row>
    <row r="8252" spans="2:7">
      <c r="B8252" s="21" t="s">
        <v>10990</v>
      </c>
      <c r="C8252" s="22" t="s">
        <v>92</v>
      </c>
      <c r="D8252" s="37"/>
      <c r="E8252" s="24">
        <v>100000</v>
      </c>
      <c r="F8252" s="25" t="s">
        <v>164</v>
      </c>
      <c r="G8252" s="26">
        <v>100000</v>
      </c>
    </row>
    <row r="8253" spans="2:7">
      <c r="B8253" s="21" t="s">
        <v>10989</v>
      </c>
      <c r="C8253" s="22" t="s">
        <v>92</v>
      </c>
      <c r="D8253" s="37"/>
      <c r="E8253" s="24">
        <v>100000</v>
      </c>
      <c r="F8253" s="25" t="s">
        <v>216</v>
      </c>
      <c r="G8253" s="26">
        <v>100000</v>
      </c>
    </row>
    <row r="8254" spans="2:7">
      <c r="B8254" s="21" t="s">
        <v>10988</v>
      </c>
      <c r="C8254" s="22" t="s">
        <v>92</v>
      </c>
      <c r="D8254" s="37"/>
      <c r="E8254" s="24">
        <v>100000</v>
      </c>
      <c r="F8254" s="25" t="s">
        <v>315</v>
      </c>
      <c r="G8254" s="26">
        <v>100000</v>
      </c>
    </row>
    <row r="8255" spans="2:7">
      <c r="B8255" s="21" t="s">
        <v>10987</v>
      </c>
      <c r="C8255" s="22" t="s">
        <v>92</v>
      </c>
      <c r="D8255" s="37"/>
      <c r="E8255" s="24">
        <v>100000</v>
      </c>
      <c r="F8255" s="25" t="s">
        <v>402</v>
      </c>
      <c r="G8255" s="26">
        <v>100000</v>
      </c>
    </row>
    <row r="8256" spans="2:7">
      <c r="B8256" s="21" t="s">
        <v>10986</v>
      </c>
      <c r="C8256" s="22" t="s">
        <v>92</v>
      </c>
      <c r="D8256" s="37"/>
      <c r="E8256" s="24">
        <v>100000</v>
      </c>
      <c r="F8256" s="25" t="s">
        <v>5031</v>
      </c>
      <c r="G8256" s="26">
        <v>100000</v>
      </c>
    </row>
    <row r="8257" spans="2:7">
      <c r="B8257" s="21" t="s">
        <v>10985</v>
      </c>
      <c r="C8257" s="22" t="s">
        <v>92</v>
      </c>
      <c r="D8257" s="37"/>
      <c r="E8257" s="24">
        <v>100000</v>
      </c>
      <c r="F8257" s="25" t="s">
        <v>455</v>
      </c>
      <c r="G8257" s="26">
        <v>100000</v>
      </c>
    </row>
    <row r="8258" spans="2:7">
      <c r="B8258" s="21" t="s">
        <v>10984</v>
      </c>
      <c r="C8258" s="22" t="s">
        <v>92</v>
      </c>
      <c r="D8258" s="37"/>
      <c r="E8258" s="24">
        <v>100000</v>
      </c>
      <c r="F8258" s="25" t="s">
        <v>402</v>
      </c>
      <c r="G8258" s="26">
        <v>100000</v>
      </c>
    </row>
    <row r="8259" spans="2:7">
      <c r="B8259" s="21" t="s">
        <v>10983</v>
      </c>
      <c r="C8259" s="22" t="s">
        <v>92</v>
      </c>
      <c r="D8259" s="37"/>
      <c r="E8259" s="24">
        <v>100000</v>
      </c>
      <c r="F8259" s="25" t="s">
        <v>3098</v>
      </c>
      <c r="G8259" s="26">
        <v>100000</v>
      </c>
    </row>
    <row r="8260" spans="2:7">
      <c r="B8260" s="21" t="s">
        <v>10982</v>
      </c>
      <c r="C8260" s="22" t="s">
        <v>92</v>
      </c>
      <c r="D8260" s="37"/>
      <c r="E8260" s="24">
        <v>100000</v>
      </c>
      <c r="F8260" s="25" t="s">
        <v>227</v>
      </c>
      <c r="G8260" s="26">
        <v>100000</v>
      </c>
    </row>
    <row r="8261" spans="2:7">
      <c r="B8261" s="21" t="s">
        <v>10981</v>
      </c>
      <c r="C8261" s="22" t="s">
        <v>92</v>
      </c>
      <c r="D8261" s="37"/>
      <c r="E8261" s="24">
        <v>100000</v>
      </c>
      <c r="F8261" s="25" t="s">
        <v>102</v>
      </c>
      <c r="G8261" s="26">
        <v>100000</v>
      </c>
    </row>
    <row r="8262" spans="2:7">
      <c r="B8262" s="21" t="s">
        <v>10980</v>
      </c>
      <c r="C8262" s="22" t="s">
        <v>92</v>
      </c>
      <c r="D8262" s="37"/>
      <c r="E8262" s="24">
        <v>100000</v>
      </c>
      <c r="F8262" s="25" t="s">
        <v>413</v>
      </c>
      <c r="G8262" s="26">
        <v>100000</v>
      </c>
    </row>
    <row r="8263" spans="2:7">
      <c r="B8263" s="21" t="s">
        <v>10979</v>
      </c>
      <c r="C8263" s="22" t="s">
        <v>92</v>
      </c>
      <c r="D8263" s="37"/>
      <c r="E8263" s="24">
        <v>100000</v>
      </c>
      <c r="F8263" s="25" t="s">
        <v>220</v>
      </c>
      <c r="G8263" s="26">
        <v>100000</v>
      </c>
    </row>
    <row r="8264" spans="2:7">
      <c r="B8264" s="21" t="s">
        <v>10978</v>
      </c>
      <c r="C8264" s="22" t="s">
        <v>108</v>
      </c>
      <c r="D8264" s="37"/>
      <c r="E8264" s="24">
        <v>100000</v>
      </c>
      <c r="F8264" s="25" t="s">
        <v>156</v>
      </c>
      <c r="G8264" s="26">
        <v>100000</v>
      </c>
    </row>
    <row r="8265" spans="2:7">
      <c r="B8265" s="21" t="s">
        <v>10977</v>
      </c>
      <c r="C8265" s="22" t="s">
        <v>92</v>
      </c>
      <c r="D8265" s="37"/>
      <c r="E8265" s="24">
        <v>100000</v>
      </c>
      <c r="F8265" s="25" t="s">
        <v>5014</v>
      </c>
      <c r="G8265" s="26">
        <v>100000</v>
      </c>
    </row>
    <row r="8266" spans="2:7">
      <c r="B8266" s="21" t="s">
        <v>10976</v>
      </c>
      <c r="C8266" s="22" t="s">
        <v>92</v>
      </c>
      <c r="D8266" s="37"/>
      <c r="E8266" s="24">
        <v>100000</v>
      </c>
      <c r="F8266" s="25" t="s">
        <v>3094</v>
      </c>
      <c r="G8266" s="26">
        <v>100000</v>
      </c>
    </row>
    <row r="8267" spans="2:7">
      <c r="B8267" s="21" t="s">
        <v>10975</v>
      </c>
      <c r="C8267" s="22" t="s">
        <v>92</v>
      </c>
      <c r="D8267" s="37"/>
      <c r="E8267" s="24">
        <v>100000</v>
      </c>
      <c r="F8267" s="25" t="s">
        <v>144</v>
      </c>
      <c r="G8267" s="26">
        <v>100000</v>
      </c>
    </row>
    <row r="8268" spans="2:7">
      <c r="B8268" s="21" t="s">
        <v>10974</v>
      </c>
      <c r="C8268" s="22" t="s">
        <v>92</v>
      </c>
      <c r="D8268" s="37"/>
      <c r="E8268" s="24">
        <v>100000</v>
      </c>
      <c r="F8268" s="25" t="s">
        <v>2989</v>
      </c>
      <c r="G8268" s="26">
        <v>100000</v>
      </c>
    </row>
    <row r="8269" spans="2:7">
      <c r="B8269" s="21" t="s">
        <v>10973</v>
      </c>
      <c r="C8269" s="22" t="s">
        <v>92</v>
      </c>
      <c r="D8269" s="37"/>
      <c r="E8269" s="24">
        <v>100000</v>
      </c>
      <c r="F8269" s="25" t="s">
        <v>413</v>
      </c>
      <c r="G8269" s="26">
        <v>100000</v>
      </c>
    </row>
    <row r="8270" spans="2:7">
      <c r="B8270" s="21" t="s">
        <v>10972</v>
      </c>
      <c r="C8270" s="22" t="s">
        <v>92</v>
      </c>
      <c r="D8270" s="37"/>
      <c r="E8270" s="24">
        <v>100000</v>
      </c>
      <c r="F8270" s="25" t="s">
        <v>631</v>
      </c>
      <c r="G8270" s="26">
        <v>100000</v>
      </c>
    </row>
    <row r="8271" spans="2:7">
      <c r="B8271" s="21" t="s">
        <v>10971</v>
      </c>
      <c r="C8271" s="22" t="s">
        <v>92</v>
      </c>
      <c r="D8271" s="37"/>
      <c r="E8271" s="24">
        <v>100000</v>
      </c>
      <c r="F8271" s="25" t="s">
        <v>131</v>
      </c>
      <c r="G8271" s="26">
        <v>100000</v>
      </c>
    </row>
    <row r="8272" spans="2:7">
      <c r="B8272" s="21" t="s">
        <v>10970</v>
      </c>
      <c r="C8272" s="22" t="s">
        <v>92</v>
      </c>
      <c r="D8272" s="37"/>
      <c r="E8272" s="24">
        <v>100000</v>
      </c>
      <c r="F8272" s="25" t="s">
        <v>315</v>
      </c>
      <c r="G8272" s="26">
        <v>100000</v>
      </c>
    </row>
    <row r="8273" spans="2:7">
      <c r="B8273" s="21" t="s">
        <v>10967</v>
      </c>
      <c r="C8273" s="22" t="s">
        <v>92</v>
      </c>
      <c r="D8273" s="37"/>
      <c r="E8273" s="24">
        <v>100000</v>
      </c>
      <c r="F8273" s="25" t="s">
        <v>427</v>
      </c>
      <c r="G8273" s="26">
        <v>100000</v>
      </c>
    </row>
    <row r="8274" spans="2:7">
      <c r="B8274" s="21" t="s">
        <v>10966</v>
      </c>
      <c r="C8274" s="22" t="s">
        <v>92</v>
      </c>
      <c r="D8274" s="37"/>
      <c r="E8274" s="24">
        <v>100000</v>
      </c>
      <c r="F8274" s="25" t="s">
        <v>708</v>
      </c>
      <c r="G8274" s="26">
        <v>100000</v>
      </c>
    </row>
    <row r="8275" spans="2:7">
      <c r="B8275" s="21" t="s">
        <v>10965</v>
      </c>
      <c r="C8275" s="22" t="s">
        <v>92</v>
      </c>
      <c r="D8275" s="37"/>
      <c r="E8275" s="24">
        <v>100000</v>
      </c>
      <c r="F8275" s="25" t="s">
        <v>703</v>
      </c>
      <c r="G8275" s="26">
        <v>100000</v>
      </c>
    </row>
    <row r="8276" spans="2:7">
      <c r="B8276" s="21" t="s">
        <v>10964</v>
      </c>
      <c r="C8276" s="22" t="s">
        <v>92</v>
      </c>
      <c r="D8276" s="37"/>
      <c r="E8276" s="24">
        <v>100000</v>
      </c>
      <c r="F8276" s="25" t="s">
        <v>413</v>
      </c>
      <c r="G8276" s="26">
        <v>100000</v>
      </c>
    </row>
    <row r="8277" spans="2:7">
      <c r="B8277" s="21" t="s">
        <v>10963</v>
      </c>
      <c r="C8277" s="22" t="s">
        <v>92</v>
      </c>
      <c r="D8277" s="37"/>
      <c r="E8277" s="24">
        <v>100000</v>
      </c>
      <c r="F8277" s="25" t="s">
        <v>131</v>
      </c>
      <c r="G8277" s="26">
        <v>100000</v>
      </c>
    </row>
    <row r="8278" spans="2:7">
      <c r="B8278" s="21" t="s">
        <v>10962</v>
      </c>
      <c r="C8278" s="22" t="s">
        <v>92</v>
      </c>
      <c r="D8278" s="37"/>
      <c r="E8278" s="24">
        <v>100000</v>
      </c>
      <c r="F8278" s="25" t="s">
        <v>413</v>
      </c>
      <c r="G8278" s="26">
        <v>100000</v>
      </c>
    </row>
    <row r="8279" spans="2:7">
      <c r="B8279" s="21" t="s">
        <v>10961</v>
      </c>
      <c r="C8279" s="22" t="s">
        <v>92</v>
      </c>
      <c r="D8279" s="37"/>
      <c r="E8279" s="24">
        <v>100000</v>
      </c>
      <c r="F8279" s="25" t="s">
        <v>540</v>
      </c>
      <c r="G8279" s="26">
        <v>100000</v>
      </c>
    </row>
    <row r="8280" spans="2:7">
      <c r="B8280" s="21" t="s">
        <v>10960</v>
      </c>
      <c r="C8280" s="22" t="s">
        <v>92</v>
      </c>
      <c r="D8280" s="37"/>
      <c r="E8280" s="24">
        <v>100000</v>
      </c>
      <c r="F8280" s="25" t="s">
        <v>216</v>
      </c>
      <c r="G8280" s="26">
        <v>100000</v>
      </c>
    </row>
    <row r="8281" spans="2:7">
      <c r="B8281" s="21" t="s">
        <v>10959</v>
      </c>
      <c r="C8281" s="22" t="s">
        <v>92</v>
      </c>
      <c r="D8281" s="37"/>
      <c r="E8281" s="24">
        <v>100000</v>
      </c>
      <c r="F8281" s="25" t="s">
        <v>344</v>
      </c>
      <c r="G8281" s="26">
        <v>100000</v>
      </c>
    </row>
    <row r="8282" spans="2:7">
      <c r="B8282" s="21" t="s">
        <v>10958</v>
      </c>
      <c r="C8282" s="22" t="s">
        <v>92</v>
      </c>
      <c r="D8282" s="37"/>
      <c r="E8282" s="24">
        <v>100000</v>
      </c>
      <c r="F8282" s="25" t="s">
        <v>131</v>
      </c>
      <c r="G8282" s="26">
        <v>100000</v>
      </c>
    </row>
    <row r="8283" spans="2:7">
      <c r="B8283" s="21" t="s">
        <v>10957</v>
      </c>
      <c r="C8283" s="22" t="s">
        <v>92</v>
      </c>
      <c r="D8283" s="37"/>
      <c r="E8283" s="24">
        <v>100000</v>
      </c>
      <c r="F8283" s="25" t="s">
        <v>427</v>
      </c>
      <c r="G8283" s="26">
        <v>100000</v>
      </c>
    </row>
    <row r="8284" spans="2:7">
      <c r="B8284" s="21" t="s">
        <v>10956</v>
      </c>
      <c r="C8284" s="22" t="s">
        <v>92</v>
      </c>
      <c r="D8284" s="37"/>
      <c r="E8284" s="24">
        <v>100000</v>
      </c>
      <c r="F8284" s="25" t="s">
        <v>3098</v>
      </c>
      <c r="G8284" s="26">
        <v>100000</v>
      </c>
    </row>
    <row r="8285" spans="2:7">
      <c r="B8285" s="21" t="s">
        <v>10955</v>
      </c>
      <c r="C8285" s="22" t="s">
        <v>92</v>
      </c>
      <c r="D8285" s="37"/>
      <c r="E8285" s="24">
        <v>100000</v>
      </c>
      <c r="F8285" s="25" t="s">
        <v>131</v>
      </c>
      <c r="G8285" s="26">
        <v>100000</v>
      </c>
    </row>
    <row r="8286" spans="2:7">
      <c r="B8286" s="21" t="s">
        <v>10954</v>
      </c>
      <c r="C8286" s="22" t="s">
        <v>92</v>
      </c>
      <c r="D8286" s="37"/>
      <c r="E8286" s="24">
        <v>100000</v>
      </c>
      <c r="F8286" s="25" t="s">
        <v>708</v>
      </c>
      <c r="G8286" s="26">
        <v>100000</v>
      </c>
    </row>
    <row r="8287" spans="2:7">
      <c r="B8287" s="21" t="s">
        <v>10953</v>
      </c>
      <c r="C8287" s="22" t="s">
        <v>92</v>
      </c>
      <c r="D8287" s="37"/>
      <c r="E8287" s="24">
        <v>100000</v>
      </c>
      <c r="F8287" s="25" t="s">
        <v>413</v>
      </c>
      <c r="G8287" s="26">
        <v>100000</v>
      </c>
    </row>
    <row r="8288" spans="2:7">
      <c r="B8288" s="21" t="s">
        <v>10952</v>
      </c>
      <c r="C8288" s="22" t="s">
        <v>92</v>
      </c>
      <c r="D8288" s="37"/>
      <c r="E8288" s="24">
        <v>100000</v>
      </c>
      <c r="F8288" s="25" t="s">
        <v>164</v>
      </c>
      <c r="G8288" s="26">
        <v>100000</v>
      </c>
    </row>
    <row r="8289" spans="2:7">
      <c r="B8289" s="21" t="s">
        <v>10951</v>
      </c>
      <c r="C8289" s="22" t="s">
        <v>92</v>
      </c>
      <c r="D8289" s="37"/>
      <c r="E8289" s="24">
        <v>100000</v>
      </c>
      <c r="F8289" s="25" t="s">
        <v>455</v>
      </c>
      <c r="G8289" s="26">
        <v>100000</v>
      </c>
    </row>
    <row r="8290" spans="2:7">
      <c r="B8290" s="21" t="s">
        <v>10950</v>
      </c>
      <c r="C8290" s="22" t="s">
        <v>92</v>
      </c>
      <c r="D8290" s="37"/>
      <c r="E8290" s="24">
        <v>100000</v>
      </c>
      <c r="F8290" s="25" t="s">
        <v>94</v>
      </c>
      <c r="G8290" s="26">
        <v>100000</v>
      </c>
    </row>
    <row r="8291" spans="2:7">
      <c r="B8291" s="21" t="s">
        <v>10949</v>
      </c>
      <c r="C8291" s="22" t="s">
        <v>92</v>
      </c>
      <c r="D8291" s="37"/>
      <c r="E8291" s="24">
        <v>100000</v>
      </c>
      <c r="F8291" s="25" t="s">
        <v>150</v>
      </c>
      <c r="G8291" s="26">
        <v>100000</v>
      </c>
    </row>
    <row r="8292" spans="2:7">
      <c r="B8292" s="21" t="s">
        <v>10948</v>
      </c>
      <c r="C8292" s="22" t="s">
        <v>92</v>
      </c>
      <c r="D8292" s="37"/>
      <c r="E8292" s="24">
        <v>100000</v>
      </c>
      <c r="F8292" s="25" t="s">
        <v>668</v>
      </c>
      <c r="G8292" s="26">
        <v>100000</v>
      </c>
    </row>
    <row r="8293" spans="2:7">
      <c r="B8293" s="21" t="s">
        <v>10947</v>
      </c>
      <c r="C8293" s="22" t="s">
        <v>92</v>
      </c>
      <c r="D8293" s="37"/>
      <c r="E8293" s="24">
        <v>100000</v>
      </c>
      <c r="F8293" s="25" t="s">
        <v>3089</v>
      </c>
      <c r="G8293" s="26">
        <v>100000</v>
      </c>
    </row>
    <row r="8294" spans="2:7">
      <c r="B8294" s="21" t="s">
        <v>10946</v>
      </c>
      <c r="C8294" s="22" t="s">
        <v>92</v>
      </c>
      <c r="D8294" s="37"/>
      <c r="E8294" s="24">
        <v>100000</v>
      </c>
      <c r="F8294" s="25" t="s">
        <v>540</v>
      </c>
      <c r="G8294" s="26">
        <v>100000</v>
      </c>
    </row>
    <row r="8295" spans="2:7">
      <c r="B8295" s="21" t="s">
        <v>10945</v>
      </c>
      <c r="C8295" s="22" t="s">
        <v>92</v>
      </c>
      <c r="D8295" s="37"/>
      <c r="E8295" s="24">
        <v>100000</v>
      </c>
      <c r="F8295" s="25" t="s">
        <v>341</v>
      </c>
      <c r="G8295" s="26">
        <v>100000</v>
      </c>
    </row>
    <row r="8296" spans="2:7">
      <c r="B8296" s="21" t="s">
        <v>10944</v>
      </c>
      <c r="C8296" s="22" t="s">
        <v>92</v>
      </c>
      <c r="D8296" s="37"/>
      <c r="E8296" s="24">
        <v>100000</v>
      </c>
      <c r="F8296" s="25" t="s">
        <v>164</v>
      </c>
      <c r="G8296" s="26">
        <v>100000</v>
      </c>
    </row>
    <row r="8297" spans="2:7">
      <c r="B8297" s="21" t="s">
        <v>10943</v>
      </c>
      <c r="C8297" s="22" t="s">
        <v>92</v>
      </c>
      <c r="D8297" s="37"/>
      <c r="E8297" s="24">
        <v>100000</v>
      </c>
      <c r="F8297" s="25" t="s">
        <v>3098</v>
      </c>
      <c r="G8297" s="26">
        <v>100000</v>
      </c>
    </row>
    <row r="8298" spans="2:7">
      <c r="B8298" s="21" t="s">
        <v>10942</v>
      </c>
      <c r="C8298" s="22" t="s">
        <v>92</v>
      </c>
      <c r="D8298" s="37"/>
      <c r="E8298" s="24">
        <v>100000</v>
      </c>
      <c r="F8298" s="25" t="s">
        <v>335</v>
      </c>
      <c r="G8298" s="26">
        <v>100000</v>
      </c>
    </row>
    <row r="8299" spans="2:7">
      <c r="B8299" s="21" t="s">
        <v>10941</v>
      </c>
      <c r="C8299" s="22" t="s">
        <v>92</v>
      </c>
      <c r="D8299" s="37"/>
      <c r="E8299" s="24">
        <v>100000</v>
      </c>
      <c r="F8299" s="25" t="s">
        <v>102</v>
      </c>
      <c r="G8299" s="26">
        <v>100000</v>
      </c>
    </row>
    <row r="8300" spans="2:7">
      <c r="B8300" s="21" t="s">
        <v>10940</v>
      </c>
      <c r="C8300" s="22" t="s">
        <v>92</v>
      </c>
      <c r="D8300" s="37"/>
      <c r="E8300" s="24">
        <v>100000</v>
      </c>
      <c r="F8300" s="25" t="s">
        <v>427</v>
      </c>
      <c r="G8300" s="26">
        <v>100000</v>
      </c>
    </row>
    <row r="8301" spans="2:7">
      <c r="B8301" s="21" t="s">
        <v>10939</v>
      </c>
      <c r="C8301" s="22" t="s">
        <v>92</v>
      </c>
      <c r="D8301" s="37"/>
      <c r="E8301" s="24">
        <v>100000</v>
      </c>
      <c r="F8301" s="25" t="s">
        <v>111</v>
      </c>
      <c r="G8301" s="26">
        <v>100000</v>
      </c>
    </row>
    <row r="8302" spans="2:7">
      <c r="B8302" s="21" t="s">
        <v>10938</v>
      </c>
      <c r="C8302" s="22" t="s">
        <v>92</v>
      </c>
      <c r="D8302" s="37"/>
      <c r="E8302" s="24">
        <v>100000</v>
      </c>
      <c r="F8302" s="25" t="s">
        <v>324</v>
      </c>
      <c r="G8302" s="26">
        <v>100000</v>
      </c>
    </row>
    <row r="8303" spans="2:7">
      <c r="B8303" s="21" t="s">
        <v>10937</v>
      </c>
      <c r="C8303" s="22" t="s">
        <v>92</v>
      </c>
      <c r="D8303" s="37"/>
      <c r="E8303" s="24">
        <v>100000</v>
      </c>
      <c r="F8303" s="25" t="s">
        <v>324</v>
      </c>
      <c r="G8303" s="26">
        <v>100000</v>
      </c>
    </row>
    <row r="8304" spans="2:7">
      <c r="B8304" s="21" t="s">
        <v>10935</v>
      </c>
      <c r="C8304" s="22" t="s">
        <v>92</v>
      </c>
      <c r="D8304" s="37"/>
      <c r="E8304" s="24">
        <v>100000</v>
      </c>
      <c r="F8304" s="25" t="s">
        <v>171</v>
      </c>
      <c r="G8304" s="26">
        <v>100000</v>
      </c>
    </row>
    <row r="8305" spans="2:7">
      <c r="B8305" s="21" t="s">
        <v>10934</v>
      </c>
      <c r="C8305" s="22" t="s">
        <v>92</v>
      </c>
      <c r="D8305" s="37"/>
      <c r="E8305" s="24">
        <v>100000</v>
      </c>
      <c r="F8305" s="25" t="s">
        <v>201</v>
      </c>
      <c r="G8305" s="26">
        <v>100000</v>
      </c>
    </row>
    <row r="8306" spans="2:7">
      <c r="B8306" s="21" t="s">
        <v>10933</v>
      </c>
      <c r="C8306" s="22" t="s">
        <v>92</v>
      </c>
      <c r="D8306" s="37"/>
      <c r="E8306" s="24">
        <v>100000</v>
      </c>
      <c r="F8306" s="25" t="s">
        <v>427</v>
      </c>
      <c r="G8306" s="26">
        <v>100000</v>
      </c>
    </row>
    <row r="8307" spans="2:7">
      <c r="B8307" s="21" t="s">
        <v>10932</v>
      </c>
      <c r="C8307" s="22" t="s">
        <v>92</v>
      </c>
      <c r="D8307" s="37"/>
      <c r="E8307" s="24">
        <v>100000</v>
      </c>
      <c r="F8307" s="25" t="s">
        <v>464</v>
      </c>
      <c r="G8307" s="26">
        <v>100000</v>
      </c>
    </row>
    <row r="8308" spans="2:7">
      <c r="B8308" s="21" t="s">
        <v>10931</v>
      </c>
      <c r="C8308" s="22" t="s">
        <v>92</v>
      </c>
      <c r="D8308" s="37"/>
      <c r="E8308" s="24">
        <v>100000</v>
      </c>
      <c r="F8308" s="25" t="s">
        <v>408</v>
      </c>
      <c r="G8308" s="26">
        <v>100000</v>
      </c>
    </row>
    <row r="8309" spans="2:7">
      <c r="B8309" s="21" t="s">
        <v>10928</v>
      </c>
      <c r="C8309" s="22" t="s">
        <v>92</v>
      </c>
      <c r="D8309" s="37"/>
      <c r="E8309" s="24">
        <v>100000</v>
      </c>
      <c r="F8309" s="25" t="s">
        <v>159</v>
      </c>
      <c r="G8309" s="26">
        <v>100000</v>
      </c>
    </row>
    <row r="8310" spans="2:7">
      <c r="B8310" s="21" t="s">
        <v>10927</v>
      </c>
      <c r="C8310" s="22" t="s">
        <v>92</v>
      </c>
      <c r="D8310" s="37"/>
      <c r="E8310" s="24">
        <v>100000</v>
      </c>
      <c r="F8310" s="25" t="s">
        <v>668</v>
      </c>
      <c r="G8310" s="26">
        <v>100000</v>
      </c>
    </row>
    <row r="8311" spans="2:7">
      <c r="B8311" s="21" t="s">
        <v>10926</v>
      </c>
      <c r="C8311" s="22" t="s">
        <v>92</v>
      </c>
      <c r="D8311" s="37"/>
      <c r="E8311" s="24">
        <v>100000</v>
      </c>
      <c r="F8311" s="25" t="s">
        <v>5016</v>
      </c>
      <c r="G8311" s="26">
        <v>100000</v>
      </c>
    </row>
    <row r="8312" spans="2:7">
      <c r="B8312" s="21" t="s">
        <v>10925</v>
      </c>
      <c r="C8312" s="22" t="s">
        <v>92</v>
      </c>
      <c r="D8312" s="37"/>
      <c r="E8312" s="24">
        <v>100000</v>
      </c>
      <c r="F8312" s="25" t="s">
        <v>156</v>
      </c>
      <c r="G8312" s="26">
        <v>100000</v>
      </c>
    </row>
    <row r="8313" spans="2:7">
      <c r="B8313" s="21" t="s">
        <v>10924</v>
      </c>
      <c r="C8313" s="22" t="s">
        <v>92</v>
      </c>
      <c r="D8313" s="37"/>
      <c r="E8313" s="24">
        <v>100000</v>
      </c>
      <c r="F8313" s="25" t="s">
        <v>315</v>
      </c>
      <c r="G8313" s="26">
        <v>100000</v>
      </c>
    </row>
    <row r="8314" spans="2:7">
      <c r="B8314" s="21" t="s">
        <v>10923</v>
      </c>
      <c r="C8314" s="22" t="s">
        <v>92</v>
      </c>
      <c r="D8314" s="37"/>
      <c r="E8314" s="24">
        <v>100000</v>
      </c>
      <c r="F8314" s="25" t="s">
        <v>94</v>
      </c>
      <c r="G8314" s="26">
        <v>100000</v>
      </c>
    </row>
    <row r="8315" spans="2:7">
      <c r="B8315" s="21" t="s">
        <v>10922</v>
      </c>
      <c r="C8315" s="22" t="s">
        <v>92</v>
      </c>
      <c r="D8315" s="37"/>
      <c r="E8315" s="24">
        <v>100000</v>
      </c>
      <c r="F8315" s="25" t="s">
        <v>131</v>
      </c>
      <c r="G8315" s="26">
        <v>100000</v>
      </c>
    </row>
    <row r="8316" spans="2:7">
      <c r="B8316" s="21" t="s">
        <v>10921</v>
      </c>
      <c r="C8316" s="22" t="s">
        <v>92</v>
      </c>
      <c r="D8316" s="37"/>
      <c r="E8316" s="24">
        <v>100000</v>
      </c>
      <c r="F8316" s="25" t="s">
        <v>3098</v>
      </c>
      <c r="G8316" s="26">
        <v>100000</v>
      </c>
    </row>
    <row r="8317" spans="2:7">
      <c r="B8317" s="21" t="s">
        <v>10920</v>
      </c>
      <c r="C8317" s="22" t="s">
        <v>108</v>
      </c>
      <c r="D8317" s="37"/>
      <c r="E8317" s="24">
        <v>100000</v>
      </c>
      <c r="F8317" s="25" t="s">
        <v>164</v>
      </c>
      <c r="G8317" s="26">
        <v>100000</v>
      </c>
    </row>
    <row r="8318" spans="2:7">
      <c r="B8318" s="21" t="s">
        <v>10919</v>
      </c>
      <c r="C8318" s="22" t="s">
        <v>92</v>
      </c>
      <c r="D8318" s="37"/>
      <c r="E8318" s="24">
        <v>100000</v>
      </c>
      <c r="F8318" s="25" t="s">
        <v>125</v>
      </c>
      <c r="G8318" s="26">
        <v>100000</v>
      </c>
    </row>
    <row r="8319" spans="2:7">
      <c r="B8319" s="21" t="s">
        <v>10918</v>
      </c>
      <c r="C8319" s="22" t="s">
        <v>92</v>
      </c>
      <c r="D8319" s="37"/>
      <c r="E8319" s="24">
        <v>100000</v>
      </c>
      <c r="F8319" s="25" t="s">
        <v>216</v>
      </c>
      <c r="G8319" s="26">
        <v>100000</v>
      </c>
    </row>
    <row r="8320" spans="2:7">
      <c r="B8320" s="21" t="s">
        <v>10917</v>
      </c>
      <c r="C8320" s="22" t="s">
        <v>92</v>
      </c>
      <c r="D8320" s="37"/>
      <c r="E8320" s="24">
        <v>100000</v>
      </c>
      <c r="F8320" s="25" t="s">
        <v>422</v>
      </c>
      <c r="G8320" s="26">
        <v>100000</v>
      </c>
    </row>
    <row r="8321" spans="2:7">
      <c r="B8321" s="21" t="s">
        <v>10916</v>
      </c>
      <c r="C8321" s="22" t="s">
        <v>92</v>
      </c>
      <c r="D8321" s="37"/>
      <c r="E8321" s="24">
        <v>100000</v>
      </c>
      <c r="F8321" s="25" t="s">
        <v>220</v>
      </c>
      <c r="G8321" s="26">
        <v>100000</v>
      </c>
    </row>
    <row r="8322" spans="2:7">
      <c r="B8322" s="21" t="s">
        <v>10915</v>
      </c>
      <c r="C8322" s="22" t="s">
        <v>92</v>
      </c>
      <c r="D8322" s="37"/>
      <c r="E8322" s="24">
        <v>100000</v>
      </c>
      <c r="F8322" s="25" t="s">
        <v>344</v>
      </c>
      <c r="G8322" s="26">
        <v>100000</v>
      </c>
    </row>
    <row r="8323" spans="2:7">
      <c r="B8323" s="21" t="s">
        <v>10914</v>
      </c>
      <c r="C8323" s="22" t="s">
        <v>92</v>
      </c>
      <c r="D8323" s="37"/>
      <c r="E8323" s="24">
        <v>100000</v>
      </c>
      <c r="F8323" s="25" t="s">
        <v>3089</v>
      </c>
      <c r="G8323" s="26">
        <v>100000</v>
      </c>
    </row>
    <row r="8324" spans="2:7">
      <c r="B8324" s="21" t="s">
        <v>10913</v>
      </c>
      <c r="C8324" s="22" t="s">
        <v>92</v>
      </c>
      <c r="D8324" s="37"/>
      <c r="E8324" s="24">
        <v>100000</v>
      </c>
      <c r="F8324" s="25" t="s">
        <v>631</v>
      </c>
      <c r="G8324" s="26">
        <v>100000</v>
      </c>
    </row>
    <row r="8325" spans="2:7">
      <c r="B8325" s="21" t="s">
        <v>10912</v>
      </c>
      <c r="C8325" s="22" t="s">
        <v>92</v>
      </c>
      <c r="D8325" s="37"/>
      <c r="E8325" s="24">
        <v>100000</v>
      </c>
      <c r="F8325" s="25" t="s">
        <v>3098</v>
      </c>
      <c r="G8325" s="26">
        <v>100000</v>
      </c>
    </row>
    <row r="8326" spans="2:7">
      <c r="B8326" s="21" t="s">
        <v>10911</v>
      </c>
      <c r="C8326" s="22" t="s">
        <v>92</v>
      </c>
      <c r="D8326" s="37"/>
      <c r="E8326" s="24">
        <v>100000</v>
      </c>
      <c r="F8326" s="25" t="s">
        <v>413</v>
      </c>
      <c r="G8326" s="26">
        <v>100000</v>
      </c>
    </row>
    <row r="8327" spans="2:7">
      <c r="B8327" s="21" t="s">
        <v>10910</v>
      </c>
      <c r="C8327" s="22" t="s">
        <v>92</v>
      </c>
      <c r="D8327" s="37"/>
      <c r="E8327" s="24">
        <v>100000</v>
      </c>
      <c r="F8327" s="25" t="s">
        <v>631</v>
      </c>
      <c r="G8327" s="26">
        <v>100000</v>
      </c>
    </row>
    <row r="8328" spans="2:7">
      <c r="B8328" s="21" t="s">
        <v>10909</v>
      </c>
      <c r="C8328" s="22" t="s">
        <v>92</v>
      </c>
      <c r="D8328" s="37"/>
      <c r="E8328" s="24">
        <v>100000</v>
      </c>
      <c r="F8328" s="25" t="s">
        <v>455</v>
      </c>
      <c r="G8328" s="26">
        <v>100000</v>
      </c>
    </row>
    <row r="8329" spans="2:7">
      <c r="B8329" s="21" t="s">
        <v>10908</v>
      </c>
      <c r="C8329" s="22" t="s">
        <v>92</v>
      </c>
      <c r="D8329" s="37"/>
      <c r="E8329" s="24">
        <v>100000</v>
      </c>
      <c r="F8329" s="25" t="s">
        <v>668</v>
      </c>
      <c r="G8329" s="26">
        <v>100000</v>
      </c>
    </row>
    <row r="8330" spans="2:7">
      <c r="B8330" s="21" t="s">
        <v>10907</v>
      </c>
      <c r="C8330" s="22" t="s">
        <v>92</v>
      </c>
      <c r="D8330" s="37"/>
      <c r="E8330" s="24">
        <v>100000</v>
      </c>
      <c r="F8330" s="25" t="s">
        <v>201</v>
      </c>
      <c r="G8330" s="26">
        <v>100000</v>
      </c>
    </row>
    <row r="8331" spans="2:7">
      <c r="B8331" s="21" t="s">
        <v>10906</v>
      </c>
      <c r="C8331" s="22" t="s">
        <v>92</v>
      </c>
      <c r="D8331" s="37"/>
      <c r="E8331" s="24">
        <v>100000</v>
      </c>
      <c r="F8331" s="25" t="s">
        <v>201</v>
      </c>
      <c r="G8331" s="26">
        <v>100000</v>
      </c>
    </row>
    <row r="8332" spans="2:7">
      <c r="B8332" s="21" t="s">
        <v>10905</v>
      </c>
      <c r="C8332" s="22" t="s">
        <v>92</v>
      </c>
      <c r="D8332" s="37"/>
      <c r="E8332" s="24">
        <v>100000</v>
      </c>
      <c r="F8332" s="25" t="s">
        <v>455</v>
      </c>
      <c r="G8332" s="26">
        <v>100000</v>
      </c>
    </row>
    <row r="8333" spans="2:7">
      <c r="B8333" s="21" t="s">
        <v>10904</v>
      </c>
      <c r="C8333" s="22" t="s">
        <v>92</v>
      </c>
      <c r="D8333" s="37"/>
      <c r="E8333" s="24">
        <v>100000</v>
      </c>
      <c r="F8333" s="25" t="s">
        <v>159</v>
      </c>
      <c r="G8333" s="26">
        <v>100000</v>
      </c>
    </row>
    <row r="8334" spans="2:7">
      <c r="B8334" s="21" t="s">
        <v>10903</v>
      </c>
      <c r="C8334" s="22" t="s">
        <v>92</v>
      </c>
      <c r="D8334" s="37"/>
      <c r="E8334" s="24">
        <v>100000</v>
      </c>
      <c r="F8334" s="25" t="s">
        <v>223</v>
      </c>
      <c r="G8334" s="26">
        <v>100000</v>
      </c>
    </row>
    <row r="8335" spans="2:7">
      <c r="B8335" s="21" t="s">
        <v>10902</v>
      </c>
      <c r="C8335" s="22" t="s">
        <v>92</v>
      </c>
      <c r="D8335" s="37"/>
      <c r="E8335" s="24">
        <v>100000</v>
      </c>
      <c r="F8335" s="25" t="s">
        <v>171</v>
      </c>
      <c r="G8335" s="26">
        <v>100000</v>
      </c>
    </row>
    <row r="8336" spans="2:7">
      <c r="B8336" s="21" t="s">
        <v>10901</v>
      </c>
      <c r="C8336" s="22" t="s">
        <v>92</v>
      </c>
      <c r="D8336" s="37"/>
      <c r="E8336" s="24">
        <v>100000</v>
      </c>
      <c r="F8336" s="25" t="s">
        <v>326</v>
      </c>
      <c r="G8336" s="26">
        <v>100000</v>
      </c>
    </row>
    <row r="8337" spans="2:7">
      <c r="B8337" s="21" t="s">
        <v>10900</v>
      </c>
      <c r="C8337" s="22" t="s">
        <v>92</v>
      </c>
      <c r="D8337" s="37"/>
      <c r="E8337" s="24">
        <v>100000</v>
      </c>
      <c r="F8337" s="25" t="s">
        <v>2989</v>
      </c>
      <c r="G8337" s="26">
        <v>100000</v>
      </c>
    </row>
    <row r="8338" spans="2:7">
      <c r="B8338" s="21" t="s">
        <v>10899</v>
      </c>
      <c r="C8338" s="22" t="s">
        <v>92</v>
      </c>
      <c r="D8338" s="37"/>
      <c r="E8338" s="24">
        <v>100000</v>
      </c>
      <c r="F8338" s="25" t="s">
        <v>223</v>
      </c>
      <c r="G8338" s="26">
        <v>100000</v>
      </c>
    </row>
    <row r="8339" spans="2:7">
      <c r="B8339" s="21" t="s">
        <v>10898</v>
      </c>
      <c r="C8339" s="22" t="s">
        <v>92</v>
      </c>
      <c r="D8339" s="37"/>
      <c r="E8339" s="24">
        <v>100000</v>
      </c>
      <c r="F8339" s="25" t="s">
        <v>99</v>
      </c>
      <c r="G8339" s="26">
        <v>100000</v>
      </c>
    </row>
    <row r="8340" spans="2:7">
      <c r="B8340" s="21" t="s">
        <v>10897</v>
      </c>
      <c r="C8340" s="22" t="s">
        <v>92</v>
      </c>
      <c r="D8340" s="37"/>
      <c r="E8340" s="24">
        <v>100000</v>
      </c>
      <c r="F8340" s="25" t="s">
        <v>257</v>
      </c>
      <c r="G8340" s="26">
        <v>100000</v>
      </c>
    </row>
    <row r="8341" spans="2:7">
      <c r="B8341" s="21" t="s">
        <v>10896</v>
      </c>
      <c r="C8341" s="22" t="s">
        <v>92</v>
      </c>
      <c r="D8341" s="37"/>
      <c r="E8341" s="24">
        <v>100000</v>
      </c>
      <c r="F8341" s="25" t="s">
        <v>99</v>
      </c>
      <c r="G8341" s="26">
        <v>100000</v>
      </c>
    </row>
    <row r="8342" spans="2:7">
      <c r="B8342" s="21" t="s">
        <v>10895</v>
      </c>
      <c r="C8342" s="22" t="s">
        <v>92</v>
      </c>
      <c r="D8342" s="37"/>
      <c r="E8342" s="24">
        <v>100000</v>
      </c>
      <c r="F8342" s="25" t="s">
        <v>540</v>
      </c>
      <c r="G8342" s="26">
        <v>100000</v>
      </c>
    </row>
    <row r="8343" spans="2:7">
      <c r="B8343" s="21" t="s">
        <v>10894</v>
      </c>
      <c r="C8343" s="22" t="s">
        <v>92</v>
      </c>
      <c r="D8343" s="37"/>
      <c r="E8343" s="24">
        <v>100000</v>
      </c>
      <c r="F8343" s="25" t="s">
        <v>427</v>
      </c>
      <c r="G8343" s="26">
        <v>100000</v>
      </c>
    </row>
    <row r="8344" spans="2:7">
      <c r="B8344" s="21" t="s">
        <v>10893</v>
      </c>
      <c r="C8344" s="22" t="s">
        <v>92</v>
      </c>
      <c r="D8344" s="37"/>
      <c r="E8344" s="24">
        <v>100000</v>
      </c>
      <c r="F8344" s="25" t="s">
        <v>708</v>
      </c>
      <c r="G8344" s="26">
        <v>100000</v>
      </c>
    </row>
    <row r="8345" spans="2:7">
      <c r="B8345" s="21" t="s">
        <v>10892</v>
      </c>
      <c r="C8345" s="22" t="s">
        <v>92</v>
      </c>
      <c r="D8345" s="37"/>
      <c r="E8345" s="24">
        <v>100000</v>
      </c>
      <c r="F8345" s="25" t="s">
        <v>144</v>
      </c>
      <c r="G8345" s="26">
        <v>100000</v>
      </c>
    </row>
    <row r="8346" spans="2:7">
      <c r="B8346" s="21" t="s">
        <v>10891</v>
      </c>
      <c r="C8346" s="22" t="s">
        <v>92</v>
      </c>
      <c r="D8346" s="37"/>
      <c r="E8346" s="24">
        <v>100000</v>
      </c>
      <c r="F8346" s="25" t="s">
        <v>216</v>
      </c>
      <c r="G8346" s="26">
        <v>100000</v>
      </c>
    </row>
    <row r="8347" spans="2:7">
      <c r="B8347" s="21" t="s">
        <v>10890</v>
      </c>
      <c r="C8347" s="22" t="s">
        <v>108</v>
      </c>
      <c r="D8347" s="37"/>
      <c r="E8347" s="24">
        <v>100000</v>
      </c>
      <c r="F8347" s="25" t="s">
        <v>422</v>
      </c>
      <c r="G8347" s="26">
        <v>100000</v>
      </c>
    </row>
    <row r="8348" spans="2:7">
      <c r="B8348" s="21" t="s">
        <v>10889</v>
      </c>
      <c r="C8348" s="22" t="s">
        <v>92</v>
      </c>
      <c r="D8348" s="37"/>
      <c r="E8348" s="24">
        <v>100000</v>
      </c>
      <c r="F8348" s="25" t="s">
        <v>455</v>
      </c>
      <c r="G8348" s="26">
        <v>100000</v>
      </c>
    </row>
    <row r="8349" spans="2:7">
      <c r="B8349" s="21" t="s">
        <v>10888</v>
      </c>
      <c r="C8349" s="22" t="s">
        <v>92</v>
      </c>
      <c r="D8349" s="37"/>
      <c r="E8349" s="24">
        <v>100000</v>
      </c>
      <c r="F8349" s="25" t="s">
        <v>354</v>
      </c>
      <c r="G8349" s="26">
        <v>100000</v>
      </c>
    </row>
    <row r="8350" spans="2:7">
      <c r="B8350" s="21" t="s">
        <v>10887</v>
      </c>
      <c r="C8350" s="22" t="s">
        <v>92</v>
      </c>
      <c r="D8350" s="37"/>
      <c r="E8350" s="24">
        <v>100000</v>
      </c>
      <c r="F8350" s="25" t="s">
        <v>216</v>
      </c>
      <c r="G8350" s="26">
        <v>100000</v>
      </c>
    </row>
    <row r="8351" spans="2:7">
      <c r="B8351" s="21" t="s">
        <v>10886</v>
      </c>
      <c r="C8351" s="22" t="s">
        <v>92</v>
      </c>
      <c r="D8351" s="37"/>
      <c r="E8351" s="24">
        <v>100000</v>
      </c>
      <c r="F8351" s="25" t="s">
        <v>94</v>
      </c>
      <c r="G8351" s="26">
        <v>100000</v>
      </c>
    </row>
    <row r="8352" spans="2:7">
      <c r="B8352" s="21" t="s">
        <v>10885</v>
      </c>
      <c r="C8352" s="22" t="s">
        <v>92</v>
      </c>
      <c r="D8352" s="37"/>
      <c r="E8352" s="24">
        <v>100000</v>
      </c>
      <c r="F8352" s="25" t="s">
        <v>540</v>
      </c>
      <c r="G8352" s="26">
        <v>100000</v>
      </c>
    </row>
    <row r="8353" spans="2:7">
      <c r="B8353" s="21" t="s">
        <v>10884</v>
      </c>
      <c r="C8353" s="22" t="s">
        <v>92</v>
      </c>
      <c r="D8353" s="37"/>
      <c r="E8353" s="24">
        <v>100000</v>
      </c>
      <c r="F8353" s="25" t="s">
        <v>5014</v>
      </c>
      <c r="G8353" s="26">
        <v>100000</v>
      </c>
    </row>
    <row r="8354" spans="2:7">
      <c r="B8354" s="21" t="s">
        <v>10883</v>
      </c>
      <c r="C8354" s="22" t="s">
        <v>92</v>
      </c>
      <c r="D8354" s="37"/>
      <c r="E8354" s="24">
        <v>100000</v>
      </c>
      <c r="F8354" s="25" t="s">
        <v>201</v>
      </c>
      <c r="G8354" s="26">
        <v>100000</v>
      </c>
    </row>
    <row r="8355" spans="2:7">
      <c r="B8355" s="21" t="s">
        <v>10882</v>
      </c>
      <c r="C8355" s="22" t="s">
        <v>92</v>
      </c>
      <c r="D8355" s="37"/>
      <c r="E8355" s="24">
        <v>100000</v>
      </c>
      <c r="F8355" s="25" t="s">
        <v>315</v>
      </c>
      <c r="G8355" s="26">
        <v>100000</v>
      </c>
    </row>
    <row r="8356" spans="2:7">
      <c r="B8356" s="21" t="s">
        <v>10880</v>
      </c>
      <c r="C8356" s="22" t="s">
        <v>92</v>
      </c>
      <c r="D8356" s="37"/>
      <c r="E8356" s="24">
        <v>100000</v>
      </c>
      <c r="F8356" s="25" t="s">
        <v>223</v>
      </c>
      <c r="G8356" s="26">
        <v>100000</v>
      </c>
    </row>
    <row r="8357" spans="2:7">
      <c r="B8357" s="21" t="s">
        <v>10879</v>
      </c>
      <c r="C8357" s="22" t="s">
        <v>92</v>
      </c>
      <c r="D8357" s="37"/>
      <c r="E8357" s="24">
        <v>100000</v>
      </c>
      <c r="F8357" s="25" t="s">
        <v>5016</v>
      </c>
      <c r="G8357" s="26">
        <v>100000</v>
      </c>
    </row>
    <row r="8358" spans="2:7">
      <c r="B8358" s="21" t="s">
        <v>10878</v>
      </c>
      <c r="C8358" s="22" t="s">
        <v>92</v>
      </c>
      <c r="D8358" s="37"/>
      <c r="E8358" s="24">
        <v>100000</v>
      </c>
      <c r="F8358" s="25" t="s">
        <v>631</v>
      </c>
      <c r="G8358" s="26">
        <v>100000</v>
      </c>
    </row>
    <row r="8359" spans="2:7">
      <c r="B8359" s="21" t="s">
        <v>10877</v>
      </c>
      <c r="C8359" s="22" t="s">
        <v>92</v>
      </c>
      <c r="D8359" s="37"/>
      <c r="E8359" s="24">
        <v>100000</v>
      </c>
      <c r="F8359" s="25" t="s">
        <v>3089</v>
      </c>
      <c r="G8359" s="26">
        <v>100000</v>
      </c>
    </row>
    <row r="8360" spans="2:7">
      <c r="B8360" s="21" t="s">
        <v>10875</v>
      </c>
      <c r="C8360" s="22" t="s">
        <v>92</v>
      </c>
      <c r="D8360" s="37"/>
      <c r="E8360" s="24">
        <v>100000</v>
      </c>
      <c r="F8360" s="25" t="s">
        <v>413</v>
      </c>
      <c r="G8360" s="26">
        <v>100000</v>
      </c>
    </row>
    <row r="8361" spans="2:7">
      <c r="B8361" s="21" t="s">
        <v>10874</v>
      </c>
      <c r="C8361" s="22" t="s">
        <v>92</v>
      </c>
      <c r="D8361" s="37"/>
      <c r="E8361" s="24">
        <v>100000</v>
      </c>
      <c r="F8361" s="25" t="s">
        <v>344</v>
      </c>
      <c r="G8361" s="26">
        <v>100000</v>
      </c>
    </row>
    <row r="8362" spans="2:7">
      <c r="B8362" s="21" t="s">
        <v>10873</v>
      </c>
      <c r="C8362" s="22" t="s">
        <v>92</v>
      </c>
      <c r="D8362" s="37"/>
      <c r="E8362" s="24">
        <v>100000</v>
      </c>
      <c r="F8362" s="25" t="s">
        <v>413</v>
      </c>
      <c r="G8362" s="26">
        <v>100000</v>
      </c>
    </row>
    <row r="8363" spans="2:7">
      <c r="B8363" s="21" t="s">
        <v>10872</v>
      </c>
      <c r="C8363" s="22" t="s">
        <v>92</v>
      </c>
      <c r="D8363" s="37"/>
      <c r="E8363" s="24">
        <v>100000</v>
      </c>
      <c r="F8363" s="25" t="s">
        <v>703</v>
      </c>
      <c r="G8363" s="26">
        <v>100000</v>
      </c>
    </row>
    <row r="8364" spans="2:7">
      <c r="B8364" s="21" t="s">
        <v>10871</v>
      </c>
      <c r="C8364" s="22" t="s">
        <v>92</v>
      </c>
      <c r="D8364" s="37"/>
      <c r="E8364" s="24">
        <v>100000</v>
      </c>
      <c r="F8364" s="25" t="s">
        <v>315</v>
      </c>
      <c r="G8364" s="26">
        <v>100000</v>
      </c>
    </row>
    <row r="8365" spans="2:7">
      <c r="B8365" s="21" t="s">
        <v>10870</v>
      </c>
      <c r="C8365" s="22" t="s">
        <v>92</v>
      </c>
      <c r="D8365" s="37"/>
      <c r="E8365" s="24">
        <v>100000</v>
      </c>
      <c r="F8365" s="25" t="s">
        <v>116</v>
      </c>
      <c r="G8365" s="26">
        <v>100000</v>
      </c>
    </row>
    <row r="8366" spans="2:7">
      <c r="B8366" s="21" t="s">
        <v>10869</v>
      </c>
      <c r="C8366" s="22" t="s">
        <v>92</v>
      </c>
      <c r="D8366" s="37"/>
      <c r="E8366" s="24">
        <v>100000</v>
      </c>
      <c r="F8366" s="25" t="s">
        <v>227</v>
      </c>
      <c r="G8366" s="26">
        <v>100000</v>
      </c>
    </row>
    <row r="8367" spans="2:7">
      <c r="B8367" s="21" t="s">
        <v>10868</v>
      </c>
      <c r="C8367" s="22" t="s">
        <v>92</v>
      </c>
      <c r="D8367" s="37"/>
      <c r="E8367" s="24">
        <v>100000</v>
      </c>
      <c r="F8367" s="25" t="s">
        <v>164</v>
      </c>
      <c r="G8367" s="26">
        <v>100000</v>
      </c>
    </row>
    <row r="8368" spans="2:7">
      <c r="B8368" s="21" t="s">
        <v>10867</v>
      </c>
      <c r="C8368" s="22" t="s">
        <v>92</v>
      </c>
      <c r="D8368" s="37"/>
      <c r="E8368" s="24">
        <v>100000</v>
      </c>
      <c r="F8368" s="25" t="s">
        <v>354</v>
      </c>
      <c r="G8368" s="26">
        <v>100000</v>
      </c>
    </row>
    <row r="8369" spans="2:7">
      <c r="B8369" s="21" t="s">
        <v>10866</v>
      </c>
      <c r="C8369" s="22" t="s">
        <v>92</v>
      </c>
      <c r="D8369" s="37"/>
      <c r="E8369" s="24">
        <v>100000</v>
      </c>
      <c r="F8369" s="25" t="s">
        <v>315</v>
      </c>
      <c r="G8369" s="26">
        <v>100000</v>
      </c>
    </row>
    <row r="8370" spans="2:7">
      <c r="B8370" s="21" t="s">
        <v>10865</v>
      </c>
      <c r="C8370" s="22" t="s">
        <v>92</v>
      </c>
      <c r="D8370" s="37"/>
      <c r="E8370" s="24">
        <v>100000</v>
      </c>
      <c r="F8370" s="25" t="s">
        <v>5014</v>
      </c>
      <c r="G8370" s="26">
        <v>100000</v>
      </c>
    </row>
    <row r="8371" spans="2:7">
      <c r="B8371" s="21" t="s">
        <v>10864</v>
      </c>
      <c r="C8371" s="22" t="s">
        <v>92</v>
      </c>
      <c r="D8371" s="37"/>
      <c r="E8371" s="24">
        <v>100000</v>
      </c>
      <c r="F8371" s="25" t="s">
        <v>631</v>
      </c>
      <c r="G8371" s="26">
        <v>100000</v>
      </c>
    </row>
    <row r="8372" spans="2:7">
      <c r="B8372" s="21" t="s">
        <v>10863</v>
      </c>
      <c r="C8372" s="22" t="s">
        <v>92</v>
      </c>
      <c r="D8372" s="37"/>
      <c r="E8372" s="24">
        <v>100000</v>
      </c>
      <c r="F8372" s="25" t="s">
        <v>156</v>
      </c>
      <c r="G8372" s="26">
        <v>100000</v>
      </c>
    </row>
    <row r="8373" spans="2:7">
      <c r="B8373" s="21" t="s">
        <v>10862</v>
      </c>
      <c r="C8373" s="22" t="s">
        <v>92</v>
      </c>
      <c r="D8373" s="37"/>
      <c r="E8373" s="24">
        <v>100000</v>
      </c>
      <c r="F8373" s="25" t="s">
        <v>5014</v>
      </c>
      <c r="G8373" s="26">
        <v>100000</v>
      </c>
    </row>
    <row r="8374" spans="2:7">
      <c r="B8374" s="21" t="s">
        <v>10861</v>
      </c>
      <c r="C8374" s="22" t="s">
        <v>92</v>
      </c>
      <c r="D8374" s="37"/>
      <c r="E8374" s="24">
        <v>100000</v>
      </c>
      <c r="F8374" s="25" t="s">
        <v>144</v>
      </c>
      <c r="G8374" s="26">
        <v>100000</v>
      </c>
    </row>
    <row r="8375" spans="2:7">
      <c r="B8375" s="21" t="s">
        <v>10860</v>
      </c>
      <c r="C8375" s="22" t="s">
        <v>92</v>
      </c>
      <c r="D8375" s="37"/>
      <c r="E8375" s="24">
        <v>100000</v>
      </c>
      <c r="F8375" s="25" t="s">
        <v>631</v>
      </c>
      <c r="G8375" s="26">
        <v>100000</v>
      </c>
    </row>
    <row r="8376" spans="2:7">
      <c r="B8376" s="21" t="s">
        <v>10859</v>
      </c>
      <c r="C8376" s="22" t="s">
        <v>92</v>
      </c>
      <c r="D8376" s="37"/>
      <c r="E8376" s="24">
        <v>100000</v>
      </c>
      <c r="F8376" s="25" t="s">
        <v>315</v>
      </c>
      <c r="G8376" s="26">
        <v>100000</v>
      </c>
    </row>
    <row r="8377" spans="2:7">
      <c r="B8377" s="21" t="s">
        <v>10858</v>
      </c>
      <c r="C8377" s="22" t="s">
        <v>92</v>
      </c>
      <c r="D8377" s="37"/>
      <c r="E8377" s="24">
        <v>100000</v>
      </c>
      <c r="F8377" s="25" t="s">
        <v>220</v>
      </c>
      <c r="G8377" s="26">
        <v>100000</v>
      </c>
    </row>
    <row r="8378" spans="2:7">
      <c r="B8378" s="21" t="s">
        <v>10857</v>
      </c>
      <c r="C8378" s="22" t="s">
        <v>92</v>
      </c>
      <c r="D8378" s="37"/>
      <c r="E8378" s="24">
        <v>100000</v>
      </c>
      <c r="F8378" s="25" t="s">
        <v>455</v>
      </c>
      <c r="G8378" s="26">
        <v>100000</v>
      </c>
    </row>
    <row r="8379" spans="2:7">
      <c r="B8379" s="21" t="s">
        <v>10856</v>
      </c>
      <c r="C8379" s="22" t="s">
        <v>92</v>
      </c>
      <c r="D8379" s="37"/>
      <c r="E8379" s="24">
        <v>100000</v>
      </c>
      <c r="F8379" s="25" t="s">
        <v>540</v>
      </c>
      <c r="G8379" s="26">
        <v>100000</v>
      </c>
    </row>
    <row r="8380" spans="2:7">
      <c r="B8380" s="21" t="s">
        <v>10855</v>
      </c>
      <c r="C8380" s="22" t="s">
        <v>92</v>
      </c>
      <c r="D8380" s="37"/>
      <c r="E8380" s="24">
        <v>100000</v>
      </c>
      <c r="F8380" s="25" t="s">
        <v>413</v>
      </c>
      <c r="G8380" s="26">
        <v>100000</v>
      </c>
    </row>
    <row r="8381" spans="2:7">
      <c r="B8381" s="21" t="s">
        <v>10854</v>
      </c>
      <c r="C8381" s="22" t="s">
        <v>92</v>
      </c>
      <c r="D8381" s="37"/>
      <c r="E8381" s="24">
        <v>100000</v>
      </c>
      <c r="F8381" s="25" t="s">
        <v>402</v>
      </c>
      <c r="G8381" s="26">
        <v>100000</v>
      </c>
    </row>
    <row r="8382" spans="2:7">
      <c r="B8382" s="21" t="s">
        <v>10853</v>
      </c>
      <c r="C8382" s="22" t="s">
        <v>92</v>
      </c>
      <c r="D8382" s="37"/>
      <c r="E8382" s="24">
        <v>100000</v>
      </c>
      <c r="F8382" s="25" t="s">
        <v>227</v>
      </c>
      <c r="G8382" s="26">
        <v>100000</v>
      </c>
    </row>
    <row r="8383" spans="2:7">
      <c r="B8383" s="21" t="s">
        <v>10851</v>
      </c>
      <c r="C8383" s="22" t="s">
        <v>92</v>
      </c>
      <c r="D8383" s="37"/>
      <c r="E8383" s="24">
        <v>100000</v>
      </c>
      <c r="F8383" s="25" t="s">
        <v>413</v>
      </c>
      <c r="G8383" s="26">
        <v>100000</v>
      </c>
    </row>
    <row r="8384" spans="2:7">
      <c r="B8384" s="21" t="s">
        <v>10850</v>
      </c>
      <c r="C8384" s="22" t="s">
        <v>92</v>
      </c>
      <c r="D8384" s="37"/>
      <c r="E8384" s="24">
        <v>100000</v>
      </c>
      <c r="F8384" s="25" t="s">
        <v>2989</v>
      </c>
      <c r="G8384" s="26">
        <v>100000</v>
      </c>
    </row>
    <row r="8385" spans="2:7">
      <c r="B8385" s="21" t="s">
        <v>10849</v>
      </c>
      <c r="C8385" s="22" t="s">
        <v>92</v>
      </c>
      <c r="D8385" s="37"/>
      <c r="E8385" s="24">
        <v>100000</v>
      </c>
      <c r="F8385" s="25" t="s">
        <v>5016</v>
      </c>
      <c r="G8385" s="26">
        <v>100000</v>
      </c>
    </row>
    <row r="8386" spans="2:7">
      <c r="B8386" s="21" t="s">
        <v>10848</v>
      </c>
      <c r="C8386" s="22" t="s">
        <v>92</v>
      </c>
      <c r="D8386" s="37"/>
      <c r="E8386" s="24">
        <v>100000</v>
      </c>
      <c r="F8386" s="25" t="s">
        <v>144</v>
      </c>
      <c r="G8386" s="26">
        <v>100000</v>
      </c>
    </row>
    <row r="8387" spans="2:7">
      <c r="B8387" s="21" t="s">
        <v>10847</v>
      </c>
      <c r="C8387" s="22" t="s">
        <v>92</v>
      </c>
      <c r="D8387" s="37"/>
      <c r="E8387" s="24">
        <v>100000</v>
      </c>
      <c r="F8387" s="25" t="s">
        <v>422</v>
      </c>
      <c r="G8387" s="26">
        <v>100000</v>
      </c>
    </row>
    <row r="8388" spans="2:7">
      <c r="B8388" s="21" t="s">
        <v>10846</v>
      </c>
      <c r="C8388" s="22" t="s">
        <v>92</v>
      </c>
      <c r="D8388" s="37"/>
      <c r="E8388" s="24">
        <v>100000</v>
      </c>
      <c r="F8388" s="25" t="s">
        <v>422</v>
      </c>
      <c r="G8388" s="26">
        <v>100000</v>
      </c>
    </row>
    <row r="8389" spans="2:7">
      <c r="B8389" s="21" t="s">
        <v>10845</v>
      </c>
      <c r="C8389" s="22" t="s">
        <v>92</v>
      </c>
      <c r="D8389" s="37"/>
      <c r="E8389" s="24">
        <v>100000</v>
      </c>
      <c r="F8389" s="25" t="s">
        <v>464</v>
      </c>
      <c r="G8389" s="26">
        <v>100000</v>
      </c>
    </row>
    <row r="8390" spans="2:7">
      <c r="B8390" s="21" t="s">
        <v>10844</v>
      </c>
      <c r="C8390" s="22" t="s">
        <v>92</v>
      </c>
      <c r="D8390" s="37"/>
      <c r="E8390" s="24">
        <v>100000</v>
      </c>
      <c r="F8390" s="25" t="s">
        <v>3098</v>
      </c>
      <c r="G8390" s="26">
        <v>100000</v>
      </c>
    </row>
    <row r="8391" spans="2:7">
      <c r="B8391" s="21" t="s">
        <v>10843</v>
      </c>
      <c r="C8391" s="22" t="s">
        <v>92</v>
      </c>
      <c r="D8391" s="37"/>
      <c r="E8391" s="24">
        <v>100000</v>
      </c>
      <c r="F8391" s="25" t="s">
        <v>144</v>
      </c>
      <c r="G8391" s="26">
        <v>100000</v>
      </c>
    </row>
    <row r="8392" spans="2:7">
      <c r="B8392" s="21" t="s">
        <v>10842</v>
      </c>
      <c r="C8392" s="22" t="s">
        <v>92</v>
      </c>
      <c r="D8392" s="37"/>
      <c r="E8392" s="24">
        <v>100000</v>
      </c>
      <c r="F8392" s="25" t="s">
        <v>102</v>
      </c>
      <c r="G8392" s="26">
        <v>100000</v>
      </c>
    </row>
    <row r="8393" spans="2:7">
      <c r="B8393" s="21" t="s">
        <v>10841</v>
      </c>
      <c r="C8393" s="22" t="s">
        <v>92</v>
      </c>
      <c r="D8393" s="37"/>
      <c r="E8393" s="24">
        <v>100000</v>
      </c>
      <c r="F8393" s="25" t="s">
        <v>344</v>
      </c>
      <c r="G8393" s="26">
        <v>100000</v>
      </c>
    </row>
    <row r="8394" spans="2:7">
      <c r="B8394" s="21" t="s">
        <v>10840</v>
      </c>
      <c r="C8394" s="22" t="s">
        <v>92</v>
      </c>
      <c r="D8394" s="37"/>
      <c r="E8394" s="24">
        <v>100000</v>
      </c>
      <c r="F8394" s="25" t="s">
        <v>119</v>
      </c>
      <c r="G8394" s="26">
        <v>100000</v>
      </c>
    </row>
    <row r="8395" spans="2:7">
      <c r="B8395" s="21" t="s">
        <v>10839</v>
      </c>
      <c r="C8395" s="22" t="s">
        <v>92</v>
      </c>
      <c r="D8395" s="37"/>
      <c r="E8395" s="24">
        <v>100000</v>
      </c>
      <c r="F8395" s="25" t="s">
        <v>205</v>
      </c>
      <c r="G8395" s="26">
        <v>100000</v>
      </c>
    </row>
    <row r="8396" spans="2:7">
      <c r="B8396" s="21" t="s">
        <v>10838</v>
      </c>
      <c r="C8396" s="22" t="s">
        <v>92</v>
      </c>
      <c r="D8396" s="37"/>
      <c r="E8396" s="24">
        <v>100000</v>
      </c>
      <c r="F8396" s="25" t="s">
        <v>335</v>
      </c>
      <c r="G8396" s="26">
        <v>100000</v>
      </c>
    </row>
    <row r="8397" spans="2:7">
      <c r="B8397" s="21" t="s">
        <v>10837</v>
      </c>
      <c r="C8397" s="22" t="s">
        <v>92</v>
      </c>
      <c r="D8397" s="37"/>
      <c r="E8397" s="24">
        <v>100000</v>
      </c>
      <c r="F8397" s="25" t="s">
        <v>159</v>
      </c>
      <c r="G8397" s="26">
        <v>100000</v>
      </c>
    </row>
    <row r="8398" spans="2:7">
      <c r="B8398" s="21" t="s">
        <v>10836</v>
      </c>
      <c r="C8398" s="22" t="s">
        <v>92</v>
      </c>
      <c r="D8398" s="37"/>
      <c r="E8398" s="24">
        <v>100000</v>
      </c>
      <c r="F8398" s="25" t="s">
        <v>94</v>
      </c>
      <c r="G8398" s="26">
        <v>100000</v>
      </c>
    </row>
    <row r="8399" spans="2:7">
      <c r="B8399" s="21" t="s">
        <v>10835</v>
      </c>
      <c r="C8399" s="22" t="s">
        <v>92</v>
      </c>
      <c r="D8399" s="37"/>
      <c r="E8399" s="24">
        <v>100000</v>
      </c>
      <c r="F8399" s="25" t="s">
        <v>107</v>
      </c>
      <c r="G8399" s="26">
        <v>100000</v>
      </c>
    </row>
    <row r="8400" spans="2:7">
      <c r="B8400" s="21" t="s">
        <v>10834</v>
      </c>
      <c r="C8400" s="22" t="s">
        <v>92</v>
      </c>
      <c r="D8400" s="37"/>
      <c r="E8400" s="24">
        <v>100000</v>
      </c>
      <c r="F8400" s="25" t="s">
        <v>708</v>
      </c>
      <c r="G8400" s="26">
        <v>100000</v>
      </c>
    </row>
    <row r="8401" spans="2:7">
      <c r="B8401" s="21" t="s">
        <v>10833</v>
      </c>
      <c r="C8401" s="22" t="s">
        <v>92</v>
      </c>
      <c r="D8401" s="37"/>
      <c r="E8401" s="24">
        <v>100000</v>
      </c>
      <c r="F8401" s="25" t="s">
        <v>156</v>
      </c>
      <c r="G8401" s="26">
        <v>100000</v>
      </c>
    </row>
    <row r="8402" spans="2:7">
      <c r="B8402" s="21" t="s">
        <v>10832</v>
      </c>
      <c r="C8402" s="22" t="s">
        <v>92</v>
      </c>
      <c r="D8402" s="37"/>
      <c r="E8402" s="24">
        <v>100000</v>
      </c>
      <c r="F8402" s="25" t="s">
        <v>5031</v>
      </c>
      <c r="G8402" s="26">
        <v>100000</v>
      </c>
    </row>
    <row r="8403" spans="2:7">
      <c r="B8403" s="21" t="s">
        <v>10831</v>
      </c>
      <c r="C8403" s="22" t="s">
        <v>92</v>
      </c>
      <c r="D8403" s="37"/>
      <c r="E8403" s="24">
        <v>100000</v>
      </c>
      <c r="F8403" s="25" t="s">
        <v>354</v>
      </c>
      <c r="G8403" s="26">
        <v>100000</v>
      </c>
    </row>
    <row r="8404" spans="2:7">
      <c r="B8404" s="21" t="s">
        <v>10830</v>
      </c>
      <c r="C8404" s="22" t="s">
        <v>92</v>
      </c>
      <c r="D8404" s="37"/>
      <c r="E8404" s="24">
        <v>100000</v>
      </c>
      <c r="F8404" s="25" t="s">
        <v>540</v>
      </c>
      <c r="G8404" s="26">
        <v>100000</v>
      </c>
    </row>
    <row r="8405" spans="2:7">
      <c r="B8405" s="21" t="s">
        <v>10829</v>
      </c>
      <c r="C8405" s="22" t="s">
        <v>92</v>
      </c>
      <c r="D8405" s="37"/>
      <c r="E8405" s="24">
        <v>100000</v>
      </c>
      <c r="F8405" s="25" t="s">
        <v>125</v>
      </c>
      <c r="G8405" s="26">
        <v>100000</v>
      </c>
    </row>
    <row r="8406" spans="2:7">
      <c r="B8406" s="21" t="s">
        <v>10828</v>
      </c>
      <c r="C8406" s="22" t="s">
        <v>92</v>
      </c>
      <c r="D8406" s="37"/>
      <c r="E8406" s="24">
        <v>100000</v>
      </c>
      <c r="F8406" s="25" t="s">
        <v>464</v>
      </c>
      <c r="G8406" s="26">
        <v>100000</v>
      </c>
    </row>
    <row r="8407" spans="2:7">
      <c r="B8407" s="21" t="s">
        <v>10827</v>
      </c>
      <c r="C8407" s="22" t="s">
        <v>92</v>
      </c>
      <c r="D8407" s="37"/>
      <c r="E8407" s="24">
        <v>100000</v>
      </c>
      <c r="F8407" s="25" t="s">
        <v>125</v>
      </c>
      <c r="G8407" s="26">
        <v>100000</v>
      </c>
    </row>
    <row r="8408" spans="2:7">
      <c r="B8408" s="21" t="s">
        <v>10826</v>
      </c>
      <c r="C8408" s="22" t="s">
        <v>92</v>
      </c>
      <c r="D8408" s="37"/>
      <c r="E8408" s="24">
        <v>100000</v>
      </c>
      <c r="F8408" s="25" t="s">
        <v>102</v>
      </c>
      <c r="G8408" s="26">
        <v>100000</v>
      </c>
    </row>
    <row r="8409" spans="2:7">
      <c r="B8409" s="21" t="s">
        <v>10825</v>
      </c>
      <c r="C8409" s="22" t="s">
        <v>92</v>
      </c>
      <c r="D8409" s="37"/>
      <c r="E8409" s="24">
        <v>100000</v>
      </c>
      <c r="F8409" s="25" t="s">
        <v>201</v>
      </c>
      <c r="G8409" s="26">
        <v>100000</v>
      </c>
    </row>
    <row r="8410" spans="2:7">
      <c r="B8410" s="21" t="s">
        <v>10824</v>
      </c>
      <c r="C8410" s="22" t="s">
        <v>92</v>
      </c>
      <c r="D8410" s="37"/>
      <c r="E8410" s="24">
        <v>100000</v>
      </c>
      <c r="F8410" s="25" t="s">
        <v>631</v>
      </c>
      <c r="G8410" s="26">
        <v>100000</v>
      </c>
    </row>
    <row r="8411" spans="2:7">
      <c r="B8411" s="21" t="s">
        <v>10823</v>
      </c>
      <c r="C8411" s="22" t="s">
        <v>92</v>
      </c>
      <c r="D8411" s="37"/>
      <c r="E8411" s="24">
        <v>100000</v>
      </c>
      <c r="F8411" s="25" t="s">
        <v>5014</v>
      </c>
      <c r="G8411" s="26">
        <v>100000</v>
      </c>
    </row>
    <row r="8412" spans="2:7">
      <c r="B8412" s="21" t="s">
        <v>10822</v>
      </c>
      <c r="C8412" s="22" t="s">
        <v>92</v>
      </c>
      <c r="D8412" s="37"/>
      <c r="E8412" s="24">
        <v>100000</v>
      </c>
      <c r="F8412" s="25" t="s">
        <v>5016</v>
      </c>
      <c r="G8412" s="26">
        <v>100000</v>
      </c>
    </row>
    <row r="8413" spans="2:7">
      <c r="B8413" s="21" t="s">
        <v>10821</v>
      </c>
      <c r="C8413" s="22" t="s">
        <v>92</v>
      </c>
      <c r="D8413" s="37"/>
      <c r="E8413" s="24">
        <v>100000</v>
      </c>
      <c r="F8413" s="25" t="s">
        <v>315</v>
      </c>
      <c r="G8413" s="26">
        <v>100000</v>
      </c>
    </row>
    <row r="8414" spans="2:7">
      <c r="B8414" s="21" t="s">
        <v>10819</v>
      </c>
      <c r="C8414" s="22" t="s">
        <v>92</v>
      </c>
      <c r="D8414" s="37"/>
      <c r="E8414" s="24">
        <v>100000</v>
      </c>
      <c r="F8414" s="25" t="s">
        <v>668</v>
      </c>
      <c r="G8414" s="26">
        <v>100000</v>
      </c>
    </row>
    <row r="8415" spans="2:7">
      <c r="B8415" s="21" t="s">
        <v>10818</v>
      </c>
      <c r="C8415" s="22" t="s">
        <v>92</v>
      </c>
      <c r="D8415" s="37"/>
      <c r="E8415" s="24">
        <v>100000</v>
      </c>
      <c r="F8415" s="25" t="s">
        <v>427</v>
      </c>
      <c r="G8415" s="26">
        <v>100000</v>
      </c>
    </row>
    <row r="8416" spans="2:7">
      <c r="B8416" s="21" t="s">
        <v>10817</v>
      </c>
      <c r="C8416" s="22" t="s">
        <v>92</v>
      </c>
      <c r="D8416" s="37"/>
      <c r="E8416" s="24">
        <v>100000</v>
      </c>
      <c r="F8416" s="25" t="s">
        <v>3089</v>
      </c>
      <c r="G8416" s="26">
        <v>100000</v>
      </c>
    </row>
    <row r="8417" spans="2:7">
      <c r="B8417" s="21" t="s">
        <v>10816</v>
      </c>
      <c r="C8417" s="22" t="s">
        <v>92</v>
      </c>
      <c r="D8417" s="37"/>
      <c r="E8417" s="24">
        <v>100000</v>
      </c>
      <c r="F8417" s="25" t="s">
        <v>201</v>
      </c>
      <c r="G8417" s="26">
        <v>100000</v>
      </c>
    </row>
    <row r="8418" spans="2:7">
      <c r="B8418" s="21" t="s">
        <v>10815</v>
      </c>
      <c r="C8418" s="22" t="s">
        <v>92</v>
      </c>
      <c r="D8418" s="37"/>
      <c r="E8418" s="24">
        <v>100000</v>
      </c>
      <c r="F8418" s="25" t="s">
        <v>159</v>
      </c>
      <c r="G8418" s="26">
        <v>100000</v>
      </c>
    </row>
    <row r="8419" spans="2:7">
      <c r="B8419" s="21" t="s">
        <v>10814</v>
      </c>
      <c r="C8419" s="22" t="s">
        <v>92</v>
      </c>
      <c r="D8419" s="37"/>
      <c r="E8419" s="24">
        <v>100000</v>
      </c>
      <c r="F8419" s="25" t="s">
        <v>427</v>
      </c>
      <c r="G8419" s="26">
        <v>100000</v>
      </c>
    </row>
    <row r="8420" spans="2:7">
      <c r="B8420" s="21" t="s">
        <v>10813</v>
      </c>
      <c r="C8420" s="22" t="s">
        <v>92</v>
      </c>
      <c r="D8420" s="37"/>
      <c r="E8420" s="24">
        <v>100000</v>
      </c>
      <c r="F8420" s="25" t="s">
        <v>94</v>
      </c>
      <c r="G8420" s="26">
        <v>100000</v>
      </c>
    </row>
    <row r="8421" spans="2:7">
      <c r="B8421" s="21" t="s">
        <v>10812</v>
      </c>
      <c r="C8421" s="22" t="s">
        <v>92</v>
      </c>
      <c r="D8421" s="37"/>
      <c r="E8421" s="24">
        <v>100000</v>
      </c>
      <c r="F8421" s="25" t="s">
        <v>203</v>
      </c>
      <c r="G8421" s="26">
        <v>100000</v>
      </c>
    </row>
    <row r="8422" spans="2:7">
      <c r="B8422" s="21" t="s">
        <v>10811</v>
      </c>
      <c r="C8422" s="22" t="s">
        <v>92</v>
      </c>
      <c r="D8422" s="37"/>
      <c r="E8422" s="24">
        <v>100000</v>
      </c>
      <c r="F8422" s="25" t="s">
        <v>703</v>
      </c>
      <c r="G8422" s="26">
        <v>100000</v>
      </c>
    </row>
    <row r="8423" spans="2:7">
      <c r="B8423" s="21" t="s">
        <v>10810</v>
      </c>
      <c r="C8423" s="22" t="s">
        <v>92</v>
      </c>
      <c r="D8423" s="37"/>
      <c r="E8423" s="24">
        <v>100000</v>
      </c>
      <c r="F8423" s="25" t="s">
        <v>220</v>
      </c>
      <c r="G8423" s="26">
        <v>100000</v>
      </c>
    </row>
    <row r="8424" spans="2:7">
      <c r="B8424" s="21" t="s">
        <v>10809</v>
      </c>
      <c r="C8424" s="22" t="s">
        <v>92</v>
      </c>
      <c r="D8424" s="37"/>
      <c r="E8424" s="24">
        <v>100000</v>
      </c>
      <c r="F8424" s="25" t="s">
        <v>156</v>
      </c>
      <c r="G8424" s="26">
        <v>100000</v>
      </c>
    </row>
    <row r="8425" spans="2:7">
      <c r="B8425" s="21" t="s">
        <v>10808</v>
      </c>
      <c r="C8425" s="22" t="s">
        <v>92</v>
      </c>
      <c r="D8425" s="37"/>
      <c r="E8425" s="24">
        <v>100000</v>
      </c>
      <c r="F8425" s="25" t="s">
        <v>216</v>
      </c>
      <c r="G8425" s="26">
        <v>100000</v>
      </c>
    </row>
    <row r="8426" spans="2:7">
      <c r="B8426" s="21" t="s">
        <v>10807</v>
      </c>
      <c r="C8426" s="22" t="s">
        <v>92</v>
      </c>
      <c r="D8426" s="37"/>
      <c r="E8426" s="24">
        <v>100000</v>
      </c>
      <c r="F8426" s="25" t="s">
        <v>164</v>
      </c>
      <c r="G8426" s="26">
        <v>100000</v>
      </c>
    </row>
    <row r="8427" spans="2:7">
      <c r="B8427" s="21" t="s">
        <v>10806</v>
      </c>
      <c r="C8427" s="22" t="s">
        <v>92</v>
      </c>
      <c r="D8427" s="37"/>
      <c r="E8427" s="24">
        <v>100000</v>
      </c>
      <c r="F8427" s="25" t="s">
        <v>3089</v>
      </c>
      <c r="G8427" s="26">
        <v>100000</v>
      </c>
    </row>
    <row r="8428" spans="2:7">
      <c r="B8428" s="21" t="s">
        <v>10805</v>
      </c>
      <c r="C8428" s="22" t="s">
        <v>92</v>
      </c>
      <c r="D8428" s="37"/>
      <c r="E8428" s="24">
        <v>100000</v>
      </c>
      <c r="F8428" s="25" t="s">
        <v>427</v>
      </c>
      <c r="G8428" s="26">
        <v>100000</v>
      </c>
    </row>
    <row r="8429" spans="2:7">
      <c r="B8429" s="21" t="s">
        <v>10804</v>
      </c>
      <c r="C8429" s="22" t="s">
        <v>92</v>
      </c>
      <c r="D8429" s="37"/>
      <c r="E8429" s="24">
        <v>100000</v>
      </c>
      <c r="F8429" s="25" t="s">
        <v>402</v>
      </c>
      <c r="G8429" s="26">
        <v>100000</v>
      </c>
    </row>
    <row r="8430" spans="2:7">
      <c r="B8430" s="21" t="s">
        <v>10802</v>
      </c>
      <c r="C8430" s="22" t="s">
        <v>92</v>
      </c>
      <c r="D8430" s="37"/>
      <c r="E8430" s="24">
        <v>100000</v>
      </c>
      <c r="F8430" s="25" t="s">
        <v>540</v>
      </c>
      <c r="G8430" s="26">
        <v>100000</v>
      </c>
    </row>
    <row r="8431" spans="2:7">
      <c r="B8431" s="21" t="s">
        <v>10801</v>
      </c>
      <c r="C8431" s="22" t="s">
        <v>92</v>
      </c>
      <c r="D8431" s="37"/>
      <c r="E8431" s="24">
        <v>100000</v>
      </c>
      <c r="F8431" s="25" t="s">
        <v>708</v>
      </c>
      <c r="G8431" s="26">
        <v>100000</v>
      </c>
    </row>
    <row r="8432" spans="2:7">
      <c r="B8432" s="21" t="s">
        <v>10800</v>
      </c>
      <c r="C8432" s="22" t="s">
        <v>92</v>
      </c>
      <c r="D8432" s="37"/>
      <c r="E8432" s="24">
        <v>100000</v>
      </c>
      <c r="F8432" s="25" t="s">
        <v>125</v>
      </c>
      <c r="G8432" s="26">
        <v>100000</v>
      </c>
    </row>
    <row r="8433" spans="2:7">
      <c r="B8433" s="21" t="s">
        <v>10799</v>
      </c>
      <c r="C8433" s="22" t="s">
        <v>92</v>
      </c>
      <c r="D8433" s="37"/>
      <c r="E8433" s="24">
        <v>100000</v>
      </c>
      <c r="F8433" s="25" t="s">
        <v>540</v>
      </c>
      <c r="G8433" s="26">
        <v>100000</v>
      </c>
    </row>
    <row r="8434" spans="2:7">
      <c r="B8434" s="21" t="s">
        <v>10798</v>
      </c>
      <c r="C8434" s="22" t="s">
        <v>92</v>
      </c>
      <c r="D8434" s="37"/>
      <c r="E8434" s="24">
        <v>100000</v>
      </c>
      <c r="F8434" s="25" t="s">
        <v>223</v>
      </c>
      <c r="G8434" s="26">
        <v>100000</v>
      </c>
    </row>
    <row r="8435" spans="2:7">
      <c r="B8435" s="21" t="s">
        <v>10797</v>
      </c>
      <c r="C8435" s="22" t="s">
        <v>92</v>
      </c>
      <c r="D8435" s="37"/>
      <c r="E8435" s="24">
        <v>100000</v>
      </c>
      <c r="F8435" s="25" t="s">
        <v>631</v>
      </c>
      <c r="G8435" s="26">
        <v>100000</v>
      </c>
    </row>
    <row r="8436" spans="2:7">
      <c r="B8436" s="21" t="s">
        <v>10796</v>
      </c>
      <c r="C8436" s="22" t="s">
        <v>92</v>
      </c>
      <c r="D8436" s="37"/>
      <c r="E8436" s="24">
        <v>100000</v>
      </c>
      <c r="F8436" s="25" t="s">
        <v>164</v>
      </c>
      <c r="G8436" s="26">
        <v>100000</v>
      </c>
    </row>
    <row r="8437" spans="2:7">
      <c r="B8437" s="21" t="s">
        <v>10795</v>
      </c>
      <c r="C8437" s="22" t="s">
        <v>92</v>
      </c>
      <c r="D8437" s="37"/>
      <c r="E8437" s="24">
        <v>100000</v>
      </c>
      <c r="F8437" s="25" t="s">
        <v>216</v>
      </c>
      <c r="G8437" s="26">
        <v>100000</v>
      </c>
    </row>
    <row r="8438" spans="2:7">
      <c r="B8438" s="21" t="s">
        <v>10794</v>
      </c>
      <c r="C8438" s="22" t="s">
        <v>92</v>
      </c>
      <c r="D8438" s="37"/>
      <c r="E8438" s="24">
        <v>100000</v>
      </c>
      <c r="F8438" s="25" t="s">
        <v>344</v>
      </c>
      <c r="G8438" s="26">
        <v>100000</v>
      </c>
    </row>
    <row r="8439" spans="2:7">
      <c r="B8439" s="21" t="s">
        <v>10793</v>
      </c>
      <c r="C8439" s="22" t="s">
        <v>92</v>
      </c>
      <c r="D8439" s="37"/>
      <c r="E8439" s="24">
        <v>100000</v>
      </c>
      <c r="F8439" s="25" t="s">
        <v>220</v>
      </c>
      <c r="G8439" s="26">
        <v>100000</v>
      </c>
    </row>
    <row r="8440" spans="2:7">
      <c r="B8440" s="21" t="s">
        <v>10792</v>
      </c>
      <c r="C8440" s="22" t="s">
        <v>92</v>
      </c>
      <c r="D8440" s="37"/>
      <c r="E8440" s="24">
        <v>100000</v>
      </c>
      <c r="F8440" s="25" t="s">
        <v>3089</v>
      </c>
      <c r="G8440" s="26">
        <v>100000</v>
      </c>
    </row>
    <row r="8441" spans="2:7">
      <c r="B8441" s="21" t="s">
        <v>10791</v>
      </c>
      <c r="C8441" s="22" t="s">
        <v>92</v>
      </c>
      <c r="D8441" s="37"/>
      <c r="E8441" s="24">
        <v>100000</v>
      </c>
      <c r="F8441" s="25" t="s">
        <v>703</v>
      </c>
      <c r="G8441" s="26">
        <v>100000</v>
      </c>
    </row>
    <row r="8442" spans="2:7">
      <c r="B8442" s="21" t="s">
        <v>10790</v>
      </c>
      <c r="C8442" s="22" t="s">
        <v>92</v>
      </c>
      <c r="D8442" s="37"/>
      <c r="E8442" s="24">
        <v>100000</v>
      </c>
      <c r="F8442" s="25" t="s">
        <v>201</v>
      </c>
      <c r="G8442" s="26">
        <v>100000</v>
      </c>
    </row>
    <row r="8443" spans="2:7">
      <c r="B8443" s="21" t="s">
        <v>10789</v>
      </c>
      <c r="C8443" s="22" t="s">
        <v>92</v>
      </c>
      <c r="D8443" s="37"/>
      <c r="E8443" s="24">
        <v>100000</v>
      </c>
      <c r="F8443" s="25" t="s">
        <v>326</v>
      </c>
      <c r="G8443" s="26">
        <v>100000</v>
      </c>
    </row>
    <row r="8444" spans="2:7">
      <c r="B8444" s="21" t="s">
        <v>10788</v>
      </c>
      <c r="C8444" s="22" t="s">
        <v>92</v>
      </c>
      <c r="D8444" s="37"/>
      <c r="E8444" s="24">
        <v>100000</v>
      </c>
      <c r="F8444" s="25" t="s">
        <v>708</v>
      </c>
      <c r="G8444" s="26">
        <v>100000</v>
      </c>
    </row>
    <row r="8445" spans="2:7">
      <c r="B8445" s="21" t="s">
        <v>10787</v>
      </c>
      <c r="C8445" s="22" t="s">
        <v>92</v>
      </c>
      <c r="D8445" s="37"/>
      <c r="E8445" s="24">
        <v>100000</v>
      </c>
      <c r="F8445" s="25" t="s">
        <v>220</v>
      </c>
      <c r="G8445" s="26">
        <v>100000</v>
      </c>
    </row>
    <row r="8446" spans="2:7">
      <c r="B8446" s="21" t="s">
        <v>10786</v>
      </c>
      <c r="C8446" s="22" t="s">
        <v>92</v>
      </c>
      <c r="D8446" s="37"/>
      <c r="E8446" s="24">
        <v>100000</v>
      </c>
      <c r="F8446" s="25" t="s">
        <v>703</v>
      </c>
      <c r="G8446" s="26">
        <v>100000</v>
      </c>
    </row>
    <row r="8447" spans="2:7">
      <c r="B8447" s="21" t="s">
        <v>10785</v>
      </c>
      <c r="C8447" s="22" t="s">
        <v>92</v>
      </c>
      <c r="D8447" s="37"/>
      <c r="E8447" s="24">
        <v>100000</v>
      </c>
      <c r="F8447" s="25" t="s">
        <v>164</v>
      </c>
      <c r="G8447" s="26">
        <v>100000</v>
      </c>
    </row>
    <row r="8448" spans="2:7">
      <c r="B8448" s="21" t="s">
        <v>10784</v>
      </c>
      <c r="C8448" s="22" t="s">
        <v>92</v>
      </c>
      <c r="D8448" s="37"/>
      <c r="E8448" s="24">
        <v>100000</v>
      </c>
      <c r="F8448" s="25" t="s">
        <v>422</v>
      </c>
      <c r="G8448" s="26">
        <v>100000</v>
      </c>
    </row>
    <row r="8449" spans="2:7">
      <c r="B8449" s="21" t="s">
        <v>10783</v>
      </c>
      <c r="C8449" s="22" t="s">
        <v>92</v>
      </c>
      <c r="D8449" s="37"/>
      <c r="E8449" s="24">
        <v>100000</v>
      </c>
      <c r="F8449" s="25" t="s">
        <v>3089</v>
      </c>
      <c r="G8449" s="26">
        <v>100000</v>
      </c>
    </row>
    <row r="8450" spans="2:7">
      <c r="B8450" s="21" t="s">
        <v>10782</v>
      </c>
      <c r="C8450" s="22" t="s">
        <v>92</v>
      </c>
      <c r="D8450" s="37"/>
      <c r="E8450" s="24">
        <v>100000</v>
      </c>
      <c r="F8450" s="25" t="s">
        <v>220</v>
      </c>
      <c r="G8450" s="26">
        <v>100000</v>
      </c>
    </row>
    <row r="8451" spans="2:7">
      <c r="B8451" s="21" t="s">
        <v>10781</v>
      </c>
      <c r="C8451" s="22" t="s">
        <v>92</v>
      </c>
      <c r="D8451" s="37"/>
      <c r="E8451" s="24">
        <v>100000</v>
      </c>
      <c r="F8451" s="25" t="s">
        <v>201</v>
      </c>
      <c r="G8451" s="26">
        <v>100000</v>
      </c>
    </row>
    <row r="8452" spans="2:7">
      <c r="B8452" s="21" t="s">
        <v>10780</v>
      </c>
      <c r="C8452" s="22" t="s">
        <v>92</v>
      </c>
      <c r="D8452" s="37"/>
      <c r="E8452" s="24">
        <v>100000</v>
      </c>
      <c r="F8452" s="25" t="s">
        <v>102</v>
      </c>
      <c r="G8452" s="26">
        <v>100000</v>
      </c>
    </row>
    <row r="8453" spans="2:7">
      <c r="B8453" s="21" t="s">
        <v>10779</v>
      </c>
      <c r="C8453" s="22" t="s">
        <v>92</v>
      </c>
      <c r="D8453" s="37"/>
      <c r="E8453" s="24">
        <v>100000</v>
      </c>
      <c r="F8453" s="25" t="s">
        <v>455</v>
      </c>
      <c r="G8453" s="26">
        <v>100000</v>
      </c>
    </row>
    <row r="8454" spans="2:7">
      <c r="B8454" s="21" t="s">
        <v>10778</v>
      </c>
      <c r="C8454" s="22" t="s">
        <v>92</v>
      </c>
      <c r="D8454" s="37"/>
      <c r="E8454" s="24">
        <v>100000</v>
      </c>
      <c r="F8454" s="25" t="s">
        <v>102</v>
      </c>
      <c r="G8454" s="26">
        <v>100000</v>
      </c>
    </row>
    <row r="8455" spans="2:7">
      <c r="B8455" s="21" t="s">
        <v>10777</v>
      </c>
      <c r="C8455" s="22" t="s">
        <v>92</v>
      </c>
      <c r="D8455" s="37"/>
      <c r="E8455" s="24">
        <v>100000</v>
      </c>
      <c r="F8455" s="25" t="s">
        <v>464</v>
      </c>
      <c r="G8455" s="26">
        <v>100000</v>
      </c>
    </row>
    <row r="8456" spans="2:7">
      <c r="B8456" s="21" t="s">
        <v>10776</v>
      </c>
      <c r="C8456" s="22" t="s">
        <v>92</v>
      </c>
      <c r="D8456" s="37"/>
      <c r="E8456" s="24">
        <v>100000</v>
      </c>
      <c r="F8456" s="25" t="s">
        <v>102</v>
      </c>
      <c r="G8456" s="26">
        <v>100000</v>
      </c>
    </row>
    <row r="8457" spans="2:7">
      <c r="B8457" s="21" t="s">
        <v>10775</v>
      </c>
      <c r="C8457" s="22" t="s">
        <v>92</v>
      </c>
      <c r="D8457" s="37"/>
      <c r="E8457" s="24">
        <v>100000</v>
      </c>
      <c r="F8457" s="25" t="s">
        <v>5014</v>
      </c>
      <c r="G8457" s="26">
        <v>100000</v>
      </c>
    </row>
    <row r="8458" spans="2:7">
      <c r="B8458" s="21" t="s">
        <v>10774</v>
      </c>
      <c r="C8458" s="22" t="s">
        <v>92</v>
      </c>
      <c r="D8458" s="37"/>
      <c r="E8458" s="24">
        <v>100000</v>
      </c>
      <c r="F8458" s="25" t="s">
        <v>631</v>
      </c>
      <c r="G8458" s="26">
        <v>100000</v>
      </c>
    </row>
    <row r="8459" spans="2:7">
      <c r="B8459" s="21" t="s">
        <v>10773</v>
      </c>
      <c r="C8459" s="22" t="s">
        <v>92</v>
      </c>
      <c r="D8459" s="37"/>
      <c r="E8459" s="24">
        <v>100000</v>
      </c>
      <c r="F8459" s="25" t="s">
        <v>5016</v>
      </c>
      <c r="G8459" s="26">
        <v>100000</v>
      </c>
    </row>
    <row r="8460" spans="2:7">
      <c r="B8460" s="21" t="s">
        <v>10772</v>
      </c>
      <c r="C8460" s="22" t="s">
        <v>92</v>
      </c>
      <c r="D8460" s="37"/>
      <c r="E8460" s="24">
        <v>100000</v>
      </c>
      <c r="F8460" s="25" t="s">
        <v>540</v>
      </c>
      <c r="G8460" s="26">
        <v>100000</v>
      </c>
    </row>
    <row r="8461" spans="2:7">
      <c r="B8461" s="21" t="s">
        <v>10771</v>
      </c>
      <c r="C8461" s="22" t="s">
        <v>92</v>
      </c>
      <c r="D8461" s="37"/>
      <c r="E8461" s="24">
        <v>100000</v>
      </c>
      <c r="F8461" s="25" t="s">
        <v>3089</v>
      </c>
      <c r="G8461" s="26">
        <v>100000</v>
      </c>
    </row>
    <row r="8462" spans="2:7">
      <c r="B8462" s="21" t="s">
        <v>10770</v>
      </c>
      <c r="C8462" s="22" t="s">
        <v>92</v>
      </c>
      <c r="D8462" s="37"/>
      <c r="E8462" s="24">
        <v>100000</v>
      </c>
      <c r="F8462" s="25" t="s">
        <v>329</v>
      </c>
      <c r="G8462" s="26">
        <v>100000</v>
      </c>
    </row>
    <row r="8463" spans="2:7">
      <c r="B8463" s="21" t="s">
        <v>10769</v>
      </c>
      <c r="C8463" s="22" t="s">
        <v>92</v>
      </c>
      <c r="D8463" s="37"/>
      <c r="E8463" s="24">
        <v>100000</v>
      </c>
      <c r="F8463" s="25" t="s">
        <v>216</v>
      </c>
      <c r="G8463" s="26">
        <v>100000</v>
      </c>
    </row>
    <row r="8464" spans="2:7">
      <c r="B8464" s="21" t="s">
        <v>10768</v>
      </c>
      <c r="C8464" s="22" t="s">
        <v>108</v>
      </c>
      <c r="D8464" s="37"/>
      <c r="E8464" s="24">
        <v>100000</v>
      </c>
      <c r="F8464" s="25" t="s">
        <v>201</v>
      </c>
      <c r="G8464" s="26">
        <v>100000</v>
      </c>
    </row>
    <row r="8465" spans="2:7">
      <c r="B8465" s="21" t="s">
        <v>10767</v>
      </c>
      <c r="C8465" s="22" t="s">
        <v>92</v>
      </c>
      <c r="D8465" s="37"/>
      <c r="E8465" s="24">
        <v>100000</v>
      </c>
      <c r="F8465" s="25" t="s">
        <v>540</v>
      </c>
      <c r="G8465" s="26">
        <v>100000</v>
      </c>
    </row>
    <row r="8466" spans="2:7">
      <c r="B8466" s="21" t="s">
        <v>10766</v>
      </c>
      <c r="C8466" s="22" t="s">
        <v>92</v>
      </c>
      <c r="D8466" s="37"/>
      <c r="E8466" s="24">
        <v>100000</v>
      </c>
      <c r="F8466" s="25" t="s">
        <v>216</v>
      </c>
      <c r="G8466" s="26">
        <v>100000</v>
      </c>
    </row>
    <row r="8467" spans="2:7">
      <c r="B8467" s="21" t="s">
        <v>10765</v>
      </c>
      <c r="C8467" s="22" t="s">
        <v>92</v>
      </c>
      <c r="D8467" s="37"/>
      <c r="E8467" s="24">
        <v>100000</v>
      </c>
      <c r="F8467" s="25" t="s">
        <v>464</v>
      </c>
      <c r="G8467" s="26">
        <v>100000</v>
      </c>
    </row>
    <row r="8468" spans="2:7">
      <c r="B8468" s="21" t="s">
        <v>10764</v>
      </c>
      <c r="C8468" s="22" t="s">
        <v>92</v>
      </c>
      <c r="D8468" s="37"/>
      <c r="E8468" s="24">
        <v>100000</v>
      </c>
      <c r="F8468" s="25" t="s">
        <v>164</v>
      </c>
      <c r="G8468" s="26">
        <v>100000</v>
      </c>
    </row>
    <row r="8469" spans="2:7">
      <c r="B8469" s="21" t="s">
        <v>10763</v>
      </c>
      <c r="C8469" s="22" t="s">
        <v>92</v>
      </c>
      <c r="D8469" s="37"/>
      <c r="E8469" s="24">
        <v>100000</v>
      </c>
      <c r="F8469" s="25" t="s">
        <v>3098</v>
      </c>
      <c r="G8469" s="26">
        <v>100000</v>
      </c>
    </row>
    <row r="8470" spans="2:7">
      <c r="B8470" s="21" t="s">
        <v>10762</v>
      </c>
      <c r="C8470" s="22" t="s">
        <v>92</v>
      </c>
      <c r="D8470" s="37"/>
      <c r="E8470" s="24">
        <v>100000</v>
      </c>
      <c r="F8470" s="25" t="s">
        <v>455</v>
      </c>
      <c r="G8470" s="26">
        <v>100000</v>
      </c>
    </row>
    <row r="8471" spans="2:7">
      <c r="B8471" s="21" t="s">
        <v>10761</v>
      </c>
      <c r="C8471" s="22" t="s">
        <v>92</v>
      </c>
      <c r="D8471" s="37"/>
      <c r="E8471" s="24">
        <v>100000</v>
      </c>
      <c r="F8471" s="25" t="s">
        <v>540</v>
      </c>
      <c r="G8471" s="26">
        <v>100000</v>
      </c>
    </row>
    <row r="8472" spans="2:7">
      <c r="B8472" s="21" t="s">
        <v>10760</v>
      </c>
      <c r="C8472" s="22" t="s">
        <v>92</v>
      </c>
      <c r="D8472" s="37"/>
      <c r="E8472" s="24">
        <v>100000</v>
      </c>
      <c r="F8472" s="25" t="s">
        <v>150</v>
      </c>
      <c r="G8472" s="26">
        <v>100000</v>
      </c>
    </row>
    <row r="8473" spans="2:7">
      <c r="B8473" s="21" t="s">
        <v>10759</v>
      </c>
      <c r="C8473" s="22" t="s">
        <v>92</v>
      </c>
      <c r="D8473" s="37"/>
      <c r="E8473" s="24">
        <v>100000</v>
      </c>
      <c r="F8473" s="25" t="s">
        <v>422</v>
      </c>
      <c r="G8473" s="26">
        <v>100000</v>
      </c>
    </row>
    <row r="8474" spans="2:7">
      <c r="B8474" s="21" t="s">
        <v>10758</v>
      </c>
      <c r="C8474" s="22" t="s">
        <v>92</v>
      </c>
      <c r="D8474" s="37"/>
      <c r="E8474" s="24">
        <v>100000</v>
      </c>
      <c r="F8474" s="25" t="s">
        <v>3098</v>
      </c>
      <c r="G8474" s="26">
        <v>100000</v>
      </c>
    </row>
    <row r="8475" spans="2:7">
      <c r="B8475" s="21" t="s">
        <v>10757</v>
      </c>
      <c r="C8475" s="22" t="s">
        <v>92</v>
      </c>
      <c r="D8475" s="37"/>
      <c r="E8475" s="24">
        <v>100000</v>
      </c>
      <c r="F8475" s="25" t="s">
        <v>220</v>
      </c>
      <c r="G8475" s="26">
        <v>100000</v>
      </c>
    </row>
    <row r="8476" spans="2:7">
      <c r="B8476" s="21" t="s">
        <v>10756</v>
      </c>
      <c r="C8476" s="22" t="s">
        <v>108</v>
      </c>
      <c r="D8476" s="37"/>
      <c r="E8476" s="24">
        <v>100000</v>
      </c>
      <c r="F8476" s="25" t="s">
        <v>111</v>
      </c>
      <c r="G8476" s="26">
        <v>100000</v>
      </c>
    </row>
    <row r="8477" spans="2:7">
      <c r="B8477" s="21" t="s">
        <v>10755</v>
      </c>
      <c r="C8477" s="22" t="s">
        <v>92</v>
      </c>
      <c r="D8477" s="37"/>
      <c r="E8477" s="24">
        <v>100000</v>
      </c>
      <c r="F8477" s="25" t="s">
        <v>5016</v>
      </c>
      <c r="G8477" s="26">
        <v>100000</v>
      </c>
    </row>
    <row r="8478" spans="2:7">
      <c r="B8478" s="21" t="s">
        <v>10754</v>
      </c>
      <c r="C8478" s="22" t="s">
        <v>92</v>
      </c>
      <c r="D8478" s="37"/>
      <c r="E8478" s="24">
        <v>100000</v>
      </c>
      <c r="F8478" s="25" t="s">
        <v>156</v>
      </c>
      <c r="G8478" s="26">
        <v>100000</v>
      </c>
    </row>
    <row r="8479" spans="2:7">
      <c r="B8479" s="21" t="s">
        <v>10753</v>
      </c>
      <c r="C8479" s="22" t="s">
        <v>92</v>
      </c>
      <c r="D8479" s="37"/>
      <c r="E8479" s="24">
        <v>100000</v>
      </c>
      <c r="F8479" s="25" t="s">
        <v>131</v>
      </c>
      <c r="G8479" s="26">
        <v>100000</v>
      </c>
    </row>
    <row r="8480" spans="2:7">
      <c r="B8480" s="21" t="s">
        <v>10751</v>
      </c>
      <c r="C8480" s="22" t="s">
        <v>92</v>
      </c>
      <c r="D8480" s="37"/>
      <c r="E8480" s="24">
        <v>100000</v>
      </c>
      <c r="F8480" s="25" t="s">
        <v>540</v>
      </c>
      <c r="G8480" s="26">
        <v>100000</v>
      </c>
    </row>
    <row r="8481" spans="2:7">
      <c r="B8481" s="21" t="s">
        <v>10750</v>
      </c>
      <c r="C8481" s="22" t="s">
        <v>92</v>
      </c>
      <c r="D8481" s="37"/>
      <c r="E8481" s="24">
        <v>100000</v>
      </c>
      <c r="F8481" s="25" t="s">
        <v>107</v>
      </c>
      <c r="G8481" s="26">
        <v>100000</v>
      </c>
    </row>
    <row r="8482" spans="2:7">
      <c r="B8482" s="21" t="s">
        <v>10749</v>
      </c>
      <c r="C8482" s="22" t="s">
        <v>92</v>
      </c>
      <c r="D8482" s="37"/>
      <c r="E8482" s="24">
        <v>100000</v>
      </c>
      <c r="F8482" s="25" t="s">
        <v>5014</v>
      </c>
      <c r="G8482" s="26">
        <v>100000</v>
      </c>
    </row>
    <row r="8483" spans="2:7">
      <c r="B8483" s="21" t="s">
        <v>10748</v>
      </c>
      <c r="C8483" s="22" t="s">
        <v>92</v>
      </c>
      <c r="D8483" s="37"/>
      <c r="E8483" s="24">
        <v>100000</v>
      </c>
      <c r="F8483" s="25" t="s">
        <v>125</v>
      </c>
      <c r="G8483" s="26">
        <v>100000</v>
      </c>
    </row>
    <row r="8484" spans="2:7">
      <c r="B8484" s="21" t="s">
        <v>10747</v>
      </c>
      <c r="C8484" s="22" t="s">
        <v>92</v>
      </c>
      <c r="D8484" s="37"/>
      <c r="E8484" s="24">
        <v>100000</v>
      </c>
      <c r="F8484" s="25" t="s">
        <v>408</v>
      </c>
      <c r="G8484" s="26">
        <v>100000</v>
      </c>
    </row>
    <row r="8485" spans="2:7">
      <c r="B8485" s="21" t="s">
        <v>10746</v>
      </c>
      <c r="C8485" s="22" t="s">
        <v>92</v>
      </c>
      <c r="D8485" s="37"/>
      <c r="E8485" s="24">
        <v>100000</v>
      </c>
      <c r="F8485" s="25" t="s">
        <v>3094</v>
      </c>
      <c r="G8485" s="26">
        <v>100000</v>
      </c>
    </row>
    <row r="8486" spans="2:7">
      <c r="B8486" s="21" t="s">
        <v>10745</v>
      </c>
      <c r="C8486" s="22" t="s">
        <v>92</v>
      </c>
      <c r="D8486" s="37"/>
      <c r="E8486" s="24">
        <v>100000</v>
      </c>
      <c r="F8486" s="25" t="s">
        <v>99</v>
      </c>
      <c r="G8486" s="26">
        <v>100000</v>
      </c>
    </row>
    <row r="8487" spans="2:7">
      <c r="B8487" s="21" t="s">
        <v>10744</v>
      </c>
      <c r="C8487" s="22" t="s">
        <v>92</v>
      </c>
      <c r="D8487" s="37"/>
      <c r="E8487" s="24">
        <v>100000</v>
      </c>
      <c r="F8487" s="25" t="s">
        <v>455</v>
      </c>
      <c r="G8487" s="26">
        <v>100000</v>
      </c>
    </row>
    <row r="8488" spans="2:7">
      <c r="B8488" s="21" t="s">
        <v>10743</v>
      </c>
      <c r="C8488" s="22" t="s">
        <v>92</v>
      </c>
      <c r="D8488" s="37"/>
      <c r="E8488" s="24">
        <v>100000</v>
      </c>
      <c r="F8488" s="25" t="s">
        <v>402</v>
      </c>
      <c r="G8488" s="26">
        <v>100000</v>
      </c>
    </row>
    <row r="8489" spans="2:7">
      <c r="B8489" s="21" t="s">
        <v>10742</v>
      </c>
      <c r="C8489" s="22" t="s">
        <v>92</v>
      </c>
      <c r="D8489" s="37"/>
      <c r="E8489" s="24">
        <v>100000</v>
      </c>
      <c r="F8489" s="25" t="s">
        <v>125</v>
      </c>
      <c r="G8489" s="26">
        <v>100000</v>
      </c>
    </row>
    <row r="8490" spans="2:7">
      <c r="B8490" s="21" t="s">
        <v>10740</v>
      </c>
      <c r="C8490" s="22" t="s">
        <v>92</v>
      </c>
      <c r="D8490" s="37"/>
      <c r="E8490" s="24">
        <v>100000</v>
      </c>
      <c r="F8490" s="25" t="s">
        <v>3098</v>
      </c>
      <c r="G8490" s="26">
        <v>100000</v>
      </c>
    </row>
    <row r="8491" spans="2:7">
      <c r="B8491" s="21" t="s">
        <v>10739</v>
      </c>
      <c r="C8491" s="22" t="s">
        <v>92</v>
      </c>
      <c r="D8491" s="37"/>
      <c r="E8491" s="24">
        <v>100000</v>
      </c>
      <c r="F8491" s="25" t="s">
        <v>335</v>
      </c>
      <c r="G8491" s="26">
        <v>100000</v>
      </c>
    </row>
    <row r="8492" spans="2:7">
      <c r="B8492" s="21" t="s">
        <v>10738</v>
      </c>
      <c r="C8492" s="22" t="s">
        <v>92</v>
      </c>
      <c r="D8492" s="37"/>
      <c r="E8492" s="24">
        <v>100000</v>
      </c>
      <c r="F8492" s="25" t="s">
        <v>216</v>
      </c>
      <c r="G8492" s="26">
        <v>100000</v>
      </c>
    </row>
    <row r="8493" spans="2:7">
      <c r="B8493" s="21" t="s">
        <v>10737</v>
      </c>
      <c r="C8493" s="22" t="s">
        <v>92</v>
      </c>
      <c r="D8493" s="37"/>
      <c r="E8493" s="24">
        <v>100000</v>
      </c>
      <c r="F8493" s="25" t="s">
        <v>150</v>
      </c>
      <c r="G8493" s="26">
        <v>100000</v>
      </c>
    </row>
    <row r="8494" spans="2:7">
      <c r="B8494" s="21" t="s">
        <v>10736</v>
      </c>
      <c r="C8494" s="22" t="s">
        <v>108</v>
      </c>
      <c r="D8494" s="37"/>
      <c r="E8494" s="24">
        <v>100000</v>
      </c>
      <c r="F8494" s="25" t="s">
        <v>668</v>
      </c>
      <c r="G8494" s="26">
        <v>100000</v>
      </c>
    </row>
    <row r="8495" spans="2:7">
      <c r="B8495" s="21" t="s">
        <v>10735</v>
      </c>
      <c r="C8495" s="22" t="s">
        <v>92</v>
      </c>
      <c r="D8495" s="37"/>
      <c r="E8495" s="24">
        <v>100000</v>
      </c>
      <c r="F8495" s="25" t="s">
        <v>3094</v>
      </c>
      <c r="G8495" s="26">
        <v>100000</v>
      </c>
    </row>
    <row r="8496" spans="2:7">
      <c r="B8496" s="21" t="s">
        <v>10734</v>
      </c>
      <c r="C8496" s="22" t="s">
        <v>92</v>
      </c>
      <c r="D8496" s="37"/>
      <c r="E8496" s="24">
        <v>100000</v>
      </c>
      <c r="F8496" s="25" t="s">
        <v>107</v>
      </c>
      <c r="G8496" s="26">
        <v>100000</v>
      </c>
    </row>
    <row r="8497" spans="2:7">
      <c r="B8497" s="21" t="s">
        <v>10733</v>
      </c>
      <c r="C8497" s="22" t="s">
        <v>92</v>
      </c>
      <c r="D8497" s="37"/>
      <c r="E8497" s="24">
        <v>100000</v>
      </c>
      <c r="F8497" s="25" t="s">
        <v>201</v>
      </c>
      <c r="G8497" s="26">
        <v>100000</v>
      </c>
    </row>
    <row r="8498" spans="2:7">
      <c r="B8498" s="21" t="s">
        <v>10732</v>
      </c>
      <c r="C8498" s="22" t="s">
        <v>92</v>
      </c>
      <c r="D8498" s="37"/>
      <c r="E8498" s="24">
        <v>100000</v>
      </c>
      <c r="F8498" s="25" t="s">
        <v>540</v>
      </c>
      <c r="G8498" s="26">
        <v>100000</v>
      </c>
    </row>
    <row r="8499" spans="2:7">
      <c r="B8499" s="21" t="s">
        <v>10729</v>
      </c>
      <c r="C8499" s="22" t="s">
        <v>92</v>
      </c>
      <c r="D8499" s="37"/>
      <c r="E8499" s="24">
        <v>100000</v>
      </c>
      <c r="F8499" s="25" t="s">
        <v>413</v>
      </c>
      <c r="G8499" s="26">
        <v>100000</v>
      </c>
    </row>
    <row r="8500" spans="2:7">
      <c r="B8500" s="21" t="s">
        <v>10728</v>
      </c>
      <c r="C8500" s="22" t="s">
        <v>92</v>
      </c>
      <c r="D8500" s="37"/>
      <c r="E8500" s="24">
        <v>100000</v>
      </c>
      <c r="F8500" s="25" t="s">
        <v>708</v>
      </c>
      <c r="G8500" s="26">
        <v>100000</v>
      </c>
    </row>
    <row r="8501" spans="2:7">
      <c r="B8501" s="21" t="s">
        <v>10727</v>
      </c>
      <c r="C8501" s="22" t="s">
        <v>92</v>
      </c>
      <c r="D8501" s="37"/>
      <c r="E8501" s="24">
        <v>100000</v>
      </c>
      <c r="F8501" s="25" t="s">
        <v>257</v>
      </c>
      <c r="G8501" s="26">
        <v>100000</v>
      </c>
    </row>
    <row r="8502" spans="2:7">
      <c r="B8502" s="21" t="s">
        <v>10726</v>
      </c>
      <c r="C8502" s="22" t="s">
        <v>92</v>
      </c>
      <c r="D8502" s="37"/>
      <c r="E8502" s="24">
        <v>100000</v>
      </c>
      <c r="F8502" s="25" t="s">
        <v>125</v>
      </c>
      <c r="G8502" s="26">
        <v>100000</v>
      </c>
    </row>
    <row r="8503" spans="2:7">
      <c r="B8503" s="21" t="s">
        <v>10725</v>
      </c>
      <c r="C8503" s="22" t="s">
        <v>92</v>
      </c>
      <c r="D8503" s="37"/>
      <c r="E8503" s="24">
        <v>100000</v>
      </c>
      <c r="F8503" s="25" t="s">
        <v>422</v>
      </c>
      <c r="G8503" s="26">
        <v>100000</v>
      </c>
    </row>
    <row r="8504" spans="2:7">
      <c r="B8504" s="21" t="s">
        <v>10724</v>
      </c>
      <c r="C8504" s="22" t="s">
        <v>92</v>
      </c>
      <c r="D8504" s="37"/>
      <c r="E8504" s="24">
        <v>100000</v>
      </c>
      <c r="F8504" s="25" t="s">
        <v>159</v>
      </c>
      <c r="G8504" s="26">
        <v>100000</v>
      </c>
    </row>
    <row r="8505" spans="2:7">
      <c r="B8505" s="21" t="s">
        <v>10723</v>
      </c>
      <c r="C8505" s="22" t="s">
        <v>92</v>
      </c>
      <c r="D8505" s="37"/>
      <c r="E8505" s="24">
        <v>100000</v>
      </c>
      <c r="F8505" s="25" t="s">
        <v>408</v>
      </c>
      <c r="G8505" s="26">
        <v>100000</v>
      </c>
    </row>
    <row r="8506" spans="2:7">
      <c r="B8506" s="21" t="s">
        <v>10722</v>
      </c>
      <c r="C8506" s="22" t="s">
        <v>92</v>
      </c>
      <c r="D8506" s="37"/>
      <c r="E8506" s="24">
        <v>100000</v>
      </c>
      <c r="F8506" s="25" t="s">
        <v>427</v>
      </c>
      <c r="G8506" s="26">
        <v>100000</v>
      </c>
    </row>
    <row r="8507" spans="2:7">
      <c r="B8507" s="21" t="s">
        <v>10721</v>
      </c>
      <c r="C8507" s="22" t="s">
        <v>92</v>
      </c>
      <c r="D8507" s="37"/>
      <c r="E8507" s="24">
        <v>100000</v>
      </c>
      <c r="F8507" s="25" t="s">
        <v>708</v>
      </c>
      <c r="G8507" s="26">
        <v>100000</v>
      </c>
    </row>
    <row r="8508" spans="2:7">
      <c r="B8508" s="21" t="s">
        <v>10720</v>
      </c>
      <c r="C8508" s="22" t="s">
        <v>108</v>
      </c>
      <c r="D8508" s="37"/>
      <c r="E8508" s="24">
        <v>100000</v>
      </c>
      <c r="F8508" s="25" t="s">
        <v>344</v>
      </c>
      <c r="G8508" s="26">
        <v>100000</v>
      </c>
    </row>
    <row r="8509" spans="2:7">
      <c r="B8509" s="21" t="s">
        <v>10718</v>
      </c>
      <c r="C8509" s="22" t="s">
        <v>92</v>
      </c>
      <c r="D8509" s="37"/>
      <c r="E8509" s="24">
        <v>100000</v>
      </c>
      <c r="F8509" s="25" t="s">
        <v>540</v>
      </c>
      <c r="G8509" s="26">
        <v>100000</v>
      </c>
    </row>
    <row r="8510" spans="2:7">
      <c r="B8510" s="21" t="s">
        <v>10717</v>
      </c>
      <c r="C8510" s="22" t="s">
        <v>92</v>
      </c>
      <c r="D8510" s="37"/>
      <c r="E8510" s="24">
        <v>100000</v>
      </c>
      <c r="F8510" s="25" t="s">
        <v>5014</v>
      </c>
      <c r="G8510" s="26">
        <v>100000</v>
      </c>
    </row>
    <row r="8511" spans="2:7">
      <c r="B8511" s="21" t="s">
        <v>10716</v>
      </c>
      <c r="C8511" s="22" t="s">
        <v>92</v>
      </c>
      <c r="D8511" s="37"/>
      <c r="E8511" s="24">
        <v>100000</v>
      </c>
      <c r="F8511" s="25" t="s">
        <v>703</v>
      </c>
      <c r="G8511" s="26">
        <v>100000</v>
      </c>
    </row>
    <row r="8512" spans="2:7">
      <c r="B8512" s="21" t="s">
        <v>10715</v>
      </c>
      <c r="C8512" s="22" t="s">
        <v>92</v>
      </c>
      <c r="D8512" s="37"/>
      <c r="E8512" s="24">
        <v>100000</v>
      </c>
      <c r="F8512" s="25" t="s">
        <v>156</v>
      </c>
      <c r="G8512" s="26">
        <v>100000</v>
      </c>
    </row>
    <row r="8513" spans="2:7">
      <c r="B8513" s="21" t="s">
        <v>10714</v>
      </c>
      <c r="C8513" s="22" t="s">
        <v>92</v>
      </c>
      <c r="D8513" s="37"/>
      <c r="E8513" s="24">
        <v>100000</v>
      </c>
      <c r="F8513" s="25" t="s">
        <v>104</v>
      </c>
      <c r="G8513" s="26">
        <v>100000</v>
      </c>
    </row>
    <row r="8514" spans="2:7">
      <c r="B8514" s="21" t="s">
        <v>10713</v>
      </c>
      <c r="C8514" s="22" t="s">
        <v>92</v>
      </c>
      <c r="D8514" s="37"/>
      <c r="E8514" s="24">
        <v>100000</v>
      </c>
      <c r="F8514" s="25" t="s">
        <v>203</v>
      </c>
      <c r="G8514" s="26">
        <v>100000</v>
      </c>
    </row>
    <row r="8515" spans="2:7">
      <c r="B8515" s="21" t="s">
        <v>10712</v>
      </c>
      <c r="C8515" s="22" t="s">
        <v>92</v>
      </c>
      <c r="D8515" s="37"/>
      <c r="E8515" s="24">
        <v>100000</v>
      </c>
      <c r="F8515" s="25" t="s">
        <v>344</v>
      </c>
      <c r="G8515" s="26">
        <v>100000</v>
      </c>
    </row>
    <row r="8516" spans="2:7">
      <c r="B8516" s="21" t="s">
        <v>10711</v>
      </c>
      <c r="C8516" s="22" t="s">
        <v>92</v>
      </c>
      <c r="D8516" s="37"/>
      <c r="E8516" s="24">
        <v>100000</v>
      </c>
      <c r="F8516" s="25" t="s">
        <v>216</v>
      </c>
      <c r="G8516" s="26">
        <v>100000</v>
      </c>
    </row>
    <row r="8517" spans="2:7">
      <c r="B8517" s="21" t="s">
        <v>10710</v>
      </c>
      <c r="C8517" s="22" t="s">
        <v>92</v>
      </c>
      <c r="D8517" s="37"/>
      <c r="E8517" s="24">
        <v>100000</v>
      </c>
      <c r="F8517" s="25" t="s">
        <v>171</v>
      </c>
      <c r="G8517" s="26">
        <v>100000</v>
      </c>
    </row>
    <row r="8518" spans="2:7">
      <c r="B8518" s="21" t="s">
        <v>10709</v>
      </c>
      <c r="C8518" s="22" t="s">
        <v>92</v>
      </c>
      <c r="D8518" s="37"/>
      <c r="E8518" s="24">
        <v>100000</v>
      </c>
      <c r="F8518" s="25" t="s">
        <v>329</v>
      </c>
      <c r="G8518" s="26">
        <v>100000</v>
      </c>
    </row>
    <row r="8519" spans="2:7">
      <c r="B8519" s="21" t="s">
        <v>10708</v>
      </c>
      <c r="C8519" s="22" t="s">
        <v>92</v>
      </c>
      <c r="D8519" s="37"/>
      <c r="E8519" s="24">
        <v>100000</v>
      </c>
      <c r="F8519" s="25" t="s">
        <v>122</v>
      </c>
      <c r="G8519" s="26">
        <v>100000</v>
      </c>
    </row>
    <row r="8520" spans="2:7">
      <c r="B8520" s="21" t="s">
        <v>10707</v>
      </c>
      <c r="C8520" s="22" t="s">
        <v>92</v>
      </c>
      <c r="D8520" s="37"/>
      <c r="E8520" s="24">
        <v>100000</v>
      </c>
      <c r="F8520" s="25" t="s">
        <v>708</v>
      </c>
      <c r="G8520" s="26">
        <v>100000</v>
      </c>
    </row>
    <row r="8521" spans="2:7">
      <c r="B8521" s="21" t="s">
        <v>10706</v>
      </c>
      <c r="C8521" s="22" t="s">
        <v>92</v>
      </c>
      <c r="D8521" s="37"/>
      <c r="E8521" s="24">
        <v>100000</v>
      </c>
      <c r="F8521" s="25" t="s">
        <v>315</v>
      </c>
      <c r="G8521" s="26">
        <v>100000</v>
      </c>
    </row>
    <row r="8522" spans="2:7">
      <c r="B8522" s="21" t="s">
        <v>10705</v>
      </c>
      <c r="C8522" s="22" t="s">
        <v>92</v>
      </c>
      <c r="D8522" s="37"/>
      <c r="E8522" s="24">
        <v>100000</v>
      </c>
      <c r="F8522" s="25" t="s">
        <v>3094</v>
      </c>
      <c r="G8522" s="26">
        <v>100000</v>
      </c>
    </row>
    <row r="8523" spans="2:7">
      <c r="B8523" s="21" t="s">
        <v>10704</v>
      </c>
      <c r="C8523" s="22" t="s">
        <v>92</v>
      </c>
      <c r="D8523" s="37"/>
      <c r="E8523" s="24">
        <v>100000</v>
      </c>
      <c r="F8523" s="25" t="s">
        <v>540</v>
      </c>
      <c r="G8523" s="26">
        <v>100000</v>
      </c>
    </row>
    <row r="8524" spans="2:7">
      <c r="B8524" s="21" t="s">
        <v>10703</v>
      </c>
      <c r="C8524" s="22" t="s">
        <v>92</v>
      </c>
      <c r="D8524" s="37"/>
      <c r="E8524" s="24">
        <v>100000</v>
      </c>
      <c r="F8524" s="25" t="s">
        <v>324</v>
      </c>
      <c r="G8524" s="26">
        <v>100000</v>
      </c>
    </row>
    <row r="8525" spans="2:7">
      <c r="B8525" s="21" t="s">
        <v>10702</v>
      </c>
      <c r="C8525" s="22" t="s">
        <v>92</v>
      </c>
      <c r="D8525" s="37"/>
      <c r="E8525" s="24">
        <v>100000</v>
      </c>
      <c r="F8525" s="25" t="s">
        <v>260</v>
      </c>
      <c r="G8525" s="26">
        <v>100000</v>
      </c>
    </row>
    <row r="8526" spans="2:7">
      <c r="B8526" s="21" t="s">
        <v>10701</v>
      </c>
      <c r="C8526" s="22" t="s">
        <v>92</v>
      </c>
      <c r="D8526" s="37"/>
      <c r="E8526" s="24">
        <v>100000</v>
      </c>
      <c r="F8526" s="25" t="s">
        <v>427</v>
      </c>
      <c r="G8526" s="26">
        <v>100000</v>
      </c>
    </row>
    <row r="8527" spans="2:7">
      <c r="B8527" s="21" t="s">
        <v>10700</v>
      </c>
      <c r="C8527" s="22" t="s">
        <v>92</v>
      </c>
      <c r="D8527" s="37"/>
      <c r="E8527" s="24">
        <v>100000</v>
      </c>
      <c r="F8527" s="25" t="s">
        <v>223</v>
      </c>
      <c r="G8527" s="26">
        <v>100000</v>
      </c>
    </row>
    <row r="8528" spans="2:7">
      <c r="B8528" s="21" t="s">
        <v>10699</v>
      </c>
      <c r="C8528" s="22" t="s">
        <v>92</v>
      </c>
      <c r="D8528" s="37"/>
      <c r="E8528" s="24">
        <v>100000</v>
      </c>
      <c r="F8528" s="25" t="s">
        <v>207</v>
      </c>
      <c r="G8528" s="26">
        <v>100000</v>
      </c>
    </row>
    <row r="8529" spans="2:7">
      <c r="B8529" s="21" t="s">
        <v>10698</v>
      </c>
      <c r="C8529" s="22" t="s">
        <v>92</v>
      </c>
      <c r="D8529" s="37"/>
      <c r="E8529" s="24">
        <v>100000</v>
      </c>
      <c r="F8529" s="25" t="s">
        <v>5031</v>
      </c>
      <c r="G8529" s="26">
        <v>100000</v>
      </c>
    </row>
    <row r="8530" spans="2:7">
      <c r="B8530" s="21" t="s">
        <v>10697</v>
      </c>
      <c r="C8530" s="22" t="s">
        <v>92</v>
      </c>
      <c r="D8530" s="37"/>
      <c r="E8530" s="24">
        <v>100000</v>
      </c>
      <c r="F8530" s="25" t="s">
        <v>164</v>
      </c>
      <c r="G8530" s="26">
        <v>100000</v>
      </c>
    </row>
    <row r="8531" spans="2:7">
      <c r="B8531" s="21" t="s">
        <v>10696</v>
      </c>
      <c r="C8531" s="22" t="s">
        <v>92</v>
      </c>
      <c r="D8531" s="37"/>
      <c r="E8531" s="24">
        <v>100000</v>
      </c>
      <c r="F8531" s="25" t="s">
        <v>3089</v>
      </c>
      <c r="G8531" s="26">
        <v>100000</v>
      </c>
    </row>
    <row r="8532" spans="2:7">
      <c r="B8532" s="21" t="s">
        <v>10695</v>
      </c>
      <c r="C8532" s="22" t="s">
        <v>92</v>
      </c>
      <c r="D8532" s="37"/>
      <c r="E8532" s="24">
        <v>100000</v>
      </c>
      <c r="F8532" s="25" t="s">
        <v>413</v>
      </c>
      <c r="G8532" s="26">
        <v>100000</v>
      </c>
    </row>
    <row r="8533" spans="2:7">
      <c r="B8533" s="21" t="s">
        <v>10694</v>
      </c>
      <c r="C8533" s="22" t="s">
        <v>92</v>
      </c>
      <c r="D8533" s="37"/>
      <c r="E8533" s="24">
        <v>100000</v>
      </c>
      <c r="F8533" s="25" t="s">
        <v>282</v>
      </c>
      <c r="G8533" s="26">
        <v>100000</v>
      </c>
    </row>
    <row r="8534" spans="2:7">
      <c r="B8534" s="21" t="s">
        <v>10693</v>
      </c>
      <c r="C8534" s="22" t="s">
        <v>92</v>
      </c>
      <c r="D8534" s="37"/>
      <c r="E8534" s="24">
        <v>100000</v>
      </c>
      <c r="F8534" s="25" t="s">
        <v>315</v>
      </c>
      <c r="G8534" s="26">
        <v>100000</v>
      </c>
    </row>
    <row r="8535" spans="2:7">
      <c r="B8535" s="21" t="s">
        <v>10692</v>
      </c>
      <c r="C8535" s="22" t="s">
        <v>92</v>
      </c>
      <c r="D8535" s="37"/>
      <c r="E8535" s="24">
        <v>100000</v>
      </c>
      <c r="F8535" s="25" t="s">
        <v>455</v>
      </c>
      <c r="G8535" s="26">
        <v>100000</v>
      </c>
    </row>
    <row r="8536" spans="2:7">
      <c r="B8536" s="21" t="s">
        <v>10691</v>
      </c>
      <c r="C8536" s="22" t="s">
        <v>92</v>
      </c>
      <c r="D8536" s="37"/>
      <c r="E8536" s="24">
        <v>100000</v>
      </c>
      <c r="F8536" s="25" t="s">
        <v>144</v>
      </c>
      <c r="G8536" s="26">
        <v>100000</v>
      </c>
    </row>
    <row r="8537" spans="2:7">
      <c r="B8537" s="21" t="s">
        <v>10690</v>
      </c>
      <c r="C8537" s="22" t="s">
        <v>92</v>
      </c>
      <c r="D8537" s="37"/>
      <c r="E8537" s="24">
        <v>100000</v>
      </c>
      <c r="F8537" s="25" t="s">
        <v>3098</v>
      </c>
      <c r="G8537" s="26">
        <v>100000</v>
      </c>
    </row>
    <row r="8538" spans="2:7">
      <c r="B8538" s="21" t="s">
        <v>10689</v>
      </c>
      <c r="C8538" s="22" t="s">
        <v>92</v>
      </c>
      <c r="D8538" s="37"/>
      <c r="E8538" s="24">
        <v>100000</v>
      </c>
      <c r="F8538" s="25" t="s">
        <v>150</v>
      </c>
      <c r="G8538" s="26">
        <v>100000</v>
      </c>
    </row>
    <row r="8539" spans="2:7">
      <c r="B8539" s="21" t="s">
        <v>10688</v>
      </c>
      <c r="C8539" s="22" t="s">
        <v>92</v>
      </c>
      <c r="D8539" s="37"/>
      <c r="E8539" s="24">
        <v>100000</v>
      </c>
      <c r="F8539" s="25" t="s">
        <v>153</v>
      </c>
      <c r="G8539" s="26">
        <v>100000</v>
      </c>
    </row>
    <row r="8540" spans="2:7">
      <c r="B8540" s="21" t="s">
        <v>10687</v>
      </c>
      <c r="C8540" s="22" t="s">
        <v>92</v>
      </c>
      <c r="D8540" s="37"/>
      <c r="E8540" s="24">
        <v>100000</v>
      </c>
      <c r="F8540" s="25" t="s">
        <v>324</v>
      </c>
      <c r="G8540" s="26">
        <v>100000</v>
      </c>
    </row>
    <row r="8541" spans="2:7">
      <c r="B8541" s="21" t="s">
        <v>10686</v>
      </c>
      <c r="C8541" s="22" t="s">
        <v>92</v>
      </c>
      <c r="D8541" s="37"/>
      <c r="E8541" s="24">
        <v>100000</v>
      </c>
      <c r="F8541" s="25" t="s">
        <v>107</v>
      </c>
      <c r="G8541" s="26">
        <v>100000</v>
      </c>
    </row>
    <row r="8542" spans="2:7">
      <c r="B8542" s="21" t="s">
        <v>10685</v>
      </c>
      <c r="C8542" s="22" t="s">
        <v>92</v>
      </c>
      <c r="D8542" s="37"/>
      <c r="E8542" s="24">
        <v>100000</v>
      </c>
      <c r="F8542" s="25" t="s">
        <v>122</v>
      </c>
      <c r="G8542" s="26">
        <v>100000</v>
      </c>
    </row>
    <row r="8543" spans="2:7">
      <c r="B8543" s="21" t="s">
        <v>10684</v>
      </c>
      <c r="C8543" s="22" t="s">
        <v>92</v>
      </c>
      <c r="D8543" s="37"/>
      <c r="E8543" s="24">
        <v>100000</v>
      </c>
      <c r="F8543" s="25" t="s">
        <v>159</v>
      </c>
      <c r="G8543" s="26">
        <v>100000</v>
      </c>
    </row>
    <row r="8544" spans="2:7">
      <c r="B8544" s="21" t="s">
        <v>10683</v>
      </c>
      <c r="C8544" s="22" t="s">
        <v>92</v>
      </c>
      <c r="D8544" s="37"/>
      <c r="E8544" s="24">
        <v>100000</v>
      </c>
      <c r="F8544" s="25" t="s">
        <v>324</v>
      </c>
      <c r="G8544" s="26">
        <v>100000</v>
      </c>
    </row>
    <row r="8545" spans="2:7">
      <c r="B8545" s="21" t="s">
        <v>10682</v>
      </c>
      <c r="C8545" s="22" t="s">
        <v>92</v>
      </c>
      <c r="D8545" s="37"/>
      <c r="E8545" s="24">
        <v>100000</v>
      </c>
      <c r="F8545" s="25" t="s">
        <v>133</v>
      </c>
      <c r="G8545" s="26">
        <v>100000</v>
      </c>
    </row>
    <row r="8546" spans="2:7">
      <c r="B8546" s="21" t="s">
        <v>10681</v>
      </c>
      <c r="C8546" s="22" t="s">
        <v>92</v>
      </c>
      <c r="D8546" s="37"/>
      <c r="E8546" s="24">
        <v>100000</v>
      </c>
      <c r="F8546" s="25" t="s">
        <v>354</v>
      </c>
      <c r="G8546" s="26">
        <v>100000</v>
      </c>
    </row>
    <row r="8547" spans="2:7">
      <c r="B8547" s="21" t="s">
        <v>10680</v>
      </c>
      <c r="C8547" s="22" t="s">
        <v>92</v>
      </c>
      <c r="D8547" s="37"/>
      <c r="E8547" s="24">
        <v>100000</v>
      </c>
      <c r="F8547" s="25" t="s">
        <v>464</v>
      </c>
      <c r="G8547" s="26">
        <v>100000</v>
      </c>
    </row>
    <row r="8548" spans="2:7">
      <c r="B8548" s="21" t="s">
        <v>10679</v>
      </c>
      <c r="C8548" s="22" t="s">
        <v>92</v>
      </c>
      <c r="D8548" s="37"/>
      <c r="E8548" s="24">
        <v>100000</v>
      </c>
      <c r="F8548" s="25" t="s">
        <v>201</v>
      </c>
      <c r="G8548" s="26">
        <v>100000</v>
      </c>
    </row>
    <row r="8549" spans="2:7">
      <c r="B8549" s="21" t="s">
        <v>10678</v>
      </c>
      <c r="C8549" s="22" t="s">
        <v>92</v>
      </c>
      <c r="D8549" s="37"/>
      <c r="E8549" s="24">
        <v>100000</v>
      </c>
      <c r="F8549" s="25" t="s">
        <v>216</v>
      </c>
      <c r="G8549" s="26">
        <v>100000</v>
      </c>
    </row>
    <row r="8550" spans="2:7">
      <c r="B8550" s="21" t="s">
        <v>10677</v>
      </c>
      <c r="C8550" s="22" t="s">
        <v>92</v>
      </c>
      <c r="D8550" s="37"/>
      <c r="E8550" s="24">
        <v>100000</v>
      </c>
      <c r="F8550" s="25" t="s">
        <v>104</v>
      </c>
      <c r="G8550" s="26">
        <v>100000</v>
      </c>
    </row>
    <row r="8551" spans="2:7">
      <c r="B8551" s="21" t="s">
        <v>10676</v>
      </c>
      <c r="C8551" s="22" t="s">
        <v>92</v>
      </c>
      <c r="D8551" s="37"/>
      <c r="E8551" s="24">
        <v>100000</v>
      </c>
      <c r="F8551" s="25" t="s">
        <v>125</v>
      </c>
      <c r="G8551" s="26">
        <v>100000</v>
      </c>
    </row>
    <row r="8552" spans="2:7">
      <c r="B8552" s="21" t="s">
        <v>10675</v>
      </c>
      <c r="C8552" s="22" t="s">
        <v>92</v>
      </c>
      <c r="D8552" s="37"/>
      <c r="E8552" s="24">
        <v>100000</v>
      </c>
      <c r="F8552" s="25" t="s">
        <v>354</v>
      </c>
      <c r="G8552" s="26">
        <v>100000</v>
      </c>
    </row>
    <row r="8553" spans="2:7">
      <c r="B8553" s="21" t="s">
        <v>10674</v>
      </c>
      <c r="C8553" s="22" t="s">
        <v>92</v>
      </c>
      <c r="D8553" s="37"/>
      <c r="E8553" s="24">
        <v>100000</v>
      </c>
      <c r="F8553" s="25" t="s">
        <v>156</v>
      </c>
      <c r="G8553" s="26">
        <v>100000</v>
      </c>
    </row>
    <row r="8554" spans="2:7">
      <c r="B8554" s="21" t="s">
        <v>10673</v>
      </c>
      <c r="C8554" s="22" t="s">
        <v>92</v>
      </c>
      <c r="D8554" s="37"/>
      <c r="E8554" s="24">
        <v>100000</v>
      </c>
      <c r="F8554" s="25" t="s">
        <v>540</v>
      </c>
      <c r="G8554" s="26">
        <v>100000</v>
      </c>
    </row>
    <row r="8555" spans="2:7">
      <c r="B8555" s="21" t="s">
        <v>10672</v>
      </c>
      <c r="C8555" s="22" t="s">
        <v>92</v>
      </c>
      <c r="D8555" s="37"/>
      <c r="E8555" s="24">
        <v>100000</v>
      </c>
      <c r="F8555" s="25" t="s">
        <v>164</v>
      </c>
      <c r="G8555" s="26">
        <v>100000</v>
      </c>
    </row>
    <row r="8556" spans="2:7">
      <c r="B8556" s="21" t="s">
        <v>10671</v>
      </c>
      <c r="C8556" s="22" t="s">
        <v>92</v>
      </c>
      <c r="D8556" s="37"/>
      <c r="E8556" s="24">
        <v>100000</v>
      </c>
      <c r="F8556" s="25" t="s">
        <v>107</v>
      </c>
      <c r="G8556" s="26">
        <v>100000</v>
      </c>
    </row>
    <row r="8557" spans="2:7">
      <c r="B8557" s="21" t="s">
        <v>10670</v>
      </c>
      <c r="C8557" s="22" t="s">
        <v>92</v>
      </c>
      <c r="D8557" s="37"/>
      <c r="E8557" s="24">
        <v>100000</v>
      </c>
      <c r="F8557" s="25" t="s">
        <v>464</v>
      </c>
      <c r="G8557" s="26">
        <v>100000</v>
      </c>
    </row>
    <row r="8558" spans="2:7">
      <c r="B8558" s="21" t="s">
        <v>10669</v>
      </c>
      <c r="C8558" s="22" t="s">
        <v>92</v>
      </c>
      <c r="D8558" s="37"/>
      <c r="E8558" s="24">
        <v>100000</v>
      </c>
      <c r="F8558" s="25" t="s">
        <v>455</v>
      </c>
      <c r="G8558" s="26">
        <v>100000</v>
      </c>
    </row>
    <row r="8559" spans="2:7">
      <c r="B8559" s="21" t="s">
        <v>10668</v>
      </c>
      <c r="C8559" s="22" t="s">
        <v>92</v>
      </c>
      <c r="D8559" s="37"/>
      <c r="E8559" s="24">
        <v>100000</v>
      </c>
      <c r="F8559" s="25" t="s">
        <v>354</v>
      </c>
      <c r="G8559" s="26">
        <v>100000</v>
      </c>
    </row>
    <row r="8560" spans="2:7">
      <c r="B8560" s="21" t="s">
        <v>10667</v>
      </c>
      <c r="C8560" s="22" t="s">
        <v>92</v>
      </c>
      <c r="D8560" s="37"/>
      <c r="E8560" s="24">
        <v>100000</v>
      </c>
      <c r="F8560" s="25" t="s">
        <v>159</v>
      </c>
      <c r="G8560" s="26">
        <v>100000</v>
      </c>
    </row>
    <row r="8561" spans="2:7">
      <c r="B8561" s="21" t="s">
        <v>10666</v>
      </c>
      <c r="C8561" s="22" t="s">
        <v>92</v>
      </c>
      <c r="D8561" s="37"/>
      <c r="E8561" s="24">
        <v>100000</v>
      </c>
      <c r="F8561" s="25" t="s">
        <v>220</v>
      </c>
      <c r="G8561" s="26">
        <v>100000</v>
      </c>
    </row>
    <row r="8562" spans="2:7">
      <c r="B8562" s="21" t="s">
        <v>10665</v>
      </c>
      <c r="C8562" s="22" t="s">
        <v>108</v>
      </c>
      <c r="D8562" s="37"/>
      <c r="E8562" s="24">
        <v>100000</v>
      </c>
      <c r="F8562" s="25" t="s">
        <v>631</v>
      </c>
      <c r="G8562" s="26">
        <v>100000</v>
      </c>
    </row>
    <row r="8563" spans="2:7">
      <c r="B8563" s="21" t="s">
        <v>10664</v>
      </c>
      <c r="C8563" s="22" t="s">
        <v>92</v>
      </c>
      <c r="D8563" s="37"/>
      <c r="E8563" s="24">
        <v>100000</v>
      </c>
      <c r="F8563" s="25" t="s">
        <v>164</v>
      </c>
      <c r="G8563" s="26">
        <v>100000</v>
      </c>
    </row>
    <row r="8564" spans="2:7">
      <c r="B8564" s="21" t="s">
        <v>10663</v>
      </c>
      <c r="C8564" s="22" t="s">
        <v>92</v>
      </c>
      <c r="D8564" s="37"/>
      <c r="E8564" s="24">
        <v>100000</v>
      </c>
      <c r="F8564" s="25" t="s">
        <v>3094</v>
      </c>
      <c r="G8564" s="26">
        <v>100000</v>
      </c>
    </row>
    <row r="8565" spans="2:7">
      <c r="B8565" s="21" t="s">
        <v>10662</v>
      </c>
      <c r="C8565" s="22" t="s">
        <v>92</v>
      </c>
      <c r="D8565" s="37"/>
      <c r="E8565" s="24">
        <v>100000</v>
      </c>
      <c r="F8565" s="25" t="s">
        <v>203</v>
      </c>
      <c r="G8565" s="26">
        <v>100000</v>
      </c>
    </row>
    <row r="8566" spans="2:7">
      <c r="B8566" s="21" t="s">
        <v>10661</v>
      </c>
      <c r="C8566" s="22" t="s">
        <v>92</v>
      </c>
      <c r="D8566" s="37"/>
      <c r="E8566" s="24">
        <v>100000</v>
      </c>
      <c r="F8566" s="25" t="s">
        <v>708</v>
      </c>
      <c r="G8566" s="26">
        <v>100000</v>
      </c>
    </row>
    <row r="8567" spans="2:7">
      <c r="B8567" s="21" t="s">
        <v>10660</v>
      </c>
      <c r="C8567" s="22" t="s">
        <v>92</v>
      </c>
      <c r="D8567" s="37"/>
      <c r="E8567" s="24">
        <v>100000</v>
      </c>
      <c r="F8567" s="25" t="s">
        <v>201</v>
      </c>
      <c r="G8567" s="26">
        <v>100000</v>
      </c>
    </row>
    <row r="8568" spans="2:7">
      <c r="B8568" s="21" t="s">
        <v>10659</v>
      </c>
      <c r="C8568" s="22" t="s">
        <v>92</v>
      </c>
      <c r="D8568" s="37"/>
      <c r="E8568" s="24">
        <v>100000</v>
      </c>
      <c r="F8568" s="25" t="s">
        <v>201</v>
      </c>
      <c r="G8568" s="26">
        <v>100000</v>
      </c>
    </row>
    <row r="8569" spans="2:7">
      <c r="B8569" s="21" t="s">
        <v>10658</v>
      </c>
      <c r="C8569" s="22" t="s">
        <v>92</v>
      </c>
      <c r="D8569" s="37"/>
      <c r="E8569" s="24">
        <v>100000</v>
      </c>
      <c r="F8569" s="25" t="s">
        <v>455</v>
      </c>
      <c r="G8569" s="26">
        <v>100000</v>
      </c>
    </row>
    <row r="8570" spans="2:7">
      <c r="B8570" s="21" t="s">
        <v>10657</v>
      </c>
      <c r="C8570" s="22" t="s">
        <v>92</v>
      </c>
      <c r="D8570" s="37"/>
      <c r="E8570" s="24">
        <v>100000</v>
      </c>
      <c r="F8570" s="25" t="s">
        <v>3094</v>
      </c>
      <c r="G8570" s="26">
        <v>100000</v>
      </c>
    </row>
    <row r="8571" spans="2:7">
      <c r="B8571" s="21" t="s">
        <v>10656</v>
      </c>
      <c r="C8571" s="22" t="s">
        <v>92</v>
      </c>
      <c r="D8571" s="37"/>
      <c r="E8571" s="24">
        <v>100000</v>
      </c>
      <c r="F8571" s="25" t="s">
        <v>427</v>
      </c>
      <c r="G8571" s="26">
        <v>100000</v>
      </c>
    </row>
    <row r="8572" spans="2:7">
      <c r="B8572" s="21" t="s">
        <v>10655</v>
      </c>
      <c r="C8572" s="22" t="s">
        <v>92</v>
      </c>
      <c r="D8572" s="37"/>
      <c r="E8572" s="24">
        <v>100000</v>
      </c>
      <c r="F8572" s="25" t="s">
        <v>402</v>
      </c>
      <c r="G8572" s="26">
        <v>100000</v>
      </c>
    </row>
    <row r="8573" spans="2:7">
      <c r="B8573" s="21" t="s">
        <v>10654</v>
      </c>
      <c r="C8573" s="22" t="s">
        <v>92</v>
      </c>
      <c r="D8573" s="37"/>
      <c r="E8573" s="24">
        <v>100000</v>
      </c>
      <c r="F8573" s="25" t="s">
        <v>220</v>
      </c>
      <c r="G8573" s="26">
        <v>100000</v>
      </c>
    </row>
    <row r="8574" spans="2:7">
      <c r="B8574" s="21" t="s">
        <v>10653</v>
      </c>
      <c r="C8574" s="22" t="s">
        <v>92</v>
      </c>
      <c r="D8574" s="37"/>
      <c r="E8574" s="24">
        <v>100000</v>
      </c>
      <c r="F8574" s="25" t="s">
        <v>354</v>
      </c>
      <c r="G8574" s="26">
        <v>100000</v>
      </c>
    </row>
    <row r="8575" spans="2:7">
      <c r="B8575" s="21" t="s">
        <v>10652</v>
      </c>
      <c r="C8575" s="22" t="s">
        <v>92</v>
      </c>
      <c r="D8575" s="37"/>
      <c r="E8575" s="24">
        <v>100000</v>
      </c>
      <c r="F8575" s="25" t="s">
        <v>107</v>
      </c>
      <c r="G8575" s="26">
        <v>100000</v>
      </c>
    </row>
    <row r="8576" spans="2:7">
      <c r="B8576" s="21" t="s">
        <v>10651</v>
      </c>
      <c r="C8576" s="22" t="s">
        <v>92</v>
      </c>
      <c r="D8576" s="37"/>
      <c r="E8576" s="24">
        <v>100000</v>
      </c>
      <c r="F8576" s="25" t="s">
        <v>102</v>
      </c>
      <c r="G8576" s="26">
        <v>100000</v>
      </c>
    </row>
    <row r="8577" spans="2:7">
      <c r="B8577" s="21" t="s">
        <v>10650</v>
      </c>
      <c r="C8577" s="22" t="s">
        <v>92</v>
      </c>
      <c r="D8577" s="37"/>
      <c r="E8577" s="24">
        <v>100000</v>
      </c>
      <c r="F8577" s="25" t="s">
        <v>257</v>
      </c>
      <c r="G8577" s="26">
        <v>100000</v>
      </c>
    </row>
    <row r="8578" spans="2:7">
      <c r="B8578" s="21" t="s">
        <v>10649</v>
      </c>
      <c r="C8578" s="22" t="s">
        <v>92</v>
      </c>
      <c r="D8578" s="37"/>
      <c r="E8578" s="24">
        <v>100000</v>
      </c>
      <c r="F8578" s="25" t="s">
        <v>131</v>
      </c>
      <c r="G8578" s="26">
        <v>100000</v>
      </c>
    </row>
    <row r="8579" spans="2:7">
      <c r="B8579" s="21" t="s">
        <v>10648</v>
      </c>
      <c r="C8579" s="22" t="s">
        <v>92</v>
      </c>
      <c r="D8579" s="37"/>
      <c r="E8579" s="24">
        <v>100000</v>
      </c>
      <c r="F8579" s="25" t="s">
        <v>122</v>
      </c>
      <c r="G8579" s="26">
        <v>100000</v>
      </c>
    </row>
    <row r="8580" spans="2:7">
      <c r="B8580" s="21" t="s">
        <v>10647</v>
      </c>
      <c r="C8580" s="22" t="s">
        <v>92</v>
      </c>
      <c r="D8580" s="37"/>
      <c r="E8580" s="24">
        <v>100000</v>
      </c>
      <c r="F8580" s="25" t="s">
        <v>315</v>
      </c>
      <c r="G8580" s="26">
        <v>100000</v>
      </c>
    </row>
    <row r="8581" spans="2:7">
      <c r="B8581" s="21" t="s">
        <v>10646</v>
      </c>
      <c r="C8581" s="22" t="s">
        <v>92</v>
      </c>
      <c r="D8581" s="37"/>
      <c r="E8581" s="24">
        <v>100000</v>
      </c>
      <c r="F8581" s="25" t="s">
        <v>201</v>
      </c>
      <c r="G8581" s="26">
        <v>100000</v>
      </c>
    </row>
    <row r="8582" spans="2:7">
      <c r="B8582" s="21" t="s">
        <v>10645</v>
      </c>
      <c r="C8582" s="22" t="s">
        <v>92</v>
      </c>
      <c r="D8582" s="37"/>
      <c r="E8582" s="24">
        <v>100000</v>
      </c>
      <c r="F8582" s="25" t="s">
        <v>5014</v>
      </c>
      <c r="G8582" s="26">
        <v>100000</v>
      </c>
    </row>
    <row r="8583" spans="2:7">
      <c r="B8583" s="21" t="s">
        <v>10644</v>
      </c>
      <c r="C8583" s="22" t="s">
        <v>92</v>
      </c>
      <c r="D8583" s="37"/>
      <c r="E8583" s="24">
        <v>100000</v>
      </c>
      <c r="F8583" s="25" t="s">
        <v>3098</v>
      </c>
      <c r="G8583" s="26">
        <v>100000</v>
      </c>
    </row>
    <row r="8584" spans="2:7">
      <c r="B8584" s="21" t="s">
        <v>10643</v>
      </c>
      <c r="C8584" s="22" t="s">
        <v>92</v>
      </c>
      <c r="D8584" s="37"/>
      <c r="E8584" s="24">
        <v>100000</v>
      </c>
      <c r="F8584" s="25" t="s">
        <v>99</v>
      </c>
      <c r="G8584" s="26">
        <v>100000</v>
      </c>
    </row>
    <row r="8585" spans="2:7">
      <c r="B8585" s="21" t="s">
        <v>10642</v>
      </c>
      <c r="C8585" s="22" t="s">
        <v>92</v>
      </c>
      <c r="D8585" s="37"/>
      <c r="E8585" s="24">
        <v>100000</v>
      </c>
      <c r="F8585" s="25" t="s">
        <v>5014</v>
      </c>
      <c r="G8585" s="26">
        <v>100000</v>
      </c>
    </row>
    <row r="8586" spans="2:7">
      <c r="B8586" s="21" t="s">
        <v>10641</v>
      </c>
      <c r="C8586" s="22" t="s">
        <v>92</v>
      </c>
      <c r="D8586" s="37"/>
      <c r="E8586" s="24">
        <v>100000</v>
      </c>
      <c r="F8586" s="25" t="s">
        <v>3089</v>
      </c>
      <c r="G8586" s="26">
        <v>100000</v>
      </c>
    </row>
    <row r="8587" spans="2:7">
      <c r="B8587" s="21" t="s">
        <v>10640</v>
      </c>
      <c r="C8587" s="22" t="s">
        <v>92</v>
      </c>
      <c r="D8587" s="37"/>
      <c r="E8587" s="24">
        <v>100000</v>
      </c>
      <c r="F8587" s="25" t="s">
        <v>315</v>
      </c>
      <c r="G8587" s="26">
        <v>100000</v>
      </c>
    </row>
    <row r="8588" spans="2:7">
      <c r="B8588" s="21" t="s">
        <v>10639</v>
      </c>
      <c r="C8588" s="22" t="s">
        <v>92</v>
      </c>
      <c r="D8588" s="37"/>
      <c r="E8588" s="24">
        <v>100000</v>
      </c>
      <c r="F8588" s="25" t="s">
        <v>631</v>
      </c>
      <c r="G8588" s="26">
        <v>100000</v>
      </c>
    </row>
    <row r="8589" spans="2:7">
      <c r="B8589" s="21" t="s">
        <v>10638</v>
      </c>
      <c r="C8589" s="22" t="s">
        <v>92</v>
      </c>
      <c r="D8589" s="37"/>
      <c r="E8589" s="24">
        <v>100000</v>
      </c>
      <c r="F8589" s="25" t="s">
        <v>3089</v>
      </c>
      <c r="G8589" s="26">
        <v>100000</v>
      </c>
    </row>
    <row r="8590" spans="2:7">
      <c r="B8590" s="21" t="s">
        <v>10637</v>
      </c>
      <c r="C8590" s="22" t="s">
        <v>92</v>
      </c>
      <c r="D8590" s="37"/>
      <c r="E8590" s="24">
        <v>100000</v>
      </c>
      <c r="F8590" s="25" t="s">
        <v>344</v>
      </c>
      <c r="G8590" s="26">
        <v>100000</v>
      </c>
    </row>
    <row r="8591" spans="2:7">
      <c r="B8591" s="21" t="s">
        <v>10636</v>
      </c>
      <c r="C8591" s="22" t="s">
        <v>92</v>
      </c>
      <c r="D8591" s="37"/>
      <c r="E8591" s="24">
        <v>100000</v>
      </c>
      <c r="F8591" s="25" t="s">
        <v>315</v>
      </c>
      <c r="G8591" s="26">
        <v>100000</v>
      </c>
    </row>
    <row r="8592" spans="2:7">
      <c r="B8592" s="21" t="s">
        <v>10635</v>
      </c>
      <c r="C8592" s="22" t="s">
        <v>92</v>
      </c>
      <c r="D8592" s="37"/>
      <c r="E8592" s="24">
        <v>100000</v>
      </c>
      <c r="F8592" s="25" t="s">
        <v>216</v>
      </c>
      <c r="G8592" s="26">
        <v>100000</v>
      </c>
    </row>
    <row r="8593" spans="2:7">
      <c r="B8593" s="21" t="s">
        <v>10634</v>
      </c>
      <c r="C8593" s="22" t="s">
        <v>92</v>
      </c>
      <c r="D8593" s="37"/>
      <c r="E8593" s="24">
        <v>100000</v>
      </c>
      <c r="F8593" s="25" t="s">
        <v>99</v>
      </c>
      <c r="G8593" s="26">
        <v>100000</v>
      </c>
    </row>
    <row r="8594" spans="2:7">
      <c r="B8594" s="21" t="s">
        <v>10633</v>
      </c>
      <c r="C8594" s="22" t="s">
        <v>92</v>
      </c>
      <c r="D8594" s="37"/>
      <c r="E8594" s="24">
        <v>100000</v>
      </c>
      <c r="F8594" s="25" t="s">
        <v>631</v>
      </c>
      <c r="G8594" s="26">
        <v>100000</v>
      </c>
    </row>
    <row r="8595" spans="2:7">
      <c r="B8595" s="21" t="s">
        <v>10632</v>
      </c>
      <c r="C8595" s="22" t="s">
        <v>92</v>
      </c>
      <c r="D8595" s="37"/>
      <c r="E8595" s="24">
        <v>100000</v>
      </c>
      <c r="F8595" s="25" t="s">
        <v>5031</v>
      </c>
      <c r="G8595" s="26">
        <v>100000</v>
      </c>
    </row>
    <row r="8596" spans="2:7">
      <c r="B8596" s="21" t="s">
        <v>10631</v>
      </c>
      <c r="C8596" s="22" t="s">
        <v>92</v>
      </c>
      <c r="D8596" s="37"/>
      <c r="E8596" s="24">
        <v>100000</v>
      </c>
      <c r="F8596" s="25" t="s">
        <v>708</v>
      </c>
      <c r="G8596" s="26">
        <v>100000</v>
      </c>
    </row>
    <row r="8597" spans="2:7">
      <c r="B8597" s="21" t="s">
        <v>10630</v>
      </c>
      <c r="C8597" s="22" t="s">
        <v>92</v>
      </c>
      <c r="D8597" s="37"/>
      <c r="E8597" s="24">
        <v>100000</v>
      </c>
      <c r="F8597" s="25" t="s">
        <v>5014</v>
      </c>
      <c r="G8597" s="26">
        <v>100000</v>
      </c>
    </row>
    <row r="8598" spans="2:7">
      <c r="B8598" s="21" t="s">
        <v>10629</v>
      </c>
      <c r="C8598" s="22" t="s">
        <v>92</v>
      </c>
      <c r="D8598" s="37"/>
      <c r="E8598" s="24">
        <v>100000</v>
      </c>
      <c r="F8598" s="25" t="s">
        <v>223</v>
      </c>
      <c r="G8598" s="26">
        <v>100000</v>
      </c>
    </row>
    <row r="8599" spans="2:7">
      <c r="B8599" s="21" t="s">
        <v>10628</v>
      </c>
      <c r="C8599" s="22" t="s">
        <v>92</v>
      </c>
      <c r="D8599" s="37"/>
      <c r="E8599" s="24">
        <v>100000</v>
      </c>
      <c r="F8599" s="25" t="s">
        <v>427</v>
      </c>
      <c r="G8599" s="26">
        <v>100000</v>
      </c>
    </row>
    <row r="8600" spans="2:7">
      <c r="B8600" s="21" t="s">
        <v>10627</v>
      </c>
      <c r="C8600" s="22" t="s">
        <v>92</v>
      </c>
      <c r="D8600" s="37"/>
      <c r="E8600" s="24">
        <v>100000</v>
      </c>
      <c r="F8600" s="25" t="s">
        <v>5016</v>
      </c>
      <c r="G8600" s="26">
        <v>100000</v>
      </c>
    </row>
    <row r="8601" spans="2:7">
      <c r="B8601" s="21" t="s">
        <v>10626</v>
      </c>
      <c r="C8601" s="22" t="s">
        <v>92</v>
      </c>
      <c r="D8601" s="37"/>
      <c r="E8601" s="24">
        <v>100000</v>
      </c>
      <c r="F8601" s="25" t="s">
        <v>107</v>
      </c>
      <c r="G8601" s="26">
        <v>100000</v>
      </c>
    </row>
    <row r="8602" spans="2:7">
      <c r="B8602" s="21" t="s">
        <v>10625</v>
      </c>
      <c r="C8602" s="22" t="s">
        <v>92</v>
      </c>
      <c r="D8602" s="37"/>
      <c r="E8602" s="24">
        <v>100000</v>
      </c>
      <c r="F8602" s="25" t="s">
        <v>150</v>
      </c>
      <c r="G8602" s="26">
        <v>100000</v>
      </c>
    </row>
    <row r="8603" spans="2:7">
      <c r="B8603" s="21" t="s">
        <v>10623</v>
      </c>
      <c r="C8603" s="22" t="s">
        <v>92</v>
      </c>
      <c r="D8603" s="37"/>
      <c r="E8603" s="24">
        <v>100000</v>
      </c>
      <c r="F8603" s="25" t="s">
        <v>125</v>
      </c>
      <c r="G8603" s="26">
        <v>100000</v>
      </c>
    </row>
    <row r="8604" spans="2:7">
      <c r="B8604" s="21" t="s">
        <v>10621</v>
      </c>
      <c r="C8604" s="22" t="s">
        <v>92</v>
      </c>
      <c r="D8604" s="37"/>
      <c r="E8604" s="24">
        <v>100000</v>
      </c>
      <c r="F8604" s="25" t="s">
        <v>125</v>
      </c>
      <c r="G8604" s="26">
        <v>100000</v>
      </c>
    </row>
    <row r="8605" spans="2:7">
      <c r="B8605" s="21" t="s">
        <v>10620</v>
      </c>
      <c r="C8605" s="22" t="s">
        <v>92</v>
      </c>
      <c r="D8605" s="37"/>
      <c r="E8605" s="24">
        <v>100000</v>
      </c>
      <c r="F8605" s="25" t="s">
        <v>164</v>
      </c>
      <c r="G8605" s="26">
        <v>100000</v>
      </c>
    </row>
    <row r="8606" spans="2:7">
      <c r="B8606" s="21" t="s">
        <v>10619</v>
      </c>
      <c r="C8606" s="22" t="s">
        <v>92</v>
      </c>
      <c r="D8606" s="37"/>
      <c r="E8606" s="24">
        <v>100000</v>
      </c>
      <c r="F8606" s="25" t="s">
        <v>201</v>
      </c>
      <c r="G8606" s="26">
        <v>100000</v>
      </c>
    </row>
    <row r="8607" spans="2:7">
      <c r="B8607" s="21" t="s">
        <v>10618</v>
      </c>
      <c r="C8607" s="22" t="s">
        <v>92</v>
      </c>
      <c r="D8607" s="37"/>
      <c r="E8607" s="24">
        <v>100000</v>
      </c>
      <c r="F8607" s="25" t="s">
        <v>102</v>
      </c>
      <c r="G8607" s="26">
        <v>100000</v>
      </c>
    </row>
    <row r="8608" spans="2:7">
      <c r="B8608" s="21" t="s">
        <v>10614</v>
      </c>
      <c r="C8608" s="22" t="s">
        <v>92</v>
      </c>
      <c r="D8608" s="37"/>
      <c r="E8608" s="24">
        <v>100000</v>
      </c>
      <c r="F8608" s="25" t="s">
        <v>708</v>
      </c>
      <c r="G8608" s="26">
        <v>100000</v>
      </c>
    </row>
    <row r="8609" spans="2:7">
      <c r="B8609" s="21" t="s">
        <v>10613</v>
      </c>
      <c r="C8609" s="22" t="s">
        <v>92</v>
      </c>
      <c r="D8609" s="37"/>
      <c r="E8609" s="24">
        <v>100000</v>
      </c>
      <c r="F8609" s="25" t="s">
        <v>133</v>
      </c>
      <c r="G8609" s="26">
        <v>100000</v>
      </c>
    </row>
    <row r="8610" spans="2:7">
      <c r="B8610" s="21" t="s">
        <v>10612</v>
      </c>
      <c r="C8610" s="22" t="s">
        <v>92</v>
      </c>
      <c r="D8610" s="37"/>
      <c r="E8610" s="24">
        <v>100000</v>
      </c>
      <c r="F8610" s="25" t="s">
        <v>159</v>
      </c>
      <c r="G8610" s="26">
        <v>100000</v>
      </c>
    </row>
    <row r="8611" spans="2:7">
      <c r="B8611" s="21" t="s">
        <v>10611</v>
      </c>
      <c r="C8611" s="22" t="s">
        <v>92</v>
      </c>
      <c r="D8611" s="37"/>
      <c r="E8611" s="24">
        <v>100000</v>
      </c>
      <c r="F8611" s="25" t="s">
        <v>5014</v>
      </c>
      <c r="G8611" s="26">
        <v>100000</v>
      </c>
    </row>
    <row r="8612" spans="2:7">
      <c r="B8612" s="21" t="s">
        <v>10610</v>
      </c>
      <c r="C8612" s="22" t="s">
        <v>92</v>
      </c>
      <c r="D8612" s="37"/>
      <c r="E8612" s="24">
        <v>100000</v>
      </c>
      <c r="F8612" s="25" t="s">
        <v>220</v>
      </c>
      <c r="G8612" s="26">
        <v>100000</v>
      </c>
    </row>
    <row r="8613" spans="2:7">
      <c r="B8613" s="21" t="s">
        <v>10609</v>
      </c>
      <c r="C8613" s="22" t="s">
        <v>92</v>
      </c>
      <c r="D8613" s="37"/>
      <c r="E8613" s="24">
        <v>100000</v>
      </c>
      <c r="F8613" s="25" t="s">
        <v>201</v>
      </c>
      <c r="G8613" s="26">
        <v>100000</v>
      </c>
    </row>
    <row r="8614" spans="2:7">
      <c r="B8614" s="21" t="s">
        <v>10608</v>
      </c>
      <c r="C8614" s="22" t="s">
        <v>92</v>
      </c>
      <c r="D8614" s="37"/>
      <c r="E8614" s="24">
        <v>100000</v>
      </c>
      <c r="F8614" s="25" t="s">
        <v>171</v>
      </c>
      <c r="G8614" s="26">
        <v>100000</v>
      </c>
    </row>
    <row r="8615" spans="2:7">
      <c r="B8615" s="21" t="s">
        <v>10607</v>
      </c>
      <c r="C8615" s="22" t="s">
        <v>92</v>
      </c>
      <c r="D8615" s="37"/>
      <c r="E8615" s="24">
        <v>100000</v>
      </c>
      <c r="F8615" s="25" t="s">
        <v>156</v>
      </c>
      <c r="G8615" s="26">
        <v>100000</v>
      </c>
    </row>
    <row r="8616" spans="2:7">
      <c r="B8616" s="21" t="s">
        <v>10606</v>
      </c>
      <c r="C8616" s="22" t="s">
        <v>92</v>
      </c>
      <c r="D8616" s="37"/>
      <c r="E8616" s="24">
        <v>100000</v>
      </c>
      <c r="F8616" s="25" t="s">
        <v>102</v>
      </c>
      <c r="G8616" s="26">
        <v>100000</v>
      </c>
    </row>
    <row r="8617" spans="2:7">
      <c r="B8617" s="21" t="s">
        <v>10605</v>
      </c>
      <c r="C8617" s="22" t="s">
        <v>92</v>
      </c>
      <c r="D8617" s="37"/>
      <c r="E8617" s="24">
        <v>100000</v>
      </c>
      <c r="F8617" s="25" t="s">
        <v>5014</v>
      </c>
      <c r="G8617" s="26">
        <v>100000</v>
      </c>
    </row>
    <row r="8618" spans="2:7">
      <c r="B8618" s="21" t="s">
        <v>10604</v>
      </c>
      <c r="C8618" s="22" t="s">
        <v>92</v>
      </c>
      <c r="D8618" s="37"/>
      <c r="E8618" s="24">
        <v>100000</v>
      </c>
      <c r="F8618" s="25" t="s">
        <v>668</v>
      </c>
      <c r="G8618" s="26">
        <v>100000</v>
      </c>
    </row>
    <row r="8619" spans="2:7">
      <c r="B8619" s="21" t="s">
        <v>10603</v>
      </c>
      <c r="C8619" s="22" t="s">
        <v>92</v>
      </c>
      <c r="D8619" s="37"/>
      <c r="E8619" s="24">
        <v>100000</v>
      </c>
      <c r="F8619" s="25" t="s">
        <v>708</v>
      </c>
      <c r="G8619" s="26">
        <v>100000</v>
      </c>
    </row>
    <row r="8620" spans="2:7">
      <c r="B8620" s="21" t="s">
        <v>10601</v>
      </c>
      <c r="C8620" s="22" t="s">
        <v>92</v>
      </c>
      <c r="D8620" s="37"/>
      <c r="E8620" s="24">
        <v>100000</v>
      </c>
      <c r="F8620" s="25" t="s">
        <v>402</v>
      </c>
      <c r="G8620" s="26">
        <v>100000</v>
      </c>
    </row>
    <row r="8621" spans="2:7">
      <c r="B8621" s="21" t="s">
        <v>10600</v>
      </c>
      <c r="C8621" s="22" t="s">
        <v>92</v>
      </c>
      <c r="D8621" s="37"/>
      <c r="E8621" s="24">
        <v>100000</v>
      </c>
      <c r="F8621" s="25" t="s">
        <v>631</v>
      </c>
      <c r="G8621" s="26">
        <v>100000</v>
      </c>
    </row>
    <row r="8622" spans="2:7">
      <c r="B8622" s="21" t="s">
        <v>10599</v>
      </c>
      <c r="C8622" s="22" t="s">
        <v>92</v>
      </c>
      <c r="D8622" s="37"/>
      <c r="E8622" s="24">
        <v>100000</v>
      </c>
      <c r="F8622" s="25" t="s">
        <v>198</v>
      </c>
      <c r="G8622" s="26">
        <v>100000</v>
      </c>
    </row>
    <row r="8623" spans="2:7">
      <c r="B8623" s="21" t="s">
        <v>10598</v>
      </c>
      <c r="C8623" s="22" t="s">
        <v>92</v>
      </c>
      <c r="D8623" s="37"/>
      <c r="E8623" s="24">
        <v>100000</v>
      </c>
      <c r="F8623" s="25" t="s">
        <v>5016</v>
      </c>
      <c r="G8623" s="26">
        <v>100000</v>
      </c>
    </row>
    <row r="8624" spans="2:7">
      <c r="B8624" s="21" t="s">
        <v>10597</v>
      </c>
      <c r="C8624" s="22" t="s">
        <v>92</v>
      </c>
      <c r="D8624" s="37"/>
      <c r="E8624" s="24">
        <v>100000</v>
      </c>
      <c r="F8624" s="25" t="s">
        <v>427</v>
      </c>
      <c r="G8624" s="26">
        <v>100000</v>
      </c>
    </row>
    <row r="8625" spans="2:7">
      <c r="B8625" s="21" t="s">
        <v>10596</v>
      </c>
      <c r="C8625" s="22" t="s">
        <v>108</v>
      </c>
      <c r="D8625" s="37"/>
      <c r="E8625" s="24">
        <v>100000</v>
      </c>
      <c r="F8625" s="25" t="s">
        <v>223</v>
      </c>
      <c r="G8625" s="26">
        <v>100000</v>
      </c>
    </row>
    <row r="8626" spans="2:7">
      <c r="B8626" s="21" t="s">
        <v>10595</v>
      </c>
      <c r="C8626" s="22" t="s">
        <v>108</v>
      </c>
      <c r="D8626" s="37"/>
      <c r="E8626" s="24">
        <v>100000</v>
      </c>
      <c r="F8626" s="25" t="s">
        <v>150</v>
      </c>
      <c r="G8626" s="26">
        <v>100000</v>
      </c>
    </row>
    <row r="8627" spans="2:7">
      <c r="B8627" s="21" t="s">
        <v>10594</v>
      </c>
      <c r="C8627" s="22" t="s">
        <v>92</v>
      </c>
      <c r="D8627" s="37"/>
      <c r="E8627" s="24">
        <v>100000</v>
      </c>
      <c r="F8627" s="25" t="s">
        <v>102</v>
      </c>
      <c r="G8627" s="26">
        <v>100000</v>
      </c>
    </row>
    <row r="8628" spans="2:7">
      <c r="B8628" s="21" t="s">
        <v>10593</v>
      </c>
      <c r="C8628" s="22" t="s">
        <v>92</v>
      </c>
      <c r="D8628" s="37"/>
      <c r="E8628" s="24">
        <v>100000</v>
      </c>
      <c r="F8628" s="25" t="s">
        <v>96</v>
      </c>
      <c r="G8628" s="26">
        <v>100000</v>
      </c>
    </row>
    <row r="8629" spans="2:7">
      <c r="B8629" s="21" t="s">
        <v>10592</v>
      </c>
      <c r="C8629" s="22" t="s">
        <v>92</v>
      </c>
      <c r="D8629" s="37"/>
      <c r="E8629" s="24">
        <v>100000</v>
      </c>
      <c r="F8629" s="25" t="s">
        <v>324</v>
      </c>
      <c r="G8629" s="26">
        <v>100000</v>
      </c>
    </row>
    <row r="8630" spans="2:7">
      <c r="B8630" s="21" t="s">
        <v>10591</v>
      </c>
      <c r="C8630" s="22" t="s">
        <v>92</v>
      </c>
      <c r="D8630" s="37"/>
      <c r="E8630" s="24">
        <v>100000</v>
      </c>
      <c r="F8630" s="25" t="s">
        <v>3094</v>
      </c>
      <c r="G8630" s="26">
        <v>100000</v>
      </c>
    </row>
    <row r="8631" spans="2:7">
      <c r="B8631" s="21" t="s">
        <v>10590</v>
      </c>
      <c r="C8631" s="22" t="s">
        <v>92</v>
      </c>
      <c r="D8631" s="37"/>
      <c r="E8631" s="24">
        <v>100000</v>
      </c>
      <c r="F8631" s="25" t="s">
        <v>223</v>
      </c>
      <c r="G8631" s="26">
        <v>100000</v>
      </c>
    </row>
    <row r="8632" spans="2:7">
      <c r="B8632" s="21" t="s">
        <v>10589</v>
      </c>
      <c r="C8632" s="22" t="s">
        <v>92</v>
      </c>
      <c r="D8632" s="37"/>
      <c r="E8632" s="24">
        <v>100000</v>
      </c>
      <c r="F8632" s="25" t="s">
        <v>422</v>
      </c>
      <c r="G8632" s="26">
        <v>100000</v>
      </c>
    </row>
    <row r="8633" spans="2:7">
      <c r="B8633" s="21" t="s">
        <v>10588</v>
      </c>
      <c r="C8633" s="22" t="s">
        <v>92</v>
      </c>
      <c r="D8633" s="37"/>
      <c r="E8633" s="24">
        <v>100000</v>
      </c>
      <c r="F8633" s="25" t="s">
        <v>329</v>
      </c>
      <c r="G8633" s="26">
        <v>100000</v>
      </c>
    </row>
    <row r="8634" spans="2:7">
      <c r="B8634" s="21" t="s">
        <v>10587</v>
      </c>
      <c r="C8634" s="22" t="s">
        <v>92</v>
      </c>
      <c r="D8634" s="37"/>
      <c r="E8634" s="24">
        <v>100000</v>
      </c>
      <c r="F8634" s="25" t="s">
        <v>99</v>
      </c>
      <c r="G8634" s="26">
        <v>100000</v>
      </c>
    </row>
    <row r="8635" spans="2:7">
      <c r="B8635" s="21" t="s">
        <v>10586</v>
      </c>
      <c r="C8635" s="22" t="s">
        <v>92</v>
      </c>
      <c r="D8635" s="37"/>
      <c r="E8635" s="24">
        <v>100000</v>
      </c>
      <c r="F8635" s="25" t="s">
        <v>703</v>
      </c>
      <c r="G8635" s="26">
        <v>100000</v>
      </c>
    </row>
    <row r="8636" spans="2:7">
      <c r="B8636" s="21" t="s">
        <v>10585</v>
      </c>
      <c r="C8636" s="22" t="s">
        <v>92</v>
      </c>
      <c r="D8636" s="37"/>
      <c r="E8636" s="24">
        <v>100000</v>
      </c>
      <c r="F8636" s="25" t="s">
        <v>315</v>
      </c>
      <c r="G8636" s="26">
        <v>100000</v>
      </c>
    </row>
    <row r="8637" spans="2:7">
      <c r="B8637" s="21" t="s">
        <v>10584</v>
      </c>
      <c r="C8637" s="22" t="s">
        <v>92</v>
      </c>
      <c r="D8637" s="37"/>
      <c r="E8637" s="24">
        <v>100000</v>
      </c>
      <c r="F8637" s="25" t="s">
        <v>5014</v>
      </c>
      <c r="G8637" s="26">
        <v>100000</v>
      </c>
    </row>
    <row r="8638" spans="2:7">
      <c r="B8638" s="21" t="s">
        <v>10583</v>
      </c>
      <c r="C8638" s="22" t="s">
        <v>92</v>
      </c>
      <c r="D8638" s="37"/>
      <c r="E8638" s="24">
        <v>100000</v>
      </c>
      <c r="F8638" s="25" t="s">
        <v>422</v>
      </c>
      <c r="G8638" s="26">
        <v>100000</v>
      </c>
    </row>
    <row r="8639" spans="2:7">
      <c r="B8639" s="21" t="s">
        <v>10582</v>
      </c>
      <c r="C8639" s="22" t="s">
        <v>92</v>
      </c>
      <c r="D8639" s="37"/>
      <c r="E8639" s="24">
        <v>100000</v>
      </c>
      <c r="F8639" s="25" t="s">
        <v>201</v>
      </c>
      <c r="G8639" s="26">
        <v>100000</v>
      </c>
    </row>
    <row r="8640" spans="2:7">
      <c r="B8640" s="21" t="s">
        <v>10581</v>
      </c>
      <c r="C8640" s="22" t="s">
        <v>92</v>
      </c>
      <c r="D8640" s="37"/>
      <c r="E8640" s="24">
        <v>100000</v>
      </c>
      <c r="F8640" s="25" t="s">
        <v>3089</v>
      </c>
      <c r="G8640" s="26">
        <v>100000</v>
      </c>
    </row>
    <row r="8641" spans="2:7">
      <c r="B8641" s="21" t="s">
        <v>10580</v>
      </c>
      <c r="C8641" s="22" t="s">
        <v>92</v>
      </c>
      <c r="D8641" s="37"/>
      <c r="E8641" s="24">
        <v>100000</v>
      </c>
      <c r="F8641" s="25" t="s">
        <v>354</v>
      </c>
      <c r="G8641" s="26">
        <v>100000</v>
      </c>
    </row>
    <row r="8642" spans="2:7">
      <c r="B8642" s="21" t="s">
        <v>10579</v>
      </c>
      <c r="C8642" s="22" t="s">
        <v>92</v>
      </c>
      <c r="D8642" s="37"/>
      <c r="E8642" s="24">
        <v>100000</v>
      </c>
      <c r="F8642" s="25" t="s">
        <v>540</v>
      </c>
      <c r="G8642" s="26">
        <v>100000</v>
      </c>
    </row>
    <row r="8643" spans="2:7">
      <c r="B8643" s="21" t="s">
        <v>10578</v>
      </c>
      <c r="C8643" s="22" t="s">
        <v>92</v>
      </c>
      <c r="D8643" s="37"/>
      <c r="E8643" s="24">
        <v>100000</v>
      </c>
      <c r="F8643" s="25" t="s">
        <v>116</v>
      </c>
      <c r="G8643" s="26">
        <v>100000</v>
      </c>
    </row>
    <row r="8644" spans="2:7">
      <c r="B8644" s="21" t="s">
        <v>10577</v>
      </c>
      <c r="C8644" s="22" t="s">
        <v>92</v>
      </c>
      <c r="D8644" s="37"/>
      <c r="E8644" s="24">
        <v>100000</v>
      </c>
      <c r="F8644" s="25" t="s">
        <v>182</v>
      </c>
      <c r="G8644" s="26">
        <v>100000</v>
      </c>
    </row>
    <row r="8645" spans="2:7">
      <c r="B8645" s="21" t="s">
        <v>10576</v>
      </c>
      <c r="C8645" s="22" t="s">
        <v>92</v>
      </c>
      <c r="D8645" s="37"/>
      <c r="E8645" s="24">
        <v>100000</v>
      </c>
      <c r="F8645" s="25" t="s">
        <v>182</v>
      </c>
      <c r="G8645" s="26">
        <v>100000</v>
      </c>
    </row>
    <row r="8646" spans="2:7">
      <c r="B8646" s="21" t="s">
        <v>10575</v>
      </c>
      <c r="C8646" s="22" t="s">
        <v>92</v>
      </c>
      <c r="D8646" s="37"/>
      <c r="E8646" s="24">
        <v>100000</v>
      </c>
      <c r="F8646" s="25" t="s">
        <v>102</v>
      </c>
      <c r="G8646" s="26">
        <v>100000</v>
      </c>
    </row>
    <row r="8647" spans="2:7">
      <c r="B8647" s="21" t="s">
        <v>10574</v>
      </c>
      <c r="C8647" s="22" t="s">
        <v>92</v>
      </c>
      <c r="D8647" s="37"/>
      <c r="E8647" s="24">
        <v>100000</v>
      </c>
      <c r="F8647" s="25" t="s">
        <v>3098</v>
      </c>
      <c r="G8647" s="26">
        <v>100000</v>
      </c>
    </row>
    <row r="8648" spans="2:7">
      <c r="B8648" s="21" t="s">
        <v>10573</v>
      </c>
      <c r="C8648" s="22" t="s">
        <v>92</v>
      </c>
      <c r="D8648" s="37"/>
      <c r="E8648" s="24">
        <v>100000</v>
      </c>
      <c r="F8648" s="25" t="s">
        <v>402</v>
      </c>
      <c r="G8648" s="26">
        <v>100000</v>
      </c>
    </row>
    <row r="8649" spans="2:7">
      <c r="B8649" s="21" t="s">
        <v>10572</v>
      </c>
      <c r="C8649" s="22" t="s">
        <v>92</v>
      </c>
      <c r="D8649" s="37"/>
      <c r="E8649" s="24">
        <v>100000</v>
      </c>
      <c r="F8649" s="25" t="s">
        <v>708</v>
      </c>
      <c r="G8649" s="26">
        <v>100000</v>
      </c>
    </row>
    <row r="8650" spans="2:7">
      <c r="B8650" s="21" t="s">
        <v>10571</v>
      </c>
      <c r="C8650" s="22" t="s">
        <v>92</v>
      </c>
      <c r="D8650" s="37"/>
      <c r="E8650" s="24">
        <v>100000</v>
      </c>
      <c r="F8650" s="25" t="s">
        <v>335</v>
      </c>
      <c r="G8650" s="26">
        <v>100000</v>
      </c>
    </row>
    <row r="8651" spans="2:7">
      <c r="B8651" s="21" t="s">
        <v>10570</v>
      </c>
      <c r="C8651" s="22" t="s">
        <v>92</v>
      </c>
      <c r="D8651" s="37"/>
      <c r="E8651" s="24">
        <v>100000</v>
      </c>
      <c r="F8651" s="25" t="s">
        <v>455</v>
      </c>
      <c r="G8651" s="26">
        <v>100000</v>
      </c>
    </row>
    <row r="8652" spans="2:7">
      <c r="B8652" s="21" t="s">
        <v>10569</v>
      </c>
      <c r="C8652" s="22" t="s">
        <v>92</v>
      </c>
      <c r="D8652" s="37"/>
      <c r="E8652" s="24">
        <v>100000</v>
      </c>
      <c r="F8652" s="25" t="s">
        <v>413</v>
      </c>
      <c r="G8652" s="26">
        <v>100000</v>
      </c>
    </row>
    <row r="8653" spans="2:7">
      <c r="B8653" s="21" t="s">
        <v>10568</v>
      </c>
      <c r="C8653" s="22" t="s">
        <v>92</v>
      </c>
      <c r="D8653" s="37"/>
      <c r="E8653" s="24">
        <v>100000</v>
      </c>
      <c r="F8653" s="25" t="s">
        <v>182</v>
      </c>
      <c r="G8653" s="26">
        <v>100000</v>
      </c>
    </row>
    <row r="8654" spans="2:7">
      <c r="B8654" s="21" t="s">
        <v>10567</v>
      </c>
      <c r="C8654" s="22" t="s">
        <v>92</v>
      </c>
      <c r="D8654" s="37"/>
      <c r="E8654" s="24">
        <v>100000</v>
      </c>
      <c r="F8654" s="25" t="s">
        <v>282</v>
      </c>
      <c r="G8654" s="26">
        <v>100000</v>
      </c>
    </row>
    <row r="8655" spans="2:7">
      <c r="B8655" s="21" t="s">
        <v>10565</v>
      </c>
      <c r="C8655" s="22" t="s">
        <v>92</v>
      </c>
      <c r="D8655" s="37"/>
      <c r="E8655" s="24">
        <v>100000</v>
      </c>
      <c r="F8655" s="25" t="s">
        <v>5014</v>
      </c>
      <c r="G8655" s="26">
        <v>100000</v>
      </c>
    </row>
    <row r="8656" spans="2:7">
      <c r="B8656" s="21" t="s">
        <v>10564</v>
      </c>
      <c r="C8656" s="22" t="s">
        <v>92</v>
      </c>
      <c r="D8656" s="37"/>
      <c r="E8656" s="24">
        <v>100000</v>
      </c>
      <c r="F8656" s="25" t="s">
        <v>3094</v>
      </c>
      <c r="G8656" s="26">
        <v>100000</v>
      </c>
    </row>
    <row r="8657" spans="2:7">
      <c r="B8657" s="21" t="s">
        <v>10563</v>
      </c>
      <c r="C8657" s="22" t="s">
        <v>92</v>
      </c>
      <c r="D8657" s="37"/>
      <c r="E8657" s="24">
        <v>100000</v>
      </c>
      <c r="F8657" s="25" t="s">
        <v>3098</v>
      </c>
      <c r="G8657" s="26">
        <v>100000</v>
      </c>
    </row>
    <row r="8658" spans="2:7">
      <c r="B8658" s="21" t="s">
        <v>10562</v>
      </c>
      <c r="C8658" s="22" t="s">
        <v>92</v>
      </c>
      <c r="D8658" s="37"/>
      <c r="E8658" s="24">
        <v>100000</v>
      </c>
      <c r="F8658" s="25" t="s">
        <v>708</v>
      </c>
      <c r="G8658" s="26">
        <v>100000</v>
      </c>
    </row>
    <row r="8659" spans="2:7">
      <c r="B8659" s="21" t="s">
        <v>10561</v>
      </c>
      <c r="C8659" s="22" t="s">
        <v>108</v>
      </c>
      <c r="D8659" s="37"/>
      <c r="E8659" s="24">
        <v>100000</v>
      </c>
      <c r="F8659" s="25" t="s">
        <v>159</v>
      </c>
      <c r="G8659" s="26">
        <v>100000</v>
      </c>
    </row>
    <row r="8660" spans="2:7">
      <c r="B8660" s="21" t="s">
        <v>10560</v>
      </c>
      <c r="C8660" s="22" t="s">
        <v>92</v>
      </c>
      <c r="D8660" s="37"/>
      <c r="E8660" s="24">
        <v>100000</v>
      </c>
      <c r="F8660" s="25" t="s">
        <v>216</v>
      </c>
      <c r="G8660" s="26">
        <v>100000</v>
      </c>
    </row>
    <row r="8661" spans="2:7">
      <c r="B8661" s="21" t="s">
        <v>10559</v>
      </c>
      <c r="C8661" s="22" t="s">
        <v>92</v>
      </c>
      <c r="D8661" s="37"/>
      <c r="E8661" s="24">
        <v>100000</v>
      </c>
      <c r="F8661" s="25" t="s">
        <v>455</v>
      </c>
      <c r="G8661" s="26">
        <v>100000</v>
      </c>
    </row>
    <row r="8662" spans="2:7">
      <c r="B8662" s="21" t="s">
        <v>10558</v>
      </c>
      <c r="C8662" s="22" t="s">
        <v>92</v>
      </c>
      <c r="D8662" s="37"/>
      <c r="E8662" s="24">
        <v>100000</v>
      </c>
      <c r="F8662" s="25" t="s">
        <v>227</v>
      </c>
      <c r="G8662" s="26">
        <v>100000</v>
      </c>
    </row>
    <row r="8663" spans="2:7">
      <c r="B8663" s="21" t="s">
        <v>10557</v>
      </c>
      <c r="C8663" s="22" t="s">
        <v>92</v>
      </c>
      <c r="D8663" s="37"/>
      <c r="E8663" s="24">
        <v>100000</v>
      </c>
      <c r="F8663" s="25" t="s">
        <v>464</v>
      </c>
      <c r="G8663" s="26">
        <v>100000</v>
      </c>
    </row>
    <row r="8664" spans="2:7">
      <c r="B8664" s="21" t="s">
        <v>10555</v>
      </c>
      <c r="C8664" s="22" t="s">
        <v>92</v>
      </c>
      <c r="D8664" s="37"/>
      <c r="E8664" s="24">
        <v>100000</v>
      </c>
      <c r="F8664" s="25" t="s">
        <v>159</v>
      </c>
      <c r="G8664" s="26">
        <v>100000</v>
      </c>
    </row>
    <row r="8665" spans="2:7">
      <c r="B8665" s="21" t="s">
        <v>10554</v>
      </c>
      <c r="C8665" s="22" t="s">
        <v>92</v>
      </c>
      <c r="D8665" s="37"/>
      <c r="E8665" s="24">
        <v>100000</v>
      </c>
      <c r="F8665" s="25" t="s">
        <v>464</v>
      </c>
      <c r="G8665" s="26">
        <v>100000</v>
      </c>
    </row>
    <row r="8666" spans="2:7">
      <c r="B8666" s="21" t="s">
        <v>10553</v>
      </c>
      <c r="C8666" s="22" t="s">
        <v>92</v>
      </c>
      <c r="D8666" s="37"/>
      <c r="E8666" s="24">
        <v>100000</v>
      </c>
      <c r="F8666" s="25" t="s">
        <v>402</v>
      </c>
      <c r="G8666" s="26">
        <v>100000</v>
      </c>
    </row>
    <row r="8667" spans="2:7">
      <c r="B8667" s="21" t="s">
        <v>10552</v>
      </c>
      <c r="C8667" s="22" t="s">
        <v>92</v>
      </c>
      <c r="D8667" s="37"/>
      <c r="E8667" s="24">
        <v>100000</v>
      </c>
      <c r="F8667" s="25" t="s">
        <v>427</v>
      </c>
      <c r="G8667" s="26">
        <v>100000</v>
      </c>
    </row>
    <row r="8668" spans="2:7">
      <c r="B8668" s="21" t="s">
        <v>10551</v>
      </c>
      <c r="C8668" s="22" t="s">
        <v>92</v>
      </c>
      <c r="D8668" s="37"/>
      <c r="E8668" s="24">
        <v>100000</v>
      </c>
      <c r="F8668" s="25" t="s">
        <v>159</v>
      </c>
      <c r="G8668" s="26">
        <v>100000</v>
      </c>
    </row>
    <row r="8669" spans="2:7">
      <c r="B8669" s="21" t="s">
        <v>10550</v>
      </c>
      <c r="C8669" s="22" t="s">
        <v>92</v>
      </c>
      <c r="D8669" s="37"/>
      <c r="E8669" s="24">
        <v>100000</v>
      </c>
      <c r="F8669" s="25" t="s">
        <v>144</v>
      </c>
      <c r="G8669" s="26">
        <v>100000</v>
      </c>
    </row>
    <row r="8670" spans="2:7">
      <c r="B8670" s="21" t="s">
        <v>10549</v>
      </c>
      <c r="C8670" s="22" t="s">
        <v>92</v>
      </c>
      <c r="D8670" s="37"/>
      <c r="E8670" s="24">
        <v>100000</v>
      </c>
      <c r="F8670" s="25" t="s">
        <v>107</v>
      </c>
      <c r="G8670" s="26">
        <v>100000</v>
      </c>
    </row>
    <row r="8671" spans="2:7">
      <c r="B8671" s="21" t="s">
        <v>10545</v>
      </c>
      <c r="C8671" s="22" t="s">
        <v>92</v>
      </c>
      <c r="D8671" s="37"/>
      <c r="E8671" s="24">
        <v>100000</v>
      </c>
      <c r="F8671" s="25" t="s">
        <v>427</v>
      </c>
      <c r="G8671" s="26">
        <v>100000</v>
      </c>
    </row>
    <row r="8672" spans="2:7">
      <c r="B8672" s="21" t="s">
        <v>10544</v>
      </c>
      <c r="C8672" s="22" t="s">
        <v>92</v>
      </c>
      <c r="D8672" s="37"/>
      <c r="E8672" s="24">
        <v>100000</v>
      </c>
      <c r="F8672" s="25" t="s">
        <v>144</v>
      </c>
      <c r="G8672" s="26">
        <v>100000</v>
      </c>
    </row>
    <row r="8673" spans="2:7">
      <c r="B8673" s="21" t="s">
        <v>10543</v>
      </c>
      <c r="C8673" s="22" t="s">
        <v>92</v>
      </c>
      <c r="D8673" s="37"/>
      <c r="E8673" s="24">
        <v>100000</v>
      </c>
      <c r="F8673" s="25" t="s">
        <v>344</v>
      </c>
      <c r="G8673" s="26">
        <v>100000</v>
      </c>
    </row>
    <row r="8674" spans="2:7">
      <c r="B8674" s="21" t="s">
        <v>10542</v>
      </c>
      <c r="C8674" s="22" t="s">
        <v>92</v>
      </c>
      <c r="D8674" s="37"/>
      <c r="E8674" s="24">
        <v>100000</v>
      </c>
      <c r="F8674" s="25" t="s">
        <v>5031</v>
      </c>
      <c r="G8674" s="26">
        <v>100000</v>
      </c>
    </row>
    <row r="8675" spans="2:7">
      <c r="B8675" s="21" t="s">
        <v>10541</v>
      </c>
      <c r="C8675" s="22" t="s">
        <v>92</v>
      </c>
      <c r="D8675" s="37"/>
      <c r="E8675" s="24">
        <v>100000</v>
      </c>
      <c r="F8675" s="25" t="s">
        <v>354</v>
      </c>
      <c r="G8675" s="26">
        <v>100000</v>
      </c>
    </row>
    <row r="8676" spans="2:7">
      <c r="B8676" s="21" t="s">
        <v>10540</v>
      </c>
      <c r="C8676" s="22" t="s">
        <v>92</v>
      </c>
      <c r="D8676" s="37"/>
      <c r="E8676" s="24">
        <v>100000</v>
      </c>
      <c r="F8676" s="25" t="s">
        <v>464</v>
      </c>
      <c r="G8676" s="26">
        <v>100000</v>
      </c>
    </row>
    <row r="8677" spans="2:7">
      <c r="B8677" s="21" t="s">
        <v>10539</v>
      </c>
      <c r="C8677" s="22" t="s">
        <v>92</v>
      </c>
      <c r="D8677" s="37"/>
      <c r="E8677" s="24">
        <v>100000</v>
      </c>
      <c r="F8677" s="25" t="s">
        <v>156</v>
      </c>
      <c r="G8677" s="26">
        <v>100000</v>
      </c>
    </row>
    <row r="8678" spans="2:7">
      <c r="B8678" s="21" t="s">
        <v>10538</v>
      </c>
      <c r="C8678" s="22" t="s">
        <v>92</v>
      </c>
      <c r="D8678" s="37"/>
      <c r="E8678" s="24">
        <v>100000</v>
      </c>
      <c r="F8678" s="25" t="s">
        <v>540</v>
      </c>
      <c r="G8678" s="26">
        <v>100000</v>
      </c>
    </row>
    <row r="8679" spans="2:7">
      <c r="B8679" s="21" t="s">
        <v>10537</v>
      </c>
      <c r="C8679" s="22" t="s">
        <v>92</v>
      </c>
      <c r="D8679" s="37"/>
      <c r="E8679" s="24">
        <v>100000</v>
      </c>
      <c r="F8679" s="25" t="s">
        <v>107</v>
      </c>
      <c r="G8679" s="26">
        <v>100000</v>
      </c>
    </row>
    <row r="8680" spans="2:7">
      <c r="B8680" s="21" t="s">
        <v>10536</v>
      </c>
      <c r="C8680" s="22" t="s">
        <v>92</v>
      </c>
      <c r="D8680" s="37"/>
      <c r="E8680" s="24">
        <v>100000</v>
      </c>
      <c r="F8680" s="25" t="s">
        <v>3089</v>
      </c>
      <c r="G8680" s="26">
        <v>100000</v>
      </c>
    </row>
    <row r="8681" spans="2:7">
      <c r="B8681" s="21" t="s">
        <v>10535</v>
      </c>
      <c r="C8681" s="22" t="s">
        <v>92</v>
      </c>
      <c r="D8681" s="37"/>
      <c r="E8681" s="24">
        <v>100000</v>
      </c>
      <c r="F8681" s="25" t="s">
        <v>455</v>
      </c>
      <c r="G8681" s="26">
        <v>100000</v>
      </c>
    </row>
    <row r="8682" spans="2:7">
      <c r="B8682" s="21" t="s">
        <v>10534</v>
      </c>
      <c r="C8682" s="22" t="s">
        <v>92</v>
      </c>
      <c r="D8682" s="37"/>
      <c r="E8682" s="24">
        <v>100000</v>
      </c>
      <c r="F8682" s="25" t="s">
        <v>227</v>
      </c>
      <c r="G8682" s="26">
        <v>100000</v>
      </c>
    </row>
    <row r="8683" spans="2:7">
      <c r="B8683" s="21" t="s">
        <v>10533</v>
      </c>
      <c r="C8683" s="22" t="s">
        <v>92</v>
      </c>
      <c r="D8683" s="37"/>
      <c r="E8683" s="24">
        <v>100000</v>
      </c>
      <c r="F8683" s="25" t="s">
        <v>455</v>
      </c>
      <c r="G8683" s="26">
        <v>100000</v>
      </c>
    </row>
    <row r="8684" spans="2:7">
      <c r="B8684" s="21" t="s">
        <v>10532</v>
      </c>
      <c r="C8684" s="22" t="s">
        <v>92</v>
      </c>
      <c r="D8684" s="37"/>
      <c r="E8684" s="24">
        <v>100000</v>
      </c>
      <c r="F8684" s="25" t="s">
        <v>150</v>
      </c>
      <c r="G8684" s="26">
        <v>100000</v>
      </c>
    </row>
    <row r="8685" spans="2:7">
      <c r="B8685" s="21" t="s">
        <v>10531</v>
      </c>
      <c r="C8685" s="22" t="s">
        <v>92</v>
      </c>
      <c r="D8685" s="37"/>
      <c r="E8685" s="24">
        <v>100000</v>
      </c>
      <c r="F8685" s="25" t="s">
        <v>164</v>
      </c>
      <c r="G8685" s="26">
        <v>100000</v>
      </c>
    </row>
    <row r="8686" spans="2:7">
      <c r="B8686" s="21" t="s">
        <v>10530</v>
      </c>
      <c r="C8686" s="22" t="s">
        <v>92</v>
      </c>
      <c r="D8686" s="37"/>
      <c r="E8686" s="24">
        <v>100000</v>
      </c>
      <c r="F8686" s="25" t="s">
        <v>668</v>
      </c>
      <c r="G8686" s="26">
        <v>100000</v>
      </c>
    </row>
    <row r="8687" spans="2:7">
      <c r="B8687" s="21" t="s">
        <v>10529</v>
      </c>
      <c r="C8687" s="22" t="s">
        <v>92</v>
      </c>
      <c r="D8687" s="37"/>
      <c r="E8687" s="24">
        <v>100000</v>
      </c>
      <c r="F8687" s="25" t="s">
        <v>427</v>
      </c>
      <c r="G8687" s="26">
        <v>100000</v>
      </c>
    </row>
    <row r="8688" spans="2:7">
      <c r="B8688" s="21" t="s">
        <v>10528</v>
      </c>
      <c r="C8688" s="22" t="s">
        <v>92</v>
      </c>
      <c r="D8688" s="37"/>
      <c r="E8688" s="24">
        <v>100000</v>
      </c>
      <c r="F8688" s="25" t="s">
        <v>138</v>
      </c>
      <c r="G8688" s="26">
        <v>100000</v>
      </c>
    </row>
    <row r="8689" spans="2:7">
      <c r="B8689" s="21" t="s">
        <v>10527</v>
      </c>
      <c r="C8689" s="22" t="s">
        <v>92</v>
      </c>
      <c r="D8689" s="37"/>
      <c r="E8689" s="24">
        <v>100000</v>
      </c>
      <c r="F8689" s="25" t="s">
        <v>422</v>
      </c>
      <c r="G8689" s="26">
        <v>100000</v>
      </c>
    </row>
    <row r="8690" spans="2:7">
      <c r="B8690" s="21" t="s">
        <v>10526</v>
      </c>
      <c r="C8690" s="22" t="s">
        <v>92</v>
      </c>
      <c r="D8690" s="37"/>
      <c r="E8690" s="24">
        <v>100000</v>
      </c>
      <c r="F8690" s="25" t="s">
        <v>5014</v>
      </c>
      <c r="G8690" s="26">
        <v>100000</v>
      </c>
    </row>
    <row r="8691" spans="2:7">
      <c r="B8691" s="21" t="s">
        <v>10525</v>
      </c>
      <c r="C8691" s="22" t="s">
        <v>92</v>
      </c>
      <c r="D8691" s="37"/>
      <c r="E8691" s="24">
        <v>100000</v>
      </c>
      <c r="F8691" s="25" t="s">
        <v>668</v>
      </c>
      <c r="G8691" s="26">
        <v>100000</v>
      </c>
    </row>
    <row r="8692" spans="2:7">
      <c r="B8692" s="21" t="s">
        <v>10522</v>
      </c>
      <c r="C8692" s="22" t="s">
        <v>92</v>
      </c>
      <c r="D8692" s="37"/>
      <c r="E8692" s="24">
        <v>100000</v>
      </c>
      <c r="F8692" s="25" t="s">
        <v>455</v>
      </c>
      <c r="G8692" s="26">
        <v>100000</v>
      </c>
    </row>
    <row r="8693" spans="2:7">
      <c r="B8693" s="21" t="s">
        <v>10521</v>
      </c>
      <c r="C8693" s="22" t="s">
        <v>92</v>
      </c>
      <c r="D8693" s="37"/>
      <c r="E8693" s="24">
        <v>100000</v>
      </c>
      <c r="F8693" s="25" t="s">
        <v>102</v>
      </c>
      <c r="G8693" s="26">
        <v>100000</v>
      </c>
    </row>
    <row r="8694" spans="2:7">
      <c r="B8694" s="21" t="s">
        <v>10520</v>
      </c>
      <c r="C8694" s="22" t="s">
        <v>92</v>
      </c>
      <c r="D8694" s="37"/>
      <c r="E8694" s="24">
        <v>100000</v>
      </c>
      <c r="F8694" s="25" t="s">
        <v>159</v>
      </c>
      <c r="G8694" s="26">
        <v>100000</v>
      </c>
    </row>
    <row r="8695" spans="2:7">
      <c r="B8695" s="21" t="s">
        <v>10519</v>
      </c>
      <c r="C8695" s="22" t="s">
        <v>92</v>
      </c>
      <c r="D8695" s="37"/>
      <c r="E8695" s="24">
        <v>100000</v>
      </c>
      <c r="F8695" s="25" t="s">
        <v>2995</v>
      </c>
      <c r="G8695" s="26">
        <v>100000</v>
      </c>
    </row>
    <row r="8696" spans="2:7">
      <c r="B8696" s="21" t="s">
        <v>10518</v>
      </c>
      <c r="C8696" s="22" t="s">
        <v>92</v>
      </c>
      <c r="D8696" s="37"/>
      <c r="E8696" s="24">
        <v>100000</v>
      </c>
      <c r="F8696" s="25" t="s">
        <v>2995</v>
      </c>
      <c r="G8696" s="26">
        <v>100000</v>
      </c>
    </row>
    <row r="8697" spans="2:7">
      <c r="B8697" s="21" t="s">
        <v>10517</v>
      </c>
      <c r="C8697" s="22" t="s">
        <v>92</v>
      </c>
      <c r="D8697" s="37"/>
      <c r="E8697" s="24">
        <v>100000</v>
      </c>
      <c r="F8697" s="25" t="s">
        <v>104</v>
      </c>
      <c r="G8697" s="26">
        <v>100000</v>
      </c>
    </row>
    <row r="8698" spans="2:7">
      <c r="B8698" s="21" t="s">
        <v>10516</v>
      </c>
      <c r="C8698" s="22" t="s">
        <v>92</v>
      </c>
      <c r="D8698" s="37"/>
      <c r="E8698" s="24">
        <v>100000</v>
      </c>
      <c r="F8698" s="25" t="s">
        <v>216</v>
      </c>
      <c r="G8698" s="26">
        <v>100000</v>
      </c>
    </row>
    <row r="8699" spans="2:7">
      <c r="B8699" s="21" t="s">
        <v>10515</v>
      </c>
      <c r="C8699" s="22" t="s">
        <v>92</v>
      </c>
      <c r="D8699" s="37"/>
      <c r="E8699" s="24">
        <v>100000</v>
      </c>
      <c r="F8699" s="25" t="s">
        <v>171</v>
      </c>
      <c r="G8699" s="26">
        <v>100000</v>
      </c>
    </row>
    <row r="8700" spans="2:7">
      <c r="B8700" s="21" t="s">
        <v>10514</v>
      </c>
      <c r="C8700" s="22" t="s">
        <v>92</v>
      </c>
      <c r="D8700" s="37"/>
      <c r="E8700" s="24">
        <v>100000</v>
      </c>
      <c r="F8700" s="25" t="s">
        <v>326</v>
      </c>
      <c r="G8700" s="26">
        <v>100000</v>
      </c>
    </row>
    <row r="8701" spans="2:7">
      <c r="B8701" s="21" t="s">
        <v>10513</v>
      </c>
      <c r="C8701" s="22" t="s">
        <v>92</v>
      </c>
      <c r="D8701" s="37"/>
      <c r="E8701" s="24">
        <v>100000</v>
      </c>
      <c r="F8701" s="25" t="s">
        <v>125</v>
      </c>
      <c r="G8701" s="26">
        <v>100000</v>
      </c>
    </row>
    <row r="8702" spans="2:7">
      <c r="B8702" s="21" t="s">
        <v>10512</v>
      </c>
      <c r="C8702" s="22" t="s">
        <v>92</v>
      </c>
      <c r="D8702" s="37"/>
      <c r="E8702" s="24">
        <v>100000</v>
      </c>
      <c r="F8702" s="25" t="s">
        <v>5014</v>
      </c>
      <c r="G8702" s="26">
        <v>100000</v>
      </c>
    </row>
    <row r="8703" spans="2:7">
      <c r="B8703" s="21" t="s">
        <v>10511</v>
      </c>
      <c r="C8703" s="22" t="s">
        <v>92</v>
      </c>
      <c r="D8703" s="37"/>
      <c r="E8703" s="24">
        <v>100000</v>
      </c>
      <c r="F8703" s="25" t="s">
        <v>141</v>
      </c>
      <c r="G8703" s="26">
        <v>100000</v>
      </c>
    </row>
    <row r="8704" spans="2:7">
      <c r="B8704" s="21" t="s">
        <v>10510</v>
      </c>
      <c r="C8704" s="22" t="s">
        <v>92</v>
      </c>
      <c r="D8704" s="37"/>
      <c r="E8704" s="24">
        <v>100000</v>
      </c>
      <c r="F8704" s="25" t="s">
        <v>668</v>
      </c>
      <c r="G8704" s="26">
        <v>100000</v>
      </c>
    </row>
    <row r="8705" spans="2:7">
      <c r="B8705" s="21" t="s">
        <v>10509</v>
      </c>
      <c r="C8705" s="22" t="s">
        <v>92</v>
      </c>
      <c r="D8705" s="37"/>
      <c r="E8705" s="24">
        <v>100000</v>
      </c>
      <c r="F8705" s="25" t="s">
        <v>159</v>
      </c>
      <c r="G8705" s="26">
        <v>100000</v>
      </c>
    </row>
    <row r="8706" spans="2:7">
      <c r="B8706" s="21" t="s">
        <v>10508</v>
      </c>
      <c r="C8706" s="22" t="s">
        <v>92</v>
      </c>
      <c r="D8706" s="37"/>
      <c r="E8706" s="24">
        <v>100000</v>
      </c>
      <c r="F8706" s="25" t="s">
        <v>668</v>
      </c>
      <c r="G8706" s="26">
        <v>100000</v>
      </c>
    </row>
    <row r="8707" spans="2:7">
      <c r="B8707" s="21" t="s">
        <v>10507</v>
      </c>
      <c r="C8707" s="22" t="s">
        <v>92</v>
      </c>
      <c r="D8707" s="37"/>
      <c r="E8707" s="24">
        <v>100000</v>
      </c>
      <c r="F8707" s="25" t="s">
        <v>344</v>
      </c>
      <c r="G8707" s="26">
        <v>100000</v>
      </c>
    </row>
    <row r="8708" spans="2:7">
      <c r="B8708" s="21" t="s">
        <v>10506</v>
      </c>
      <c r="C8708" s="22" t="s">
        <v>92</v>
      </c>
      <c r="D8708" s="37"/>
      <c r="E8708" s="24">
        <v>100000</v>
      </c>
      <c r="F8708" s="25" t="s">
        <v>107</v>
      </c>
      <c r="G8708" s="26">
        <v>100000</v>
      </c>
    </row>
    <row r="8709" spans="2:7">
      <c r="B8709" s="21" t="s">
        <v>10505</v>
      </c>
      <c r="C8709" s="22" t="s">
        <v>92</v>
      </c>
      <c r="D8709" s="37"/>
      <c r="E8709" s="24">
        <v>100000</v>
      </c>
      <c r="F8709" s="25" t="s">
        <v>216</v>
      </c>
      <c r="G8709" s="26">
        <v>100000</v>
      </c>
    </row>
    <row r="8710" spans="2:7">
      <c r="B8710" s="21" t="s">
        <v>10504</v>
      </c>
      <c r="C8710" s="22" t="s">
        <v>92</v>
      </c>
      <c r="D8710" s="37"/>
      <c r="E8710" s="24">
        <v>100000</v>
      </c>
      <c r="F8710" s="25" t="s">
        <v>708</v>
      </c>
      <c r="G8710" s="26">
        <v>100000</v>
      </c>
    </row>
    <row r="8711" spans="2:7">
      <c r="B8711" s="21" t="s">
        <v>10503</v>
      </c>
      <c r="C8711" s="22" t="s">
        <v>92</v>
      </c>
      <c r="D8711" s="37"/>
      <c r="E8711" s="24">
        <v>100000</v>
      </c>
      <c r="F8711" s="25" t="s">
        <v>107</v>
      </c>
      <c r="G8711" s="26">
        <v>100000</v>
      </c>
    </row>
    <row r="8712" spans="2:7">
      <c r="B8712" s="21" t="s">
        <v>10502</v>
      </c>
      <c r="C8712" s="22" t="s">
        <v>92</v>
      </c>
      <c r="D8712" s="37"/>
      <c r="E8712" s="24">
        <v>100000</v>
      </c>
      <c r="F8712" s="25" t="s">
        <v>408</v>
      </c>
      <c r="G8712" s="26">
        <v>100000</v>
      </c>
    </row>
    <row r="8713" spans="2:7">
      <c r="B8713" s="21" t="s">
        <v>10501</v>
      </c>
      <c r="C8713" s="22" t="s">
        <v>92</v>
      </c>
      <c r="D8713" s="37"/>
      <c r="E8713" s="24">
        <v>100000</v>
      </c>
      <c r="F8713" s="25" t="s">
        <v>216</v>
      </c>
      <c r="G8713" s="26">
        <v>100000</v>
      </c>
    </row>
    <row r="8714" spans="2:7">
      <c r="B8714" s="21" t="s">
        <v>10500</v>
      </c>
      <c r="C8714" s="22" t="s">
        <v>92</v>
      </c>
      <c r="D8714" s="37"/>
      <c r="E8714" s="24">
        <v>100000</v>
      </c>
      <c r="F8714" s="25" t="s">
        <v>150</v>
      </c>
      <c r="G8714" s="26">
        <v>100000</v>
      </c>
    </row>
    <row r="8715" spans="2:7">
      <c r="B8715" s="21" t="s">
        <v>10499</v>
      </c>
      <c r="C8715" s="22" t="s">
        <v>92</v>
      </c>
      <c r="D8715" s="37"/>
      <c r="E8715" s="24">
        <v>100000</v>
      </c>
      <c r="F8715" s="25" t="s">
        <v>3094</v>
      </c>
      <c r="G8715" s="26">
        <v>100000</v>
      </c>
    </row>
    <row r="8716" spans="2:7">
      <c r="B8716" s="21" t="s">
        <v>10498</v>
      </c>
      <c r="C8716" s="22" t="s">
        <v>92</v>
      </c>
      <c r="D8716" s="37"/>
      <c r="E8716" s="24">
        <v>100000</v>
      </c>
      <c r="F8716" s="25" t="s">
        <v>102</v>
      </c>
      <c r="G8716" s="26">
        <v>100000</v>
      </c>
    </row>
    <row r="8717" spans="2:7">
      <c r="B8717" s="21" t="s">
        <v>10497</v>
      </c>
      <c r="C8717" s="22" t="s">
        <v>92</v>
      </c>
      <c r="D8717" s="37"/>
      <c r="E8717" s="24">
        <v>100000</v>
      </c>
      <c r="F8717" s="25" t="s">
        <v>631</v>
      </c>
      <c r="G8717" s="26">
        <v>100000</v>
      </c>
    </row>
    <row r="8718" spans="2:7">
      <c r="B8718" s="21" t="s">
        <v>10496</v>
      </c>
      <c r="C8718" s="22" t="s">
        <v>92</v>
      </c>
      <c r="D8718" s="37"/>
      <c r="E8718" s="24">
        <v>100000</v>
      </c>
      <c r="F8718" s="25" t="s">
        <v>354</v>
      </c>
      <c r="G8718" s="26">
        <v>100000</v>
      </c>
    </row>
    <row r="8719" spans="2:7">
      <c r="B8719" s="21" t="s">
        <v>10495</v>
      </c>
      <c r="C8719" s="22" t="s">
        <v>92</v>
      </c>
      <c r="D8719" s="37"/>
      <c r="E8719" s="24">
        <v>100000</v>
      </c>
      <c r="F8719" s="25" t="s">
        <v>150</v>
      </c>
      <c r="G8719" s="26">
        <v>100000</v>
      </c>
    </row>
    <row r="8720" spans="2:7">
      <c r="B8720" s="21" t="s">
        <v>10494</v>
      </c>
      <c r="C8720" s="22" t="s">
        <v>92</v>
      </c>
      <c r="D8720" s="37"/>
      <c r="E8720" s="24">
        <v>100000</v>
      </c>
      <c r="F8720" s="25" t="s">
        <v>5016</v>
      </c>
      <c r="G8720" s="26">
        <v>100000</v>
      </c>
    </row>
    <row r="8721" spans="2:7">
      <c r="B8721" s="21" t="s">
        <v>10493</v>
      </c>
      <c r="C8721" s="22" t="s">
        <v>92</v>
      </c>
      <c r="D8721" s="37"/>
      <c r="E8721" s="24">
        <v>100000</v>
      </c>
      <c r="F8721" s="25" t="s">
        <v>216</v>
      </c>
      <c r="G8721" s="26">
        <v>100000</v>
      </c>
    </row>
    <row r="8722" spans="2:7">
      <c r="B8722" s="21" t="s">
        <v>10491</v>
      </c>
      <c r="C8722" s="22" t="s">
        <v>92</v>
      </c>
      <c r="D8722" s="37"/>
      <c r="E8722" s="24">
        <v>100000</v>
      </c>
      <c r="F8722" s="25" t="s">
        <v>422</v>
      </c>
      <c r="G8722" s="26">
        <v>100000</v>
      </c>
    </row>
    <row r="8723" spans="2:7">
      <c r="B8723" s="21" t="s">
        <v>10490</v>
      </c>
      <c r="C8723" s="22" t="s">
        <v>92</v>
      </c>
      <c r="D8723" s="37"/>
      <c r="E8723" s="24">
        <v>100000</v>
      </c>
      <c r="F8723" s="25" t="s">
        <v>156</v>
      </c>
      <c r="G8723" s="26">
        <v>100000</v>
      </c>
    </row>
    <row r="8724" spans="2:7">
      <c r="B8724" s="21" t="s">
        <v>10489</v>
      </c>
      <c r="C8724" s="22" t="s">
        <v>92</v>
      </c>
      <c r="D8724" s="37"/>
      <c r="E8724" s="24">
        <v>100000</v>
      </c>
      <c r="F8724" s="25" t="s">
        <v>144</v>
      </c>
      <c r="G8724" s="26">
        <v>100000</v>
      </c>
    </row>
    <row r="8725" spans="2:7">
      <c r="B8725" s="21" t="s">
        <v>10488</v>
      </c>
      <c r="C8725" s="22" t="s">
        <v>92</v>
      </c>
      <c r="D8725" s="37"/>
      <c r="E8725" s="24">
        <v>100000</v>
      </c>
      <c r="F8725" s="25" t="s">
        <v>159</v>
      </c>
      <c r="G8725" s="26">
        <v>100000</v>
      </c>
    </row>
    <row r="8726" spans="2:7">
      <c r="B8726" s="21" t="s">
        <v>10487</v>
      </c>
      <c r="C8726" s="22" t="s">
        <v>92</v>
      </c>
      <c r="D8726" s="37"/>
      <c r="E8726" s="24">
        <v>100000</v>
      </c>
      <c r="F8726" s="25" t="s">
        <v>708</v>
      </c>
      <c r="G8726" s="26">
        <v>100000</v>
      </c>
    </row>
    <row r="8727" spans="2:7">
      <c r="B8727" s="21" t="s">
        <v>10486</v>
      </c>
      <c r="C8727" s="22" t="s">
        <v>92</v>
      </c>
      <c r="D8727" s="37"/>
      <c r="E8727" s="24">
        <v>100000</v>
      </c>
      <c r="F8727" s="25" t="s">
        <v>156</v>
      </c>
      <c r="G8727" s="26">
        <v>100000</v>
      </c>
    </row>
    <row r="8728" spans="2:7">
      <c r="B8728" s="21" t="s">
        <v>10485</v>
      </c>
      <c r="C8728" s="22" t="s">
        <v>92</v>
      </c>
      <c r="D8728" s="37"/>
      <c r="E8728" s="24">
        <v>100000</v>
      </c>
      <c r="F8728" s="25" t="s">
        <v>159</v>
      </c>
      <c r="G8728" s="26">
        <v>100000</v>
      </c>
    </row>
    <row r="8729" spans="2:7">
      <c r="B8729" s="21" t="s">
        <v>10484</v>
      </c>
      <c r="C8729" s="22" t="s">
        <v>92</v>
      </c>
      <c r="D8729" s="37"/>
      <c r="E8729" s="24">
        <v>100000</v>
      </c>
      <c r="F8729" s="25" t="s">
        <v>427</v>
      </c>
      <c r="G8729" s="26">
        <v>100000</v>
      </c>
    </row>
    <row r="8730" spans="2:7">
      <c r="B8730" s="21" t="s">
        <v>10483</v>
      </c>
      <c r="C8730" s="22" t="s">
        <v>92</v>
      </c>
      <c r="D8730" s="37"/>
      <c r="E8730" s="24">
        <v>100000</v>
      </c>
      <c r="F8730" s="25" t="s">
        <v>220</v>
      </c>
      <c r="G8730" s="26">
        <v>100000</v>
      </c>
    </row>
    <row r="8731" spans="2:7">
      <c r="B8731" s="21" t="s">
        <v>10482</v>
      </c>
      <c r="C8731" s="22" t="s">
        <v>92</v>
      </c>
      <c r="D8731" s="37"/>
      <c r="E8731" s="24">
        <v>100000</v>
      </c>
      <c r="F8731" s="25" t="s">
        <v>413</v>
      </c>
      <c r="G8731" s="26">
        <v>100000</v>
      </c>
    </row>
    <row r="8732" spans="2:7">
      <c r="B8732" s="21" t="s">
        <v>10481</v>
      </c>
      <c r="C8732" s="22" t="s">
        <v>92</v>
      </c>
      <c r="D8732" s="37"/>
      <c r="E8732" s="24">
        <v>100000</v>
      </c>
      <c r="F8732" s="25" t="s">
        <v>3098</v>
      </c>
      <c r="G8732" s="26">
        <v>100000</v>
      </c>
    </row>
    <row r="8733" spans="2:7">
      <c r="B8733" s="21" t="s">
        <v>10480</v>
      </c>
      <c r="C8733" s="22" t="s">
        <v>92</v>
      </c>
      <c r="D8733" s="37"/>
      <c r="E8733" s="24">
        <v>100000</v>
      </c>
      <c r="F8733" s="25" t="s">
        <v>111</v>
      </c>
      <c r="G8733" s="26">
        <v>100000</v>
      </c>
    </row>
    <row r="8734" spans="2:7">
      <c r="B8734" s="21" t="s">
        <v>10479</v>
      </c>
      <c r="C8734" s="22" t="s">
        <v>92</v>
      </c>
      <c r="D8734" s="37"/>
      <c r="E8734" s="24">
        <v>100000</v>
      </c>
      <c r="F8734" s="25" t="s">
        <v>227</v>
      </c>
      <c r="G8734" s="26">
        <v>100000</v>
      </c>
    </row>
    <row r="8735" spans="2:7">
      <c r="B8735" s="21" t="s">
        <v>10478</v>
      </c>
      <c r="C8735" s="22" t="s">
        <v>92</v>
      </c>
      <c r="D8735" s="37"/>
      <c r="E8735" s="24">
        <v>100000</v>
      </c>
      <c r="F8735" s="25" t="s">
        <v>427</v>
      </c>
      <c r="G8735" s="26">
        <v>100000</v>
      </c>
    </row>
    <row r="8736" spans="2:7">
      <c r="B8736" s="21" t="s">
        <v>10477</v>
      </c>
      <c r="C8736" s="22" t="s">
        <v>92</v>
      </c>
      <c r="D8736" s="37"/>
      <c r="E8736" s="24">
        <v>100000</v>
      </c>
      <c r="F8736" s="25" t="s">
        <v>223</v>
      </c>
      <c r="G8736" s="26">
        <v>100000</v>
      </c>
    </row>
    <row r="8737" spans="2:7">
      <c r="B8737" s="21" t="s">
        <v>10476</v>
      </c>
      <c r="C8737" s="22" t="s">
        <v>92</v>
      </c>
      <c r="D8737" s="37"/>
      <c r="E8737" s="24">
        <v>100000</v>
      </c>
      <c r="F8737" s="25" t="s">
        <v>171</v>
      </c>
      <c r="G8737" s="26">
        <v>100000</v>
      </c>
    </row>
    <row r="8738" spans="2:7">
      <c r="B8738" s="21" t="s">
        <v>10475</v>
      </c>
      <c r="C8738" s="22" t="s">
        <v>92</v>
      </c>
      <c r="D8738" s="37"/>
      <c r="E8738" s="24">
        <v>100000</v>
      </c>
      <c r="F8738" s="25" t="s">
        <v>540</v>
      </c>
      <c r="G8738" s="26">
        <v>100000</v>
      </c>
    </row>
    <row r="8739" spans="2:7">
      <c r="B8739" s="21" t="s">
        <v>10474</v>
      </c>
      <c r="C8739" s="22" t="s">
        <v>92</v>
      </c>
      <c r="D8739" s="37"/>
      <c r="E8739" s="24">
        <v>100000</v>
      </c>
      <c r="F8739" s="25" t="s">
        <v>164</v>
      </c>
      <c r="G8739" s="26">
        <v>100000</v>
      </c>
    </row>
    <row r="8740" spans="2:7">
      <c r="B8740" s="21" t="s">
        <v>10473</v>
      </c>
      <c r="C8740" s="22" t="s">
        <v>92</v>
      </c>
      <c r="D8740" s="37"/>
      <c r="E8740" s="24">
        <v>100000</v>
      </c>
      <c r="F8740" s="25" t="s">
        <v>427</v>
      </c>
      <c r="G8740" s="26">
        <v>100000</v>
      </c>
    </row>
    <row r="8741" spans="2:7">
      <c r="B8741" s="21" t="s">
        <v>10472</v>
      </c>
      <c r="C8741" s="22" t="s">
        <v>92</v>
      </c>
      <c r="D8741" s="37"/>
      <c r="E8741" s="24">
        <v>100000</v>
      </c>
      <c r="F8741" s="25" t="s">
        <v>455</v>
      </c>
      <c r="G8741" s="26">
        <v>100000</v>
      </c>
    </row>
    <row r="8742" spans="2:7">
      <c r="B8742" s="21" t="s">
        <v>10471</v>
      </c>
      <c r="C8742" s="22" t="s">
        <v>92</v>
      </c>
      <c r="D8742" s="37"/>
      <c r="E8742" s="24">
        <v>100000</v>
      </c>
      <c r="F8742" s="25" t="s">
        <v>227</v>
      </c>
      <c r="G8742" s="26">
        <v>100000</v>
      </c>
    </row>
    <row r="8743" spans="2:7">
      <c r="B8743" s="21" t="s">
        <v>10470</v>
      </c>
      <c r="C8743" s="22" t="s">
        <v>92</v>
      </c>
      <c r="D8743" s="37"/>
      <c r="E8743" s="24">
        <v>100000</v>
      </c>
      <c r="F8743" s="25" t="s">
        <v>3089</v>
      </c>
      <c r="G8743" s="26">
        <v>100000</v>
      </c>
    </row>
    <row r="8744" spans="2:7">
      <c r="B8744" s="21" t="s">
        <v>10469</v>
      </c>
      <c r="C8744" s="22" t="s">
        <v>92</v>
      </c>
      <c r="D8744" s="37"/>
      <c r="E8744" s="24">
        <v>100000</v>
      </c>
      <c r="F8744" s="25" t="s">
        <v>427</v>
      </c>
      <c r="G8744" s="26">
        <v>100000</v>
      </c>
    </row>
    <row r="8745" spans="2:7">
      <c r="B8745" s="21" t="s">
        <v>10468</v>
      </c>
      <c r="C8745" s="22" t="s">
        <v>92</v>
      </c>
      <c r="D8745" s="37"/>
      <c r="E8745" s="24">
        <v>100000</v>
      </c>
      <c r="F8745" s="25" t="s">
        <v>427</v>
      </c>
      <c r="G8745" s="26">
        <v>100000</v>
      </c>
    </row>
    <row r="8746" spans="2:7">
      <c r="B8746" s="21" t="s">
        <v>10467</v>
      </c>
      <c r="C8746" s="22" t="s">
        <v>92</v>
      </c>
      <c r="D8746" s="37"/>
      <c r="E8746" s="24">
        <v>100000</v>
      </c>
      <c r="F8746" s="25" t="s">
        <v>164</v>
      </c>
      <c r="G8746" s="26">
        <v>100000</v>
      </c>
    </row>
    <row r="8747" spans="2:7">
      <c r="B8747" s="21" t="s">
        <v>10466</v>
      </c>
      <c r="C8747" s="22" t="s">
        <v>92</v>
      </c>
      <c r="D8747" s="37"/>
      <c r="E8747" s="24">
        <v>100000</v>
      </c>
      <c r="F8747" s="25" t="s">
        <v>125</v>
      </c>
      <c r="G8747" s="26">
        <v>100000</v>
      </c>
    </row>
    <row r="8748" spans="2:7">
      <c r="B8748" s="21" t="s">
        <v>10465</v>
      </c>
      <c r="C8748" s="22" t="s">
        <v>92</v>
      </c>
      <c r="D8748" s="37"/>
      <c r="E8748" s="24">
        <v>100000</v>
      </c>
      <c r="F8748" s="25" t="s">
        <v>408</v>
      </c>
      <c r="G8748" s="26">
        <v>100000</v>
      </c>
    </row>
    <row r="8749" spans="2:7">
      <c r="B8749" s="21" t="s">
        <v>10464</v>
      </c>
      <c r="C8749" s="22" t="s">
        <v>92</v>
      </c>
      <c r="D8749" s="37"/>
      <c r="E8749" s="24">
        <v>100000</v>
      </c>
      <c r="F8749" s="25" t="s">
        <v>216</v>
      </c>
      <c r="G8749" s="26">
        <v>100000</v>
      </c>
    </row>
    <row r="8750" spans="2:7">
      <c r="B8750" s="21" t="s">
        <v>10463</v>
      </c>
      <c r="C8750" s="22" t="s">
        <v>92</v>
      </c>
      <c r="D8750" s="37"/>
      <c r="E8750" s="24">
        <v>100000</v>
      </c>
      <c r="F8750" s="25" t="s">
        <v>5014</v>
      </c>
      <c r="G8750" s="26">
        <v>100000</v>
      </c>
    </row>
    <row r="8751" spans="2:7">
      <c r="B8751" s="21" t="s">
        <v>10462</v>
      </c>
      <c r="C8751" s="22" t="s">
        <v>92</v>
      </c>
      <c r="D8751" s="37"/>
      <c r="E8751" s="24">
        <v>100000</v>
      </c>
      <c r="F8751" s="25" t="s">
        <v>3089</v>
      </c>
      <c r="G8751" s="26">
        <v>100000</v>
      </c>
    </row>
    <row r="8752" spans="2:7">
      <c r="B8752" s="21" t="s">
        <v>10461</v>
      </c>
      <c r="C8752" s="22" t="s">
        <v>92</v>
      </c>
      <c r="D8752" s="37"/>
      <c r="E8752" s="24">
        <v>100000</v>
      </c>
      <c r="F8752" s="25" t="s">
        <v>164</v>
      </c>
      <c r="G8752" s="26">
        <v>100000</v>
      </c>
    </row>
    <row r="8753" spans="2:7">
      <c r="B8753" s="21" t="s">
        <v>10459</v>
      </c>
      <c r="C8753" s="22" t="s">
        <v>92</v>
      </c>
      <c r="D8753" s="37"/>
      <c r="E8753" s="24">
        <v>100000</v>
      </c>
      <c r="F8753" s="25" t="s">
        <v>344</v>
      </c>
      <c r="G8753" s="26">
        <v>100000</v>
      </c>
    </row>
    <row r="8754" spans="2:7">
      <c r="B8754" s="21" t="s">
        <v>10458</v>
      </c>
      <c r="C8754" s="22" t="s">
        <v>92</v>
      </c>
      <c r="D8754" s="37"/>
      <c r="E8754" s="24">
        <v>100000</v>
      </c>
      <c r="F8754" s="25" t="s">
        <v>102</v>
      </c>
      <c r="G8754" s="26">
        <v>100000</v>
      </c>
    </row>
    <row r="8755" spans="2:7">
      <c r="B8755" s="21" t="s">
        <v>10457</v>
      </c>
      <c r="C8755" s="22" t="s">
        <v>92</v>
      </c>
      <c r="D8755" s="37"/>
      <c r="E8755" s="24">
        <v>100000</v>
      </c>
      <c r="F8755" s="25" t="s">
        <v>5016</v>
      </c>
      <c r="G8755" s="26">
        <v>100000</v>
      </c>
    </row>
    <row r="8756" spans="2:7">
      <c r="B8756" s="21" t="s">
        <v>10455</v>
      </c>
      <c r="C8756" s="22" t="s">
        <v>92</v>
      </c>
      <c r="D8756" s="37"/>
      <c r="E8756" s="24">
        <v>100000</v>
      </c>
      <c r="F8756" s="25" t="s">
        <v>159</v>
      </c>
      <c r="G8756" s="26">
        <v>100000</v>
      </c>
    </row>
    <row r="8757" spans="2:7">
      <c r="B8757" s="21" t="s">
        <v>10454</v>
      </c>
      <c r="C8757" s="22" t="s">
        <v>92</v>
      </c>
      <c r="D8757" s="37"/>
      <c r="E8757" s="24">
        <v>100000</v>
      </c>
      <c r="F8757" s="25" t="s">
        <v>107</v>
      </c>
      <c r="G8757" s="26">
        <v>100000</v>
      </c>
    </row>
    <row r="8758" spans="2:7">
      <c r="B8758" s="21" t="s">
        <v>10453</v>
      </c>
      <c r="C8758" s="22" t="s">
        <v>92</v>
      </c>
      <c r="D8758" s="37"/>
      <c r="E8758" s="24">
        <v>100000</v>
      </c>
      <c r="F8758" s="25" t="s">
        <v>354</v>
      </c>
      <c r="G8758" s="26">
        <v>100000</v>
      </c>
    </row>
    <row r="8759" spans="2:7">
      <c r="B8759" s="21" t="s">
        <v>10452</v>
      </c>
      <c r="C8759" s="22" t="s">
        <v>92</v>
      </c>
      <c r="D8759" s="37"/>
      <c r="E8759" s="24">
        <v>100000</v>
      </c>
      <c r="F8759" s="25" t="s">
        <v>540</v>
      </c>
      <c r="G8759" s="26">
        <v>100000</v>
      </c>
    </row>
    <row r="8760" spans="2:7">
      <c r="B8760" s="21" t="s">
        <v>10451</v>
      </c>
      <c r="C8760" s="22" t="s">
        <v>92</v>
      </c>
      <c r="D8760" s="37"/>
      <c r="E8760" s="24">
        <v>100000</v>
      </c>
      <c r="F8760" s="25" t="s">
        <v>315</v>
      </c>
      <c r="G8760" s="26">
        <v>100000</v>
      </c>
    </row>
    <row r="8761" spans="2:7">
      <c r="B8761" s="21" t="s">
        <v>10450</v>
      </c>
      <c r="C8761" s="22" t="s">
        <v>92</v>
      </c>
      <c r="D8761" s="37"/>
      <c r="E8761" s="24">
        <v>100000</v>
      </c>
      <c r="F8761" s="25" t="s">
        <v>164</v>
      </c>
      <c r="G8761" s="26">
        <v>100000</v>
      </c>
    </row>
    <row r="8762" spans="2:7">
      <c r="B8762" s="21" t="s">
        <v>10449</v>
      </c>
      <c r="C8762" s="22" t="s">
        <v>92</v>
      </c>
      <c r="D8762" s="37"/>
      <c r="E8762" s="24">
        <v>100000</v>
      </c>
      <c r="F8762" s="25" t="s">
        <v>174</v>
      </c>
      <c r="G8762" s="26">
        <v>100000</v>
      </c>
    </row>
    <row r="8763" spans="2:7">
      <c r="B8763" s="21" t="s">
        <v>10448</v>
      </c>
      <c r="C8763" s="22" t="s">
        <v>92</v>
      </c>
      <c r="D8763" s="37"/>
      <c r="E8763" s="24">
        <v>100000</v>
      </c>
      <c r="F8763" s="25" t="s">
        <v>5014</v>
      </c>
      <c r="G8763" s="26">
        <v>100000</v>
      </c>
    </row>
    <row r="8764" spans="2:7">
      <c r="B8764" s="21" t="s">
        <v>10447</v>
      </c>
      <c r="C8764" s="22" t="s">
        <v>92</v>
      </c>
      <c r="D8764" s="37"/>
      <c r="E8764" s="24">
        <v>100000</v>
      </c>
      <c r="F8764" s="25" t="s">
        <v>164</v>
      </c>
      <c r="G8764" s="26">
        <v>100000</v>
      </c>
    </row>
    <row r="8765" spans="2:7">
      <c r="B8765" s="21" t="s">
        <v>10446</v>
      </c>
      <c r="C8765" s="22" t="s">
        <v>92</v>
      </c>
      <c r="D8765" s="37"/>
      <c r="E8765" s="24">
        <v>100000</v>
      </c>
      <c r="F8765" s="25" t="s">
        <v>427</v>
      </c>
      <c r="G8765" s="26">
        <v>100000</v>
      </c>
    </row>
    <row r="8766" spans="2:7">
      <c r="B8766" s="21" t="s">
        <v>10443</v>
      </c>
      <c r="C8766" s="22" t="s">
        <v>108</v>
      </c>
      <c r="D8766" s="37"/>
      <c r="E8766" s="24">
        <v>100000</v>
      </c>
      <c r="F8766" s="25" t="s">
        <v>315</v>
      </c>
      <c r="G8766" s="26">
        <v>100000</v>
      </c>
    </row>
    <row r="8767" spans="2:7">
      <c r="B8767" s="21" t="s">
        <v>10442</v>
      </c>
      <c r="C8767" s="22" t="s">
        <v>92</v>
      </c>
      <c r="D8767" s="37"/>
      <c r="E8767" s="24">
        <v>100000</v>
      </c>
      <c r="F8767" s="25" t="s">
        <v>324</v>
      </c>
      <c r="G8767" s="26">
        <v>100000</v>
      </c>
    </row>
    <row r="8768" spans="2:7">
      <c r="B8768" s="21" t="s">
        <v>10441</v>
      </c>
      <c r="C8768" s="22" t="s">
        <v>92</v>
      </c>
      <c r="D8768" s="37"/>
      <c r="E8768" s="24">
        <v>100000</v>
      </c>
      <c r="F8768" s="25" t="s">
        <v>4986</v>
      </c>
      <c r="G8768" s="26">
        <v>100000</v>
      </c>
    </row>
    <row r="8769" spans="2:7">
      <c r="B8769" s="21" t="s">
        <v>10440</v>
      </c>
      <c r="C8769" s="22" t="s">
        <v>92</v>
      </c>
      <c r="D8769" s="37"/>
      <c r="E8769" s="24">
        <v>100000</v>
      </c>
      <c r="F8769" s="25" t="s">
        <v>216</v>
      </c>
      <c r="G8769" s="26">
        <v>100000</v>
      </c>
    </row>
    <row r="8770" spans="2:7">
      <c r="B8770" s="21" t="s">
        <v>10439</v>
      </c>
      <c r="C8770" s="22" t="s">
        <v>92</v>
      </c>
      <c r="D8770" s="37"/>
      <c r="E8770" s="24">
        <v>100000</v>
      </c>
      <c r="F8770" s="25" t="s">
        <v>668</v>
      </c>
      <c r="G8770" s="26">
        <v>100000</v>
      </c>
    </row>
    <row r="8771" spans="2:7">
      <c r="B8771" s="21" t="s">
        <v>10438</v>
      </c>
      <c r="C8771" s="22" t="s">
        <v>92</v>
      </c>
      <c r="D8771" s="37"/>
      <c r="E8771" s="24">
        <v>100000</v>
      </c>
      <c r="F8771" s="25" t="s">
        <v>422</v>
      </c>
      <c r="G8771" s="26">
        <v>100000</v>
      </c>
    </row>
    <row r="8772" spans="2:7">
      <c r="B8772" s="21" t="s">
        <v>10437</v>
      </c>
      <c r="C8772" s="22" t="s">
        <v>92</v>
      </c>
      <c r="D8772" s="37"/>
      <c r="E8772" s="24">
        <v>100000</v>
      </c>
      <c r="F8772" s="25" t="s">
        <v>3098</v>
      </c>
      <c r="G8772" s="26">
        <v>100000</v>
      </c>
    </row>
    <row r="8773" spans="2:7">
      <c r="B8773" s="21" t="s">
        <v>10436</v>
      </c>
      <c r="C8773" s="22" t="s">
        <v>92</v>
      </c>
      <c r="D8773" s="37"/>
      <c r="E8773" s="24">
        <v>100000</v>
      </c>
      <c r="F8773" s="25" t="s">
        <v>354</v>
      </c>
      <c r="G8773" s="26">
        <v>100000</v>
      </c>
    </row>
    <row r="8774" spans="2:7">
      <c r="B8774" s="21" t="s">
        <v>10435</v>
      </c>
      <c r="C8774" s="22" t="s">
        <v>92</v>
      </c>
      <c r="D8774" s="37"/>
      <c r="E8774" s="24">
        <v>100000</v>
      </c>
      <c r="F8774" s="25" t="s">
        <v>201</v>
      </c>
      <c r="G8774" s="26">
        <v>100000</v>
      </c>
    </row>
    <row r="8775" spans="2:7">
      <c r="B8775" s="21" t="s">
        <v>10434</v>
      </c>
      <c r="C8775" s="22" t="s">
        <v>92</v>
      </c>
      <c r="D8775" s="37"/>
      <c r="E8775" s="24">
        <v>100000</v>
      </c>
      <c r="F8775" s="25" t="s">
        <v>455</v>
      </c>
      <c r="G8775" s="26">
        <v>100000</v>
      </c>
    </row>
    <row r="8776" spans="2:7">
      <c r="B8776" s="21" t="s">
        <v>10433</v>
      </c>
      <c r="C8776" s="22" t="s">
        <v>92</v>
      </c>
      <c r="D8776" s="37"/>
      <c r="E8776" s="24">
        <v>100000</v>
      </c>
      <c r="F8776" s="25" t="s">
        <v>171</v>
      </c>
      <c r="G8776" s="26">
        <v>100000</v>
      </c>
    </row>
    <row r="8777" spans="2:7">
      <c r="B8777" s="21" t="s">
        <v>10430</v>
      </c>
      <c r="C8777" s="22" t="s">
        <v>92</v>
      </c>
      <c r="D8777" s="37"/>
      <c r="E8777" s="24">
        <v>100000</v>
      </c>
      <c r="F8777" s="25" t="s">
        <v>354</v>
      </c>
      <c r="G8777" s="26">
        <v>100000</v>
      </c>
    </row>
    <row r="8778" spans="2:7">
      <c r="B8778" s="21" t="s">
        <v>10429</v>
      </c>
      <c r="C8778" s="22" t="s">
        <v>92</v>
      </c>
      <c r="D8778" s="37"/>
      <c r="E8778" s="24">
        <v>100000</v>
      </c>
      <c r="F8778" s="25" t="s">
        <v>464</v>
      </c>
      <c r="G8778" s="26">
        <v>100000</v>
      </c>
    </row>
    <row r="8779" spans="2:7">
      <c r="B8779" s="21" t="s">
        <v>10428</v>
      </c>
      <c r="C8779" s="22" t="s">
        <v>92</v>
      </c>
      <c r="D8779" s="37"/>
      <c r="E8779" s="24">
        <v>100000</v>
      </c>
      <c r="F8779" s="25" t="s">
        <v>5014</v>
      </c>
      <c r="G8779" s="26">
        <v>100000</v>
      </c>
    </row>
    <row r="8780" spans="2:7">
      <c r="B8780" s="21" t="s">
        <v>10427</v>
      </c>
      <c r="C8780" s="22" t="s">
        <v>92</v>
      </c>
      <c r="D8780" s="37"/>
      <c r="E8780" s="24">
        <v>100000</v>
      </c>
      <c r="F8780" s="25" t="s">
        <v>422</v>
      </c>
      <c r="G8780" s="26">
        <v>100000</v>
      </c>
    </row>
    <row r="8781" spans="2:7">
      <c r="B8781" s="21" t="s">
        <v>10426</v>
      </c>
      <c r="C8781" s="22" t="s">
        <v>92</v>
      </c>
      <c r="D8781" s="37"/>
      <c r="E8781" s="24">
        <v>100000</v>
      </c>
      <c r="F8781" s="25" t="s">
        <v>227</v>
      </c>
      <c r="G8781" s="26">
        <v>100000</v>
      </c>
    </row>
    <row r="8782" spans="2:7">
      <c r="B8782" s="21" t="s">
        <v>10425</v>
      </c>
      <c r="C8782" s="22" t="s">
        <v>92</v>
      </c>
      <c r="D8782" s="37"/>
      <c r="E8782" s="24">
        <v>100000</v>
      </c>
      <c r="F8782" s="25" t="s">
        <v>144</v>
      </c>
      <c r="G8782" s="26">
        <v>100000</v>
      </c>
    </row>
    <row r="8783" spans="2:7">
      <c r="B8783" s="21" t="s">
        <v>10424</v>
      </c>
      <c r="C8783" s="22" t="s">
        <v>92</v>
      </c>
      <c r="D8783" s="37"/>
      <c r="E8783" s="24">
        <v>100000</v>
      </c>
      <c r="F8783" s="25" t="s">
        <v>464</v>
      </c>
      <c r="G8783" s="26">
        <v>100000</v>
      </c>
    </row>
    <row r="8784" spans="2:7">
      <c r="B8784" s="21" t="s">
        <v>10423</v>
      </c>
      <c r="C8784" s="22" t="s">
        <v>92</v>
      </c>
      <c r="D8784" s="37"/>
      <c r="E8784" s="24">
        <v>100000</v>
      </c>
      <c r="F8784" s="25" t="s">
        <v>703</v>
      </c>
      <c r="G8784" s="26">
        <v>100000</v>
      </c>
    </row>
    <row r="8785" spans="2:7">
      <c r="B8785" s="21" t="s">
        <v>10422</v>
      </c>
      <c r="C8785" s="22" t="s">
        <v>92</v>
      </c>
      <c r="D8785" s="37"/>
      <c r="E8785" s="24">
        <v>100000</v>
      </c>
      <c r="F8785" s="25" t="s">
        <v>159</v>
      </c>
      <c r="G8785" s="26">
        <v>100000</v>
      </c>
    </row>
    <row r="8786" spans="2:7">
      <c r="B8786" s="21" t="s">
        <v>10421</v>
      </c>
      <c r="C8786" s="22" t="s">
        <v>92</v>
      </c>
      <c r="D8786" s="37"/>
      <c r="E8786" s="24">
        <v>100000</v>
      </c>
      <c r="F8786" s="25" t="s">
        <v>408</v>
      </c>
      <c r="G8786" s="26">
        <v>100000</v>
      </c>
    </row>
    <row r="8787" spans="2:7">
      <c r="B8787" s="21" t="s">
        <v>10420</v>
      </c>
      <c r="C8787" s="22" t="s">
        <v>92</v>
      </c>
      <c r="D8787" s="37"/>
      <c r="E8787" s="24">
        <v>100000</v>
      </c>
      <c r="F8787" s="25" t="s">
        <v>3094</v>
      </c>
      <c r="G8787" s="26">
        <v>100000</v>
      </c>
    </row>
    <row r="8788" spans="2:7">
      <c r="B8788" s="21" t="s">
        <v>10419</v>
      </c>
      <c r="C8788" s="22" t="s">
        <v>92</v>
      </c>
      <c r="D8788" s="37"/>
      <c r="E8788" s="24">
        <v>100000</v>
      </c>
      <c r="F8788" s="25" t="s">
        <v>703</v>
      </c>
      <c r="G8788" s="26">
        <v>100000</v>
      </c>
    </row>
    <row r="8789" spans="2:7">
      <c r="B8789" s="21" t="s">
        <v>10418</v>
      </c>
      <c r="C8789" s="22" t="s">
        <v>92</v>
      </c>
      <c r="D8789" s="37"/>
      <c r="E8789" s="24">
        <v>100000</v>
      </c>
      <c r="F8789" s="25" t="s">
        <v>131</v>
      </c>
      <c r="G8789" s="26">
        <v>100000</v>
      </c>
    </row>
    <row r="8790" spans="2:7">
      <c r="B8790" s="21" t="s">
        <v>10416</v>
      </c>
      <c r="C8790" s="22" t="s">
        <v>92</v>
      </c>
      <c r="D8790" s="37"/>
      <c r="E8790" s="24">
        <v>100000</v>
      </c>
      <c r="F8790" s="25" t="s">
        <v>102</v>
      </c>
      <c r="G8790" s="26">
        <v>100000</v>
      </c>
    </row>
    <row r="8791" spans="2:7">
      <c r="B8791" s="21" t="s">
        <v>10414</v>
      </c>
      <c r="C8791" s="22" t="s">
        <v>92</v>
      </c>
      <c r="D8791" s="37"/>
      <c r="E8791" s="24">
        <v>100000</v>
      </c>
      <c r="F8791" s="25" t="s">
        <v>156</v>
      </c>
      <c r="G8791" s="26">
        <v>100000</v>
      </c>
    </row>
    <row r="8792" spans="2:7">
      <c r="B8792" s="21" t="s">
        <v>10413</v>
      </c>
      <c r="C8792" s="22" t="s">
        <v>92</v>
      </c>
      <c r="D8792" s="37"/>
      <c r="E8792" s="24">
        <v>100000</v>
      </c>
      <c r="F8792" s="25" t="s">
        <v>427</v>
      </c>
      <c r="G8792" s="26">
        <v>100000</v>
      </c>
    </row>
    <row r="8793" spans="2:7">
      <c r="B8793" s="21" t="s">
        <v>10412</v>
      </c>
      <c r="C8793" s="22" t="s">
        <v>92</v>
      </c>
      <c r="D8793" s="37"/>
      <c r="E8793" s="24">
        <v>100000</v>
      </c>
      <c r="F8793" s="25" t="s">
        <v>159</v>
      </c>
      <c r="G8793" s="26">
        <v>100000</v>
      </c>
    </row>
    <row r="8794" spans="2:7">
      <c r="B8794" s="21" t="s">
        <v>10411</v>
      </c>
      <c r="C8794" s="22" t="s">
        <v>92</v>
      </c>
      <c r="D8794" s="37"/>
      <c r="E8794" s="24">
        <v>100000</v>
      </c>
      <c r="F8794" s="25" t="s">
        <v>207</v>
      </c>
      <c r="G8794" s="26">
        <v>100000</v>
      </c>
    </row>
    <row r="8795" spans="2:7">
      <c r="B8795" s="21" t="s">
        <v>10410</v>
      </c>
      <c r="C8795" s="22" t="s">
        <v>92</v>
      </c>
      <c r="D8795" s="37"/>
      <c r="E8795" s="24">
        <v>100000</v>
      </c>
      <c r="F8795" s="25" t="s">
        <v>631</v>
      </c>
      <c r="G8795" s="26">
        <v>100000</v>
      </c>
    </row>
    <row r="8796" spans="2:7">
      <c r="B8796" s="21" t="s">
        <v>10409</v>
      </c>
      <c r="C8796" s="22" t="s">
        <v>92</v>
      </c>
      <c r="D8796" s="37"/>
      <c r="E8796" s="24">
        <v>100000</v>
      </c>
      <c r="F8796" s="25" t="s">
        <v>703</v>
      </c>
      <c r="G8796" s="26">
        <v>100000</v>
      </c>
    </row>
    <row r="8797" spans="2:7">
      <c r="B8797" s="21" t="s">
        <v>10408</v>
      </c>
      <c r="C8797" s="22" t="s">
        <v>92</v>
      </c>
      <c r="D8797" s="37"/>
      <c r="E8797" s="24">
        <v>100000</v>
      </c>
      <c r="F8797" s="25" t="s">
        <v>156</v>
      </c>
      <c r="G8797" s="26">
        <v>100000</v>
      </c>
    </row>
    <row r="8798" spans="2:7">
      <c r="B8798" s="21" t="s">
        <v>10407</v>
      </c>
      <c r="C8798" s="22" t="s">
        <v>92</v>
      </c>
      <c r="D8798" s="37"/>
      <c r="E8798" s="24">
        <v>100000</v>
      </c>
      <c r="F8798" s="25" t="s">
        <v>159</v>
      </c>
      <c r="G8798" s="26">
        <v>100000</v>
      </c>
    </row>
    <row r="8799" spans="2:7">
      <c r="B8799" s="21" t="s">
        <v>10406</v>
      </c>
      <c r="C8799" s="22" t="s">
        <v>92</v>
      </c>
      <c r="D8799" s="37"/>
      <c r="E8799" s="24">
        <v>100000</v>
      </c>
      <c r="F8799" s="25" t="s">
        <v>335</v>
      </c>
      <c r="G8799" s="26">
        <v>100000</v>
      </c>
    </row>
    <row r="8800" spans="2:7">
      <c r="B8800" s="21" t="s">
        <v>10405</v>
      </c>
      <c r="C8800" s="22" t="s">
        <v>92</v>
      </c>
      <c r="D8800" s="37"/>
      <c r="E8800" s="24">
        <v>100000</v>
      </c>
      <c r="F8800" s="25" t="s">
        <v>324</v>
      </c>
      <c r="G8800" s="26">
        <v>100000</v>
      </c>
    </row>
    <row r="8801" spans="2:7">
      <c r="B8801" s="21" t="s">
        <v>10404</v>
      </c>
      <c r="C8801" s="22" t="s">
        <v>92</v>
      </c>
      <c r="D8801" s="37"/>
      <c r="E8801" s="24">
        <v>100000</v>
      </c>
      <c r="F8801" s="25" t="s">
        <v>159</v>
      </c>
      <c r="G8801" s="26">
        <v>100000</v>
      </c>
    </row>
    <row r="8802" spans="2:7">
      <c r="B8802" s="21" t="s">
        <v>10403</v>
      </c>
      <c r="C8802" s="22" t="s">
        <v>92</v>
      </c>
      <c r="D8802" s="37"/>
      <c r="E8802" s="24">
        <v>100000</v>
      </c>
      <c r="F8802" s="25" t="s">
        <v>344</v>
      </c>
      <c r="G8802" s="26">
        <v>100000</v>
      </c>
    </row>
    <row r="8803" spans="2:7">
      <c r="B8803" s="21" t="s">
        <v>10402</v>
      </c>
      <c r="C8803" s="22" t="s">
        <v>92</v>
      </c>
      <c r="D8803" s="37"/>
      <c r="E8803" s="24">
        <v>100000</v>
      </c>
      <c r="F8803" s="25" t="s">
        <v>150</v>
      </c>
      <c r="G8803" s="26">
        <v>100000</v>
      </c>
    </row>
    <row r="8804" spans="2:7">
      <c r="B8804" s="21" t="s">
        <v>10400</v>
      </c>
      <c r="C8804" s="22" t="s">
        <v>92</v>
      </c>
      <c r="D8804" s="37"/>
      <c r="E8804" s="24">
        <v>100000</v>
      </c>
      <c r="F8804" s="25" t="s">
        <v>668</v>
      </c>
      <c r="G8804" s="26">
        <v>100000</v>
      </c>
    </row>
    <row r="8805" spans="2:7">
      <c r="B8805" s="21" t="s">
        <v>10399</v>
      </c>
      <c r="C8805" s="22" t="s">
        <v>92</v>
      </c>
      <c r="D8805" s="37"/>
      <c r="E8805" s="24">
        <v>100000</v>
      </c>
      <c r="F8805" s="25" t="s">
        <v>171</v>
      </c>
      <c r="G8805" s="26">
        <v>100000</v>
      </c>
    </row>
    <row r="8806" spans="2:7">
      <c r="B8806" s="21" t="s">
        <v>10398</v>
      </c>
      <c r="C8806" s="22" t="s">
        <v>92</v>
      </c>
      <c r="D8806" s="37"/>
      <c r="E8806" s="24">
        <v>100000</v>
      </c>
      <c r="F8806" s="25" t="s">
        <v>402</v>
      </c>
      <c r="G8806" s="26">
        <v>100000</v>
      </c>
    </row>
    <row r="8807" spans="2:7">
      <c r="B8807" s="21" t="s">
        <v>10397</v>
      </c>
      <c r="C8807" s="22" t="s">
        <v>92</v>
      </c>
      <c r="D8807" s="37"/>
      <c r="E8807" s="24">
        <v>100000</v>
      </c>
      <c r="F8807" s="25" t="s">
        <v>413</v>
      </c>
      <c r="G8807" s="26">
        <v>100000</v>
      </c>
    </row>
    <row r="8808" spans="2:7">
      <c r="B8808" s="21" t="s">
        <v>10396</v>
      </c>
      <c r="C8808" s="22" t="s">
        <v>92</v>
      </c>
      <c r="D8808" s="37"/>
      <c r="E8808" s="24">
        <v>100000</v>
      </c>
      <c r="F8808" s="25" t="s">
        <v>413</v>
      </c>
      <c r="G8808" s="26">
        <v>100000</v>
      </c>
    </row>
    <row r="8809" spans="2:7">
      <c r="B8809" s="21" t="s">
        <v>10395</v>
      </c>
      <c r="C8809" s="22" t="s">
        <v>92</v>
      </c>
      <c r="D8809" s="37"/>
      <c r="E8809" s="24">
        <v>100000</v>
      </c>
      <c r="F8809" s="25" t="s">
        <v>216</v>
      </c>
      <c r="G8809" s="26">
        <v>100000</v>
      </c>
    </row>
    <row r="8810" spans="2:7">
      <c r="B8810" s="21" t="s">
        <v>10394</v>
      </c>
      <c r="C8810" s="22" t="s">
        <v>92</v>
      </c>
      <c r="D8810" s="37"/>
      <c r="E8810" s="24">
        <v>100000</v>
      </c>
      <c r="F8810" s="25" t="s">
        <v>94</v>
      </c>
      <c r="G8810" s="26">
        <v>100000</v>
      </c>
    </row>
    <row r="8811" spans="2:7">
      <c r="B8811" s="21" t="s">
        <v>10393</v>
      </c>
      <c r="C8811" s="22" t="s">
        <v>92</v>
      </c>
      <c r="D8811" s="37"/>
      <c r="E8811" s="24">
        <v>100000</v>
      </c>
      <c r="F8811" s="25" t="s">
        <v>413</v>
      </c>
      <c r="G8811" s="26">
        <v>100000</v>
      </c>
    </row>
    <row r="8812" spans="2:7">
      <c r="B8812" s="21" t="s">
        <v>10392</v>
      </c>
      <c r="C8812" s="22" t="s">
        <v>92</v>
      </c>
      <c r="D8812" s="37"/>
      <c r="E8812" s="24">
        <v>100000</v>
      </c>
      <c r="F8812" s="25" t="s">
        <v>540</v>
      </c>
      <c r="G8812" s="26">
        <v>100000</v>
      </c>
    </row>
    <row r="8813" spans="2:7">
      <c r="B8813" s="21" t="s">
        <v>10391</v>
      </c>
      <c r="C8813" s="22" t="s">
        <v>92</v>
      </c>
      <c r="D8813" s="37"/>
      <c r="E8813" s="24">
        <v>100000</v>
      </c>
      <c r="F8813" s="25" t="s">
        <v>94</v>
      </c>
      <c r="G8813" s="26">
        <v>100000</v>
      </c>
    </row>
    <row r="8814" spans="2:7">
      <c r="B8814" s="21" t="s">
        <v>10390</v>
      </c>
      <c r="C8814" s="22" t="s">
        <v>92</v>
      </c>
      <c r="D8814" s="37"/>
      <c r="E8814" s="24">
        <v>100000</v>
      </c>
      <c r="F8814" s="25" t="s">
        <v>94</v>
      </c>
      <c r="G8814" s="26">
        <v>100000</v>
      </c>
    </row>
    <row r="8815" spans="2:7">
      <c r="B8815" s="21" t="s">
        <v>10389</v>
      </c>
      <c r="C8815" s="22" t="s">
        <v>92</v>
      </c>
      <c r="D8815" s="37"/>
      <c r="E8815" s="24">
        <v>100000</v>
      </c>
      <c r="F8815" s="25" t="s">
        <v>3089</v>
      </c>
      <c r="G8815" s="26">
        <v>100000</v>
      </c>
    </row>
    <row r="8816" spans="2:7">
      <c r="B8816" s="21" t="s">
        <v>10388</v>
      </c>
      <c r="C8816" s="22" t="s">
        <v>92</v>
      </c>
      <c r="D8816" s="37"/>
      <c r="E8816" s="24">
        <v>100000</v>
      </c>
      <c r="F8816" s="25" t="s">
        <v>464</v>
      </c>
      <c r="G8816" s="26">
        <v>100000</v>
      </c>
    </row>
    <row r="8817" spans="2:7">
      <c r="B8817" s="21" t="s">
        <v>10387</v>
      </c>
      <c r="C8817" s="22" t="s">
        <v>92</v>
      </c>
      <c r="D8817" s="37"/>
      <c r="E8817" s="24">
        <v>100000</v>
      </c>
      <c r="F8817" s="25" t="s">
        <v>413</v>
      </c>
      <c r="G8817" s="26">
        <v>100000</v>
      </c>
    </row>
    <row r="8818" spans="2:7">
      <c r="B8818" s="21" t="s">
        <v>10386</v>
      </c>
      <c r="C8818" s="22" t="s">
        <v>92</v>
      </c>
      <c r="D8818" s="37"/>
      <c r="E8818" s="24">
        <v>100000</v>
      </c>
      <c r="F8818" s="25" t="s">
        <v>413</v>
      </c>
      <c r="G8818" s="26">
        <v>100000</v>
      </c>
    </row>
    <row r="8819" spans="2:7">
      <c r="B8819" s="21" t="s">
        <v>10385</v>
      </c>
      <c r="C8819" s="22" t="s">
        <v>92</v>
      </c>
      <c r="D8819" s="37"/>
      <c r="E8819" s="24">
        <v>100000</v>
      </c>
      <c r="F8819" s="25" t="s">
        <v>427</v>
      </c>
      <c r="G8819" s="26">
        <v>100000</v>
      </c>
    </row>
    <row r="8820" spans="2:7">
      <c r="B8820" s="21" t="s">
        <v>10384</v>
      </c>
      <c r="C8820" s="22" t="s">
        <v>92</v>
      </c>
      <c r="D8820" s="37"/>
      <c r="E8820" s="24">
        <v>100000</v>
      </c>
      <c r="F8820" s="25" t="s">
        <v>220</v>
      </c>
      <c r="G8820" s="26">
        <v>100000</v>
      </c>
    </row>
    <row r="8821" spans="2:7">
      <c r="B8821" s="21" t="s">
        <v>10383</v>
      </c>
      <c r="C8821" s="22" t="s">
        <v>92</v>
      </c>
      <c r="D8821" s="37"/>
      <c r="E8821" s="24">
        <v>100000</v>
      </c>
      <c r="F8821" s="25" t="s">
        <v>402</v>
      </c>
      <c r="G8821" s="26">
        <v>100000</v>
      </c>
    </row>
    <row r="8822" spans="2:7">
      <c r="B8822" s="21" t="s">
        <v>10382</v>
      </c>
      <c r="C8822" s="22" t="s">
        <v>92</v>
      </c>
      <c r="D8822" s="37"/>
      <c r="E8822" s="24">
        <v>100000</v>
      </c>
      <c r="F8822" s="25" t="s">
        <v>150</v>
      </c>
      <c r="G8822" s="26">
        <v>100000</v>
      </c>
    </row>
    <row r="8823" spans="2:7">
      <c r="B8823" s="21" t="s">
        <v>10381</v>
      </c>
      <c r="C8823" s="22" t="s">
        <v>92</v>
      </c>
      <c r="D8823" s="37"/>
      <c r="E8823" s="24">
        <v>100000</v>
      </c>
      <c r="F8823" s="25" t="s">
        <v>216</v>
      </c>
      <c r="G8823" s="26">
        <v>100000</v>
      </c>
    </row>
    <row r="8824" spans="2:7">
      <c r="B8824" s="21" t="s">
        <v>10380</v>
      </c>
      <c r="C8824" s="22" t="s">
        <v>92</v>
      </c>
      <c r="D8824" s="37"/>
      <c r="E8824" s="24">
        <v>100000</v>
      </c>
      <c r="F8824" s="25" t="s">
        <v>171</v>
      </c>
      <c r="G8824" s="26">
        <v>100000</v>
      </c>
    </row>
    <row r="8825" spans="2:7">
      <c r="B8825" s="21" t="s">
        <v>10379</v>
      </c>
      <c r="C8825" s="22" t="s">
        <v>92</v>
      </c>
      <c r="D8825" s="37"/>
      <c r="E8825" s="24">
        <v>100000</v>
      </c>
      <c r="F8825" s="25" t="s">
        <v>201</v>
      </c>
      <c r="G8825" s="26">
        <v>100000</v>
      </c>
    </row>
    <row r="8826" spans="2:7">
      <c r="B8826" s="21" t="s">
        <v>10378</v>
      </c>
      <c r="C8826" s="22" t="s">
        <v>92</v>
      </c>
      <c r="D8826" s="37"/>
      <c r="E8826" s="24">
        <v>100000</v>
      </c>
      <c r="F8826" s="25" t="s">
        <v>5014</v>
      </c>
      <c r="G8826" s="26">
        <v>100000</v>
      </c>
    </row>
    <row r="8827" spans="2:7">
      <c r="B8827" s="21" t="s">
        <v>10377</v>
      </c>
      <c r="C8827" s="22" t="s">
        <v>92</v>
      </c>
      <c r="D8827" s="37"/>
      <c r="E8827" s="24">
        <v>100000</v>
      </c>
      <c r="F8827" s="25" t="s">
        <v>156</v>
      </c>
      <c r="G8827" s="26">
        <v>100000</v>
      </c>
    </row>
    <row r="8828" spans="2:7">
      <c r="B8828" s="21" t="s">
        <v>10376</v>
      </c>
      <c r="C8828" s="22" t="s">
        <v>92</v>
      </c>
      <c r="D8828" s="37"/>
      <c r="E8828" s="24">
        <v>100000</v>
      </c>
      <c r="F8828" s="25" t="s">
        <v>540</v>
      </c>
      <c r="G8828" s="26">
        <v>100000</v>
      </c>
    </row>
    <row r="8829" spans="2:7">
      <c r="B8829" s="21" t="s">
        <v>10375</v>
      </c>
      <c r="C8829" s="22" t="s">
        <v>108</v>
      </c>
      <c r="D8829" s="37"/>
      <c r="E8829" s="24">
        <v>100000</v>
      </c>
      <c r="F8829" s="25" t="s">
        <v>3089</v>
      </c>
      <c r="G8829" s="26">
        <v>100000</v>
      </c>
    </row>
    <row r="8830" spans="2:7">
      <c r="B8830" s="21" t="s">
        <v>10374</v>
      </c>
      <c r="C8830" s="22" t="s">
        <v>92</v>
      </c>
      <c r="D8830" s="37"/>
      <c r="E8830" s="24">
        <v>100000</v>
      </c>
      <c r="F8830" s="25" t="s">
        <v>94</v>
      </c>
      <c r="G8830" s="26">
        <v>100000</v>
      </c>
    </row>
    <row r="8831" spans="2:7">
      <c r="B8831" s="21" t="s">
        <v>10373</v>
      </c>
      <c r="C8831" s="22" t="s">
        <v>92</v>
      </c>
      <c r="D8831" s="37"/>
      <c r="E8831" s="24">
        <v>100000</v>
      </c>
      <c r="F8831" s="25" t="s">
        <v>703</v>
      </c>
      <c r="G8831" s="26">
        <v>100000</v>
      </c>
    </row>
    <row r="8832" spans="2:7">
      <c r="B8832" s="21" t="s">
        <v>10372</v>
      </c>
      <c r="C8832" s="22" t="s">
        <v>92</v>
      </c>
      <c r="D8832" s="37"/>
      <c r="E8832" s="24">
        <v>100000</v>
      </c>
      <c r="F8832" s="25" t="s">
        <v>257</v>
      </c>
      <c r="G8832" s="26">
        <v>100000</v>
      </c>
    </row>
    <row r="8833" spans="2:7">
      <c r="B8833" s="21" t="s">
        <v>10371</v>
      </c>
      <c r="C8833" s="22" t="s">
        <v>92</v>
      </c>
      <c r="D8833" s="37"/>
      <c r="E8833" s="24">
        <v>100000</v>
      </c>
      <c r="F8833" s="25" t="s">
        <v>150</v>
      </c>
      <c r="G8833" s="26">
        <v>100000</v>
      </c>
    </row>
    <row r="8834" spans="2:7">
      <c r="B8834" s="21" t="s">
        <v>10370</v>
      </c>
      <c r="C8834" s="22" t="s">
        <v>92</v>
      </c>
      <c r="D8834" s="37"/>
      <c r="E8834" s="24">
        <v>100000</v>
      </c>
      <c r="F8834" s="25" t="s">
        <v>3089</v>
      </c>
      <c r="G8834" s="26">
        <v>100000</v>
      </c>
    </row>
    <row r="8835" spans="2:7">
      <c r="B8835" s="21" t="s">
        <v>10369</v>
      </c>
      <c r="C8835" s="22" t="s">
        <v>92</v>
      </c>
      <c r="D8835" s="37"/>
      <c r="E8835" s="24">
        <v>100000</v>
      </c>
      <c r="F8835" s="25" t="s">
        <v>3094</v>
      </c>
      <c r="G8835" s="26">
        <v>100000</v>
      </c>
    </row>
    <row r="8836" spans="2:7">
      <c r="B8836" s="21" t="s">
        <v>10368</v>
      </c>
      <c r="C8836" s="22" t="s">
        <v>92</v>
      </c>
      <c r="D8836" s="37"/>
      <c r="E8836" s="24">
        <v>100000</v>
      </c>
      <c r="F8836" s="25" t="s">
        <v>5014</v>
      </c>
      <c r="G8836" s="26">
        <v>100000</v>
      </c>
    </row>
    <row r="8837" spans="2:7">
      <c r="B8837" s="21" t="s">
        <v>10367</v>
      </c>
      <c r="C8837" s="22" t="s">
        <v>92</v>
      </c>
      <c r="D8837" s="37"/>
      <c r="E8837" s="24">
        <v>100000</v>
      </c>
      <c r="F8837" s="25" t="s">
        <v>193</v>
      </c>
      <c r="G8837" s="26">
        <v>100000</v>
      </c>
    </row>
    <row r="8838" spans="2:7">
      <c r="B8838" s="21" t="s">
        <v>10366</v>
      </c>
      <c r="C8838" s="22" t="s">
        <v>92</v>
      </c>
      <c r="D8838" s="37"/>
      <c r="E8838" s="24">
        <v>100000</v>
      </c>
      <c r="F8838" s="25" t="s">
        <v>455</v>
      </c>
      <c r="G8838" s="26">
        <v>100000</v>
      </c>
    </row>
    <row r="8839" spans="2:7">
      <c r="B8839" s="21" t="s">
        <v>10365</v>
      </c>
      <c r="C8839" s="22" t="s">
        <v>92</v>
      </c>
      <c r="D8839" s="37"/>
      <c r="E8839" s="24">
        <v>100000</v>
      </c>
      <c r="F8839" s="25" t="s">
        <v>422</v>
      </c>
      <c r="G8839" s="26">
        <v>100000</v>
      </c>
    </row>
    <row r="8840" spans="2:7">
      <c r="B8840" s="21" t="s">
        <v>10364</v>
      </c>
      <c r="C8840" s="22" t="s">
        <v>92</v>
      </c>
      <c r="D8840" s="37"/>
      <c r="E8840" s="24">
        <v>100000</v>
      </c>
      <c r="F8840" s="25" t="s">
        <v>99</v>
      </c>
      <c r="G8840" s="26">
        <v>100000</v>
      </c>
    </row>
    <row r="8841" spans="2:7">
      <c r="B8841" s="21" t="s">
        <v>10363</v>
      </c>
      <c r="C8841" s="22" t="s">
        <v>92</v>
      </c>
      <c r="D8841" s="37"/>
      <c r="E8841" s="24">
        <v>100000</v>
      </c>
      <c r="F8841" s="25" t="s">
        <v>107</v>
      </c>
      <c r="G8841" s="26">
        <v>100000</v>
      </c>
    </row>
    <row r="8842" spans="2:7">
      <c r="B8842" s="21" t="s">
        <v>10362</v>
      </c>
      <c r="C8842" s="22" t="s">
        <v>92</v>
      </c>
      <c r="D8842" s="37"/>
      <c r="E8842" s="24">
        <v>100000</v>
      </c>
      <c r="F8842" s="25" t="s">
        <v>257</v>
      </c>
      <c r="G8842" s="26">
        <v>100000</v>
      </c>
    </row>
    <row r="8843" spans="2:7">
      <c r="B8843" s="21" t="s">
        <v>10361</v>
      </c>
      <c r="C8843" s="22" t="s">
        <v>92</v>
      </c>
      <c r="D8843" s="37"/>
      <c r="E8843" s="24">
        <v>100000</v>
      </c>
      <c r="F8843" s="25" t="s">
        <v>141</v>
      </c>
      <c r="G8843" s="26">
        <v>100000</v>
      </c>
    </row>
    <row r="8844" spans="2:7">
      <c r="B8844" s="21" t="s">
        <v>10360</v>
      </c>
      <c r="C8844" s="22" t="s">
        <v>92</v>
      </c>
      <c r="D8844" s="37"/>
      <c r="E8844" s="24">
        <v>100000</v>
      </c>
      <c r="F8844" s="25" t="s">
        <v>315</v>
      </c>
      <c r="G8844" s="26">
        <v>100000</v>
      </c>
    </row>
    <row r="8845" spans="2:7">
      <c r="B8845" s="21" t="s">
        <v>10359</v>
      </c>
      <c r="C8845" s="22" t="s">
        <v>92</v>
      </c>
      <c r="D8845" s="37"/>
      <c r="E8845" s="24">
        <v>100000</v>
      </c>
      <c r="F8845" s="25" t="s">
        <v>364</v>
      </c>
      <c r="G8845" s="26">
        <v>100000</v>
      </c>
    </row>
    <row r="8846" spans="2:7">
      <c r="B8846" s="21" t="s">
        <v>10358</v>
      </c>
      <c r="C8846" s="22" t="s">
        <v>92</v>
      </c>
      <c r="D8846" s="37"/>
      <c r="E8846" s="24">
        <v>100000</v>
      </c>
      <c r="F8846" s="25" t="s">
        <v>220</v>
      </c>
      <c r="G8846" s="26">
        <v>100000</v>
      </c>
    </row>
    <row r="8847" spans="2:7">
      <c r="B8847" s="21" t="s">
        <v>10357</v>
      </c>
      <c r="C8847" s="22" t="s">
        <v>92</v>
      </c>
      <c r="D8847" s="37"/>
      <c r="E8847" s="24">
        <v>100000</v>
      </c>
      <c r="F8847" s="25" t="s">
        <v>227</v>
      </c>
      <c r="G8847" s="26">
        <v>100000</v>
      </c>
    </row>
    <row r="8848" spans="2:7">
      <c r="B8848" s="21" t="s">
        <v>10356</v>
      </c>
      <c r="C8848" s="22" t="s">
        <v>92</v>
      </c>
      <c r="D8848" s="37"/>
      <c r="E8848" s="24">
        <v>100000</v>
      </c>
      <c r="F8848" s="25" t="s">
        <v>422</v>
      </c>
      <c r="G8848" s="26">
        <v>100000</v>
      </c>
    </row>
    <row r="8849" spans="2:7">
      <c r="B8849" s="21" t="s">
        <v>10354</v>
      </c>
      <c r="C8849" s="22" t="s">
        <v>92</v>
      </c>
      <c r="D8849" s="37"/>
      <c r="E8849" s="24">
        <v>100000</v>
      </c>
      <c r="F8849" s="25" t="s">
        <v>164</v>
      </c>
      <c r="G8849" s="26">
        <v>100000</v>
      </c>
    </row>
    <row r="8850" spans="2:7">
      <c r="B8850" s="21" t="s">
        <v>10353</v>
      </c>
      <c r="C8850" s="22" t="s">
        <v>92</v>
      </c>
      <c r="D8850" s="37"/>
      <c r="E8850" s="24">
        <v>100000</v>
      </c>
      <c r="F8850" s="25" t="s">
        <v>5031</v>
      </c>
      <c r="G8850" s="26">
        <v>100000</v>
      </c>
    </row>
    <row r="8851" spans="2:7">
      <c r="B8851" s="21" t="s">
        <v>10352</v>
      </c>
      <c r="C8851" s="22" t="s">
        <v>92</v>
      </c>
      <c r="D8851" s="37"/>
      <c r="E8851" s="24">
        <v>100000</v>
      </c>
      <c r="F8851" s="25" t="s">
        <v>540</v>
      </c>
      <c r="G8851" s="26">
        <v>100000</v>
      </c>
    </row>
    <row r="8852" spans="2:7">
      <c r="B8852" s="21" t="s">
        <v>10351</v>
      </c>
      <c r="C8852" s="22" t="s">
        <v>92</v>
      </c>
      <c r="D8852" s="37"/>
      <c r="E8852" s="24">
        <v>100000</v>
      </c>
      <c r="F8852" s="25" t="s">
        <v>708</v>
      </c>
      <c r="G8852" s="26">
        <v>100000</v>
      </c>
    </row>
    <row r="8853" spans="2:7">
      <c r="B8853" s="21" t="s">
        <v>10350</v>
      </c>
      <c r="C8853" s="22" t="s">
        <v>92</v>
      </c>
      <c r="D8853" s="37"/>
      <c r="E8853" s="24">
        <v>100000</v>
      </c>
      <c r="F8853" s="25" t="s">
        <v>164</v>
      </c>
      <c r="G8853" s="26">
        <v>100000</v>
      </c>
    </row>
    <row r="8854" spans="2:7">
      <c r="B8854" s="21" t="s">
        <v>10346</v>
      </c>
      <c r="C8854" s="22" t="s">
        <v>92</v>
      </c>
      <c r="D8854" s="37"/>
      <c r="E8854" s="24">
        <v>100000</v>
      </c>
      <c r="F8854" s="25" t="s">
        <v>125</v>
      </c>
      <c r="G8854" s="26">
        <v>100000</v>
      </c>
    </row>
    <row r="8855" spans="2:7">
      <c r="B8855" s="21" t="s">
        <v>10345</v>
      </c>
      <c r="C8855" s="22" t="s">
        <v>92</v>
      </c>
      <c r="D8855" s="37"/>
      <c r="E8855" s="24">
        <v>100000</v>
      </c>
      <c r="F8855" s="25" t="s">
        <v>455</v>
      </c>
      <c r="G8855" s="26">
        <v>100000</v>
      </c>
    </row>
    <row r="8856" spans="2:7">
      <c r="B8856" s="21" t="s">
        <v>10344</v>
      </c>
      <c r="C8856" s="22" t="s">
        <v>92</v>
      </c>
      <c r="D8856" s="37"/>
      <c r="E8856" s="24">
        <v>100000</v>
      </c>
      <c r="F8856" s="25" t="s">
        <v>3098</v>
      </c>
      <c r="G8856" s="26">
        <v>100000</v>
      </c>
    </row>
    <row r="8857" spans="2:7">
      <c r="B8857" s="21" t="s">
        <v>10343</v>
      </c>
      <c r="C8857" s="22" t="s">
        <v>92</v>
      </c>
      <c r="D8857" s="37"/>
      <c r="E8857" s="24">
        <v>100000</v>
      </c>
      <c r="F8857" s="25" t="s">
        <v>3089</v>
      </c>
      <c r="G8857" s="26">
        <v>100000</v>
      </c>
    </row>
    <row r="8858" spans="2:7">
      <c r="B8858" s="21" t="s">
        <v>10342</v>
      </c>
      <c r="C8858" s="22" t="s">
        <v>92</v>
      </c>
      <c r="D8858" s="37"/>
      <c r="E8858" s="24">
        <v>100000</v>
      </c>
      <c r="F8858" s="25" t="s">
        <v>223</v>
      </c>
      <c r="G8858" s="26">
        <v>100000</v>
      </c>
    </row>
    <row r="8859" spans="2:7">
      <c r="B8859" s="21" t="s">
        <v>10341</v>
      </c>
      <c r="C8859" s="22" t="s">
        <v>92</v>
      </c>
      <c r="D8859" s="37"/>
      <c r="E8859" s="24">
        <v>100000</v>
      </c>
      <c r="F8859" s="25" t="s">
        <v>3094</v>
      </c>
      <c r="G8859" s="26">
        <v>100000</v>
      </c>
    </row>
    <row r="8860" spans="2:7">
      <c r="B8860" s="21" t="s">
        <v>10340</v>
      </c>
      <c r="C8860" s="22" t="s">
        <v>92</v>
      </c>
      <c r="D8860" s="37"/>
      <c r="E8860" s="24">
        <v>100000</v>
      </c>
      <c r="F8860" s="25" t="s">
        <v>344</v>
      </c>
      <c r="G8860" s="26">
        <v>100000</v>
      </c>
    </row>
    <row r="8861" spans="2:7">
      <c r="B8861" s="21" t="s">
        <v>10339</v>
      </c>
      <c r="C8861" s="22" t="s">
        <v>92</v>
      </c>
      <c r="D8861" s="37"/>
      <c r="E8861" s="24">
        <v>100000</v>
      </c>
      <c r="F8861" s="25" t="s">
        <v>402</v>
      </c>
      <c r="G8861" s="26">
        <v>100000</v>
      </c>
    </row>
    <row r="8862" spans="2:7">
      <c r="B8862" s="21" t="s">
        <v>10338</v>
      </c>
      <c r="C8862" s="22" t="s">
        <v>92</v>
      </c>
      <c r="D8862" s="37"/>
      <c r="E8862" s="24">
        <v>100000</v>
      </c>
      <c r="F8862" s="25" t="s">
        <v>227</v>
      </c>
      <c r="G8862" s="26">
        <v>100000</v>
      </c>
    </row>
    <row r="8863" spans="2:7">
      <c r="B8863" s="21" t="s">
        <v>10337</v>
      </c>
      <c r="C8863" s="22" t="s">
        <v>92</v>
      </c>
      <c r="D8863" s="37"/>
      <c r="E8863" s="24">
        <v>100000</v>
      </c>
      <c r="F8863" s="25" t="s">
        <v>164</v>
      </c>
      <c r="G8863" s="26">
        <v>100000</v>
      </c>
    </row>
    <row r="8864" spans="2:7">
      <c r="B8864" s="21" t="s">
        <v>10336</v>
      </c>
      <c r="C8864" s="22" t="s">
        <v>92</v>
      </c>
      <c r="D8864" s="37"/>
      <c r="E8864" s="24">
        <v>100000</v>
      </c>
      <c r="F8864" s="25" t="s">
        <v>171</v>
      </c>
      <c r="G8864" s="26">
        <v>100000</v>
      </c>
    </row>
    <row r="8865" spans="2:7">
      <c r="B8865" s="21" t="s">
        <v>10335</v>
      </c>
      <c r="C8865" s="22" t="s">
        <v>92</v>
      </c>
      <c r="D8865" s="37"/>
      <c r="E8865" s="24">
        <v>100000</v>
      </c>
      <c r="F8865" s="25" t="s">
        <v>427</v>
      </c>
      <c r="G8865" s="26">
        <v>100000</v>
      </c>
    </row>
    <row r="8866" spans="2:7">
      <c r="B8866" s="21" t="s">
        <v>10334</v>
      </c>
      <c r="C8866" s="22" t="s">
        <v>92</v>
      </c>
      <c r="D8866" s="37"/>
      <c r="E8866" s="24">
        <v>100000</v>
      </c>
      <c r="F8866" s="25" t="s">
        <v>125</v>
      </c>
      <c r="G8866" s="26">
        <v>100000</v>
      </c>
    </row>
    <row r="8867" spans="2:7">
      <c r="B8867" s="21" t="s">
        <v>10333</v>
      </c>
      <c r="C8867" s="22" t="s">
        <v>92</v>
      </c>
      <c r="D8867" s="37"/>
      <c r="E8867" s="24">
        <v>100000</v>
      </c>
      <c r="F8867" s="25" t="s">
        <v>156</v>
      </c>
      <c r="G8867" s="26">
        <v>100000</v>
      </c>
    </row>
    <row r="8868" spans="2:7">
      <c r="B8868" s="21" t="s">
        <v>10332</v>
      </c>
      <c r="C8868" s="22" t="s">
        <v>92</v>
      </c>
      <c r="D8868" s="37"/>
      <c r="E8868" s="24">
        <v>100000</v>
      </c>
      <c r="F8868" s="25" t="s">
        <v>111</v>
      </c>
      <c r="G8868" s="26">
        <v>100000</v>
      </c>
    </row>
    <row r="8869" spans="2:7">
      <c r="B8869" s="21" t="s">
        <v>10331</v>
      </c>
      <c r="C8869" s="22" t="s">
        <v>92</v>
      </c>
      <c r="D8869" s="37"/>
      <c r="E8869" s="24">
        <v>100000</v>
      </c>
      <c r="F8869" s="25" t="s">
        <v>5014</v>
      </c>
      <c r="G8869" s="26">
        <v>100000</v>
      </c>
    </row>
    <row r="8870" spans="2:7">
      <c r="B8870" s="21" t="s">
        <v>10330</v>
      </c>
      <c r="C8870" s="22" t="s">
        <v>92</v>
      </c>
      <c r="D8870" s="37"/>
      <c r="E8870" s="24">
        <v>100000</v>
      </c>
      <c r="F8870" s="25" t="s">
        <v>708</v>
      </c>
      <c r="G8870" s="26">
        <v>100000</v>
      </c>
    </row>
    <row r="8871" spans="2:7">
      <c r="B8871" s="21" t="s">
        <v>10329</v>
      </c>
      <c r="C8871" s="22" t="s">
        <v>92</v>
      </c>
      <c r="D8871" s="37"/>
      <c r="E8871" s="24">
        <v>100000</v>
      </c>
      <c r="F8871" s="25" t="s">
        <v>344</v>
      </c>
      <c r="G8871" s="26">
        <v>100000</v>
      </c>
    </row>
    <row r="8872" spans="2:7">
      <c r="B8872" s="21" t="s">
        <v>10328</v>
      </c>
      <c r="C8872" s="22" t="s">
        <v>92</v>
      </c>
      <c r="D8872" s="37"/>
      <c r="E8872" s="24">
        <v>100000</v>
      </c>
      <c r="F8872" s="25" t="s">
        <v>540</v>
      </c>
      <c r="G8872" s="26">
        <v>100000</v>
      </c>
    </row>
    <row r="8873" spans="2:7">
      <c r="B8873" s="21" t="s">
        <v>10327</v>
      </c>
      <c r="C8873" s="22" t="s">
        <v>92</v>
      </c>
      <c r="D8873" s="37"/>
      <c r="E8873" s="24">
        <v>100000</v>
      </c>
      <c r="F8873" s="25" t="s">
        <v>201</v>
      </c>
      <c r="G8873" s="26">
        <v>100000</v>
      </c>
    </row>
    <row r="8874" spans="2:7">
      <c r="B8874" s="21" t="s">
        <v>10326</v>
      </c>
      <c r="C8874" s="22" t="s">
        <v>92</v>
      </c>
      <c r="D8874" s="37"/>
      <c r="E8874" s="24">
        <v>100000</v>
      </c>
      <c r="F8874" s="25" t="s">
        <v>144</v>
      </c>
      <c r="G8874" s="26">
        <v>100000</v>
      </c>
    </row>
    <row r="8875" spans="2:7">
      <c r="B8875" s="21" t="s">
        <v>10325</v>
      </c>
      <c r="C8875" s="22" t="s">
        <v>92</v>
      </c>
      <c r="D8875" s="37"/>
      <c r="E8875" s="24">
        <v>100000</v>
      </c>
      <c r="F8875" s="25" t="s">
        <v>668</v>
      </c>
      <c r="G8875" s="26">
        <v>100000</v>
      </c>
    </row>
    <row r="8876" spans="2:7">
      <c r="B8876" s="21" t="s">
        <v>10324</v>
      </c>
      <c r="C8876" s="22" t="s">
        <v>92</v>
      </c>
      <c r="D8876" s="37"/>
      <c r="E8876" s="24">
        <v>100000</v>
      </c>
      <c r="F8876" s="25" t="s">
        <v>144</v>
      </c>
      <c r="G8876" s="26">
        <v>100000</v>
      </c>
    </row>
    <row r="8877" spans="2:7">
      <c r="B8877" s="21" t="s">
        <v>10323</v>
      </c>
      <c r="C8877" s="22" t="s">
        <v>92</v>
      </c>
      <c r="D8877" s="37"/>
      <c r="E8877" s="24">
        <v>100000</v>
      </c>
      <c r="F8877" s="25" t="s">
        <v>5031</v>
      </c>
      <c r="G8877" s="26">
        <v>100000</v>
      </c>
    </row>
    <row r="8878" spans="2:7">
      <c r="B8878" s="21" t="s">
        <v>10322</v>
      </c>
      <c r="C8878" s="22" t="s">
        <v>92</v>
      </c>
      <c r="D8878" s="37"/>
      <c r="E8878" s="24">
        <v>100000</v>
      </c>
      <c r="F8878" s="25" t="s">
        <v>344</v>
      </c>
      <c r="G8878" s="26">
        <v>100000</v>
      </c>
    </row>
    <row r="8879" spans="2:7">
      <c r="B8879" s="21" t="s">
        <v>10321</v>
      </c>
      <c r="C8879" s="22" t="s">
        <v>92</v>
      </c>
      <c r="D8879" s="37"/>
      <c r="E8879" s="24">
        <v>100000</v>
      </c>
      <c r="F8879" s="25" t="s">
        <v>220</v>
      </c>
      <c r="G8879" s="26">
        <v>100000</v>
      </c>
    </row>
    <row r="8880" spans="2:7">
      <c r="B8880" s="21" t="s">
        <v>10320</v>
      </c>
      <c r="C8880" s="22" t="s">
        <v>92</v>
      </c>
      <c r="D8880" s="37"/>
      <c r="E8880" s="24">
        <v>100000</v>
      </c>
      <c r="F8880" s="25" t="s">
        <v>220</v>
      </c>
      <c r="G8880" s="26">
        <v>100000</v>
      </c>
    </row>
    <row r="8881" spans="2:7">
      <c r="B8881" s="21" t="s">
        <v>10319</v>
      </c>
      <c r="C8881" s="22" t="s">
        <v>92</v>
      </c>
      <c r="D8881" s="37"/>
      <c r="E8881" s="24">
        <v>100000</v>
      </c>
      <c r="F8881" s="25" t="s">
        <v>144</v>
      </c>
      <c r="G8881" s="26">
        <v>100000</v>
      </c>
    </row>
    <row r="8882" spans="2:7">
      <c r="B8882" s="21" t="s">
        <v>10318</v>
      </c>
      <c r="C8882" s="22" t="s">
        <v>92</v>
      </c>
      <c r="D8882" s="37"/>
      <c r="E8882" s="24">
        <v>100000</v>
      </c>
      <c r="F8882" s="25" t="s">
        <v>159</v>
      </c>
      <c r="G8882" s="26">
        <v>100000</v>
      </c>
    </row>
    <row r="8883" spans="2:7">
      <c r="B8883" s="21" t="s">
        <v>10317</v>
      </c>
      <c r="C8883" s="22" t="s">
        <v>92</v>
      </c>
      <c r="D8883" s="37"/>
      <c r="E8883" s="24">
        <v>100000</v>
      </c>
      <c r="F8883" s="25" t="s">
        <v>216</v>
      </c>
      <c r="G8883" s="26">
        <v>100000</v>
      </c>
    </row>
    <row r="8884" spans="2:7">
      <c r="B8884" s="21" t="s">
        <v>10316</v>
      </c>
      <c r="C8884" s="22" t="s">
        <v>92</v>
      </c>
      <c r="D8884" s="37"/>
      <c r="E8884" s="24">
        <v>100000</v>
      </c>
      <c r="F8884" s="25" t="s">
        <v>159</v>
      </c>
      <c r="G8884" s="26">
        <v>100000</v>
      </c>
    </row>
    <row r="8885" spans="2:7">
      <c r="B8885" s="21" t="s">
        <v>10315</v>
      </c>
      <c r="C8885" s="22" t="s">
        <v>92</v>
      </c>
      <c r="D8885" s="37"/>
      <c r="E8885" s="24">
        <v>100000</v>
      </c>
      <c r="F8885" s="25" t="s">
        <v>3094</v>
      </c>
      <c r="G8885" s="26">
        <v>100000</v>
      </c>
    </row>
    <row r="8886" spans="2:7">
      <c r="B8886" s="21" t="s">
        <v>10314</v>
      </c>
      <c r="C8886" s="22" t="s">
        <v>92</v>
      </c>
      <c r="D8886" s="37"/>
      <c r="E8886" s="24">
        <v>100000</v>
      </c>
      <c r="F8886" s="25" t="s">
        <v>3098</v>
      </c>
      <c r="G8886" s="26">
        <v>100000</v>
      </c>
    </row>
    <row r="8887" spans="2:7">
      <c r="B8887" s="21" t="s">
        <v>10313</v>
      </c>
      <c r="C8887" s="22" t="s">
        <v>92</v>
      </c>
      <c r="D8887" s="37"/>
      <c r="E8887" s="24">
        <v>100000</v>
      </c>
      <c r="F8887" s="25" t="s">
        <v>223</v>
      </c>
      <c r="G8887" s="26">
        <v>100000</v>
      </c>
    </row>
    <row r="8888" spans="2:7">
      <c r="B8888" s="21" t="s">
        <v>10312</v>
      </c>
      <c r="C8888" s="22" t="s">
        <v>92</v>
      </c>
      <c r="D8888" s="37"/>
      <c r="E8888" s="24">
        <v>100000</v>
      </c>
      <c r="F8888" s="25" t="s">
        <v>402</v>
      </c>
      <c r="G8888" s="26">
        <v>100000</v>
      </c>
    </row>
    <row r="8889" spans="2:7">
      <c r="B8889" s="21" t="s">
        <v>10311</v>
      </c>
      <c r="C8889" s="22" t="s">
        <v>92</v>
      </c>
      <c r="D8889" s="37"/>
      <c r="E8889" s="24">
        <v>100000</v>
      </c>
      <c r="F8889" s="25" t="s">
        <v>216</v>
      </c>
      <c r="G8889" s="26">
        <v>100000</v>
      </c>
    </row>
    <row r="8890" spans="2:7">
      <c r="B8890" s="21" t="s">
        <v>10310</v>
      </c>
      <c r="C8890" s="22" t="s">
        <v>92</v>
      </c>
      <c r="D8890" s="37"/>
      <c r="E8890" s="24">
        <v>100000</v>
      </c>
      <c r="F8890" s="25" t="s">
        <v>102</v>
      </c>
      <c r="G8890" s="26">
        <v>100000</v>
      </c>
    </row>
    <row r="8891" spans="2:7">
      <c r="B8891" s="21" t="s">
        <v>10309</v>
      </c>
      <c r="C8891" s="22" t="s">
        <v>92</v>
      </c>
      <c r="D8891" s="37"/>
      <c r="E8891" s="24">
        <v>100000</v>
      </c>
      <c r="F8891" s="25" t="s">
        <v>220</v>
      </c>
      <c r="G8891" s="26">
        <v>100000</v>
      </c>
    </row>
    <row r="8892" spans="2:7">
      <c r="B8892" s="21" t="s">
        <v>10308</v>
      </c>
      <c r="C8892" s="22" t="s">
        <v>92</v>
      </c>
      <c r="D8892" s="37"/>
      <c r="E8892" s="24">
        <v>100000</v>
      </c>
      <c r="F8892" s="25" t="s">
        <v>427</v>
      </c>
      <c r="G8892" s="26">
        <v>100000</v>
      </c>
    </row>
    <row r="8893" spans="2:7">
      <c r="B8893" s="21" t="s">
        <v>10307</v>
      </c>
      <c r="C8893" s="22" t="s">
        <v>92</v>
      </c>
      <c r="D8893" s="37"/>
      <c r="E8893" s="24">
        <v>100000</v>
      </c>
      <c r="F8893" s="25" t="s">
        <v>216</v>
      </c>
      <c r="G8893" s="26">
        <v>100000</v>
      </c>
    </row>
    <row r="8894" spans="2:7">
      <c r="B8894" s="21" t="s">
        <v>10306</v>
      </c>
      <c r="C8894" s="22" t="s">
        <v>92</v>
      </c>
      <c r="D8894" s="37"/>
      <c r="E8894" s="24">
        <v>100000</v>
      </c>
      <c r="F8894" s="25" t="s">
        <v>315</v>
      </c>
      <c r="G8894" s="26">
        <v>100000</v>
      </c>
    </row>
    <row r="8895" spans="2:7">
      <c r="B8895" s="21" t="s">
        <v>10305</v>
      </c>
      <c r="C8895" s="22" t="s">
        <v>92</v>
      </c>
      <c r="D8895" s="37"/>
      <c r="E8895" s="24">
        <v>100000</v>
      </c>
      <c r="F8895" s="25" t="s">
        <v>427</v>
      </c>
      <c r="G8895" s="26">
        <v>100000</v>
      </c>
    </row>
    <row r="8896" spans="2:7">
      <c r="B8896" s="21" t="s">
        <v>10304</v>
      </c>
      <c r="C8896" s="22" t="s">
        <v>92</v>
      </c>
      <c r="D8896" s="37"/>
      <c r="E8896" s="24">
        <v>100000</v>
      </c>
      <c r="F8896" s="25" t="s">
        <v>540</v>
      </c>
      <c r="G8896" s="26">
        <v>100000</v>
      </c>
    </row>
    <row r="8897" spans="2:7">
      <c r="B8897" s="21" t="s">
        <v>10303</v>
      </c>
      <c r="C8897" s="22" t="s">
        <v>92</v>
      </c>
      <c r="D8897" s="37"/>
      <c r="E8897" s="24">
        <v>100000</v>
      </c>
      <c r="F8897" s="25" t="s">
        <v>5014</v>
      </c>
      <c r="G8897" s="26">
        <v>100000</v>
      </c>
    </row>
    <row r="8898" spans="2:7">
      <c r="B8898" s="21" t="s">
        <v>10302</v>
      </c>
      <c r="C8898" s="22" t="s">
        <v>92</v>
      </c>
      <c r="D8898" s="37"/>
      <c r="E8898" s="24">
        <v>100000</v>
      </c>
      <c r="F8898" s="25" t="s">
        <v>223</v>
      </c>
      <c r="G8898" s="26">
        <v>100000</v>
      </c>
    </row>
    <row r="8899" spans="2:7">
      <c r="B8899" s="21" t="s">
        <v>10301</v>
      </c>
      <c r="C8899" s="22" t="s">
        <v>92</v>
      </c>
      <c r="D8899" s="37"/>
      <c r="E8899" s="24">
        <v>100000</v>
      </c>
      <c r="F8899" s="25" t="s">
        <v>413</v>
      </c>
      <c r="G8899" s="26">
        <v>100000</v>
      </c>
    </row>
    <row r="8900" spans="2:7">
      <c r="B8900" s="21" t="s">
        <v>10300</v>
      </c>
      <c r="C8900" s="22" t="s">
        <v>92</v>
      </c>
      <c r="D8900" s="37"/>
      <c r="E8900" s="24">
        <v>100000</v>
      </c>
      <c r="F8900" s="25" t="s">
        <v>315</v>
      </c>
      <c r="G8900" s="26">
        <v>100000</v>
      </c>
    </row>
    <row r="8901" spans="2:7">
      <c r="B8901" s="21" t="s">
        <v>10299</v>
      </c>
      <c r="C8901" s="22" t="s">
        <v>92</v>
      </c>
      <c r="D8901" s="37"/>
      <c r="E8901" s="24">
        <v>100000</v>
      </c>
      <c r="F8901" s="25" t="s">
        <v>703</v>
      </c>
      <c r="G8901" s="26">
        <v>100000</v>
      </c>
    </row>
    <row r="8902" spans="2:7">
      <c r="B8902" s="21" t="s">
        <v>10298</v>
      </c>
      <c r="C8902" s="22" t="s">
        <v>92</v>
      </c>
      <c r="D8902" s="37"/>
      <c r="E8902" s="24">
        <v>100000</v>
      </c>
      <c r="F8902" s="25" t="s">
        <v>156</v>
      </c>
      <c r="G8902" s="26">
        <v>100000</v>
      </c>
    </row>
    <row r="8903" spans="2:7">
      <c r="B8903" s="21" t="s">
        <v>10297</v>
      </c>
      <c r="C8903" s="22" t="s">
        <v>92</v>
      </c>
      <c r="D8903" s="37"/>
      <c r="E8903" s="24">
        <v>100000</v>
      </c>
      <c r="F8903" s="25" t="s">
        <v>422</v>
      </c>
      <c r="G8903" s="26">
        <v>100000</v>
      </c>
    </row>
    <row r="8904" spans="2:7">
      <c r="B8904" s="21" t="s">
        <v>10296</v>
      </c>
      <c r="C8904" s="22" t="s">
        <v>92</v>
      </c>
      <c r="D8904" s="37"/>
      <c r="E8904" s="24">
        <v>100000</v>
      </c>
      <c r="F8904" s="25" t="s">
        <v>5016</v>
      </c>
      <c r="G8904" s="26">
        <v>100000</v>
      </c>
    </row>
    <row r="8905" spans="2:7">
      <c r="B8905" s="21" t="s">
        <v>10295</v>
      </c>
      <c r="C8905" s="22" t="s">
        <v>92</v>
      </c>
      <c r="D8905" s="37"/>
      <c r="E8905" s="24">
        <v>100000</v>
      </c>
      <c r="F8905" s="25" t="s">
        <v>540</v>
      </c>
      <c r="G8905" s="26">
        <v>100000</v>
      </c>
    </row>
    <row r="8906" spans="2:7">
      <c r="B8906" s="21" t="s">
        <v>10294</v>
      </c>
      <c r="C8906" s="22" t="s">
        <v>92</v>
      </c>
      <c r="D8906" s="37"/>
      <c r="E8906" s="24">
        <v>100000</v>
      </c>
      <c r="F8906" s="25" t="s">
        <v>227</v>
      </c>
      <c r="G8906" s="26">
        <v>100000</v>
      </c>
    </row>
    <row r="8907" spans="2:7">
      <c r="B8907" s="21" t="s">
        <v>10293</v>
      </c>
      <c r="C8907" s="22" t="s">
        <v>92</v>
      </c>
      <c r="D8907" s="37"/>
      <c r="E8907" s="24">
        <v>100000</v>
      </c>
      <c r="F8907" s="25" t="s">
        <v>260</v>
      </c>
      <c r="G8907" s="26">
        <v>100000</v>
      </c>
    </row>
    <row r="8908" spans="2:7">
      <c r="B8908" s="21" t="s">
        <v>10292</v>
      </c>
      <c r="C8908" s="22" t="s">
        <v>92</v>
      </c>
      <c r="D8908" s="37"/>
      <c r="E8908" s="24">
        <v>100000</v>
      </c>
      <c r="F8908" s="25" t="s">
        <v>107</v>
      </c>
      <c r="G8908" s="26">
        <v>100000</v>
      </c>
    </row>
    <row r="8909" spans="2:7">
      <c r="B8909" s="21" t="s">
        <v>10291</v>
      </c>
      <c r="C8909" s="22" t="s">
        <v>92</v>
      </c>
      <c r="D8909" s="37"/>
      <c r="E8909" s="24">
        <v>100000</v>
      </c>
      <c r="F8909" s="25" t="s">
        <v>464</v>
      </c>
      <c r="G8909" s="26">
        <v>100000</v>
      </c>
    </row>
    <row r="8910" spans="2:7">
      <c r="B8910" s="21" t="s">
        <v>10290</v>
      </c>
      <c r="C8910" s="22" t="s">
        <v>92</v>
      </c>
      <c r="D8910" s="37"/>
      <c r="E8910" s="24">
        <v>100000</v>
      </c>
      <c r="F8910" s="25" t="s">
        <v>159</v>
      </c>
      <c r="G8910" s="26">
        <v>100000</v>
      </c>
    </row>
    <row r="8911" spans="2:7">
      <c r="B8911" s="21" t="s">
        <v>10289</v>
      </c>
      <c r="C8911" s="22" t="s">
        <v>92</v>
      </c>
      <c r="D8911" s="37"/>
      <c r="E8911" s="24">
        <v>100000</v>
      </c>
      <c r="F8911" s="25" t="s">
        <v>107</v>
      </c>
      <c r="G8911" s="26">
        <v>100000</v>
      </c>
    </row>
    <row r="8912" spans="2:7">
      <c r="B8912" s="21" t="s">
        <v>10288</v>
      </c>
      <c r="C8912" s="22" t="s">
        <v>92</v>
      </c>
      <c r="D8912" s="37"/>
      <c r="E8912" s="24">
        <v>100000</v>
      </c>
      <c r="F8912" s="25" t="s">
        <v>263</v>
      </c>
      <c r="G8912" s="26">
        <v>100000</v>
      </c>
    </row>
    <row r="8913" spans="2:7">
      <c r="B8913" s="21" t="s">
        <v>10287</v>
      </c>
      <c r="C8913" s="22" t="s">
        <v>92</v>
      </c>
      <c r="D8913" s="37"/>
      <c r="E8913" s="24">
        <v>100000</v>
      </c>
      <c r="F8913" s="25" t="s">
        <v>164</v>
      </c>
      <c r="G8913" s="26">
        <v>100000</v>
      </c>
    </row>
    <row r="8914" spans="2:7">
      <c r="B8914" s="21" t="s">
        <v>10286</v>
      </c>
      <c r="C8914" s="22" t="s">
        <v>92</v>
      </c>
      <c r="D8914" s="37"/>
      <c r="E8914" s="24">
        <v>100000</v>
      </c>
      <c r="F8914" s="25" t="s">
        <v>3098</v>
      </c>
      <c r="G8914" s="26">
        <v>100000</v>
      </c>
    </row>
    <row r="8915" spans="2:7">
      <c r="B8915" s="21" t="s">
        <v>10285</v>
      </c>
      <c r="C8915" s="22" t="s">
        <v>92</v>
      </c>
      <c r="D8915" s="37"/>
      <c r="E8915" s="24">
        <v>100000</v>
      </c>
      <c r="F8915" s="25" t="s">
        <v>156</v>
      </c>
      <c r="G8915" s="26">
        <v>100000</v>
      </c>
    </row>
    <row r="8916" spans="2:7">
      <c r="B8916" s="21" t="s">
        <v>10284</v>
      </c>
      <c r="C8916" s="22" t="s">
        <v>92</v>
      </c>
      <c r="D8916" s="37"/>
      <c r="E8916" s="24">
        <v>100000</v>
      </c>
      <c r="F8916" s="25" t="s">
        <v>5016</v>
      </c>
      <c r="G8916" s="26">
        <v>100000</v>
      </c>
    </row>
    <row r="8917" spans="2:7">
      <c r="B8917" s="21" t="s">
        <v>10283</v>
      </c>
      <c r="C8917" s="22" t="s">
        <v>92</v>
      </c>
      <c r="D8917" s="37"/>
      <c r="E8917" s="24">
        <v>100000</v>
      </c>
      <c r="F8917" s="25" t="s">
        <v>164</v>
      </c>
      <c r="G8917" s="26">
        <v>100000</v>
      </c>
    </row>
    <row r="8918" spans="2:7">
      <c r="B8918" s="21" t="s">
        <v>10282</v>
      </c>
      <c r="C8918" s="22" t="s">
        <v>92</v>
      </c>
      <c r="D8918" s="37"/>
      <c r="E8918" s="24">
        <v>100000</v>
      </c>
      <c r="F8918" s="25" t="s">
        <v>668</v>
      </c>
      <c r="G8918" s="26">
        <v>100000</v>
      </c>
    </row>
    <row r="8919" spans="2:7">
      <c r="B8919" s="21" t="s">
        <v>10281</v>
      </c>
      <c r="C8919" s="22" t="s">
        <v>92</v>
      </c>
      <c r="D8919" s="37"/>
      <c r="E8919" s="24">
        <v>100000</v>
      </c>
      <c r="F8919" s="25" t="s">
        <v>159</v>
      </c>
      <c r="G8919" s="26">
        <v>100000</v>
      </c>
    </row>
    <row r="8920" spans="2:7">
      <c r="B8920" s="21" t="s">
        <v>10280</v>
      </c>
      <c r="C8920" s="22" t="s">
        <v>92</v>
      </c>
      <c r="D8920" s="37"/>
      <c r="E8920" s="24">
        <v>100000</v>
      </c>
      <c r="F8920" s="25" t="s">
        <v>464</v>
      </c>
      <c r="G8920" s="26">
        <v>100000</v>
      </c>
    </row>
    <row r="8921" spans="2:7">
      <c r="B8921" s="21" t="s">
        <v>10279</v>
      </c>
      <c r="C8921" s="22" t="s">
        <v>92</v>
      </c>
      <c r="D8921" s="37"/>
      <c r="E8921" s="24">
        <v>100000</v>
      </c>
      <c r="F8921" s="25" t="s">
        <v>144</v>
      </c>
      <c r="G8921" s="26">
        <v>100000</v>
      </c>
    </row>
    <row r="8922" spans="2:7">
      <c r="B8922" s="21" t="s">
        <v>10278</v>
      </c>
      <c r="C8922" s="22" t="s">
        <v>92</v>
      </c>
      <c r="D8922" s="37"/>
      <c r="E8922" s="24">
        <v>100000</v>
      </c>
      <c r="F8922" s="25" t="s">
        <v>422</v>
      </c>
      <c r="G8922" s="26">
        <v>100000</v>
      </c>
    </row>
    <row r="8923" spans="2:7">
      <c r="B8923" s="21" t="s">
        <v>10277</v>
      </c>
      <c r="C8923" s="22" t="s">
        <v>92</v>
      </c>
      <c r="D8923" s="37"/>
      <c r="E8923" s="24">
        <v>100000</v>
      </c>
      <c r="F8923" s="25" t="s">
        <v>156</v>
      </c>
      <c r="G8923" s="26">
        <v>100000</v>
      </c>
    </row>
    <row r="8924" spans="2:7">
      <c r="B8924" s="21" t="s">
        <v>10276</v>
      </c>
      <c r="C8924" s="22" t="s">
        <v>92</v>
      </c>
      <c r="D8924" s="37"/>
      <c r="E8924" s="24">
        <v>100000</v>
      </c>
      <c r="F8924" s="25" t="s">
        <v>422</v>
      </c>
      <c r="G8924" s="26">
        <v>100000</v>
      </c>
    </row>
    <row r="8925" spans="2:7">
      <c r="B8925" s="21" t="s">
        <v>10275</v>
      </c>
      <c r="C8925" s="22" t="s">
        <v>92</v>
      </c>
      <c r="D8925" s="37"/>
      <c r="E8925" s="24">
        <v>100000</v>
      </c>
      <c r="F8925" s="25" t="s">
        <v>3089</v>
      </c>
      <c r="G8925" s="26">
        <v>100000</v>
      </c>
    </row>
    <row r="8926" spans="2:7">
      <c r="B8926" s="21" t="s">
        <v>10274</v>
      </c>
      <c r="C8926" s="22" t="s">
        <v>92</v>
      </c>
      <c r="D8926" s="37"/>
      <c r="E8926" s="24">
        <v>100000</v>
      </c>
      <c r="F8926" s="25" t="s">
        <v>201</v>
      </c>
      <c r="G8926" s="26">
        <v>100000</v>
      </c>
    </row>
    <row r="8927" spans="2:7">
      <c r="B8927" s="21" t="s">
        <v>10273</v>
      </c>
      <c r="C8927" s="22" t="s">
        <v>92</v>
      </c>
      <c r="D8927" s="37"/>
      <c r="E8927" s="24">
        <v>100000</v>
      </c>
      <c r="F8927" s="25" t="s">
        <v>455</v>
      </c>
      <c r="G8927" s="26">
        <v>100000</v>
      </c>
    </row>
    <row r="8928" spans="2:7">
      <c r="B8928" s="21" t="s">
        <v>10272</v>
      </c>
      <c r="C8928" s="22" t="s">
        <v>92</v>
      </c>
      <c r="D8928" s="37"/>
      <c r="E8928" s="24">
        <v>100000</v>
      </c>
      <c r="F8928" s="25" t="s">
        <v>464</v>
      </c>
      <c r="G8928" s="26">
        <v>100000</v>
      </c>
    </row>
    <row r="8929" spans="2:7">
      <c r="B8929" s="21" t="s">
        <v>10271</v>
      </c>
      <c r="C8929" s="22" t="s">
        <v>92</v>
      </c>
      <c r="D8929" s="37"/>
      <c r="E8929" s="24">
        <v>100000</v>
      </c>
      <c r="F8929" s="25" t="s">
        <v>220</v>
      </c>
      <c r="G8929" s="26">
        <v>100000</v>
      </c>
    </row>
    <row r="8930" spans="2:7">
      <c r="B8930" s="21" t="s">
        <v>10270</v>
      </c>
      <c r="C8930" s="22" t="s">
        <v>92</v>
      </c>
      <c r="D8930" s="37"/>
      <c r="E8930" s="24">
        <v>100000</v>
      </c>
      <c r="F8930" s="25" t="s">
        <v>159</v>
      </c>
      <c r="G8930" s="26">
        <v>100000</v>
      </c>
    </row>
    <row r="8931" spans="2:7">
      <c r="B8931" s="21" t="s">
        <v>10269</v>
      </c>
      <c r="C8931" s="22" t="s">
        <v>92</v>
      </c>
      <c r="D8931" s="37"/>
      <c r="E8931" s="24">
        <v>100000</v>
      </c>
      <c r="F8931" s="25" t="s">
        <v>5014</v>
      </c>
      <c r="G8931" s="26">
        <v>100000</v>
      </c>
    </row>
    <row r="8932" spans="2:7">
      <c r="B8932" s="21" t="s">
        <v>10268</v>
      </c>
      <c r="C8932" s="22" t="s">
        <v>92</v>
      </c>
      <c r="D8932" s="37"/>
      <c r="E8932" s="24">
        <v>100000</v>
      </c>
      <c r="F8932" s="25" t="s">
        <v>111</v>
      </c>
      <c r="G8932" s="26">
        <v>100000</v>
      </c>
    </row>
    <row r="8933" spans="2:7">
      <c r="B8933" s="21" t="s">
        <v>10267</v>
      </c>
      <c r="C8933" s="22" t="s">
        <v>92</v>
      </c>
      <c r="D8933" s="37"/>
      <c r="E8933" s="24">
        <v>100000</v>
      </c>
      <c r="F8933" s="25" t="s">
        <v>324</v>
      </c>
      <c r="G8933" s="26">
        <v>100000</v>
      </c>
    </row>
    <row r="8934" spans="2:7">
      <c r="B8934" s="21" t="s">
        <v>10266</v>
      </c>
      <c r="C8934" s="22" t="s">
        <v>92</v>
      </c>
      <c r="D8934" s="37"/>
      <c r="E8934" s="24">
        <v>100000</v>
      </c>
      <c r="F8934" s="25" t="s">
        <v>540</v>
      </c>
      <c r="G8934" s="26">
        <v>100000</v>
      </c>
    </row>
    <row r="8935" spans="2:7">
      <c r="B8935" s="21" t="s">
        <v>10265</v>
      </c>
      <c r="C8935" s="22" t="s">
        <v>92</v>
      </c>
      <c r="D8935" s="37"/>
      <c r="E8935" s="24">
        <v>100000</v>
      </c>
      <c r="F8935" s="25" t="s">
        <v>159</v>
      </c>
      <c r="G8935" s="26">
        <v>100000</v>
      </c>
    </row>
    <row r="8936" spans="2:7">
      <c r="B8936" s="21" t="s">
        <v>10264</v>
      </c>
      <c r="C8936" s="22" t="s">
        <v>92</v>
      </c>
      <c r="D8936" s="37"/>
      <c r="E8936" s="24">
        <v>100000</v>
      </c>
      <c r="F8936" s="25" t="s">
        <v>102</v>
      </c>
      <c r="G8936" s="26">
        <v>100000</v>
      </c>
    </row>
    <row r="8937" spans="2:7">
      <c r="B8937" s="21" t="s">
        <v>10263</v>
      </c>
      <c r="C8937" s="22" t="s">
        <v>92</v>
      </c>
      <c r="D8937" s="37"/>
      <c r="E8937" s="24">
        <v>100000</v>
      </c>
      <c r="F8937" s="25" t="s">
        <v>216</v>
      </c>
      <c r="G8937" s="26">
        <v>100000</v>
      </c>
    </row>
    <row r="8938" spans="2:7">
      <c r="B8938" s="21" t="s">
        <v>10262</v>
      </c>
      <c r="C8938" s="22" t="s">
        <v>92</v>
      </c>
      <c r="D8938" s="37"/>
      <c r="E8938" s="24">
        <v>100000</v>
      </c>
      <c r="F8938" s="25" t="s">
        <v>125</v>
      </c>
      <c r="G8938" s="26">
        <v>100000</v>
      </c>
    </row>
    <row r="8939" spans="2:7">
      <c r="B8939" s="21" t="s">
        <v>10261</v>
      </c>
      <c r="C8939" s="22" t="s">
        <v>92</v>
      </c>
      <c r="D8939" s="37"/>
      <c r="E8939" s="24">
        <v>100000</v>
      </c>
      <c r="F8939" s="25" t="s">
        <v>3089</v>
      </c>
      <c r="G8939" s="26">
        <v>100000</v>
      </c>
    </row>
    <row r="8940" spans="2:7">
      <c r="B8940" s="21" t="s">
        <v>10260</v>
      </c>
      <c r="C8940" s="22" t="s">
        <v>92</v>
      </c>
      <c r="D8940" s="37"/>
      <c r="E8940" s="24">
        <v>100000</v>
      </c>
      <c r="F8940" s="25" t="s">
        <v>344</v>
      </c>
      <c r="G8940" s="26">
        <v>100000</v>
      </c>
    </row>
    <row r="8941" spans="2:7">
      <c r="B8941" s="21" t="s">
        <v>10259</v>
      </c>
      <c r="C8941" s="22" t="s">
        <v>92</v>
      </c>
      <c r="D8941" s="37"/>
      <c r="E8941" s="24">
        <v>100000</v>
      </c>
      <c r="F8941" s="25" t="s">
        <v>150</v>
      </c>
      <c r="G8941" s="26">
        <v>100000</v>
      </c>
    </row>
    <row r="8942" spans="2:7">
      <c r="B8942" s="21" t="s">
        <v>10258</v>
      </c>
      <c r="C8942" s="22" t="s">
        <v>92</v>
      </c>
      <c r="D8942" s="37"/>
      <c r="E8942" s="24">
        <v>100000</v>
      </c>
      <c r="F8942" s="25" t="s">
        <v>427</v>
      </c>
      <c r="G8942" s="26">
        <v>100000</v>
      </c>
    </row>
    <row r="8943" spans="2:7">
      <c r="B8943" s="21" t="s">
        <v>10257</v>
      </c>
      <c r="C8943" s="22" t="s">
        <v>92</v>
      </c>
      <c r="D8943" s="37"/>
      <c r="E8943" s="24">
        <v>100000</v>
      </c>
      <c r="F8943" s="25" t="s">
        <v>156</v>
      </c>
      <c r="G8943" s="26">
        <v>100000</v>
      </c>
    </row>
    <row r="8944" spans="2:7">
      <c r="B8944" s="21" t="s">
        <v>10256</v>
      </c>
      <c r="C8944" s="22" t="s">
        <v>92</v>
      </c>
      <c r="D8944" s="37"/>
      <c r="E8944" s="24">
        <v>100000</v>
      </c>
      <c r="F8944" s="25" t="s">
        <v>205</v>
      </c>
      <c r="G8944" s="26">
        <v>100000</v>
      </c>
    </row>
    <row r="8945" spans="2:7">
      <c r="B8945" s="21" t="s">
        <v>10255</v>
      </c>
      <c r="C8945" s="22" t="s">
        <v>92</v>
      </c>
      <c r="D8945" s="37"/>
      <c r="E8945" s="24">
        <v>100000</v>
      </c>
      <c r="F8945" s="25" t="s">
        <v>171</v>
      </c>
      <c r="G8945" s="26">
        <v>100000</v>
      </c>
    </row>
    <row r="8946" spans="2:7">
      <c r="B8946" s="21" t="s">
        <v>10254</v>
      </c>
      <c r="C8946" s="22" t="s">
        <v>92</v>
      </c>
      <c r="D8946" s="37"/>
      <c r="E8946" s="24">
        <v>100000</v>
      </c>
      <c r="F8946" s="25" t="s">
        <v>427</v>
      </c>
      <c r="G8946" s="26">
        <v>100000</v>
      </c>
    </row>
    <row r="8947" spans="2:7">
      <c r="B8947" s="21" t="s">
        <v>10253</v>
      </c>
      <c r="C8947" s="22" t="s">
        <v>92</v>
      </c>
      <c r="D8947" s="37"/>
      <c r="E8947" s="24">
        <v>100000</v>
      </c>
      <c r="F8947" s="25" t="s">
        <v>631</v>
      </c>
      <c r="G8947" s="26">
        <v>100000</v>
      </c>
    </row>
    <row r="8948" spans="2:7">
      <c r="B8948" s="21" t="s">
        <v>10252</v>
      </c>
      <c r="C8948" s="22" t="s">
        <v>92</v>
      </c>
      <c r="D8948" s="37"/>
      <c r="E8948" s="24">
        <v>100000</v>
      </c>
      <c r="F8948" s="25" t="s">
        <v>326</v>
      </c>
      <c r="G8948" s="26">
        <v>100000</v>
      </c>
    </row>
    <row r="8949" spans="2:7">
      <c r="B8949" s="21" t="s">
        <v>10251</v>
      </c>
      <c r="C8949" s="22" t="s">
        <v>92</v>
      </c>
      <c r="D8949" s="37"/>
      <c r="E8949" s="24">
        <v>100000</v>
      </c>
      <c r="F8949" s="25" t="s">
        <v>3089</v>
      </c>
      <c r="G8949" s="26">
        <v>100000</v>
      </c>
    </row>
    <row r="8950" spans="2:7">
      <c r="B8950" s="21" t="s">
        <v>10250</v>
      </c>
      <c r="C8950" s="22" t="s">
        <v>92</v>
      </c>
      <c r="D8950" s="37"/>
      <c r="E8950" s="24">
        <v>100000</v>
      </c>
      <c r="F8950" s="25" t="s">
        <v>413</v>
      </c>
      <c r="G8950" s="26">
        <v>100000</v>
      </c>
    </row>
    <row r="8951" spans="2:7">
      <c r="B8951" s="21" t="s">
        <v>10249</v>
      </c>
      <c r="C8951" s="22" t="s">
        <v>92</v>
      </c>
      <c r="D8951" s="37"/>
      <c r="E8951" s="24">
        <v>100000</v>
      </c>
      <c r="F8951" s="25" t="s">
        <v>198</v>
      </c>
      <c r="G8951" s="26">
        <v>100000</v>
      </c>
    </row>
    <row r="8952" spans="2:7">
      <c r="B8952" s="21" t="s">
        <v>10248</v>
      </c>
      <c r="C8952" s="22" t="s">
        <v>92</v>
      </c>
      <c r="D8952" s="37"/>
      <c r="E8952" s="24">
        <v>100000</v>
      </c>
      <c r="F8952" s="25" t="s">
        <v>708</v>
      </c>
      <c r="G8952" s="26">
        <v>100000</v>
      </c>
    </row>
    <row r="8953" spans="2:7">
      <c r="B8953" s="21" t="s">
        <v>10247</v>
      </c>
      <c r="C8953" s="22" t="s">
        <v>92</v>
      </c>
      <c r="D8953" s="37"/>
      <c r="E8953" s="24">
        <v>100000</v>
      </c>
      <c r="F8953" s="25" t="s">
        <v>102</v>
      </c>
      <c r="G8953" s="26">
        <v>100000</v>
      </c>
    </row>
    <row r="8954" spans="2:7">
      <c r="B8954" s="21" t="s">
        <v>10246</v>
      </c>
      <c r="C8954" s="22" t="s">
        <v>92</v>
      </c>
      <c r="D8954" s="37"/>
      <c r="E8954" s="24">
        <v>100000</v>
      </c>
      <c r="F8954" s="25" t="s">
        <v>354</v>
      </c>
      <c r="G8954" s="26">
        <v>100000</v>
      </c>
    </row>
    <row r="8955" spans="2:7">
      <c r="B8955" s="21" t="s">
        <v>10245</v>
      </c>
      <c r="C8955" s="22" t="s">
        <v>92</v>
      </c>
      <c r="D8955" s="37"/>
      <c r="E8955" s="24">
        <v>100000</v>
      </c>
      <c r="F8955" s="25" t="s">
        <v>3089</v>
      </c>
      <c r="G8955" s="26">
        <v>100000</v>
      </c>
    </row>
    <row r="8956" spans="2:7">
      <c r="B8956" s="21" t="s">
        <v>10244</v>
      </c>
      <c r="C8956" s="22" t="s">
        <v>92</v>
      </c>
      <c r="D8956" s="37"/>
      <c r="E8956" s="24">
        <v>100000</v>
      </c>
      <c r="F8956" s="25" t="s">
        <v>164</v>
      </c>
      <c r="G8956" s="26">
        <v>100000</v>
      </c>
    </row>
    <row r="8957" spans="2:7">
      <c r="B8957" s="21" t="s">
        <v>10243</v>
      </c>
      <c r="C8957" s="22" t="s">
        <v>92</v>
      </c>
      <c r="D8957" s="37"/>
      <c r="E8957" s="24">
        <v>100000</v>
      </c>
      <c r="F8957" s="25" t="s">
        <v>214</v>
      </c>
      <c r="G8957" s="26">
        <v>100000</v>
      </c>
    </row>
    <row r="8958" spans="2:7">
      <c r="B8958" s="21" t="s">
        <v>10242</v>
      </c>
      <c r="C8958" s="22" t="s">
        <v>92</v>
      </c>
      <c r="D8958" s="37"/>
      <c r="E8958" s="24">
        <v>100000</v>
      </c>
      <c r="F8958" s="25" t="s">
        <v>167</v>
      </c>
      <c r="G8958" s="26">
        <v>100000</v>
      </c>
    </row>
    <row r="8959" spans="2:7">
      <c r="B8959" s="21" t="s">
        <v>10241</v>
      </c>
      <c r="C8959" s="22" t="s">
        <v>92</v>
      </c>
      <c r="D8959" s="37"/>
      <c r="E8959" s="24">
        <v>100000</v>
      </c>
      <c r="F8959" s="25" t="s">
        <v>402</v>
      </c>
      <c r="G8959" s="26">
        <v>100000</v>
      </c>
    </row>
    <row r="8960" spans="2:7">
      <c r="B8960" s="21" t="s">
        <v>10240</v>
      </c>
      <c r="C8960" s="22" t="s">
        <v>92</v>
      </c>
      <c r="D8960" s="37"/>
      <c r="E8960" s="24">
        <v>100000</v>
      </c>
      <c r="F8960" s="25" t="s">
        <v>422</v>
      </c>
      <c r="G8960" s="26">
        <v>100000</v>
      </c>
    </row>
    <row r="8961" spans="2:7">
      <c r="B8961" s="21" t="s">
        <v>10239</v>
      </c>
      <c r="C8961" s="22" t="s">
        <v>92</v>
      </c>
      <c r="D8961" s="37"/>
      <c r="E8961" s="24">
        <v>100000</v>
      </c>
      <c r="F8961" s="25" t="s">
        <v>216</v>
      </c>
      <c r="G8961" s="26">
        <v>100000</v>
      </c>
    </row>
    <row r="8962" spans="2:7">
      <c r="B8962" s="21" t="s">
        <v>10238</v>
      </c>
      <c r="C8962" s="22" t="s">
        <v>92</v>
      </c>
      <c r="D8962" s="37"/>
      <c r="E8962" s="24">
        <v>100000</v>
      </c>
      <c r="F8962" s="25" t="s">
        <v>708</v>
      </c>
      <c r="G8962" s="26">
        <v>100000</v>
      </c>
    </row>
    <row r="8963" spans="2:7">
      <c r="B8963" s="21" t="s">
        <v>10237</v>
      </c>
      <c r="C8963" s="22" t="s">
        <v>92</v>
      </c>
      <c r="D8963" s="37"/>
      <c r="E8963" s="24">
        <v>100000</v>
      </c>
      <c r="F8963" s="25" t="s">
        <v>708</v>
      </c>
      <c r="G8963" s="26">
        <v>100000</v>
      </c>
    </row>
    <row r="8964" spans="2:7">
      <c r="B8964" s="21" t="s">
        <v>10234</v>
      </c>
      <c r="C8964" s="22" t="s">
        <v>92</v>
      </c>
      <c r="D8964" s="37"/>
      <c r="E8964" s="24">
        <v>100000</v>
      </c>
      <c r="F8964" s="25" t="s">
        <v>5014</v>
      </c>
      <c r="G8964" s="26">
        <v>100000</v>
      </c>
    </row>
    <row r="8965" spans="2:7">
      <c r="B8965" s="21" t="s">
        <v>10233</v>
      </c>
      <c r="C8965" s="22" t="s">
        <v>92</v>
      </c>
      <c r="D8965" s="37"/>
      <c r="E8965" s="24">
        <v>100000</v>
      </c>
      <c r="F8965" s="25" t="s">
        <v>5016</v>
      </c>
      <c r="G8965" s="26">
        <v>100000</v>
      </c>
    </row>
    <row r="8966" spans="2:7">
      <c r="B8966" s="21" t="s">
        <v>10232</v>
      </c>
      <c r="C8966" s="22" t="s">
        <v>92</v>
      </c>
      <c r="D8966" s="37"/>
      <c r="E8966" s="24">
        <v>100000</v>
      </c>
      <c r="F8966" s="25" t="s">
        <v>125</v>
      </c>
      <c r="G8966" s="26">
        <v>100000</v>
      </c>
    </row>
    <row r="8967" spans="2:7">
      <c r="B8967" s="21" t="s">
        <v>10231</v>
      </c>
      <c r="C8967" s="22" t="s">
        <v>92</v>
      </c>
      <c r="D8967" s="37"/>
      <c r="E8967" s="24">
        <v>100000</v>
      </c>
      <c r="F8967" s="25" t="s">
        <v>220</v>
      </c>
      <c r="G8967" s="26">
        <v>100000</v>
      </c>
    </row>
    <row r="8968" spans="2:7">
      <c r="B8968" s="21" t="s">
        <v>10230</v>
      </c>
      <c r="C8968" s="22" t="s">
        <v>92</v>
      </c>
      <c r="D8968" s="37"/>
      <c r="E8968" s="24">
        <v>100000</v>
      </c>
      <c r="F8968" s="25" t="s">
        <v>131</v>
      </c>
      <c r="G8968" s="26">
        <v>100000</v>
      </c>
    </row>
    <row r="8969" spans="2:7">
      <c r="B8969" s="21" t="s">
        <v>10229</v>
      </c>
      <c r="C8969" s="22" t="s">
        <v>92</v>
      </c>
      <c r="D8969" s="37"/>
      <c r="E8969" s="24">
        <v>100000</v>
      </c>
      <c r="F8969" s="25" t="s">
        <v>3098</v>
      </c>
      <c r="G8969" s="26">
        <v>100000</v>
      </c>
    </row>
    <row r="8970" spans="2:7">
      <c r="B8970" s="21" t="s">
        <v>10228</v>
      </c>
      <c r="C8970" s="22" t="s">
        <v>92</v>
      </c>
      <c r="D8970" s="37"/>
      <c r="E8970" s="24">
        <v>100000</v>
      </c>
      <c r="F8970" s="25" t="s">
        <v>257</v>
      </c>
      <c r="G8970" s="26">
        <v>100000</v>
      </c>
    </row>
    <row r="8971" spans="2:7">
      <c r="B8971" s="21" t="s">
        <v>10227</v>
      </c>
      <c r="C8971" s="22" t="s">
        <v>92</v>
      </c>
      <c r="D8971" s="37"/>
      <c r="E8971" s="24">
        <v>100000</v>
      </c>
      <c r="F8971" s="25" t="s">
        <v>455</v>
      </c>
      <c r="G8971" s="26">
        <v>100000</v>
      </c>
    </row>
    <row r="8972" spans="2:7">
      <c r="B8972" s="21" t="s">
        <v>10226</v>
      </c>
      <c r="C8972" s="22" t="s">
        <v>92</v>
      </c>
      <c r="D8972" s="37"/>
      <c r="E8972" s="24">
        <v>100000</v>
      </c>
      <c r="F8972" s="25" t="s">
        <v>344</v>
      </c>
      <c r="G8972" s="26">
        <v>100000</v>
      </c>
    </row>
    <row r="8973" spans="2:7">
      <c r="B8973" s="21" t="s">
        <v>10225</v>
      </c>
      <c r="C8973" s="22" t="s">
        <v>92</v>
      </c>
      <c r="D8973" s="37"/>
      <c r="E8973" s="24">
        <v>100000</v>
      </c>
      <c r="F8973" s="25" t="s">
        <v>216</v>
      </c>
      <c r="G8973" s="26">
        <v>100000</v>
      </c>
    </row>
    <row r="8974" spans="2:7">
      <c r="B8974" s="21" t="s">
        <v>10224</v>
      </c>
      <c r="C8974" s="22" t="s">
        <v>92</v>
      </c>
      <c r="D8974" s="37"/>
      <c r="E8974" s="24">
        <v>100000</v>
      </c>
      <c r="F8974" s="25" t="s">
        <v>227</v>
      </c>
      <c r="G8974" s="26">
        <v>100000</v>
      </c>
    </row>
    <row r="8975" spans="2:7">
      <c r="B8975" s="21" t="s">
        <v>10223</v>
      </c>
      <c r="C8975" s="22" t="s">
        <v>92</v>
      </c>
      <c r="D8975" s="37"/>
      <c r="E8975" s="24">
        <v>100000</v>
      </c>
      <c r="F8975" s="25" t="s">
        <v>3089</v>
      </c>
      <c r="G8975" s="26">
        <v>100000</v>
      </c>
    </row>
    <row r="8976" spans="2:7">
      <c r="B8976" s="21" t="s">
        <v>10222</v>
      </c>
      <c r="C8976" s="22" t="s">
        <v>92</v>
      </c>
      <c r="D8976" s="37"/>
      <c r="E8976" s="24">
        <v>100000</v>
      </c>
      <c r="F8976" s="25" t="s">
        <v>315</v>
      </c>
      <c r="G8976" s="26">
        <v>100000</v>
      </c>
    </row>
    <row r="8977" spans="2:7">
      <c r="B8977" s="21" t="s">
        <v>10220</v>
      </c>
      <c r="C8977" s="22" t="s">
        <v>92</v>
      </c>
      <c r="D8977" s="37"/>
      <c r="E8977" s="24">
        <v>100000</v>
      </c>
      <c r="F8977" s="25" t="s">
        <v>216</v>
      </c>
      <c r="G8977" s="26">
        <v>100000</v>
      </c>
    </row>
    <row r="8978" spans="2:7">
      <c r="B8978" s="21" t="s">
        <v>10219</v>
      </c>
      <c r="C8978" s="22" t="s">
        <v>92</v>
      </c>
      <c r="D8978" s="37"/>
      <c r="E8978" s="24">
        <v>100000</v>
      </c>
      <c r="F8978" s="25" t="s">
        <v>144</v>
      </c>
      <c r="G8978" s="26">
        <v>100000</v>
      </c>
    </row>
    <row r="8979" spans="2:7">
      <c r="B8979" s="21" t="s">
        <v>10218</v>
      </c>
      <c r="C8979" s="22" t="s">
        <v>92</v>
      </c>
      <c r="D8979" s="37"/>
      <c r="E8979" s="24">
        <v>100000</v>
      </c>
      <c r="F8979" s="25" t="s">
        <v>4984</v>
      </c>
      <c r="G8979" s="26">
        <v>100000</v>
      </c>
    </row>
    <row r="8980" spans="2:7">
      <c r="B8980" s="21" t="s">
        <v>10217</v>
      </c>
      <c r="C8980" s="22" t="s">
        <v>92</v>
      </c>
      <c r="D8980" s="37"/>
      <c r="E8980" s="24">
        <v>100000</v>
      </c>
      <c r="F8980" s="25" t="s">
        <v>156</v>
      </c>
      <c r="G8980" s="26">
        <v>100000</v>
      </c>
    </row>
    <row r="8981" spans="2:7">
      <c r="B8981" s="21" t="s">
        <v>10216</v>
      </c>
      <c r="C8981" s="22" t="s">
        <v>92</v>
      </c>
      <c r="D8981" s="37"/>
      <c r="E8981" s="24">
        <v>100000</v>
      </c>
      <c r="F8981" s="25" t="s">
        <v>220</v>
      </c>
      <c r="G8981" s="26">
        <v>100000</v>
      </c>
    </row>
    <row r="8982" spans="2:7">
      <c r="B8982" s="21" t="s">
        <v>10215</v>
      </c>
      <c r="C8982" s="22" t="s">
        <v>92</v>
      </c>
      <c r="D8982" s="37"/>
      <c r="E8982" s="24">
        <v>100000</v>
      </c>
      <c r="F8982" s="25" t="s">
        <v>708</v>
      </c>
      <c r="G8982" s="26">
        <v>100000</v>
      </c>
    </row>
    <row r="8983" spans="2:7">
      <c r="B8983" s="21" t="s">
        <v>10213</v>
      </c>
      <c r="C8983" s="22" t="s">
        <v>92</v>
      </c>
      <c r="D8983" s="37"/>
      <c r="E8983" s="24">
        <v>100000</v>
      </c>
      <c r="F8983" s="25" t="s">
        <v>102</v>
      </c>
      <c r="G8983" s="26">
        <v>100000</v>
      </c>
    </row>
    <row r="8984" spans="2:7">
      <c r="B8984" s="21" t="s">
        <v>10212</v>
      </c>
      <c r="C8984" s="22" t="s">
        <v>92</v>
      </c>
      <c r="D8984" s="37"/>
      <c r="E8984" s="24">
        <v>100000</v>
      </c>
      <c r="F8984" s="25" t="s">
        <v>464</v>
      </c>
      <c r="G8984" s="26">
        <v>100000</v>
      </c>
    </row>
    <row r="8985" spans="2:7">
      <c r="B8985" s="21" t="s">
        <v>10211</v>
      </c>
      <c r="C8985" s="22" t="s">
        <v>92</v>
      </c>
      <c r="D8985" s="37"/>
      <c r="E8985" s="24">
        <v>100000</v>
      </c>
      <c r="F8985" s="25" t="s">
        <v>464</v>
      </c>
      <c r="G8985" s="26">
        <v>100000</v>
      </c>
    </row>
    <row r="8986" spans="2:7">
      <c r="B8986" s="21" t="s">
        <v>10210</v>
      </c>
      <c r="C8986" s="22" t="s">
        <v>92</v>
      </c>
      <c r="D8986" s="37"/>
      <c r="E8986" s="24">
        <v>100000</v>
      </c>
      <c r="F8986" s="25" t="s">
        <v>94</v>
      </c>
      <c r="G8986" s="26">
        <v>100000</v>
      </c>
    </row>
    <row r="8987" spans="2:7">
      <c r="B8987" s="21" t="s">
        <v>10209</v>
      </c>
      <c r="C8987" s="22" t="s">
        <v>92</v>
      </c>
      <c r="D8987" s="37"/>
      <c r="E8987" s="24">
        <v>100000</v>
      </c>
      <c r="F8987" s="25" t="s">
        <v>5016</v>
      </c>
      <c r="G8987" s="26">
        <v>100000</v>
      </c>
    </row>
    <row r="8988" spans="2:7">
      <c r="B8988" s="21" t="s">
        <v>10208</v>
      </c>
      <c r="C8988" s="22" t="s">
        <v>92</v>
      </c>
      <c r="D8988" s="37"/>
      <c r="E8988" s="24">
        <v>100000</v>
      </c>
      <c r="F8988" s="25" t="s">
        <v>455</v>
      </c>
      <c r="G8988" s="26">
        <v>100000</v>
      </c>
    </row>
    <row r="8989" spans="2:7">
      <c r="B8989" s="21" t="s">
        <v>10207</v>
      </c>
      <c r="C8989" s="22" t="s">
        <v>92</v>
      </c>
      <c r="D8989" s="37"/>
      <c r="E8989" s="24">
        <v>100000</v>
      </c>
      <c r="F8989" s="25" t="s">
        <v>464</v>
      </c>
      <c r="G8989" s="26">
        <v>100000</v>
      </c>
    </row>
    <row r="8990" spans="2:7">
      <c r="B8990" s="21" t="s">
        <v>10205</v>
      </c>
      <c r="C8990" s="22" t="s">
        <v>92</v>
      </c>
      <c r="D8990" s="37"/>
      <c r="E8990" s="24">
        <v>100000</v>
      </c>
      <c r="F8990" s="25" t="s">
        <v>3089</v>
      </c>
      <c r="G8990" s="26">
        <v>100000</v>
      </c>
    </row>
    <row r="8991" spans="2:7">
      <c r="B8991" s="21" t="s">
        <v>10204</v>
      </c>
      <c r="C8991" s="22" t="s">
        <v>92</v>
      </c>
      <c r="D8991" s="37"/>
      <c r="E8991" s="24">
        <v>100000</v>
      </c>
      <c r="F8991" s="25" t="s">
        <v>631</v>
      </c>
      <c r="G8991" s="26">
        <v>100000</v>
      </c>
    </row>
    <row r="8992" spans="2:7">
      <c r="B8992" s="21" t="s">
        <v>10203</v>
      </c>
      <c r="C8992" s="22" t="s">
        <v>92</v>
      </c>
      <c r="D8992" s="37"/>
      <c r="E8992" s="24">
        <v>100000</v>
      </c>
      <c r="F8992" s="25" t="s">
        <v>4984</v>
      </c>
      <c r="G8992" s="26">
        <v>100000</v>
      </c>
    </row>
    <row r="8993" spans="2:7">
      <c r="B8993" s="21" t="s">
        <v>10202</v>
      </c>
      <c r="C8993" s="22" t="s">
        <v>92</v>
      </c>
      <c r="D8993" s="37"/>
      <c r="E8993" s="24">
        <v>100000</v>
      </c>
      <c r="F8993" s="25" t="s">
        <v>3089</v>
      </c>
      <c r="G8993" s="26">
        <v>100000</v>
      </c>
    </row>
    <row r="8994" spans="2:7">
      <c r="B8994" s="21" t="s">
        <v>10201</v>
      </c>
      <c r="C8994" s="22" t="s">
        <v>92</v>
      </c>
      <c r="D8994" s="37"/>
      <c r="E8994" s="24">
        <v>100000</v>
      </c>
      <c r="F8994" s="25" t="s">
        <v>402</v>
      </c>
      <c r="G8994" s="26">
        <v>100000</v>
      </c>
    </row>
    <row r="8995" spans="2:7">
      <c r="B8995" s="21" t="s">
        <v>10200</v>
      </c>
      <c r="C8995" s="22" t="s">
        <v>92</v>
      </c>
      <c r="D8995" s="37"/>
      <c r="E8995" s="24">
        <v>100000</v>
      </c>
      <c r="F8995" s="25" t="s">
        <v>402</v>
      </c>
      <c r="G8995" s="26">
        <v>100000</v>
      </c>
    </row>
    <row r="8996" spans="2:7">
      <c r="B8996" s="21" t="s">
        <v>10199</v>
      </c>
      <c r="C8996" s="22" t="s">
        <v>92</v>
      </c>
      <c r="D8996" s="37"/>
      <c r="E8996" s="24">
        <v>100000</v>
      </c>
      <c r="F8996" s="25" t="s">
        <v>223</v>
      </c>
      <c r="G8996" s="26">
        <v>100000</v>
      </c>
    </row>
    <row r="8997" spans="2:7">
      <c r="B8997" s="21" t="s">
        <v>10198</v>
      </c>
      <c r="C8997" s="22" t="s">
        <v>92</v>
      </c>
      <c r="D8997" s="37"/>
      <c r="E8997" s="24">
        <v>100000</v>
      </c>
      <c r="F8997" s="25" t="s">
        <v>3089</v>
      </c>
      <c r="G8997" s="26">
        <v>100000</v>
      </c>
    </row>
    <row r="8998" spans="2:7">
      <c r="B8998" s="21" t="s">
        <v>10197</v>
      </c>
      <c r="C8998" s="22" t="s">
        <v>92</v>
      </c>
      <c r="D8998" s="37"/>
      <c r="E8998" s="24">
        <v>100000</v>
      </c>
      <c r="F8998" s="25" t="s">
        <v>220</v>
      </c>
      <c r="G8998" s="26">
        <v>100000</v>
      </c>
    </row>
    <row r="8999" spans="2:7">
      <c r="B8999" s="21" t="s">
        <v>10196</v>
      </c>
      <c r="C8999" s="22" t="s">
        <v>92</v>
      </c>
      <c r="D8999" s="37"/>
      <c r="E8999" s="24">
        <v>100000</v>
      </c>
      <c r="F8999" s="25" t="s">
        <v>227</v>
      </c>
      <c r="G8999" s="26">
        <v>100000</v>
      </c>
    </row>
    <row r="9000" spans="2:7">
      <c r="B9000" s="21" t="s">
        <v>10195</v>
      </c>
      <c r="C9000" s="22" t="s">
        <v>92</v>
      </c>
      <c r="D9000" s="37"/>
      <c r="E9000" s="24">
        <v>100000</v>
      </c>
      <c r="F9000" s="25" t="s">
        <v>201</v>
      </c>
      <c r="G9000" s="26">
        <v>100000</v>
      </c>
    </row>
    <row r="9001" spans="2:7">
      <c r="B9001" s="21" t="s">
        <v>10193</v>
      </c>
      <c r="C9001" s="22" t="s">
        <v>92</v>
      </c>
      <c r="D9001" s="37"/>
      <c r="E9001" s="24">
        <v>100000</v>
      </c>
      <c r="F9001" s="25" t="s">
        <v>136</v>
      </c>
      <c r="G9001" s="26">
        <v>100000</v>
      </c>
    </row>
    <row r="9002" spans="2:7">
      <c r="B9002" s="21" t="s">
        <v>10192</v>
      </c>
      <c r="C9002" s="22" t="s">
        <v>92</v>
      </c>
      <c r="D9002" s="37"/>
      <c r="E9002" s="24">
        <v>100000</v>
      </c>
      <c r="F9002" s="25" t="s">
        <v>150</v>
      </c>
      <c r="G9002" s="26">
        <v>100000</v>
      </c>
    </row>
    <row r="9003" spans="2:7">
      <c r="B9003" s="21" t="s">
        <v>10191</v>
      </c>
      <c r="C9003" s="22" t="s">
        <v>92</v>
      </c>
      <c r="D9003" s="37"/>
      <c r="E9003" s="24">
        <v>100000</v>
      </c>
      <c r="F9003" s="25" t="s">
        <v>315</v>
      </c>
      <c r="G9003" s="26">
        <v>100000</v>
      </c>
    </row>
    <row r="9004" spans="2:7">
      <c r="B9004" s="21" t="s">
        <v>10190</v>
      </c>
      <c r="C9004" s="22" t="s">
        <v>92</v>
      </c>
      <c r="D9004" s="37"/>
      <c r="E9004" s="24">
        <v>100000</v>
      </c>
      <c r="F9004" s="25" t="s">
        <v>5016</v>
      </c>
      <c r="G9004" s="26">
        <v>100000</v>
      </c>
    </row>
    <row r="9005" spans="2:7">
      <c r="B9005" s="21" t="s">
        <v>10189</v>
      </c>
      <c r="C9005" s="22" t="s">
        <v>92</v>
      </c>
      <c r="D9005" s="37"/>
      <c r="E9005" s="24">
        <v>100000</v>
      </c>
      <c r="F9005" s="25" t="s">
        <v>540</v>
      </c>
      <c r="G9005" s="26">
        <v>100000</v>
      </c>
    </row>
    <row r="9006" spans="2:7">
      <c r="B9006" s="21" t="s">
        <v>10187</v>
      </c>
      <c r="C9006" s="22" t="s">
        <v>92</v>
      </c>
      <c r="D9006" s="37"/>
      <c r="E9006" s="24">
        <v>100000</v>
      </c>
      <c r="F9006" s="25" t="s">
        <v>2989</v>
      </c>
      <c r="G9006" s="26">
        <v>100000</v>
      </c>
    </row>
    <row r="9007" spans="2:7">
      <c r="B9007" s="21" t="s">
        <v>10186</v>
      </c>
      <c r="C9007" s="22" t="s">
        <v>92</v>
      </c>
      <c r="D9007" s="37"/>
      <c r="E9007" s="24">
        <v>100000</v>
      </c>
      <c r="F9007" s="25" t="s">
        <v>150</v>
      </c>
      <c r="G9007" s="26">
        <v>100000</v>
      </c>
    </row>
    <row r="9008" spans="2:7">
      <c r="B9008" s="21" t="s">
        <v>10185</v>
      </c>
      <c r="C9008" s="22" t="s">
        <v>92</v>
      </c>
      <c r="D9008" s="37"/>
      <c r="E9008" s="24">
        <v>100000</v>
      </c>
      <c r="F9008" s="25" t="s">
        <v>107</v>
      </c>
      <c r="G9008" s="26">
        <v>100000</v>
      </c>
    </row>
    <row r="9009" spans="2:7">
      <c r="B9009" s="21" t="s">
        <v>10184</v>
      </c>
      <c r="C9009" s="22" t="s">
        <v>92</v>
      </c>
      <c r="D9009" s="37"/>
      <c r="E9009" s="24">
        <v>100000</v>
      </c>
      <c r="F9009" s="25" t="s">
        <v>3089</v>
      </c>
      <c r="G9009" s="26">
        <v>100000</v>
      </c>
    </row>
    <row r="9010" spans="2:7">
      <c r="B9010" s="21" t="s">
        <v>10183</v>
      </c>
      <c r="C9010" s="22" t="s">
        <v>92</v>
      </c>
      <c r="D9010" s="37"/>
      <c r="E9010" s="24">
        <v>100000</v>
      </c>
      <c r="F9010" s="25" t="s">
        <v>94</v>
      </c>
      <c r="G9010" s="26">
        <v>100000</v>
      </c>
    </row>
    <row r="9011" spans="2:7">
      <c r="B9011" s="21" t="s">
        <v>10182</v>
      </c>
      <c r="C9011" s="22" t="s">
        <v>92</v>
      </c>
      <c r="D9011" s="37"/>
      <c r="E9011" s="24">
        <v>100000</v>
      </c>
      <c r="F9011" s="25" t="s">
        <v>540</v>
      </c>
      <c r="G9011" s="26">
        <v>100000</v>
      </c>
    </row>
    <row r="9012" spans="2:7">
      <c r="B9012" s="21" t="s">
        <v>10181</v>
      </c>
      <c r="C9012" s="22" t="s">
        <v>92</v>
      </c>
      <c r="D9012" s="37"/>
      <c r="E9012" s="24">
        <v>100000</v>
      </c>
      <c r="F9012" s="25" t="s">
        <v>227</v>
      </c>
      <c r="G9012" s="26">
        <v>100000</v>
      </c>
    </row>
    <row r="9013" spans="2:7">
      <c r="B9013" s="21" t="s">
        <v>10180</v>
      </c>
      <c r="C9013" s="22" t="s">
        <v>92</v>
      </c>
      <c r="D9013" s="37"/>
      <c r="E9013" s="24">
        <v>100000</v>
      </c>
      <c r="F9013" s="25" t="s">
        <v>156</v>
      </c>
      <c r="G9013" s="26">
        <v>100000</v>
      </c>
    </row>
    <row r="9014" spans="2:7">
      <c r="B9014" s="21" t="s">
        <v>10179</v>
      </c>
      <c r="C9014" s="22" t="s">
        <v>92</v>
      </c>
      <c r="D9014" s="37"/>
      <c r="E9014" s="24">
        <v>100000</v>
      </c>
      <c r="F9014" s="25" t="s">
        <v>668</v>
      </c>
      <c r="G9014" s="26">
        <v>100000</v>
      </c>
    </row>
    <row r="9015" spans="2:7">
      <c r="B9015" s="21" t="s">
        <v>10178</v>
      </c>
      <c r="C9015" s="22" t="s">
        <v>92</v>
      </c>
      <c r="D9015" s="37"/>
      <c r="E9015" s="24">
        <v>100000</v>
      </c>
      <c r="F9015" s="25" t="s">
        <v>164</v>
      </c>
      <c r="G9015" s="26">
        <v>100000</v>
      </c>
    </row>
    <row r="9016" spans="2:7">
      <c r="B9016" s="21" t="s">
        <v>10177</v>
      </c>
      <c r="C9016" s="22" t="s">
        <v>92</v>
      </c>
      <c r="D9016" s="37"/>
      <c r="E9016" s="24">
        <v>100000</v>
      </c>
      <c r="F9016" s="25" t="s">
        <v>2989</v>
      </c>
      <c r="G9016" s="26">
        <v>100000</v>
      </c>
    </row>
    <row r="9017" spans="2:7">
      <c r="B9017" s="21" t="s">
        <v>10176</v>
      </c>
      <c r="C9017" s="22" t="s">
        <v>92</v>
      </c>
      <c r="D9017" s="37"/>
      <c r="E9017" s="24">
        <v>100000</v>
      </c>
      <c r="F9017" s="25" t="s">
        <v>156</v>
      </c>
      <c r="G9017" s="26">
        <v>100000</v>
      </c>
    </row>
    <row r="9018" spans="2:7">
      <c r="B9018" s="21" t="s">
        <v>10175</v>
      </c>
      <c r="C9018" s="22" t="s">
        <v>92</v>
      </c>
      <c r="D9018" s="37"/>
      <c r="E9018" s="24">
        <v>100000</v>
      </c>
      <c r="F9018" s="25" t="s">
        <v>94</v>
      </c>
      <c r="G9018" s="26">
        <v>100000</v>
      </c>
    </row>
    <row r="9019" spans="2:7">
      <c r="B9019" s="21" t="s">
        <v>10174</v>
      </c>
      <c r="C9019" s="22" t="s">
        <v>92</v>
      </c>
      <c r="D9019" s="37"/>
      <c r="E9019" s="24">
        <v>100000</v>
      </c>
      <c r="F9019" s="25" t="s">
        <v>201</v>
      </c>
      <c r="G9019" s="26">
        <v>100000</v>
      </c>
    </row>
    <row r="9020" spans="2:7">
      <c r="B9020" s="21" t="s">
        <v>10173</v>
      </c>
      <c r="C9020" s="22" t="s">
        <v>92</v>
      </c>
      <c r="D9020" s="37"/>
      <c r="E9020" s="24">
        <v>100000</v>
      </c>
      <c r="F9020" s="25" t="s">
        <v>150</v>
      </c>
      <c r="G9020" s="26">
        <v>100000</v>
      </c>
    </row>
    <row r="9021" spans="2:7">
      <c r="B9021" s="21" t="s">
        <v>10172</v>
      </c>
      <c r="C9021" s="22" t="s">
        <v>92</v>
      </c>
      <c r="D9021" s="37"/>
      <c r="E9021" s="24">
        <v>100000</v>
      </c>
      <c r="F9021" s="25" t="s">
        <v>540</v>
      </c>
      <c r="G9021" s="26">
        <v>100000</v>
      </c>
    </row>
    <row r="9022" spans="2:7">
      <c r="B9022" s="21" t="s">
        <v>10170</v>
      </c>
      <c r="C9022" s="22" t="s">
        <v>92</v>
      </c>
      <c r="D9022" s="37"/>
      <c r="E9022" s="24">
        <v>100000</v>
      </c>
      <c r="F9022" s="25" t="s">
        <v>3089</v>
      </c>
      <c r="G9022" s="26">
        <v>100000</v>
      </c>
    </row>
    <row r="9023" spans="2:7">
      <c r="B9023" s="21" t="s">
        <v>10166</v>
      </c>
      <c r="C9023" s="22" t="s">
        <v>92</v>
      </c>
      <c r="D9023" s="37"/>
      <c r="E9023" s="24">
        <v>100000</v>
      </c>
      <c r="F9023" s="25" t="s">
        <v>427</v>
      </c>
      <c r="G9023" s="26">
        <v>100000</v>
      </c>
    </row>
    <row r="9024" spans="2:7">
      <c r="B9024" s="21" t="s">
        <v>10165</v>
      </c>
      <c r="C9024" s="22" t="s">
        <v>92</v>
      </c>
      <c r="D9024" s="37"/>
      <c r="E9024" s="24">
        <v>100000</v>
      </c>
      <c r="F9024" s="25" t="s">
        <v>150</v>
      </c>
      <c r="G9024" s="26">
        <v>100000</v>
      </c>
    </row>
    <row r="9025" spans="2:7">
      <c r="B9025" s="21" t="s">
        <v>10164</v>
      </c>
      <c r="C9025" s="22" t="s">
        <v>92</v>
      </c>
      <c r="D9025" s="37"/>
      <c r="E9025" s="24">
        <v>100000</v>
      </c>
      <c r="F9025" s="25" t="s">
        <v>216</v>
      </c>
      <c r="G9025" s="26">
        <v>100000</v>
      </c>
    </row>
    <row r="9026" spans="2:7">
      <c r="B9026" s="21" t="s">
        <v>10163</v>
      </c>
      <c r="C9026" s="22" t="s">
        <v>92</v>
      </c>
      <c r="D9026" s="37"/>
      <c r="E9026" s="24">
        <v>100000</v>
      </c>
      <c r="F9026" s="25" t="s">
        <v>708</v>
      </c>
      <c r="G9026" s="26">
        <v>100000</v>
      </c>
    </row>
    <row r="9027" spans="2:7">
      <c r="B9027" s="21" t="s">
        <v>10162</v>
      </c>
      <c r="C9027" s="22" t="s">
        <v>92</v>
      </c>
      <c r="D9027" s="37"/>
      <c r="E9027" s="24">
        <v>100000</v>
      </c>
      <c r="F9027" s="25" t="s">
        <v>201</v>
      </c>
      <c r="G9027" s="26">
        <v>100000</v>
      </c>
    </row>
    <row r="9028" spans="2:7">
      <c r="B9028" s="21" t="s">
        <v>10161</v>
      </c>
      <c r="C9028" s="22" t="s">
        <v>92</v>
      </c>
      <c r="D9028" s="37"/>
      <c r="E9028" s="24">
        <v>100000</v>
      </c>
      <c r="F9028" s="25" t="s">
        <v>164</v>
      </c>
      <c r="G9028" s="26">
        <v>100000</v>
      </c>
    </row>
    <row r="9029" spans="2:7">
      <c r="B9029" s="21" t="s">
        <v>10159</v>
      </c>
      <c r="C9029" s="22" t="s">
        <v>92</v>
      </c>
      <c r="D9029" s="37"/>
      <c r="E9029" s="24">
        <v>100000</v>
      </c>
      <c r="F9029" s="25" t="s">
        <v>111</v>
      </c>
      <c r="G9029" s="26">
        <v>100000</v>
      </c>
    </row>
    <row r="9030" spans="2:7">
      <c r="B9030" s="21" t="s">
        <v>10158</v>
      </c>
      <c r="C9030" s="22" t="s">
        <v>92</v>
      </c>
      <c r="D9030" s="37"/>
      <c r="E9030" s="24">
        <v>100000</v>
      </c>
      <c r="F9030" s="25" t="s">
        <v>413</v>
      </c>
      <c r="G9030" s="26">
        <v>100000</v>
      </c>
    </row>
    <row r="9031" spans="2:7">
      <c r="B9031" s="21" t="s">
        <v>10157</v>
      </c>
      <c r="C9031" s="22" t="s">
        <v>92</v>
      </c>
      <c r="D9031" s="37"/>
      <c r="E9031" s="24">
        <v>100000</v>
      </c>
      <c r="F9031" s="25" t="s">
        <v>402</v>
      </c>
      <c r="G9031" s="26">
        <v>100000</v>
      </c>
    </row>
    <row r="9032" spans="2:7">
      <c r="B9032" s="21" t="s">
        <v>10156</v>
      </c>
      <c r="C9032" s="22" t="s">
        <v>92</v>
      </c>
      <c r="D9032" s="37"/>
      <c r="E9032" s="24">
        <v>100000</v>
      </c>
      <c r="F9032" s="25" t="s">
        <v>708</v>
      </c>
      <c r="G9032" s="26">
        <v>100000</v>
      </c>
    </row>
    <row r="9033" spans="2:7">
      <c r="B9033" s="21" t="s">
        <v>10155</v>
      </c>
      <c r="C9033" s="22" t="s">
        <v>108</v>
      </c>
      <c r="D9033" s="37"/>
      <c r="E9033" s="24">
        <v>100000</v>
      </c>
      <c r="F9033" s="25" t="s">
        <v>631</v>
      </c>
      <c r="G9033" s="26">
        <v>100000</v>
      </c>
    </row>
    <row r="9034" spans="2:7">
      <c r="B9034" s="21" t="s">
        <v>10154</v>
      </c>
      <c r="C9034" s="22" t="s">
        <v>92</v>
      </c>
      <c r="D9034" s="37"/>
      <c r="E9034" s="24">
        <v>100000</v>
      </c>
      <c r="F9034" s="25" t="s">
        <v>198</v>
      </c>
      <c r="G9034" s="26">
        <v>100000</v>
      </c>
    </row>
    <row r="9035" spans="2:7">
      <c r="B9035" s="21" t="s">
        <v>10153</v>
      </c>
      <c r="C9035" s="22" t="s">
        <v>92</v>
      </c>
      <c r="D9035" s="37"/>
      <c r="E9035" s="24">
        <v>100000</v>
      </c>
      <c r="F9035" s="25" t="s">
        <v>427</v>
      </c>
      <c r="G9035" s="26">
        <v>100000</v>
      </c>
    </row>
    <row r="9036" spans="2:7">
      <c r="B9036" s="21" t="s">
        <v>10152</v>
      </c>
      <c r="C9036" s="22" t="s">
        <v>92</v>
      </c>
      <c r="D9036" s="37"/>
      <c r="E9036" s="24">
        <v>100000</v>
      </c>
      <c r="F9036" s="25" t="s">
        <v>344</v>
      </c>
      <c r="G9036" s="26">
        <v>100000</v>
      </c>
    </row>
    <row r="9037" spans="2:7">
      <c r="B9037" s="21" t="s">
        <v>10151</v>
      </c>
      <c r="C9037" s="22" t="s">
        <v>92</v>
      </c>
      <c r="D9037" s="37"/>
      <c r="E9037" s="24">
        <v>100000</v>
      </c>
      <c r="F9037" s="25" t="s">
        <v>703</v>
      </c>
      <c r="G9037" s="26">
        <v>100000</v>
      </c>
    </row>
    <row r="9038" spans="2:7">
      <c r="B9038" s="21" t="s">
        <v>10150</v>
      </c>
      <c r="C9038" s="22" t="s">
        <v>92</v>
      </c>
      <c r="D9038" s="37"/>
      <c r="E9038" s="24">
        <v>100000</v>
      </c>
      <c r="F9038" s="25" t="s">
        <v>540</v>
      </c>
      <c r="G9038" s="26">
        <v>100000</v>
      </c>
    </row>
    <row r="9039" spans="2:7">
      <c r="B9039" s="21" t="s">
        <v>10149</v>
      </c>
      <c r="C9039" s="22" t="s">
        <v>92</v>
      </c>
      <c r="D9039" s="37"/>
      <c r="E9039" s="24">
        <v>100000</v>
      </c>
      <c r="F9039" s="25" t="s">
        <v>631</v>
      </c>
      <c r="G9039" s="26">
        <v>100000</v>
      </c>
    </row>
    <row r="9040" spans="2:7">
      <c r="B9040" s="21" t="s">
        <v>10148</v>
      </c>
      <c r="C9040" s="22" t="s">
        <v>92</v>
      </c>
      <c r="D9040" s="37"/>
      <c r="E9040" s="24">
        <v>100000</v>
      </c>
      <c r="F9040" s="25" t="s">
        <v>216</v>
      </c>
      <c r="G9040" s="26">
        <v>100000</v>
      </c>
    </row>
    <row r="9041" spans="2:7">
      <c r="B9041" s="21" t="s">
        <v>10147</v>
      </c>
      <c r="C9041" s="22" t="s">
        <v>92</v>
      </c>
      <c r="D9041" s="37"/>
      <c r="E9041" s="24">
        <v>100000</v>
      </c>
      <c r="F9041" s="25" t="s">
        <v>138</v>
      </c>
      <c r="G9041" s="26">
        <v>100000</v>
      </c>
    </row>
    <row r="9042" spans="2:7">
      <c r="B9042" s="21" t="s">
        <v>10146</v>
      </c>
      <c r="C9042" s="22" t="s">
        <v>92</v>
      </c>
      <c r="D9042" s="37"/>
      <c r="E9042" s="24">
        <v>100000</v>
      </c>
      <c r="F9042" s="25" t="s">
        <v>354</v>
      </c>
      <c r="G9042" s="26">
        <v>100000</v>
      </c>
    </row>
    <row r="9043" spans="2:7">
      <c r="B9043" s="21" t="s">
        <v>10145</v>
      </c>
      <c r="C9043" s="22" t="s">
        <v>92</v>
      </c>
      <c r="D9043" s="37"/>
      <c r="E9043" s="24">
        <v>100000</v>
      </c>
      <c r="F9043" s="25" t="s">
        <v>324</v>
      </c>
      <c r="G9043" s="26">
        <v>100000</v>
      </c>
    </row>
    <row r="9044" spans="2:7">
      <c r="B9044" s="21" t="s">
        <v>10144</v>
      </c>
      <c r="C9044" s="22" t="s">
        <v>92</v>
      </c>
      <c r="D9044" s="37"/>
      <c r="E9044" s="24">
        <v>100000</v>
      </c>
      <c r="F9044" s="25" t="s">
        <v>427</v>
      </c>
      <c r="G9044" s="26">
        <v>100000</v>
      </c>
    </row>
    <row r="9045" spans="2:7">
      <c r="B9045" s="21" t="s">
        <v>10143</v>
      </c>
      <c r="C9045" s="22" t="s">
        <v>92</v>
      </c>
      <c r="D9045" s="37"/>
      <c r="E9045" s="24">
        <v>100000</v>
      </c>
      <c r="F9045" s="25" t="s">
        <v>344</v>
      </c>
      <c r="G9045" s="26">
        <v>100000</v>
      </c>
    </row>
    <row r="9046" spans="2:7">
      <c r="B9046" s="21" t="s">
        <v>10142</v>
      </c>
      <c r="C9046" s="22" t="s">
        <v>92</v>
      </c>
      <c r="D9046" s="37"/>
      <c r="E9046" s="24">
        <v>100000</v>
      </c>
      <c r="F9046" s="25" t="s">
        <v>3089</v>
      </c>
      <c r="G9046" s="26">
        <v>100000</v>
      </c>
    </row>
    <row r="9047" spans="2:7">
      <c r="B9047" s="21" t="s">
        <v>10141</v>
      </c>
      <c r="C9047" s="22" t="s">
        <v>92</v>
      </c>
      <c r="D9047" s="37"/>
      <c r="E9047" s="24">
        <v>100000</v>
      </c>
      <c r="F9047" s="25" t="s">
        <v>350</v>
      </c>
      <c r="G9047" s="26">
        <v>100000</v>
      </c>
    </row>
    <row r="9048" spans="2:7">
      <c r="B9048" s="21" t="s">
        <v>10140</v>
      </c>
      <c r="C9048" s="22" t="s">
        <v>92</v>
      </c>
      <c r="D9048" s="37"/>
      <c r="E9048" s="24">
        <v>100000</v>
      </c>
      <c r="F9048" s="25" t="s">
        <v>171</v>
      </c>
      <c r="G9048" s="26">
        <v>100000</v>
      </c>
    </row>
    <row r="9049" spans="2:7">
      <c r="B9049" s="21" t="s">
        <v>10139</v>
      </c>
      <c r="C9049" s="22" t="s">
        <v>92</v>
      </c>
      <c r="D9049" s="37"/>
      <c r="E9049" s="24">
        <v>100000</v>
      </c>
      <c r="F9049" s="25" t="s">
        <v>335</v>
      </c>
      <c r="G9049" s="26">
        <v>100000</v>
      </c>
    </row>
    <row r="9050" spans="2:7">
      <c r="B9050" s="21" t="s">
        <v>10138</v>
      </c>
      <c r="C9050" s="22" t="s">
        <v>92</v>
      </c>
      <c r="D9050" s="37"/>
      <c r="E9050" s="24">
        <v>100000</v>
      </c>
      <c r="F9050" s="25" t="s">
        <v>150</v>
      </c>
      <c r="G9050" s="26">
        <v>100000</v>
      </c>
    </row>
    <row r="9051" spans="2:7">
      <c r="B9051" s="21" t="s">
        <v>10137</v>
      </c>
      <c r="C9051" s="22" t="s">
        <v>92</v>
      </c>
      <c r="D9051" s="37"/>
      <c r="E9051" s="24">
        <v>100000</v>
      </c>
      <c r="F9051" s="25" t="s">
        <v>223</v>
      </c>
      <c r="G9051" s="26">
        <v>100000</v>
      </c>
    </row>
    <row r="9052" spans="2:7">
      <c r="B9052" s="21" t="s">
        <v>10136</v>
      </c>
      <c r="C9052" s="22" t="s">
        <v>92</v>
      </c>
      <c r="D9052" s="37"/>
      <c r="E9052" s="24">
        <v>100000</v>
      </c>
      <c r="F9052" s="25" t="s">
        <v>413</v>
      </c>
      <c r="G9052" s="26">
        <v>100000</v>
      </c>
    </row>
    <row r="9053" spans="2:7">
      <c r="B9053" s="21" t="s">
        <v>10135</v>
      </c>
      <c r="C9053" s="22" t="s">
        <v>92</v>
      </c>
      <c r="D9053" s="37"/>
      <c r="E9053" s="24">
        <v>100000</v>
      </c>
      <c r="F9053" s="25" t="s">
        <v>201</v>
      </c>
      <c r="G9053" s="26">
        <v>100000</v>
      </c>
    </row>
    <row r="9054" spans="2:7">
      <c r="B9054" s="21" t="s">
        <v>10134</v>
      </c>
      <c r="C9054" s="22" t="s">
        <v>92</v>
      </c>
      <c r="D9054" s="37"/>
      <c r="E9054" s="24">
        <v>100000</v>
      </c>
      <c r="F9054" s="25" t="s">
        <v>223</v>
      </c>
      <c r="G9054" s="26">
        <v>100000</v>
      </c>
    </row>
    <row r="9055" spans="2:7">
      <c r="B9055" s="21" t="s">
        <v>10133</v>
      </c>
      <c r="C9055" s="22" t="s">
        <v>92</v>
      </c>
      <c r="D9055" s="37"/>
      <c r="E9055" s="24">
        <v>100000</v>
      </c>
      <c r="F9055" s="25" t="s">
        <v>3089</v>
      </c>
      <c r="G9055" s="26">
        <v>100000</v>
      </c>
    </row>
    <row r="9056" spans="2:7">
      <c r="B9056" s="21" t="s">
        <v>10132</v>
      </c>
      <c r="C9056" s="22" t="s">
        <v>92</v>
      </c>
      <c r="D9056" s="37"/>
      <c r="E9056" s="24">
        <v>100000</v>
      </c>
      <c r="F9056" s="25" t="s">
        <v>708</v>
      </c>
      <c r="G9056" s="26">
        <v>100000</v>
      </c>
    </row>
    <row r="9057" spans="2:7">
      <c r="B9057" s="21" t="s">
        <v>10131</v>
      </c>
      <c r="C9057" s="22" t="s">
        <v>92</v>
      </c>
      <c r="D9057" s="37"/>
      <c r="E9057" s="24">
        <v>100000</v>
      </c>
      <c r="F9057" s="25" t="s">
        <v>408</v>
      </c>
      <c r="G9057" s="26">
        <v>100000</v>
      </c>
    </row>
    <row r="9058" spans="2:7">
      <c r="B9058" s="21" t="s">
        <v>10130</v>
      </c>
      <c r="C9058" s="22" t="s">
        <v>92</v>
      </c>
      <c r="D9058" s="37"/>
      <c r="E9058" s="24">
        <v>100000</v>
      </c>
      <c r="F9058" s="25" t="s">
        <v>5031</v>
      </c>
      <c r="G9058" s="26">
        <v>100000</v>
      </c>
    </row>
    <row r="9059" spans="2:7">
      <c r="B9059" s="21" t="s">
        <v>10129</v>
      </c>
      <c r="C9059" s="22" t="s">
        <v>92</v>
      </c>
      <c r="D9059" s="37"/>
      <c r="E9059" s="24">
        <v>100000</v>
      </c>
      <c r="F9059" s="25" t="s">
        <v>5014</v>
      </c>
      <c r="G9059" s="26">
        <v>100000</v>
      </c>
    </row>
    <row r="9060" spans="2:7">
      <c r="B9060" s="21" t="s">
        <v>10128</v>
      </c>
      <c r="C9060" s="22" t="s">
        <v>92</v>
      </c>
      <c r="D9060" s="37"/>
      <c r="E9060" s="24">
        <v>100000</v>
      </c>
      <c r="F9060" s="25" t="s">
        <v>464</v>
      </c>
      <c r="G9060" s="26">
        <v>100000</v>
      </c>
    </row>
    <row r="9061" spans="2:7">
      <c r="B9061" s="21" t="s">
        <v>10127</v>
      </c>
      <c r="C9061" s="22" t="s">
        <v>92</v>
      </c>
      <c r="D9061" s="37"/>
      <c r="E9061" s="24">
        <v>100000</v>
      </c>
      <c r="F9061" s="25" t="s">
        <v>422</v>
      </c>
      <c r="G9061" s="26">
        <v>100000</v>
      </c>
    </row>
    <row r="9062" spans="2:7">
      <c r="B9062" s="21" t="s">
        <v>10126</v>
      </c>
      <c r="C9062" s="22" t="s">
        <v>92</v>
      </c>
      <c r="D9062" s="37"/>
      <c r="E9062" s="24">
        <v>100000</v>
      </c>
      <c r="F9062" s="25" t="s">
        <v>125</v>
      </c>
      <c r="G9062" s="26">
        <v>100000</v>
      </c>
    </row>
    <row r="9063" spans="2:7">
      <c r="B9063" s="21" t="s">
        <v>10125</v>
      </c>
      <c r="C9063" s="22" t="s">
        <v>92</v>
      </c>
      <c r="D9063" s="37"/>
      <c r="E9063" s="24">
        <v>100000</v>
      </c>
      <c r="F9063" s="25" t="s">
        <v>156</v>
      </c>
      <c r="G9063" s="26">
        <v>100000</v>
      </c>
    </row>
    <row r="9064" spans="2:7">
      <c r="B9064" s="21" t="s">
        <v>10124</v>
      </c>
      <c r="C9064" s="22" t="s">
        <v>92</v>
      </c>
      <c r="D9064" s="37"/>
      <c r="E9064" s="24">
        <v>100000</v>
      </c>
      <c r="F9064" s="25" t="s">
        <v>5014</v>
      </c>
      <c r="G9064" s="26">
        <v>100000</v>
      </c>
    </row>
    <row r="9065" spans="2:7">
      <c r="B9065" s="21" t="s">
        <v>10123</v>
      </c>
      <c r="C9065" s="22" t="s">
        <v>92</v>
      </c>
      <c r="D9065" s="37"/>
      <c r="E9065" s="24">
        <v>100000</v>
      </c>
      <c r="F9065" s="25" t="s">
        <v>156</v>
      </c>
      <c r="G9065" s="26">
        <v>100000</v>
      </c>
    </row>
    <row r="9066" spans="2:7">
      <c r="B9066" s="21" t="s">
        <v>10122</v>
      </c>
      <c r="C9066" s="22" t="s">
        <v>92</v>
      </c>
      <c r="D9066" s="37"/>
      <c r="E9066" s="24">
        <v>100000</v>
      </c>
      <c r="F9066" s="25" t="s">
        <v>413</v>
      </c>
      <c r="G9066" s="26">
        <v>100000</v>
      </c>
    </row>
    <row r="9067" spans="2:7">
      <c r="B9067" s="21" t="s">
        <v>10121</v>
      </c>
      <c r="C9067" s="22" t="s">
        <v>92</v>
      </c>
      <c r="D9067" s="37"/>
      <c r="E9067" s="24">
        <v>100000</v>
      </c>
      <c r="F9067" s="25" t="s">
        <v>220</v>
      </c>
      <c r="G9067" s="26">
        <v>100000</v>
      </c>
    </row>
    <row r="9068" spans="2:7">
      <c r="B9068" s="21" t="s">
        <v>10120</v>
      </c>
      <c r="C9068" s="22" t="s">
        <v>92</v>
      </c>
      <c r="D9068" s="37"/>
      <c r="E9068" s="24">
        <v>100000</v>
      </c>
      <c r="F9068" s="25" t="s">
        <v>198</v>
      </c>
      <c r="G9068" s="26">
        <v>100000</v>
      </c>
    </row>
    <row r="9069" spans="2:7">
      <c r="B9069" s="21" t="s">
        <v>10119</v>
      </c>
      <c r="C9069" s="22" t="s">
        <v>92</v>
      </c>
      <c r="D9069" s="37"/>
      <c r="E9069" s="24">
        <v>100000</v>
      </c>
      <c r="F9069" s="25" t="s">
        <v>344</v>
      </c>
      <c r="G9069" s="26">
        <v>100000</v>
      </c>
    </row>
    <row r="9070" spans="2:7">
      <c r="B9070" s="21" t="s">
        <v>10118</v>
      </c>
      <c r="C9070" s="22" t="s">
        <v>92</v>
      </c>
      <c r="D9070" s="37"/>
      <c r="E9070" s="24">
        <v>100000</v>
      </c>
      <c r="F9070" s="25" t="s">
        <v>216</v>
      </c>
      <c r="G9070" s="26">
        <v>100000</v>
      </c>
    </row>
    <row r="9071" spans="2:7">
      <c r="B9071" s="21" t="s">
        <v>10117</v>
      </c>
      <c r="C9071" s="22" t="s">
        <v>92</v>
      </c>
      <c r="D9071" s="37"/>
      <c r="E9071" s="24">
        <v>100000</v>
      </c>
      <c r="F9071" s="25" t="s">
        <v>3089</v>
      </c>
      <c r="G9071" s="26">
        <v>100000</v>
      </c>
    </row>
    <row r="9072" spans="2:7">
      <c r="B9072" s="21" t="s">
        <v>10116</v>
      </c>
      <c r="C9072" s="22" t="s">
        <v>92</v>
      </c>
      <c r="D9072" s="37"/>
      <c r="E9072" s="24">
        <v>100000</v>
      </c>
      <c r="F9072" s="25" t="s">
        <v>205</v>
      </c>
      <c r="G9072" s="26">
        <v>100000</v>
      </c>
    </row>
    <row r="9073" spans="2:7">
      <c r="B9073" s="21" t="s">
        <v>10115</v>
      </c>
      <c r="C9073" s="22" t="s">
        <v>92</v>
      </c>
      <c r="D9073" s="37"/>
      <c r="E9073" s="24">
        <v>100000</v>
      </c>
      <c r="F9073" s="25" t="s">
        <v>5031</v>
      </c>
      <c r="G9073" s="26">
        <v>100000</v>
      </c>
    </row>
    <row r="9074" spans="2:7">
      <c r="B9074" s="21" t="s">
        <v>10114</v>
      </c>
      <c r="C9074" s="22" t="s">
        <v>92</v>
      </c>
      <c r="D9074" s="37"/>
      <c r="E9074" s="24">
        <v>100000</v>
      </c>
      <c r="F9074" s="25" t="s">
        <v>214</v>
      </c>
      <c r="G9074" s="26">
        <v>100000</v>
      </c>
    </row>
    <row r="9075" spans="2:7">
      <c r="B9075" s="21" t="s">
        <v>10113</v>
      </c>
      <c r="C9075" s="22" t="s">
        <v>92</v>
      </c>
      <c r="D9075" s="37"/>
      <c r="E9075" s="24">
        <v>100000</v>
      </c>
      <c r="F9075" s="25" t="s">
        <v>150</v>
      </c>
      <c r="G9075" s="26">
        <v>100000</v>
      </c>
    </row>
    <row r="9076" spans="2:7">
      <c r="B9076" s="21" t="s">
        <v>10112</v>
      </c>
      <c r="C9076" s="22" t="s">
        <v>92</v>
      </c>
      <c r="D9076" s="37"/>
      <c r="E9076" s="24">
        <v>100000</v>
      </c>
      <c r="F9076" s="25" t="s">
        <v>220</v>
      </c>
      <c r="G9076" s="26">
        <v>100000</v>
      </c>
    </row>
    <row r="9077" spans="2:7">
      <c r="B9077" s="21" t="s">
        <v>10111</v>
      </c>
      <c r="C9077" s="22" t="s">
        <v>92</v>
      </c>
      <c r="D9077" s="37"/>
      <c r="E9077" s="24">
        <v>100000</v>
      </c>
      <c r="F9077" s="25" t="s">
        <v>156</v>
      </c>
      <c r="G9077" s="26">
        <v>100000</v>
      </c>
    </row>
    <row r="9078" spans="2:7">
      <c r="B9078" s="21" t="s">
        <v>10110</v>
      </c>
      <c r="C9078" s="22" t="s">
        <v>92</v>
      </c>
      <c r="D9078" s="37"/>
      <c r="E9078" s="24">
        <v>100000</v>
      </c>
      <c r="F9078" s="25" t="s">
        <v>144</v>
      </c>
      <c r="G9078" s="26">
        <v>100000</v>
      </c>
    </row>
    <row r="9079" spans="2:7">
      <c r="B9079" s="21" t="s">
        <v>10109</v>
      </c>
      <c r="C9079" s="22" t="s">
        <v>92</v>
      </c>
      <c r="D9079" s="37"/>
      <c r="E9079" s="24">
        <v>100000</v>
      </c>
      <c r="F9079" s="25" t="s">
        <v>125</v>
      </c>
      <c r="G9079" s="26">
        <v>100000</v>
      </c>
    </row>
    <row r="9080" spans="2:7">
      <c r="B9080" s="21" t="s">
        <v>10108</v>
      </c>
      <c r="C9080" s="22" t="s">
        <v>92</v>
      </c>
      <c r="D9080" s="37"/>
      <c r="E9080" s="24">
        <v>100000</v>
      </c>
      <c r="F9080" s="25" t="s">
        <v>427</v>
      </c>
      <c r="G9080" s="26">
        <v>100000</v>
      </c>
    </row>
    <row r="9081" spans="2:7">
      <c r="B9081" s="21" t="s">
        <v>10107</v>
      </c>
      <c r="C9081" s="22" t="s">
        <v>92</v>
      </c>
      <c r="D9081" s="37"/>
      <c r="E9081" s="24">
        <v>100000</v>
      </c>
      <c r="F9081" s="25" t="s">
        <v>402</v>
      </c>
      <c r="G9081" s="26">
        <v>100000</v>
      </c>
    </row>
    <row r="9082" spans="2:7">
      <c r="B9082" s="21" t="s">
        <v>10106</v>
      </c>
      <c r="C9082" s="22" t="s">
        <v>92</v>
      </c>
      <c r="D9082" s="37"/>
      <c r="E9082" s="24">
        <v>100000</v>
      </c>
      <c r="F9082" s="25" t="s">
        <v>156</v>
      </c>
      <c r="G9082" s="26">
        <v>100000</v>
      </c>
    </row>
    <row r="9083" spans="2:7">
      <c r="B9083" s="21" t="s">
        <v>10105</v>
      </c>
      <c r="C9083" s="22" t="s">
        <v>92</v>
      </c>
      <c r="D9083" s="37"/>
      <c r="E9083" s="24">
        <v>100000</v>
      </c>
      <c r="F9083" s="25" t="s">
        <v>631</v>
      </c>
      <c r="G9083" s="26">
        <v>100000</v>
      </c>
    </row>
    <row r="9084" spans="2:7">
      <c r="B9084" s="21" t="s">
        <v>10104</v>
      </c>
      <c r="C9084" s="22" t="s">
        <v>92</v>
      </c>
      <c r="D9084" s="37"/>
      <c r="E9084" s="24">
        <v>100000</v>
      </c>
      <c r="F9084" s="25" t="s">
        <v>631</v>
      </c>
      <c r="G9084" s="26">
        <v>100000</v>
      </c>
    </row>
    <row r="9085" spans="2:7">
      <c r="B9085" s="21" t="s">
        <v>10103</v>
      </c>
      <c r="C9085" s="22" t="s">
        <v>92</v>
      </c>
      <c r="D9085" s="37"/>
      <c r="E9085" s="24">
        <v>100000</v>
      </c>
      <c r="F9085" s="25" t="s">
        <v>131</v>
      </c>
      <c r="G9085" s="26">
        <v>100000</v>
      </c>
    </row>
    <row r="9086" spans="2:7">
      <c r="B9086" s="21" t="s">
        <v>10102</v>
      </c>
      <c r="C9086" s="22" t="s">
        <v>92</v>
      </c>
      <c r="D9086" s="37"/>
      <c r="E9086" s="24">
        <v>100000</v>
      </c>
      <c r="F9086" s="25" t="s">
        <v>156</v>
      </c>
      <c r="G9086" s="26">
        <v>100000</v>
      </c>
    </row>
    <row r="9087" spans="2:7">
      <c r="B9087" s="21" t="s">
        <v>10101</v>
      </c>
      <c r="C9087" s="22" t="s">
        <v>92</v>
      </c>
      <c r="D9087" s="37"/>
      <c r="E9087" s="24">
        <v>100000</v>
      </c>
      <c r="F9087" s="25" t="s">
        <v>203</v>
      </c>
      <c r="G9087" s="26">
        <v>100000</v>
      </c>
    </row>
    <row r="9088" spans="2:7">
      <c r="B9088" s="21" t="s">
        <v>10100</v>
      </c>
      <c r="C9088" s="22" t="s">
        <v>92</v>
      </c>
      <c r="D9088" s="37"/>
      <c r="E9088" s="24">
        <v>100000</v>
      </c>
      <c r="F9088" s="25" t="s">
        <v>402</v>
      </c>
      <c r="G9088" s="26">
        <v>100000</v>
      </c>
    </row>
    <row r="9089" spans="2:7">
      <c r="B9089" s="21" t="s">
        <v>10099</v>
      </c>
      <c r="C9089" s="22" t="s">
        <v>92</v>
      </c>
      <c r="D9089" s="37"/>
      <c r="E9089" s="24">
        <v>100000</v>
      </c>
      <c r="F9089" s="25" t="s">
        <v>703</v>
      </c>
      <c r="G9089" s="26">
        <v>100000</v>
      </c>
    </row>
    <row r="9090" spans="2:7">
      <c r="B9090" s="21" t="s">
        <v>10098</v>
      </c>
      <c r="C9090" s="22" t="s">
        <v>92</v>
      </c>
      <c r="D9090" s="37"/>
      <c r="E9090" s="24">
        <v>100000</v>
      </c>
      <c r="F9090" s="25" t="s">
        <v>402</v>
      </c>
      <c r="G9090" s="26">
        <v>100000</v>
      </c>
    </row>
    <row r="9091" spans="2:7">
      <c r="B9091" s="21" t="s">
        <v>10097</v>
      </c>
      <c r="C9091" s="22" t="s">
        <v>92</v>
      </c>
      <c r="D9091" s="37"/>
      <c r="E9091" s="24">
        <v>100000</v>
      </c>
      <c r="F9091" s="25" t="s">
        <v>2989</v>
      </c>
      <c r="G9091" s="26">
        <v>100000</v>
      </c>
    </row>
    <row r="9092" spans="2:7">
      <c r="B9092" s="21" t="s">
        <v>10096</v>
      </c>
      <c r="C9092" s="22" t="s">
        <v>92</v>
      </c>
      <c r="D9092" s="37"/>
      <c r="E9092" s="24">
        <v>100000</v>
      </c>
      <c r="F9092" s="25" t="s">
        <v>3089</v>
      </c>
      <c r="G9092" s="26">
        <v>100000</v>
      </c>
    </row>
    <row r="9093" spans="2:7">
      <c r="B9093" s="21" t="s">
        <v>10095</v>
      </c>
      <c r="C9093" s="22" t="s">
        <v>92</v>
      </c>
      <c r="D9093" s="37"/>
      <c r="E9093" s="24">
        <v>100000</v>
      </c>
      <c r="F9093" s="25" t="s">
        <v>413</v>
      </c>
      <c r="G9093" s="26">
        <v>100000</v>
      </c>
    </row>
    <row r="9094" spans="2:7">
      <c r="B9094" s="21" t="s">
        <v>10093</v>
      </c>
      <c r="C9094" s="22" t="s">
        <v>92</v>
      </c>
      <c r="D9094" s="37"/>
      <c r="E9094" s="24">
        <v>100000</v>
      </c>
      <c r="F9094" s="25" t="s">
        <v>703</v>
      </c>
      <c r="G9094" s="26">
        <v>100000</v>
      </c>
    </row>
    <row r="9095" spans="2:7">
      <c r="B9095" s="21" t="s">
        <v>10092</v>
      </c>
      <c r="C9095" s="22" t="s">
        <v>92</v>
      </c>
      <c r="D9095" s="37"/>
      <c r="E9095" s="24">
        <v>100000</v>
      </c>
      <c r="F9095" s="25" t="s">
        <v>344</v>
      </c>
      <c r="G9095" s="26">
        <v>100000</v>
      </c>
    </row>
    <row r="9096" spans="2:7">
      <c r="B9096" s="21" t="s">
        <v>10091</v>
      </c>
      <c r="C9096" s="22" t="s">
        <v>92</v>
      </c>
      <c r="D9096" s="37"/>
      <c r="E9096" s="24">
        <v>100000</v>
      </c>
      <c r="F9096" s="25" t="s">
        <v>201</v>
      </c>
      <c r="G9096" s="26">
        <v>100000</v>
      </c>
    </row>
    <row r="9097" spans="2:7">
      <c r="B9097" s="21" t="s">
        <v>10090</v>
      </c>
      <c r="C9097" s="22" t="s">
        <v>92</v>
      </c>
      <c r="D9097" s="37"/>
      <c r="E9097" s="24">
        <v>100000</v>
      </c>
      <c r="F9097" s="25" t="s">
        <v>193</v>
      </c>
      <c r="G9097" s="26">
        <v>100000</v>
      </c>
    </row>
    <row r="9098" spans="2:7">
      <c r="B9098" s="21" t="s">
        <v>10089</v>
      </c>
      <c r="C9098" s="22" t="s">
        <v>92</v>
      </c>
      <c r="D9098" s="37"/>
      <c r="E9098" s="24">
        <v>100000</v>
      </c>
      <c r="F9098" s="25" t="s">
        <v>99</v>
      </c>
      <c r="G9098" s="26">
        <v>100000</v>
      </c>
    </row>
    <row r="9099" spans="2:7">
      <c r="B9099" s="21" t="s">
        <v>10088</v>
      </c>
      <c r="C9099" s="22" t="s">
        <v>92</v>
      </c>
      <c r="D9099" s="37"/>
      <c r="E9099" s="24">
        <v>100000</v>
      </c>
      <c r="F9099" s="25" t="s">
        <v>164</v>
      </c>
      <c r="G9099" s="26">
        <v>100000</v>
      </c>
    </row>
    <row r="9100" spans="2:7">
      <c r="B9100" s="21" t="s">
        <v>10087</v>
      </c>
      <c r="C9100" s="22" t="s">
        <v>92</v>
      </c>
      <c r="D9100" s="37"/>
      <c r="E9100" s="24">
        <v>100000</v>
      </c>
      <c r="F9100" s="25" t="s">
        <v>540</v>
      </c>
      <c r="G9100" s="26">
        <v>100000</v>
      </c>
    </row>
    <row r="9101" spans="2:7">
      <c r="B9101" s="21" t="s">
        <v>10086</v>
      </c>
      <c r="C9101" s="22" t="s">
        <v>92</v>
      </c>
      <c r="D9101" s="37"/>
      <c r="E9101" s="24">
        <v>100000</v>
      </c>
      <c r="F9101" s="25" t="s">
        <v>150</v>
      </c>
      <c r="G9101" s="26">
        <v>100000</v>
      </c>
    </row>
    <row r="9102" spans="2:7">
      <c r="B9102" s="21" t="s">
        <v>10085</v>
      </c>
      <c r="C9102" s="22" t="s">
        <v>92</v>
      </c>
      <c r="D9102" s="37"/>
      <c r="E9102" s="24">
        <v>100000</v>
      </c>
      <c r="F9102" s="25" t="s">
        <v>94</v>
      </c>
      <c r="G9102" s="26">
        <v>100000</v>
      </c>
    </row>
    <row r="9103" spans="2:7">
      <c r="B9103" s="21" t="s">
        <v>10084</v>
      </c>
      <c r="C9103" s="22" t="s">
        <v>92</v>
      </c>
      <c r="D9103" s="37"/>
      <c r="E9103" s="24">
        <v>100000</v>
      </c>
      <c r="F9103" s="25" t="s">
        <v>125</v>
      </c>
      <c r="G9103" s="26">
        <v>100000</v>
      </c>
    </row>
    <row r="9104" spans="2:7">
      <c r="B9104" s="21" t="s">
        <v>10083</v>
      </c>
      <c r="C9104" s="22" t="s">
        <v>92</v>
      </c>
      <c r="D9104" s="37"/>
      <c r="E9104" s="24">
        <v>100000</v>
      </c>
      <c r="F9104" s="25" t="s">
        <v>3098</v>
      </c>
      <c r="G9104" s="26">
        <v>100000</v>
      </c>
    </row>
    <row r="9105" spans="2:7">
      <c r="B9105" s="21" t="s">
        <v>10082</v>
      </c>
      <c r="C9105" s="22" t="s">
        <v>92</v>
      </c>
      <c r="D9105" s="37"/>
      <c r="E9105" s="24">
        <v>100000</v>
      </c>
      <c r="F9105" s="25" t="s">
        <v>164</v>
      </c>
      <c r="G9105" s="26">
        <v>100000</v>
      </c>
    </row>
    <row r="9106" spans="2:7">
      <c r="B9106" s="21" t="s">
        <v>10081</v>
      </c>
      <c r="C9106" s="22" t="s">
        <v>92</v>
      </c>
      <c r="D9106" s="37"/>
      <c r="E9106" s="24">
        <v>100000</v>
      </c>
      <c r="F9106" s="25" t="s">
        <v>102</v>
      </c>
      <c r="G9106" s="26">
        <v>100000</v>
      </c>
    </row>
    <row r="9107" spans="2:7">
      <c r="B9107" s="21" t="s">
        <v>10080</v>
      </c>
      <c r="C9107" s="22" t="s">
        <v>92</v>
      </c>
      <c r="D9107" s="37"/>
      <c r="E9107" s="24">
        <v>100000</v>
      </c>
      <c r="F9107" s="25" t="s">
        <v>422</v>
      </c>
      <c r="G9107" s="26">
        <v>100000</v>
      </c>
    </row>
    <row r="9108" spans="2:7">
      <c r="B9108" s="21" t="s">
        <v>10079</v>
      </c>
      <c r="C9108" s="22" t="s">
        <v>92</v>
      </c>
      <c r="D9108" s="37"/>
      <c r="E9108" s="24">
        <v>100000</v>
      </c>
      <c r="F9108" s="25" t="s">
        <v>164</v>
      </c>
      <c r="G9108" s="26">
        <v>100000</v>
      </c>
    </row>
    <row r="9109" spans="2:7">
      <c r="B9109" s="21" t="s">
        <v>10078</v>
      </c>
      <c r="C9109" s="22" t="s">
        <v>92</v>
      </c>
      <c r="D9109" s="37"/>
      <c r="E9109" s="24">
        <v>100000</v>
      </c>
      <c r="F9109" s="25" t="s">
        <v>3094</v>
      </c>
      <c r="G9109" s="26">
        <v>100000</v>
      </c>
    </row>
    <row r="9110" spans="2:7">
      <c r="B9110" s="21" t="s">
        <v>10077</v>
      </c>
      <c r="C9110" s="22" t="s">
        <v>92</v>
      </c>
      <c r="D9110" s="37"/>
      <c r="E9110" s="24">
        <v>100000</v>
      </c>
      <c r="F9110" s="25" t="s">
        <v>540</v>
      </c>
      <c r="G9110" s="26">
        <v>100000</v>
      </c>
    </row>
    <row r="9111" spans="2:7">
      <c r="B9111" s="21" t="s">
        <v>10076</v>
      </c>
      <c r="C9111" s="22" t="s">
        <v>92</v>
      </c>
      <c r="D9111" s="37"/>
      <c r="E9111" s="24">
        <v>100000</v>
      </c>
      <c r="F9111" s="25" t="s">
        <v>422</v>
      </c>
      <c r="G9111" s="26">
        <v>100000</v>
      </c>
    </row>
    <row r="9112" spans="2:7">
      <c r="B9112" s="21" t="s">
        <v>10075</v>
      </c>
      <c r="C9112" s="22" t="s">
        <v>92</v>
      </c>
      <c r="D9112" s="37"/>
      <c r="E9112" s="24">
        <v>100000</v>
      </c>
      <c r="F9112" s="25" t="s">
        <v>144</v>
      </c>
      <c r="G9112" s="26">
        <v>100000</v>
      </c>
    </row>
    <row r="9113" spans="2:7">
      <c r="B9113" s="21" t="s">
        <v>10074</v>
      </c>
      <c r="C9113" s="22" t="s">
        <v>92</v>
      </c>
      <c r="D9113" s="37"/>
      <c r="E9113" s="24">
        <v>100000</v>
      </c>
      <c r="F9113" s="25" t="s">
        <v>354</v>
      </c>
      <c r="G9113" s="26">
        <v>100000</v>
      </c>
    </row>
    <row r="9114" spans="2:7">
      <c r="B9114" s="21" t="s">
        <v>10073</v>
      </c>
      <c r="C9114" s="22" t="s">
        <v>92</v>
      </c>
      <c r="D9114" s="37"/>
      <c r="E9114" s="24">
        <v>100000</v>
      </c>
      <c r="F9114" s="25" t="s">
        <v>455</v>
      </c>
      <c r="G9114" s="26">
        <v>100000</v>
      </c>
    </row>
    <row r="9115" spans="2:7">
      <c r="B9115" s="21" t="s">
        <v>10072</v>
      </c>
      <c r="C9115" s="22" t="s">
        <v>92</v>
      </c>
      <c r="D9115" s="37"/>
      <c r="E9115" s="24">
        <v>100000</v>
      </c>
      <c r="F9115" s="25" t="s">
        <v>402</v>
      </c>
      <c r="G9115" s="26">
        <v>100000</v>
      </c>
    </row>
    <row r="9116" spans="2:7">
      <c r="B9116" s="21" t="s">
        <v>10071</v>
      </c>
      <c r="C9116" s="22" t="s">
        <v>92</v>
      </c>
      <c r="D9116" s="37"/>
      <c r="E9116" s="24">
        <v>100000</v>
      </c>
      <c r="F9116" s="25" t="s">
        <v>5016</v>
      </c>
      <c r="G9116" s="26">
        <v>100000</v>
      </c>
    </row>
    <row r="9117" spans="2:7">
      <c r="B9117" s="21" t="s">
        <v>10070</v>
      </c>
      <c r="C9117" s="22" t="s">
        <v>92</v>
      </c>
      <c r="D9117" s="37"/>
      <c r="E9117" s="24">
        <v>100000</v>
      </c>
      <c r="F9117" s="25" t="s">
        <v>324</v>
      </c>
      <c r="G9117" s="26">
        <v>100000</v>
      </c>
    </row>
    <row r="9118" spans="2:7">
      <c r="B9118" s="21" t="s">
        <v>10069</v>
      </c>
      <c r="C9118" s="22" t="s">
        <v>92</v>
      </c>
      <c r="D9118" s="37"/>
      <c r="E9118" s="24">
        <v>100000</v>
      </c>
      <c r="F9118" s="25" t="s">
        <v>3089</v>
      </c>
      <c r="G9118" s="26">
        <v>100000</v>
      </c>
    </row>
    <row r="9119" spans="2:7">
      <c r="B9119" s="21" t="s">
        <v>10068</v>
      </c>
      <c r="C9119" s="22" t="s">
        <v>92</v>
      </c>
      <c r="D9119" s="37"/>
      <c r="E9119" s="24">
        <v>100000</v>
      </c>
      <c r="F9119" s="25" t="s">
        <v>223</v>
      </c>
      <c r="G9119" s="26">
        <v>100000</v>
      </c>
    </row>
    <row r="9120" spans="2:7">
      <c r="B9120" s="21" t="s">
        <v>10067</v>
      </c>
      <c r="C9120" s="22" t="s">
        <v>92</v>
      </c>
      <c r="D9120" s="37"/>
      <c r="E9120" s="24">
        <v>100000</v>
      </c>
      <c r="F9120" s="25" t="s">
        <v>144</v>
      </c>
      <c r="G9120" s="26">
        <v>100000</v>
      </c>
    </row>
    <row r="9121" spans="2:7">
      <c r="B9121" s="21" t="s">
        <v>10066</v>
      </c>
      <c r="C9121" s="22" t="s">
        <v>92</v>
      </c>
      <c r="D9121" s="37"/>
      <c r="E9121" s="24">
        <v>100000</v>
      </c>
      <c r="F9121" s="25" t="s">
        <v>5014</v>
      </c>
      <c r="G9121" s="26">
        <v>100000</v>
      </c>
    </row>
    <row r="9122" spans="2:7">
      <c r="B9122" s="21" t="s">
        <v>10065</v>
      </c>
      <c r="C9122" s="22" t="s">
        <v>92</v>
      </c>
      <c r="D9122" s="37"/>
      <c r="E9122" s="24">
        <v>100000</v>
      </c>
      <c r="F9122" s="25" t="s">
        <v>171</v>
      </c>
      <c r="G9122" s="26">
        <v>100000</v>
      </c>
    </row>
    <row r="9123" spans="2:7">
      <c r="B9123" s="21" t="s">
        <v>10064</v>
      </c>
      <c r="C9123" s="22" t="s">
        <v>92</v>
      </c>
      <c r="D9123" s="37"/>
      <c r="E9123" s="24">
        <v>100000</v>
      </c>
      <c r="F9123" s="25" t="s">
        <v>156</v>
      </c>
      <c r="G9123" s="26">
        <v>100000</v>
      </c>
    </row>
    <row r="9124" spans="2:7">
      <c r="B9124" s="21" t="s">
        <v>10063</v>
      </c>
      <c r="C9124" s="22" t="s">
        <v>92</v>
      </c>
      <c r="D9124" s="37"/>
      <c r="E9124" s="24">
        <v>100000</v>
      </c>
      <c r="F9124" s="25" t="s">
        <v>3089</v>
      </c>
      <c r="G9124" s="26">
        <v>100000</v>
      </c>
    </row>
    <row r="9125" spans="2:7">
      <c r="B9125" s="21" t="s">
        <v>10062</v>
      </c>
      <c r="C9125" s="22" t="s">
        <v>92</v>
      </c>
      <c r="D9125" s="37"/>
      <c r="E9125" s="24">
        <v>100000</v>
      </c>
      <c r="F9125" s="25" t="s">
        <v>324</v>
      </c>
      <c r="G9125" s="26">
        <v>100000</v>
      </c>
    </row>
    <row r="9126" spans="2:7">
      <c r="B9126" s="21" t="s">
        <v>10061</v>
      </c>
      <c r="C9126" s="22" t="s">
        <v>92</v>
      </c>
      <c r="D9126" s="37"/>
      <c r="E9126" s="24">
        <v>100000</v>
      </c>
      <c r="F9126" s="25" t="s">
        <v>125</v>
      </c>
      <c r="G9126" s="26">
        <v>100000</v>
      </c>
    </row>
    <row r="9127" spans="2:7">
      <c r="B9127" s="21" t="s">
        <v>10060</v>
      </c>
      <c r="C9127" s="22" t="s">
        <v>92</v>
      </c>
      <c r="D9127" s="37"/>
      <c r="E9127" s="24">
        <v>100000</v>
      </c>
      <c r="F9127" s="25" t="s">
        <v>5016</v>
      </c>
      <c r="G9127" s="26">
        <v>100000</v>
      </c>
    </row>
    <row r="9128" spans="2:7">
      <c r="B9128" s="21" t="s">
        <v>10059</v>
      </c>
      <c r="C9128" s="22" t="s">
        <v>92</v>
      </c>
      <c r="D9128" s="37"/>
      <c r="E9128" s="24">
        <v>100000</v>
      </c>
      <c r="F9128" s="25" t="s">
        <v>216</v>
      </c>
      <c r="G9128" s="26">
        <v>100000</v>
      </c>
    </row>
    <row r="9129" spans="2:7">
      <c r="B9129" s="21" t="s">
        <v>10058</v>
      </c>
      <c r="C9129" s="22" t="s">
        <v>108</v>
      </c>
      <c r="D9129" s="37"/>
      <c r="E9129" s="24">
        <v>100000</v>
      </c>
      <c r="F9129" s="25" t="s">
        <v>540</v>
      </c>
      <c r="G9129" s="26">
        <v>100000</v>
      </c>
    </row>
    <row r="9130" spans="2:7">
      <c r="B9130" s="21" t="s">
        <v>10057</v>
      </c>
      <c r="C9130" s="22" t="s">
        <v>92</v>
      </c>
      <c r="D9130" s="37"/>
      <c r="E9130" s="24">
        <v>100000</v>
      </c>
      <c r="F9130" s="25" t="s">
        <v>455</v>
      </c>
      <c r="G9130" s="26">
        <v>100000</v>
      </c>
    </row>
    <row r="9131" spans="2:7">
      <c r="B9131" s="21" t="s">
        <v>10056</v>
      </c>
      <c r="C9131" s="22" t="s">
        <v>92</v>
      </c>
      <c r="D9131" s="37"/>
      <c r="E9131" s="24">
        <v>100000</v>
      </c>
      <c r="F9131" s="25" t="s">
        <v>223</v>
      </c>
      <c r="G9131" s="26">
        <v>100000</v>
      </c>
    </row>
    <row r="9132" spans="2:7">
      <c r="B9132" s="21" t="s">
        <v>10055</v>
      </c>
      <c r="C9132" s="22" t="s">
        <v>92</v>
      </c>
      <c r="D9132" s="37"/>
      <c r="E9132" s="24">
        <v>100000</v>
      </c>
      <c r="F9132" s="25" t="s">
        <v>3098</v>
      </c>
      <c r="G9132" s="26">
        <v>100000</v>
      </c>
    </row>
    <row r="9133" spans="2:7">
      <c r="B9133" s="21" t="s">
        <v>10053</v>
      </c>
      <c r="C9133" s="22" t="s">
        <v>92</v>
      </c>
      <c r="D9133" s="37"/>
      <c r="E9133" s="24">
        <v>100000</v>
      </c>
      <c r="F9133" s="25" t="s">
        <v>5014</v>
      </c>
      <c r="G9133" s="26">
        <v>100000</v>
      </c>
    </row>
    <row r="9134" spans="2:7">
      <c r="B9134" s="21" t="s">
        <v>10052</v>
      </c>
      <c r="C9134" s="22" t="s">
        <v>92</v>
      </c>
      <c r="D9134" s="37"/>
      <c r="E9134" s="24">
        <v>100000</v>
      </c>
      <c r="F9134" s="25" t="s">
        <v>344</v>
      </c>
      <c r="G9134" s="26">
        <v>100000</v>
      </c>
    </row>
    <row r="9135" spans="2:7">
      <c r="B9135" s="21" t="s">
        <v>10051</v>
      </c>
      <c r="C9135" s="22" t="s">
        <v>92</v>
      </c>
      <c r="D9135" s="37"/>
      <c r="E9135" s="24">
        <v>100000</v>
      </c>
      <c r="F9135" s="25" t="s">
        <v>455</v>
      </c>
      <c r="G9135" s="26">
        <v>100000</v>
      </c>
    </row>
    <row r="9136" spans="2:7">
      <c r="B9136" s="21" t="s">
        <v>10050</v>
      </c>
      <c r="C9136" s="22" t="s">
        <v>92</v>
      </c>
      <c r="D9136" s="37"/>
      <c r="E9136" s="24">
        <v>100000</v>
      </c>
      <c r="F9136" s="25" t="s">
        <v>408</v>
      </c>
      <c r="G9136" s="26">
        <v>100000</v>
      </c>
    </row>
    <row r="9137" spans="2:7">
      <c r="B9137" s="21" t="s">
        <v>10049</v>
      </c>
      <c r="C9137" s="22" t="s">
        <v>92</v>
      </c>
      <c r="D9137" s="37"/>
      <c r="E9137" s="24">
        <v>100000</v>
      </c>
      <c r="F9137" s="25" t="s">
        <v>668</v>
      </c>
      <c r="G9137" s="26">
        <v>100000</v>
      </c>
    </row>
    <row r="9138" spans="2:7">
      <c r="B9138" s="21" t="s">
        <v>10048</v>
      </c>
      <c r="C9138" s="22" t="s">
        <v>92</v>
      </c>
      <c r="D9138" s="37"/>
      <c r="E9138" s="24">
        <v>100000</v>
      </c>
      <c r="F9138" s="25" t="s">
        <v>408</v>
      </c>
      <c r="G9138" s="26">
        <v>100000</v>
      </c>
    </row>
    <row r="9139" spans="2:7">
      <c r="B9139" s="21" t="s">
        <v>10047</v>
      </c>
      <c r="C9139" s="22" t="s">
        <v>92</v>
      </c>
      <c r="D9139" s="37"/>
      <c r="E9139" s="24">
        <v>100000</v>
      </c>
      <c r="F9139" s="25" t="s">
        <v>220</v>
      </c>
      <c r="G9139" s="26">
        <v>100000</v>
      </c>
    </row>
    <row r="9140" spans="2:7">
      <c r="B9140" s="21" t="s">
        <v>10046</v>
      </c>
      <c r="C9140" s="22" t="s">
        <v>92</v>
      </c>
      <c r="D9140" s="37"/>
      <c r="E9140" s="24">
        <v>100000</v>
      </c>
      <c r="F9140" s="25" t="s">
        <v>282</v>
      </c>
      <c r="G9140" s="26">
        <v>100000</v>
      </c>
    </row>
    <row r="9141" spans="2:7">
      <c r="B9141" s="21" t="s">
        <v>10045</v>
      </c>
      <c r="C9141" s="22" t="s">
        <v>92</v>
      </c>
      <c r="D9141" s="37"/>
      <c r="E9141" s="24">
        <v>100000</v>
      </c>
      <c r="F9141" s="25" t="s">
        <v>5014</v>
      </c>
      <c r="G9141" s="26">
        <v>100000</v>
      </c>
    </row>
    <row r="9142" spans="2:7">
      <c r="B9142" s="21" t="s">
        <v>10044</v>
      </c>
      <c r="C9142" s="22" t="s">
        <v>92</v>
      </c>
      <c r="D9142" s="37"/>
      <c r="E9142" s="24">
        <v>100000</v>
      </c>
      <c r="F9142" s="25" t="s">
        <v>5031</v>
      </c>
      <c r="G9142" s="26">
        <v>100000</v>
      </c>
    </row>
    <row r="9143" spans="2:7">
      <c r="B9143" s="21" t="s">
        <v>10043</v>
      </c>
      <c r="C9143" s="22" t="s">
        <v>92</v>
      </c>
      <c r="D9143" s="37"/>
      <c r="E9143" s="24">
        <v>100000</v>
      </c>
      <c r="F9143" s="25" t="s">
        <v>402</v>
      </c>
      <c r="G9143" s="26">
        <v>100000</v>
      </c>
    </row>
    <row r="9144" spans="2:7">
      <c r="B9144" s="21" t="s">
        <v>10042</v>
      </c>
      <c r="C9144" s="22" t="s">
        <v>92</v>
      </c>
      <c r="D9144" s="37"/>
      <c r="E9144" s="24">
        <v>100000</v>
      </c>
      <c r="F9144" s="25" t="s">
        <v>198</v>
      </c>
      <c r="G9144" s="26">
        <v>100000</v>
      </c>
    </row>
    <row r="9145" spans="2:7">
      <c r="B9145" s="21" t="s">
        <v>10041</v>
      </c>
      <c r="C9145" s="22" t="s">
        <v>92</v>
      </c>
      <c r="D9145" s="37"/>
      <c r="E9145" s="24">
        <v>100000</v>
      </c>
      <c r="F9145" s="25" t="s">
        <v>216</v>
      </c>
      <c r="G9145" s="26">
        <v>100000</v>
      </c>
    </row>
    <row r="9146" spans="2:7">
      <c r="B9146" s="21" t="s">
        <v>10040</v>
      </c>
      <c r="C9146" s="22" t="s">
        <v>92</v>
      </c>
      <c r="D9146" s="37"/>
      <c r="E9146" s="24">
        <v>100000</v>
      </c>
      <c r="F9146" s="25" t="s">
        <v>164</v>
      </c>
      <c r="G9146" s="26">
        <v>100000</v>
      </c>
    </row>
    <row r="9147" spans="2:7">
      <c r="B9147" s="21" t="s">
        <v>10039</v>
      </c>
      <c r="C9147" s="22" t="s">
        <v>92</v>
      </c>
      <c r="D9147" s="37"/>
      <c r="E9147" s="24">
        <v>100000</v>
      </c>
      <c r="F9147" s="25" t="s">
        <v>455</v>
      </c>
      <c r="G9147" s="26">
        <v>100000</v>
      </c>
    </row>
    <row r="9148" spans="2:7">
      <c r="B9148" s="21" t="s">
        <v>10038</v>
      </c>
      <c r="C9148" s="22" t="s">
        <v>92</v>
      </c>
      <c r="D9148" s="37"/>
      <c r="E9148" s="24">
        <v>100000</v>
      </c>
      <c r="F9148" s="25" t="s">
        <v>402</v>
      </c>
      <c r="G9148" s="26">
        <v>100000</v>
      </c>
    </row>
    <row r="9149" spans="2:7">
      <c r="B9149" s="21" t="s">
        <v>10037</v>
      </c>
      <c r="C9149" s="22" t="s">
        <v>92</v>
      </c>
      <c r="D9149" s="37"/>
      <c r="E9149" s="24">
        <v>100000</v>
      </c>
      <c r="F9149" s="25" t="s">
        <v>150</v>
      </c>
      <c r="G9149" s="26">
        <v>100000</v>
      </c>
    </row>
    <row r="9150" spans="2:7">
      <c r="B9150" s="21" t="s">
        <v>10036</v>
      </c>
      <c r="C9150" s="22" t="s">
        <v>92</v>
      </c>
      <c r="D9150" s="37"/>
      <c r="E9150" s="24">
        <v>100000</v>
      </c>
      <c r="F9150" s="25" t="s">
        <v>703</v>
      </c>
      <c r="G9150" s="26">
        <v>100000</v>
      </c>
    </row>
    <row r="9151" spans="2:7">
      <c r="B9151" s="21" t="s">
        <v>10035</v>
      </c>
      <c r="C9151" s="22" t="s">
        <v>92</v>
      </c>
      <c r="D9151" s="37"/>
      <c r="E9151" s="24">
        <v>100000</v>
      </c>
      <c r="F9151" s="25" t="s">
        <v>223</v>
      </c>
      <c r="G9151" s="26">
        <v>100000</v>
      </c>
    </row>
    <row r="9152" spans="2:7">
      <c r="B9152" s="21" t="s">
        <v>10034</v>
      </c>
      <c r="C9152" s="22" t="s">
        <v>92</v>
      </c>
      <c r="D9152" s="37"/>
      <c r="E9152" s="24">
        <v>100000</v>
      </c>
      <c r="F9152" s="25" t="s">
        <v>408</v>
      </c>
      <c r="G9152" s="26">
        <v>100000</v>
      </c>
    </row>
    <row r="9153" spans="2:7">
      <c r="B9153" s="21" t="s">
        <v>10033</v>
      </c>
      <c r="C9153" s="22" t="s">
        <v>92</v>
      </c>
      <c r="D9153" s="37"/>
      <c r="E9153" s="24">
        <v>100000</v>
      </c>
      <c r="F9153" s="25" t="s">
        <v>708</v>
      </c>
      <c r="G9153" s="26">
        <v>100000</v>
      </c>
    </row>
    <row r="9154" spans="2:7">
      <c r="B9154" s="21" t="s">
        <v>10032</v>
      </c>
      <c r="C9154" s="22" t="s">
        <v>92</v>
      </c>
      <c r="D9154" s="37"/>
      <c r="E9154" s="24">
        <v>100000</v>
      </c>
      <c r="F9154" s="25" t="s">
        <v>427</v>
      </c>
      <c r="G9154" s="26">
        <v>100000</v>
      </c>
    </row>
    <row r="9155" spans="2:7">
      <c r="B9155" s="21" t="s">
        <v>10031</v>
      </c>
      <c r="C9155" s="22" t="s">
        <v>92</v>
      </c>
      <c r="D9155" s="37"/>
      <c r="E9155" s="24">
        <v>100000</v>
      </c>
      <c r="F9155" s="25" t="s">
        <v>344</v>
      </c>
      <c r="G9155" s="26">
        <v>100000</v>
      </c>
    </row>
    <row r="9156" spans="2:7">
      <c r="B9156" s="21" t="s">
        <v>10030</v>
      </c>
      <c r="C9156" s="22" t="s">
        <v>108</v>
      </c>
      <c r="D9156" s="37"/>
      <c r="E9156" s="24">
        <v>100000</v>
      </c>
      <c r="F9156" s="25" t="s">
        <v>3094</v>
      </c>
      <c r="G9156" s="26">
        <v>100000</v>
      </c>
    </row>
    <row r="9157" spans="2:7">
      <c r="B9157" s="21" t="s">
        <v>10029</v>
      </c>
      <c r="C9157" s="22" t="s">
        <v>92</v>
      </c>
      <c r="D9157" s="37"/>
      <c r="E9157" s="24">
        <v>100000</v>
      </c>
      <c r="F9157" s="25" t="s">
        <v>324</v>
      </c>
      <c r="G9157" s="26">
        <v>100000</v>
      </c>
    </row>
    <row r="9158" spans="2:7">
      <c r="B9158" s="21" t="s">
        <v>10028</v>
      </c>
      <c r="C9158" s="22" t="s">
        <v>92</v>
      </c>
      <c r="D9158" s="37"/>
      <c r="E9158" s="24">
        <v>100000</v>
      </c>
      <c r="F9158" s="25" t="s">
        <v>464</v>
      </c>
      <c r="G9158" s="26">
        <v>100000</v>
      </c>
    </row>
    <row r="9159" spans="2:7">
      <c r="B9159" s="21" t="s">
        <v>10027</v>
      </c>
      <c r="C9159" s="22" t="s">
        <v>92</v>
      </c>
      <c r="D9159" s="37"/>
      <c r="E9159" s="24">
        <v>100000</v>
      </c>
      <c r="F9159" s="25" t="s">
        <v>144</v>
      </c>
      <c r="G9159" s="26">
        <v>100000</v>
      </c>
    </row>
    <row r="9160" spans="2:7">
      <c r="B9160" s="21" t="s">
        <v>10026</v>
      </c>
      <c r="C9160" s="22" t="s">
        <v>92</v>
      </c>
      <c r="D9160" s="37"/>
      <c r="E9160" s="24">
        <v>100000</v>
      </c>
      <c r="F9160" s="25" t="s">
        <v>131</v>
      </c>
      <c r="G9160" s="26">
        <v>100000</v>
      </c>
    </row>
    <row r="9161" spans="2:7">
      <c r="B9161" s="21" t="s">
        <v>10025</v>
      </c>
      <c r="C9161" s="22" t="s">
        <v>92</v>
      </c>
      <c r="D9161" s="37"/>
      <c r="E9161" s="24">
        <v>100000</v>
      </c>
      <c r="F9161" s="25" t="s">
        <v>402</v>
      </c>
      <c r="G9161" s="26">
        <v>100000</v>
      </c>
    </row>
    <row r="9162" spans="2:7">
      <c r="B9162" s="21" t="s">
        <v>10024</v>
      </c>
      <c r="C9162" s="22" t="s">
        <v>92</v>
      </c>
      <c r="D9162" s="37"/>
      <c r="E9162" s="24">
        <v>100000</v>
      </c>
      <c r="F9162" s="25" t="s">
        <v>668</v>
      </c>
      <c r="G9162" s="26">
        <v>100000</v>
      </c>
    </row>
    <row r="9163" spans="2:7">
      <c r="B9163" s="21" t="s">
        <v>10023</v>
      </c>
      <c r="C9163" s="22" t="s">
        <v>92</v>
      </c>
      <c r="D9163" s="37"/>
      <c r="E9163" s="24">
        <v>100000</v>
      </c>
      <c r="F9163" s="25" t="s">
        <v>125</v>
      </c>
      <c r="G9163" s="26">
        <v>100000</v>
      </c>
    </row>
    <row r="9164" spans="2:7">
      <c r="B9164" s="21" t="s">
        <v>10022</v>
      </c>
      <c r="C9164" s="22" t="s">
        <v>92</v>
      </c>
      <c r="D9164" s="37"/>
      <c r="E9164" s="24">
        <v>100000</v>
      </c>
      <c r="F9164" s="25" t="s">
        <v>344</v>
      </c>
      <c r="G9164" s="26">
        <v>100000</v>
      </c>
    </row>
    <row r="9165" spans="2:7">
      <c r="B9165" s="21" t="s">
        <v>10021</v>
      </c>
      <c r="C9165" s="22" t="s">
        <v>92</v>
      </c>
      <c r="D9165" s="37"/>
      <c r="E9165" s="24">
        <v>100000</v>
      </c>
      <c r="F9165" s="25" t="s">
        <v>315</v>
      </c>
      <c r="G9165" s="26">
        <v>100000</v>
      </c>
    </row>
    <row r="9166" spans="2:7">
      <c r="B9166" s="21" t="s">
        <v>10020</v>
      </c>
      <c r="C9166" s="22" t="s">
        <v>92</v>
      </c>
      <c r="D9166" s="37"/>
      <c r="E9166" s="24">
        <v>100000</v>
      </c>
      <c r="F9166" s="25" t="s">
        <v>315</v>
      </c>
      <c r="G9166" s="26">
        <v>100000</v>
      </c>
    </row>
    <row r="9167" spans="2:7">
      <c r="B9167" s="21" t="s">
        <v>10019</v>
      </c>
      <c r="C9167" s="22" t="s">
        <v>92</v>
      </c>
      <c r="D9167" s="37"/>
      <c r="E9167" s="24">
        <v>100000</v>
      </c>
      <c r="F9167" s="25" t="s">
        <v>144</v>
      </c>
      <c r="G9167" s="26">
        <v>100000</v>
      </c>
    </row>
    <row r="9168" spans="2:7">
      <c r="B9168" s="21" t="s">
        <v>10018</v>
      </c>
      <c r="C9168" s="22" t="s">
        <v>92</v>
      </c>
      <c r="D9168" s="37"/>
      <c r="E9168" s="24">
        <v>100000</v>
      </c>
      <c r="F9168" s="25" t="s">
        <v>540</v>
      </c>
      <c r="G9168" s="26">
        <v>100000</v>
      </c>
    </row>
    <row r="9169" spans="2:7">
      <c r="B9169" s="21" t="s">
        <v>10017</v>
      </c>
      <c r="C9169" s="22" t="s">
        <v>92</v>
      </c>
      <c r="D9169" s="37"/>
      <c r="E9169" s="24">
        <v>100000</v>
      </c>
      <c r="F9169" s="25" t="s">
        <v>413</v>
      </c>
      <c r="G9169" s="26">
        <v>100000</v>
      </c>
    </row>
    <row r="9170" spans="2:7">
      <c r="B9170" s="21" t="s">
        <v>10016</v>
      </c>
      <c r="C9170" s="22" t="s">
        <v>92</v>
      </c>
      <c r="D9170" s="37"/>
      <c r="E9170" s="24">
        <v>100000</v>
      </c>
      <c r="F9170" s="25" t="s">
        <v>5016</v>
      </c>
      <c r="G9170" s="26">
        <v>100000</v>
      </c>
    </row>
    <row r="9171" spans="2:7">
      <c r="B9171" s="21" t="s">
        <v>10015</v>
      </c>
      <c r="C9171" s="22" t="s">
        <v>108</v>
      </c>
      <c r="D9171" s="37"/>
      <c r="E9171" s="24">
        <v>100000</v>
      </c>
      <c r="F9171" s="25" t="s">
        <v>227</v>
      </c>
      <c r="G9171" s="26">
        <v>100000</v>
      </c>
    </row>
    <row r="9172" spans="2:7">
      <c r="B9172" s="21" t="s">
        <v>10014</v>
      </c>
      <c r="C9172" s="22" t="s">
        <v>92</v>
      </c>
      <c r="D9172" s="37"/>
      <c r="E9172" s="24">
        <v>100000</v>
      </c>
      <c r="F9172" s="25" t="s">
        <v>540</v>
      </c>
      <c r="G9172" s="26">
        <v>100000</v>
      </c>
    </row>
    <row r="9173" spans="2:7">
      <c r="B9173" s="21" t="s">
        <v>10013</v>
      </c>
      <c r="C9173" s="22" t="s">
        <v>92</v>
      </c>
      <c r="D9173" s="37"/>
      <c r="E9173" s="24">
        <v>100000</v>
      </c>
      <c r="F9173" s="25" t="s">
        <v>3094</v>
      </c>
      <c r="G9173" s="26">
        <v>100000</v>
      </c>
    </row>
    <row r="9174" spans="2:7">
      <c r="B9174" s="21" t="s">
        <v>10012</v>
      </c>
      <c r="C9174" s="22" t="s">
        <v>92</v>
      </c>
      <c r="D9174" s="37"/>
      <c r="E9174" s="24">
        <v>100000</v>
      </c>
      <c r="F9174" s="25" t="s">
        <v>150</v>
      </c>
      <c r="G9174" s="26">
        <v>100000</v>
      </c>
    </row>
    <row r="9175" spans="2:7">
      <c r="B9175" s="21" t="s">
        <v>10011</v>
      </c>
      <c r="C9175" s="22" t="s">
        <v>92</v>
      </c>
      <c r="D9175" s="37"/>
      <c r="E9175" s="24">
        <v>100000</v>
      </c>
      <c r="F9175" s="25" t="s">
        <v>220</v>
      </c>
      <c r="G9175" s="26">
        <v>100000</v>
      </c>
    </row>
    <row r="9176" spans="2:7">
      <c r="B9176" s="21" t="s">
        <v>10010</v>
      </c>
      <c r="C9176" s="22" t="s">
        <v>92</v>
      </c>
      <c r="D9176" s="37"/>
      <c r="E9176" s="24">
        <v>100000</v>
      </c>
      <c r="F9176" s="25" t="s">
        <v>5031</v>
      </c>
      <c r="G9176" s="26">
        <v>100000</v>
      </c>
    </row>
    <row r="9177" spans="2:7">
      <c r="B9177" s="21" t="s">
        <v>10009</v>
      </c>
      <c r="C9177" s="22" t="s">
        <v>92</v>
      </c>
      <c r="D9177" s="37"/>
      <c r="E9177" s="24">
        <v>100000</v>
      </c>
      <c r="F9177" s="25" t="s">
        <v>708</v>
      </c>
      <c r="G9177" s="26">
        <v>100000</v>
      </c>
    </row>
    <row r="9178" spans="2:7">
      <c r="B9178" s="21" t="s">
        <v>10008</v>
      </c>
      <c r="C9178" s="22" t="s">
        <v>92</v>
      </c>
      <c r="D9178" s="37"/>
      <c r="E9178" s="24">
        <v>100000</v>
      </c>
      <c r="F9178" s="25" t="s">
        <v>540</v>
      </c>
      <c r="G9178" s="26">
        <v>100000</v>
      </c>
    </row>
    <row r="9179" spans="2:7">
      <c r="B9179" s="21" t="s">
        <v>10007</v>
      </c>
      <c r="C9179" s="22" t="s">
        <v>92</v>
      </c>
      <c r="D9179" s="37"/>
      <c r="E9179" s="24">
        <v>100000</v>
      </c>
      <c r="F9179" s="25" t="s">
        <v>102</v>
      </c>
      <c r="G9179" s="26">
        <v>100000</v>
      </c>
    </row>
    <row r="9180" spans="2:7">
      <c r="B9180" s="21" t="s">
        <v>10006</v>
      </c>
      <c r="C9180" s="22" t="s">
        <v>92</v>
      </c>
      <c r="D9180" s="37"/>
      <c r="E9180" s="24">
        <v>100000</v>
      </c>
      <c r="F9180" s="25" t="s">
        <v>201</v>
      </c>
      <c r="G9180" s="26">
        <v>100000</v>
      </c>
    </row>
    <row r="9181" spans="2:7">
      <c r="B9181" s="21" t="s">
        <v>10005</v>
      </c>
      <c r="C9181" s="22" t="s">
        <v>92</v>
      </c>
      <c r="D9181" s="37"/>
      <c r="E9181" s="24">
        <v>100000</v>
      </c>
      <c r="F9181" s="25" t="s">
        <v>131</v>
      </c>
      <c r="G9181" s="26">
        <v>100000</v>
      </c>
    </row>
    <row r="9182" spans="2:7">
      <c r="B9182" s="21" t="s">
        <v>10004</v>
      </c>
      <c r="C9182" s="22" t="s">
        <v>92</v>
      </c>
      <c r="D9182" s="37"/>
      <c r="E9182" s="24">
        <v>100000</v>
      </c>
      <c r="F9182" s="25" t="s">
        <v>427</v>
      </c>
      <c r="G9182" s="26">
        <v>100000</v>
      </c>
    </row>
    <row r="9183" spans="2:7">
      <c r="B9183" s="21" t="s">
        <v>10003</v>
      </c>
      <c r="C9183" s="22" t="s">
        <v>92</v>
      </c>
      <c r="D9183" s="37"/>
      <c r="E9183" s="24">
        <v>100000</v>
      </c>
      <c r="F9183" s="25" t="s">
        <v>216</v>
      </c>
      <c r="G9183" s="26">
        <v>100000</v>
      </c>
    </row>
    <row r="9184" spans="2:7">
      <c r="B9184" s="21" t="s">
        <v>10002</v>
      </c>
      <c r="C9184" s="22" t="s">
        <v>92</v>
      </c>
      <c r="D9184" s="37"/>
      <c r="E9184" s="24">
        <v>100000</v>
      </c>
      <c r="F9184" s="25" t="s">
        <v>227</v>
      </c>
      <c r="G9184" s="26">
        <v>100000</v>
      </c>
    </row>
    <row r="9185" spans="2:7">
      <c r="B9185" s="21" t="s">
        <v>10001</v>
      </c>
      <c r="C9185" s="22" t="s">
        <v>92</v>
      </c>
      <c r="D9185" s="37"/>
      <c r="E9185" s="24">
        <v>100000</v>
      </c>
      <c r="F9185" s="25" t="s">
        <v>5031</v>
      </c>
      <c r="G9185" s="26">
        <v>100000</v>
      </c>
    </row>
    <row r="9186" spans="2:7">
      <c r="B9186" s="21" t="s">
        <v>10000</v>
      </c>
      <c r="C9186" s="22" t="s">
        <v>92</v>
      </c>
      <c r="D9186" s="37"/>
      <c r="E9186" s="24">
        <v>100000</v>
      </c>
      <c r="F9186" s="25" t="s">
        <v>107</v>
      </c>
      <c r="G9186" s="26">
        <v>100000</v>
      </c>
    </row>
    <row r="9187" spans="2:7">
      <c r="B9187" s="21" t="s">
        <v>9999</v>
      </c>
      <c r="C9187" s="22" t="s">
        <v>92</v>
      </c>
      <c r="D9187" s="37"/>
      <c r="E9187" s="24">
        <v>100000</v>
      </c>
      <c r="F9187" s="25" t="s">
        <v>5014</v>
      </c>
      <c r="G9187" s="26">
        <v>100000</v>
      </c>
    </row>
    <row r="9188" spans="2:7">
      <c r="B9188" s="21" t="s">
        <v>9998</v>
      </c>
      <c r="C9188" s="22" t="s">
        <v>92</v>
      </c>
      <c r="D9188" s="37"/>
      <c r="E9188" s="24">
        <v>100000</v>
      </c>
      <c r="F9188" s="25" t="s">
        <v>3098</v>
      </c>
      <c r="G9188" s="26">
        <v>100000</v>
      </c>
    </row>
    <row r="9189" spans="2:7">
      <c r="B9189" s="21" t="s">
        <v>9997</v>
      </c>
      <c r="C9189" s="22" t="s">
        <v>92</v>
      </c>
      <c r="D9189" s="37"/>
      <c r="E9189" s="24">
        <v>100000</v>
      </c>
      <c r="F9189" s="25" t="s">
        <v>201</v>
      </c>
      <c r="G9189" s="26">
        <v>100000</v>
      </c>
    </row>
    <row r="9190" spans="2:7">
      <c r="B9190" s="21" t="s">
        <v>9994</v>
      </c>
      <c r="C9190" s="22" t="s">
        <v>108</v>
      </c>
      <c r="D9190" s="37"/>
      <c r="E9190" s="24">
        <v>100000</v>
      </c>
      <c r="F9190" s="25" t="s">
        <v>350</v>
      </c>
      <c r="G9190" s="26">
        <v>100000</v>
      </c>
    </row>
    <row r="9191" spans="2:7">
      <c r="B9191" s="21" t="s">
        <v>9992</v>
      </c>
      <c r="C9191" s="22" t="s">
        <v>92</v>
      </c>
      <c r="D9191" s="37"/>
      <c r="E9191" s="24">
        <v>100000</v>
      </c>
      <c r="F9191" s="25" t="s">
        <v>464</v>
      </c>
      <c r="G9191" s="26">
        <v>100000</v>
      </c>
    </row>
    <row r="9192" spans="2:7">
      <c r="B9192" s="21" t="s">
        <v>9991</v>
      </c>
      <c r="C9192" s="22" t="s">
        <v>92</v>
      </c>
      <c r="D9192" s="37"/>
      <c r="E9192" s="24">
        <v>100000</v>
      </c>
      <c r="F9192" s="25" t="s">
        <v>315</v>
      </c>
      <c r="G9192" s="26">
        <v>100000</v>
      </c>
    </row>
    <row r="9193" spans="2:7">
      <c r="B9193" s="21" t="s">
        <v>9990</v>
      </c>
      <c r="C9193" s="22" t="s">
        <v>92</v>
      </c>
      <c r="D9193" s="37"/>
      <c r="E9193" s="24">
        <v>100000</v>
      </c>
      <c r="F9193" s="25" t="s">
        <v>133</v>
      </c>
      <c r="G9193" s="26">
        <v>100000</v>
      </c>
    </row>
    <row r="9194" spans="2:7">
      <c r="B9194" s="21" t="s">
        <v>9989</v>
      </c>
      <c r="C9194" s="22" t="s">
        <v>92</v>
      </c>
      <c r="D9194" s="37"/>
      <c r="E9194" s="24">
        <v>100000</v>
      </c>
      <c r="F9194" s="25" t="s">
        <v>198</v>
      </c>
      <c r="G9194" s="26">
        <v>100000</v>
      </c>
    </row>
    <row r="9195" spans="2:7">
      <c r="B9195" s="21" t="s">
        <v>9988</v>
      </c>
      <c r="C9195" s="22" t="s">
        <v>92</v>
      </c>
      <c r="D9195" s="37"/>
      <c r="E9195" s="24">
        <v>100000</v>
      </c>
      <c r="F9195" s="25" t="s">
        <v>344</v>
      </c>
      <c r="G9195" s="26">
        <v>100000</v>
      </c>
    </row>
    <row r="9196" spans="2:7">
      <c r="B9196" s="21" t="s">
        <v>9987</v>
      </c>
      <c r="C9196" s="22" t="s">
        <v>92</v>
      </c>
      <c r="D9196" s="37"/>
      <c r="E9196" s="24">
        <v>100000</v>
      </c>
      <c r="F9196" s="25" t="s">
        <v>5014</v>
      </c>
      <c r="G9196" s="26">
        <v>100000</v>
      </c>
    </row>
    <row r="9197" spans="2:7">
      <c r="B9197" s="21" t="s">
        <v>9986</v>
      </c>
      <c r="C9197" s="22" t="s">
        <v>92</v>
      </c>
      <c r="D9197" s="37"/>
      <c r="E9197" s="24">
        <v>100000</v>
      </c>
      <c r="F9197" s="25" t="s">
        <v>5016</v>
      </c>
      <c r="G9197" s="26">
        <v>100000</v>
      </c>
    </row>
    <row r="9198" spans="2:7">
      <c r="B9198" s="21" t="s">
        <v>9985</v>
      </c>
      <c r="C9198" s="22" t="s">
        <v>92</v>
      </c>
      <c r="D9198" s="37"/>
      <c r="E9198" s="24">
        <v>100000</v>
      </c>
      <c r="F9198" s="25" t="s">
        <v>223</v>
      </c>
      <c r="G9198" s="26">
        <v>100000</v>
      </c>
    </row>
    <row r="9199" spans="2:7">
      <c r="B9199" s="21" t="s">
        <v>9984</v>
      </c>
      <c r="C9199" s="22" t="s">
        <v>92</v>
      </c>
      <c r="D9199" s="37"/>
      <c r="E9199" s="24">
        <v>100000</v>
      </c>
      <c r="F9199" s="25" t="s">
        <v>668</v>
      </c>
      <c r="G9199" s="26">
        <v>100000</v>
      </c>
    </row>
    <row r="9200" spans="2:7">
      <c r="B9200" s="21" t="s">
        <v>9983</v>
      </c>
      <c r="C9200" s="22" t="s">
        <v>92</v>
      </c>
      <c r="D9200" s="37"/>
      <c r="E9200" s="24">
        <v>100000</v>
      </c>
      <c r="F9200" s="25" t="s">
        <v>315</v>
      </c>
      <c r="G9200" s="26">
        <v>100000</v>
      </c>
    </row>
    <row r="9201" spans="2:7">
      <c r="B9201" s="21" t="s">
        <v>9982</v>
      </c>
      <c r="C9201" s="22" t="s">
        <v>92</v>
      </c>
      <c r="D9201" s="37"/>
      <c r="E9201" s="24">
        <v>100000</v>
      </c>
      <c r="F9201" s="25" t="s">
        <v>131</v>
      </c>
      <c r="G9201" s="26">
        <v>100000</v>
      </c>
    </row>
    <row r="9202" spans="2:7">
      <c r="B9202" s="21" t="s">
        <v>9981</v>
      </c>
      <c r="C9202" s="22" t="s">
        <v>92</v>
      </c>
      <c r="D9202" s="37"/>
      <c r="E9202" s="24">
        <v>100000</v>
      </c>
      <c r="F9202" s="25" t="s">
        <v>427</v>
      </c>
      <c r="G9202" s="26">
        <v>100000</v>
      </c>
    </row>
    <row r="9203" spans="2:7">
      <c r="B9203" s="21" t="s">
        <v>9980</v>
      </c>
      <c r="C9203" s="22" t="s">
        <v>92</v>
      </c>
      <c r="D9203" s="37"/>
      <c r="E9203" s="24">
        <v>100000</v>
      </c>
      <c r="F9203" s="25" t="s">
        <v>220</v>
      </c>
      <c r="G9203" s="26">
        <v>100000</v>
      </c>
    </row>
    <row r="9204" spans="2:7">
      <c r="B9204" s="21" t="s">
        <v>9979</v>
      </c>
      <c r="C9204" s="22" t="s">
        <v>92</v>
      </c>
      <c r="D9204" s="37"/>
      <c r="E9204" s="24">
        <v>100000</v>
      </c>
      <c r="F9204" s="25" t="s">
        <v>5016</v>
      </c>
      <c r="G9204" s="26">
        <v>100000</v>
      </c>
    </row>
    <row r="9205" spans="2:7">
      <c r="B9205" s="21" t="s">
        <v>9978</v>
      </c>
      <c r="C9205" s="22" t="s">
        <v>92</v>
      </c>
      <c r="D9205" s="37"/>
      <c r="E9205" s="24">
        <v>100000</v>
      </c>
      <c r="F9205" s="25" t="s">
        <v>216</v>
      </c>
      <c r="G9205" s="26">
        <v>100000</v>
      </c>
    </row>
    <row r="9206" spans="2:7">
      <c r="B9206" s="21" t="s">
        <v>9977</v>
      </c>
      <c r="C9206" s="22" t="s">
        <v>92</v>
      </c>
      <c r="D9206" s="37"/>
      <c r="E9206" s="24">
        <v>100000</v>
      </c>
      <c r="F9206" s="25" t="s">
        <v>540</v>
      </c>
      <c r="G9206" s="26">
        <v>100000</v>
      </c>
    </row>
    <row r="9207" spans="2:7">
      <c r="B9207" s="21" t="s">
        <v>9976</v>
      </c>
      <c r="C9207" s="22" t="s">
        <v>92</v>
      </c>
      <c r="D9207" s="37"/>
      <c r="E9207" s="24">
        <v>100000</v>
      </c>
      <c r="F9207" s="25" t="s">
        <v>324</v>
      </c>
      <c r="G9207" s="26">
        <v>100000</v>
      </c>
    </row>
    <row r="9208" spans="2:7">
      <c r="B9208" s="21" t="s">
        <v>9975</v>
      </c>
      <c r="C9208" s="22" t="s">
        <v>92</v>
      </c>
      <c r="D9208" s="37"/>
      <c r="E9208" s="24">
        <v>100000</v>
      </c>
      <c r="F9208" s="25" t="s">
        <v>216</v>
      </c>
      <c r="G9208" s="26">
        <v>100000</v>
      </c>
    </row>
    <row r="9209" spans="2:7">
      <c r="B9209" s="21" t="s">
        <v>9974</v>
      </c>
      <c r="C9209" s="22" t="s">
        <v>92</v>
      </c>
      <c r="D9209" s="37"/>
      <c r="E9209" s="24">
        <v>100000</v>
      </c>
      <c r="F9209" s="25" t="s">
        <v>464</v>
      </c>
      <c r="G9209" s="26">
        <v>100000</v>
      </c>
    </row>
    <row r="9210" spans="2:7">
      <c r="B9210" s="21" t="s">
        <v>9973</v>
      </c>
      <c r="C9210" s="22" t="s">
        <v>92</v>
      </c>
      <c r="D9210" s="37"/>
      <c r="E9210" s="24">
        <v>100000</v>
      </c>
      <c r="F9210" s="25" t="s">
        <v>455</v>
      </c>
      <c r="G9210" s="26">
        <v>100000</v>
      </c>
    </row>
    <row r="9211" spans="2:7">
      <c r="B9211" s="21" t="s">
        <v>9972</v>
      </c>
      <c r="C9211" s="22" t="s">
        <v>92</v>
      </c>
      <c r="D9211" s="37"/>
      <c r="E9211" s="24">
        <v>100000</v>
      </c>
      <c r="F9211" s="25" t="s">
        <v>111</v>
      </c>
      <c r="G9211" s="26">
        <v>100000</v>
      </c>
    </row>
    <row r="9212" spans="2:7">
      <c r="B9212" s="21" t="s">
        <v>9971</v>
      </c>
      <c r="C9212" s="22" t="s">
        <v>92</v>
      </c>
      <c r="D9212" s="37"/>
      <c r="E9212" s="24">
        <v>100000</v>
      </c>
      <c r="F9212" s="25" t="s">
        <v>282</v>
      </c>
      <c r="G9212" s="26">
        <v>100000</v>
      </c>
    </row>
    <row r="9213" spans="2:7">
      <c r="B9213" s="21" t="s">
        <v>9970</v>
      </c>
      <c r="C9213" s="22" t="s">
        <v>92</v>
      </c>
      <c r="D9213" s="37"/>
      <c r="E9213" s="24">
        <v>100000</v>
      </c>
      <c r="F9213" s="25" t="s">
        <v>198</v>
      </c>
      <c r="G9213" s="26">
        <v>100000</v>
      </c>
    </row>
    <row r="9214" spans="2:7">
      <c r="B9214" s="21" t="s">
        <v>9969</v>
      </c>
      <c r="C9214" s="22" t="s">
        <v>92</v>
      </c>
      <c r="D9214" s="37"/>
      <c r="E9214" s="24">
        <v>100000</v>
      </c>
      <c r="F9214" s="25" t="s">
        <v>668</v>
      </c>
      <c r="G9214" s="26">
        <v>100000</v>
      </c>
    </row>
    <row r="9215" spans="2:7">
      <c r="B9215" s="21" t="s">
        <v>9968</v>
      </c>
      <c r="C9215" s="22" t="s">
        <v>92</v>
      </c>
      <c r="D9215" s="37"/>
      <c r="E9215" s="24">
        <v>100000</v>
      </c>
      <c r="F9215" s="25" t="s">
        <v>223</v>
      </c>
      <c r="G9215" s="26">
        <v>100000</v>
      </c>
    </row>
    <row r="9216" spans="2:7">
      <c r="B9216" s="21" t="s">
        <v>9967</v>
      </c>
      <c r="C9216" s="22" t="s">
        <v>92</v>
      </c>
      <c r="D9216" s="37"/>
      <c r="E9216" s="24">
        <v>100000</v>
      </c>
      <c r="F9216" s="25" t="s">
        <v>125</v>
      </c>
      <c r="G9216" s="26">
        <v>100000</v>
      </c>
    </row>
    <row r="9217" spans="2:7">
      <c r="B9217" s="21" t="s">
        <v>9966</v>
      </c>
      <c r="C9217" s="22" t="s">
        <v>92</v>
      </c>
      <c r="D9217" s="37"/>
      <c r="E9217" s="24">
        <v>100000</v>
      </c>
      <c r="F9217" s="25" t="s">
        <v>703</v>
      </c>
      <c r="G9217" s="26">
        <v>100000</v>
      </c>
    </row>
    <row r="9218" spans="2:7">
      <c r="B9218" s="21" t="s">
        <v>9965</v>
      </c>
      <c r="C9218" s="22" t="s">
        <v>92</v>
      </c>
      <c r="D9218" s="37"/>
      <c r="E9218" s="24">
        <v>100000</v>
      </c>
      <c r="F9218" s="25" t="s">
        <v>5014</v>
      </c>
      <c r="G9218" s="26">
        <v>100000</v>
      </c>
    </row>
    <row r="9219" spans="2:7">
      <c r="B9219" s="21" t="s">
        <v>9964</v>
      </c>
      <c r="C9219" s="22" t="s">
        <v>92</v>
      </c>
      <c r="D9219" s="37"/>
      <c r="E9219" s="24">
        <v>100000</v>
      </c>
      <c r="F9219" s="25" t="s">
        <v>164</v>
      </c>
      <c r="G9219" s="26">
        <v>100000</v>
      </c>
    </row>
    <row r="9220" spans="2:7">
      <c r="B9220" s="21" t="s">
        <v>9963</v>
      </c>
      <c r="C9220" s="22" t="s">
        <v>92</v>
      </c>
      <c r="D9220" s="37"/>
      <c r="E9220" s="24">
        <v>100000</v>
      </c>
      <c r="F9220" s="25" t="s">
        <v>164</v>
      </c>
      <c r="G9220" s="26">
        <v>100000</v>
      </c>
    </row>
    <row r="9221" spans="2:7">
      <c r="B9221" s="21" t="s">
        <v>9962</v>
      </c>
      <c r="C9221" s="22" t="s">
        <v>92</v>
      </c>
      <c r="D9221" s="37"/>
      <c r="E9221" s="24">
        <v>100000</v>
      </c>
      <c r="F9221" s="25" t="s">
        <v>174</v>
      </c>
      <c r="G9221" s="26">
        <v>100000</v>
      </c>
    </row>
    <row r="9222" spans="2:7">
      <c r="B9222" s="21" t="s">
        <v>9961</v>
      </c>
      <c r="C9222" s="22" t="s">
        <v>92</v>
      </c>
      <c r="D9222" s="37"/>
      <c r="E9222" s="24">
        <v>100000</v>
      </c>
      <c r="F9222" s="25" t="s">
        <v>107</v>
      </c>
      <c r="G9222" s="26">
        <v>100000</v>
      </c>
    </row>
    <row r="9223" spans="2:7">
      <c r="B9223" s="21" t="s">
        <v>9960</v>
      </c>
      <c r="C9223" s="22" t="s">
        <v>92</v>
      </c>
      <c r="D9223" s="37"/>
      <c r="E9223" s="24">
        <v>100000</v>
      </c>
      <c r="F9223" s="25" t="s">
        <v>198</v>
      </c>
      <c r="G9223" s="26">
        <v>100000</v>
      </c>
    </row>
    <row r="9224" spans="2:7">
      <c r="B9224" s="21" t="s">
        <v>9959</v>
      </c>
      <c r="C9224" s="22" t="s">
        <v>92</v>
      </c>
      <c r="D9224" s="37"/>
      <c r="E9224" s="24">
        <v>100000</v>
      </c>
      <c r="F9224" s="25" t="s">
        <v>107</v>
      </c>
      <c r="G9224" s="26">
        <v>100000</v>
      </c>
    </row>
    <row r="9225" spans="2:7">
      <c r="B9225" s="21" t="s">
        <v>9958</v>
      </c>
      <c r="C9225" s="22" t="s">
        <v>92</v>
      </c>
      <c r="D9225" s="37"/>
      <c r="E9225" s="24">
        <v>100000</v>
      </c>
      <c r="F9225" s="25" t="s">
        <v>3094</v>
      </c>
      <c r="G9225" s="26">
        <v>100000</v>
      </c>
    </row>
    <row r="9226" spans="2:7">
      <c r="B9226" s="21" t="s">
        <v>9957</v>
      </c>
      <c r="C9226" s="22" t="s">
        <v>92</v>
      </c>
      <c r="D9226" s="37"/>
      <c r="E9226" s="24">
        <v>100000</v>
      </c>
      <c r="F9226" s="25" t="s">
        <v>107</v>
      </c>
      <c r="G9226" s="26">
        <v>100000</v>
      </c>
    </row>
    <row r="9227" spans="2:7">
      <c r="B9227" s="21" t="s">
        <v>9956</v>
      </c>
      <c r="C9227" s="22" t="s">
        <v>92</v>
      </c>
      <c r="D9227" s="37"/>
      <c r="E9227" s="24">
        <v>100000</v>
      </c>
      <c r="F9227" s="25" t="s">
        <v>3098</v>
      </c>
      <c r="G9227" s="26">
        <v>100000</v>
      </c>
    </row>
    <row r="9228" spans="2:7">
      <c r="B9228" s="21" t="s">
        <v>9955</v>
      </c>
      <c r="C9228" s="22" t="s">
        <v>92</v>
      </c>
      <c r="D9228" s="37"/>
      <c r="E9228" s="24">
        <v>100000</v>
      </c>
      <c r="F9228" s="25" t="s">
        <v>198</v>
      </c>
      <c r="G9228" s="26">
        <v>100000</v>
      </c>
    </row>
    <row r="9229" spans="2:7">
      <c r="B9229" s="21" t="s">
        <v>9953</v>
      </c>
      <c r="C9229" s="22" t="s">
        <v>92</v>
      </c>
      <c r="D9229" s="37"/>
      <c r="E9229" s="24">
        <v>100000</v>
      </c>
      <c r="F9229" s="25" t="s">
        <v>201</v>
      </c>
      <c r="G9229" s="26">
        <v>100000</v>
      </c>
    </row>
    <row r="9230" spans="2:7">
      <c r="B9230" s="21" t="s">
        <v>9952</v>
      </c>
      <c r="C9230" s="22" t="s">
        <v>92</v>
      </c>
      <c r="D9230" s="37"/>
      <c r="E9230" s="24">
        <v>100000</v>
      </c>
      <c r="F9230" s="25" t="s">
        <v>216</v>
      </c>
      <c r="G9230" s="26">
        <v>100000</v>
      </c>
    </row>
    <row r="9231" spans="2:7">
      <c r="B9231" s="21" t="s">
        <v>9951</v>
      </c>
      <c r="C9231" s="22" t="s">
        <v>92</v>
      </c>
      <c r="D9231" s="37"/>
      <c r="E9231" s="24">
        <v>100000</v>
      </c>
      <c r="F9231" s="25" t="s">
        <v>631</v>
      </c>
      <c r="G9231" s="26">
        <v>100000</v>
      </c>
    </row>
    <row r="9232" spans="2:7">
      <c r="B9232" s="21" t="s">
        <v>9950</v>
      </c>
      <c r="C9232" s="22" t="s">
        <v>108</v>
      </c>
      <c r="D9232" s="37"/>
      <c r="E9232" s="24">
        <v>100000</v>
      </c>
      <c r="F9232" s="25" t="s">
        <v>5014</v>
      </c>
      <c r="G9232" s="26">
        <v>100000</v>
      </c>
    </row>
    <row r="9233" spans="2:7">
      <c r="B9233" s="21" t="s">
        <v>9949</v>
      </c>
      <c r="C9233" s="22" t="s">
        <v>92</v>
      </c>
      <c r="D9233" s="37"/>
      <c r="E9233" s="24">
        <v>100000</v>
      </c>
      <c r="F9233" s="25" t="s">
        <v>107</v>
      </c>
      <c r="G9233" s="26">
        <v>100000</v>
      </c>
    </row>
    <row r="9234" spans="2:7">
      <c r="B9234" s="21" t="s">
        <v>9948</v>
      </c>
      <c r="C9234" s="22" t="s">
        <v>92</v>
      </c>
      <c r="D9234" s="37"/>
      <c r="E9234" s="24">
        <v>100000</v>
      </c>
      <c r="F9234" s="25" t="s">
        <v>5014</v>
      </c>
      <c r="G9234" s="26">
        <v>100000</v>
      </c>
    </row>
    <row r="9235" spans="2:7">
      <c r="B9235" s="21" t="s">
        <v>9947</v>
      </c>
      <c r="C9235" s="22" t="s">
        <v>92</v>
      </c>
      <c r="D9235" s="37"/>
      <c r="E9235" s="24">
        <v>100000</v>
      </c>
      <c r="F9235" s="25" t="s">
        <v>164</v>
      </c>
      <c r="G9235" s="26">
        <v>100000</v>
      </c>
    </row>
    <row r="9236" spans="2:7">
      <c r="B9236" s="21" t="s">
        <v>9946</v>
      </c>
      <c r="C9236" s="22" t="s">
        <v>92</v>
      </c>
      <c r="D9236" s="37"/>
      <c r="E9236" s="24">
        <v>100000</v>
      </c>
      <c r="F9236" s="25" t="s">
        <v>144</v>
      </c>
      <c r="G9236" s="26">
        <v>100000</v>
      </c>
    </row>
    <row r="9237" spans="2:7">
      <c r="B9237" s="21" t="s">
        <v>9945</v>
      </c>
      <c r="C9237" s="22" t="s">
        <v>92</v>
      </c>
      <c r="D9237" s="37"/>
      <c r="E9237" s="24">
        <v>100000</v>
      </c>
      <c r="F9237" s="25" t="s">
        <v>223</v>
      </c>
      <c r="G9237" s="26">
        <v>100000</v>
      </c>
    </row>
    <row r="9238" spans="2:7">
      <c r="B9238" s="21" t="s">
        <v>9944</v>
      </c>
      <c r="C9238" s="22" t="s">
        <v>92</v>
      </c>
      <c r="D9238" s="37"/>
      <c r="E9238" s="24">
        <v>100000</v>
      </c>
      <c r="F9238" s="25" t="s">
        <v>201</v>
      </c>
      <c r="G9238" s="26">
        <v>100000</v>
      </c>
    </row>
    <row r="9239" spans="2:7">
      <c r="B9239" s="21" t="s">
        <v>9943</v>
      </c>
      <c r="C9239" s="22" t="s">
        <v>92</v>
      </c>
      <c r="D9239" s="37"/>
      <c r="E9239" s="24">
        <v>100000</v>
      </c>
      <c r="F9239" s="25" t="s">
        <v>4986</v>
      </c>
      <c r="G9239" s="26">
        <v>100000</v>
      </c>
    </row>
    <row r="9240" spans="2:7">
      <c r="B9240" s="21" t="s">
        <v>9942</v>
      </c>
      <c r="C9240" s="22" t="s">
        <v>92</v>
      </c>
      <c r="D9240" s="37"/>
      <c r="E9240" s="24">
        <v>100000</v>
      </c>
      <c r="F9240" s="25" t="s">
        <v>107</v>
      </c>
      <c r="G9240" s="26">
        <v>100000</v>
      </c>
    </row>
    <row r="9241" spans="2:7">
      <c r="B9241" s="21" t="s">
        <v>9941</v>
      </c>
      <c r="C9241" s="22" t="s">
        <v>92</v>
      </c>
      <c r="D9241" s="37"/>
      <c r="E9241" s="24">
        <v>100000</v>
      </c>
      <c r="F9241" s="25" t="s">
        <v>427</v>
      </c>
      <c r="G9241" s="26">
        <v>100000</v>
      </c>
    </row>
    <row r="9242" spans="2:7">
      <c r="B9242" s="21" t="s">
        <v>9940</v>
      </c>
      <c r="C9242" s="22" t="s">
        <v>92</v>
      </c>
      <c r="D9242" s="37"/>
      <c r="E9242" s="24">
        <v>100000</v>
      </c>
      <c r="F9242" s="25" t="s">
        <v>223</v>
      </c>
      <c r="G9242" s="26">
        <v>100000</v>
      </c>
    </row>
    <row r="9243" spans="2:7">
      <c r="B9243" s="21" t="s">
        <v>9939</v>
      </c>
      <c r="C9243" s="22" t="s">
        <v>92</v>
      </c>
      <c r="D9243" s="37"/>
      <c r="E9243" s="24">
        <v>100000</v>
      </c>
      <c r="F9243" s="25" t="s">
        <v>354</v>
      </c>
      <c r="G9243" s="26">
        <v>100000</v>
      </c>
    </row>
    <row r="9244" spans="2:7">
      <c r="B9244" s="21" t="s">
        <v>9938</v>
      </c>
      <c r="C9244" s="22" t="s">
        <v>92</v>
      </c>
      <c r="D9244" s="37"/>
      <c r="E9244" s="24">
        <v>100000</v>
      </c>
      <c r="F9244" s="25" t="s">
        <v>159</v>
      </c>
      <c r="G9244" s="26">
        <v>100000</v>
      </c>
    </row>
    <row r="9245" spans="2:7">
      <c r="B9245" s="21" t="s">
        <v>9937</v>
      </c>
      <c r="C9245" s="22" t="s">
        <v>92</v>
      </c>
      <c r="D9245" s="37"/>
      <c r="E9245" s="24">
        <v>100000</v>
      </c>
      <c r="F9245" s="25" t="s">
        <v>257</v>
      </c>
      <c r="G9245" s="26">
        <v>100000</v>
      </c>
    </row>
    <row r="9246" spans="2:7">
      <c r="B9246" s="21" t="s">
        <v>9936</v>
      </c>
      <c r="C9246" s="22" t="s">
        <v>92</v>
      </c>
      <c r="D9246" s="37"/>
      <c r="E9246" s="24">
        <v>100000</v>
      </c>
      <c r="F9246" s="25" t="s">
        <v>344</v>
      </c>
      <c r="G9246" s="26">
        <v>100000</v>
      </c>
    </row>
    <row r="9247" spans="2:7">
      <c r="B9247" s="21" t="s">
        <v>9935</v>
      </c>
      <c r="C9247" s="22" t="s">
        <v>92</v>
      </c>
      <c r="D9247" s="37"/>
      <c r="E9247" s="24">
        <v>100000</v>
      </c>
      <c r="F9247" s="25" t="s">
        <v>220</v>
      </c>
      <c r="G9247" s="26">
        <v>100000</v>
      </c>
    </row>
    <row r="9248" spans="2:7">
      <c r="B9248" s="21" t="s">
        <v>9934</v>
      </c>
      <c r="C9248" s="22" t="s">
        <v>92</v>
      </c>
      <c r="D9248" s="37"/>
      <c r="E9248" s="24">
        <v>100000</v>
      </c>
      <c r="F9248" s="25" t="s">
        <v>164</v>
      </c>
      <c r="G9248" s="26">
        <v>100000</v>
      </c>
    </row>
    <row r="9249" spans="2:7">
      <c r="B9249" s="21" t="s">
        <v>9933</v>
      </c>
      <c r="C9249" s="22" t="s">
        <v>92</v>
      </c>
      <c r="D9249" s="37"/>
      <c r="E9249" s="24">
        <v>100000</v>
      </c>
      <c r="F9249" s="25" t="s">
        <v>216</v>
      </c>
      <c r="G9249" s="26">
        <v>100000</v>
      </c>
    </row>
    <row r="9250" spans="2:7">
      <c r="B9250" s="21" t="s">
        <v>9932</v>
      </c>
      <c r="C9250" s="22" t="s">
        <v>92</v>
      </c>
      <c r="D9250" s="37"/>
      <c r="E9250" s="24">
        <v>100000</v>
      </c>
      <c r="F9250" s="25" t="s">
        <v>131</v>
      </c>
      <c r="G9250" s="26">
        <v>100000</v>
      </c>
    </row>
    <row r="9251" spans="2:7">
      <c r="B9251" s="21" t="s">
        <v>9931</v>
      </c>
      <c r="C9251" s="22" t="s">
        <v>92</v>
      </c>
      <c r="D9251" s="37"/>
      <c r="E9251" s="24">
        <v>100000</v>
      </c>
      <c r="F9251" s="25" t="s">
        <v>5031</v>
      </c>
      <c r="G9251" s="26">
        <v>100000</v>
      </c>
    </row>
    <row r="9252" spans="2:7">
      <c r="B9252" s="21" t="s">
        <v>9929</v>
      </c>
      <c r="C9252" s="22" t="s">
        <v>92</v>
      </c>
      <c r="D9252" s="37"/>
      <c r="E9252" s="24">
        <v>100000</v>
      </c>
      <c r="F9252" s="25" t="s">
        <v>408</v>
      </c>
      <c r="G9252" s="26">
        <v>100000</v>
      </c>
    </row>
    <row r="9253" spans="2:7">
      <c r="B9253" s="21" t="s">
        <v>9926</v>
      </c>
      <c r="C9253" s="22" t="s">
        <v>108</v>
      </c>
      <c r="D9253" s="37"/>
      <c r="E9253" s="24">
        <v>100000</v>
      </c>
      <c r="F9253" s="25" t="s">
        <v>227</v>
      </c>
      <c r="G9253" s="26">
        <v>100000</v>
      </c>
    </row>
    <row r="9254" spans="2:7">
      <c r="B9254" s="21" t="s">
        <v>9925</v>
      </c>
      <c r="C9254" s="22" t="s">
        <v>92</v>
      </c>
      <c r="D9254" s="37"/>
      <c r="E9254" s="24">
        <v>100000</v>
      </c>
      <c r="F9254" s="25" t="s">
        <v>102</v>
      </c>
      <c r="G9254" s="26">
        <v>100000</v>
      </c>
    </row>
    <row r="9255" spans="2:7">
      <c r="B9255" s="21" t="s">
        <v>9924</v>
      </c>
      <c r="C9255" s="22" t="s">
        <v>92</v>
      </c>
      <c r="D9255" s="37"/>
      <c r="E9255" s="24">
        <v>100000</v>
      </c>
      <c r="F9255" s="25" t="s">
        <v>5014</v>
      </c>
      <c r="G9255" s="26">
        <v>100000</v>
      </c>
    </row>
    <row r="9256" spans="2:7">
      <c r="B9256" s="21" t="s">
        <v>9923</v>
      </c>
      <c r="C9256" s="22" t="s">
        <v>92</v>
      </c>
      <c r="D9256" s="37"/>
      <c r="E9256" s="24">
        <v>100000</v>
      </c>
      <c r="F9256" s="25" t="s">
        <v>464</v>
      </c>
      <c r="G9256" s="26">
        <v>100000</v>
      </c>
    </row>
    <row r="9257" spans="2:7">
      <c r="B9257" s="21" t="s">
        <v>9922</v>
      </c>
      <c r="C9257" s="22" t="s">
        <v>92</v>
      </c>
      <c r="D9257" s="37"/>
      <c r="E9257" s="24">
        <v>100000</v>
      </c>
      <c r="F9257" s="25" t="s">
        <v>164</v>
      </c>
      <c r="G9257" s="26">
        <v>100000</v>
      </c>
    </row>
    <row r="9258" spans="2:7">
      <c r="B9258" s="21" t="s">
        <v>9921</v>
      </c>
      <c r="C9258" s="22" t="s">
        <v>92</v>
      </c>
      <c r="D9258" s="37"/>
      <c r="E9258" s="24">
        <v>100000</v>
      </c>
      <c r="F9258" s="25" t="s">
        <v>205</v>
      </c>
      <c r="G9258" s="26">
        <v>100000</v>
      </c>
    </row>
    <row r="9259" spans="2:7">
      <c r="B9259" s="21" t="s">
        <v>9920</v>
      </c>
      <c r="C9259" s="22" t="s">
        <v>92</v>
      </c>
      <c r="D9259" s="37"/>
      <c r="E9259" s="24">
        <v>100000</v>
      </c>
      <c r="F9259" s="25" t="s">
        <v>144</v>
      </c>
      <c r="G9259" s="26">
        <v>100000</v>
      </c>
    </row>
    <row r="9260" spans="2:7">
      <c r="B9260" s="21" t="s">
        <v>9919</v>
      </c>
      <c r="C9260" s="22" t="s">
        <v>92</v>
      </c>
      <c r="D9260" s="37"/>
      <c r="E9260" s="24">
        <v>100000</v>
      </c>
      <c r="F9260" s="25" t="s">
        <v>402</v>
      </c>
      <c r="G9260" s="26">
        <v>100000</v>
      </c>
    </row>
    <row r="9261" spans="2:7">
      <c r="B9261" s="21" t="s">
        <v>9918</v>
      </c>
      <c r="C9261" s="22" t="s">
        <v>92</v>
      </c>
      <c r="D9261" s="37"/>
      <c r="E9261" s="24">
        <v>100000</v>
      </c>
      <c r="F9261" s="25" t="s">
        <v>631</v>
      </c>
      <c r="G9261" s="26">
        <v>100000</v>
      </c>
    </row>
    <row r="9262" spans="2:7">
      <c r="B9262" s="21" t="s">
        <v>9917</v>
      </c>
      <c r="C9262" s="22" t="s">
        <v>92</v>
      </c>
      <c r="D9262" s="37"/>
      <c r="E9262" s="24">
        <v>100000</v>
      </c>
      <c r="F9262" s="25" t="s">
        <v>344</v>
      </c>
      <c r="G9262" s="26">
        <v>100000</v>
      </c>
    </row>
    <row r="9263" spans="2:7">
      <c r="B9263" s="21" t="s">
        <v>9916</v>
      </c>
      <c r="C9263" s="22" t="s">
        <v>92</v>
      </c>
      <c r="D9263" s="37"/>
      <c r="E9263" s="24">
        <v>100000</v>
      </c>
      <c r="F9263" s="25" t="s">
        <v>5016</v>
      </c>
      <c r="G9263" s="26">
        <v>100000</v>
      </c>
    </row>
    <row r="9264" spans="2:7">
      <c r="B9264" s="21" t="s">
        <v>9915</v>
      </c>
      <c r="C9264" s="22" t="s">
        <v>92</v>
      </c>
      <c r="D9264" s="37"/>
      <c r="E9264" s="24">
        <v>100000</v>
      </c>
      <c r="F9264" s="25" t="s">
        <v>125</v>
      </c>
      <c r="G9264" s="26">
        <v>100000</v>
      </c>
    </row>
    <row r="9265" spans="2:7">
      <c r="B9265" s="21" t="s">
        <v>9914</v>
      </c>
      <c r="C9265" s="22" t="s">
        <v>92</v>
      </c>
      <c r="D9265" s="37"/>
      <c r="E9265" s="24">
        <v>100000</v>
      </c>
      <c r="F9265" s="25" t="s">
        <v>422</v>
      </c>
      <c r="G9265" s="26">
        <v>100000</v>
      </c>
    </row>
    <row r="9266" spans="2:7">
      <c r="B9266" s="21" t="s">
        <v>9913</v>
      </c>
      <c r="C9266" s="22" t="s">
        <v>92</v>
      </c>
      <c r="D9266" s="37"/>
      <c r="E9266" s="24">
        <v>100000</v>
      </c>
      <c r="F9266" s="25" t="s">
        <v>540</v>
      </c>
      <c r="G9266" s="26">
        <v>100000</v>
      </c>
    </row>
    <row r="9267" spans="2:7">
      <c r="B9267" s="21" t="s">
        <v>9912</v>
      </c>
      <c r="C9267" s="22" t="s">
        <v>92</v>
      </c>
      <c r="D9267" s="37"/>
      <c r="E9267" s="24">
        <v>100000</v>
      </c>
      <c r="F9267" s="25" t="s">
        <v>94</v>
      </c>
      <c r="G9267" s="26">
        <v>100000</v>
      </c>
    </row>
    <row r="9268" spans="2:7">
      <c r="B9268" s="21" t="s">
        <v>9911</v>
      </c>
      <c r="C9268" s="22" t="s">
        <v>92</v>
      </c>
      <c r="D9268" s="37"/>
      <c r="E9268" s="24">
        <v>100000</v>
      </c>
      <c r="F9268" s="25" t="s">
        <v>3094</v>
      </c>
      <c r="G9268" s="26">
        <v>100000</v>
      </c>
    </row>
    <row r="9269" spans="2:7">
      <c r="B9269" s="21" t="s">
        <v>9910</v>
      </c>
      <c r="C9269" s="22" t="s">
        <v>92</v>
      </c>
      <c r="D9269" s="37"/>
      <c r="E9269" s="24">
        <v>100000</v>
      </c>
      <c r="F9269" s="25" t="s">
        <v>220</v>
      </c>
      <c r="G9269" s="26">
        <v>100000</v>
      </c>
    </row>
    <row r="9270" spans="2:7">
      <c r="B9270" s="21" t="s">
        <v>9909</v>
      </c>
      <c r="C9270" s="22" t="s">
        <v>92</v>
      </c>
      <c r="D9270" s="37"/>
      <c r="E9270" s="24">
        <v>100000</v>
      </c>
      <c r="F9270" s="25" t="s">
        <v>3094</v>
      </c>
      <c r="G9270" s="26">
        <v>100000</v>
      </c>
    </row>
    <row r="9271" spans="2:7">
      <c r="B9271" s="21" t="s">
        <v>9908</v>
      </c>
      <c r="C9271" s="22" t="s">
        <v>92</v>
      </c>
      <c r="D9271" s="37"/>
      <c r="E9271" s="24">
        <v>100000</v>
      </c>
      <c r="F9271" s="25" t="s">
        <v>111</v>
      </c>
      <c r="G9271" s="26">
        <v>100000</v>
      </c>
    </row>
    <row r="9272" spans="2:7">
      <c r="B9272" s="21" t="s">
        <v>9907</v>
      </c>
      <c r="C9272" s="22" t="s">
        <v>92</v>
      </c>
      <c r="D9272" s="37"/>
      <c r="E9272" s="24">
        <v>100000</v>
      </c>
      <c r="F9272" s="25" t="s">
        <v>344</v>
      </c>
      <c r="G9272" s="26">
        <v>100000</v>
      </c>
    </row>
    <row r="9273" spans="2:7">
      <c r="B9273" s="21" t="s">
        <v>9906</v>
      </c>
      <c r="C9273" s="22" t="s">
        <v>92</v>
      </c>
      <c r="D9273" s="37"/>
      <c r="E9273" s="24">
        <v>100000</v>
      </c>
      <c r="F9273" s="25" t="s">
        <v>144</v>
      </c>
      <c r="G9273" s="26">
        <v>100000</v>
      </c>
    </row>
    <row r="9274" spans="2:7">
      <c r="B9274" s="21" t="s">
        <v>9905</v>
      </c>
      <c r="C9274" s="22" t="s">
        <v>92</v>
      </c>
      <c r="D9274" s="37"/>
      <c r="E9274" s="24">
        <v>100000</v>
      </c>
      <c r="F9274" s="25" t="s">
        <v>156</v>
      </c>
      <c r="G9274" s="26">
        <v>100000</v>
      </c>
    </row>
    <row r="9275" spans="2:7">
      <c r="B9275" s="21" t="s">
        <v>9904</v>
      </c>
      <c r="C9275" s="22" t="s">
        <v>92</v>
      </c>
      <c r="D9275" s="37"/>
      <c r="E9275" s="24">
        <v>100000</v>
      </c>
      <c r="F9275" s="25" t="s">
        <v>708</v>
      </c>
      <c r="G9275" s="26">
        <v>100000</v>
      </c>
    </row>
    <row r="9276" spans="2:7">
      <c r="B9276" s="21" t="s">
        <v>9903</v>
      </c>
      <c r="C9276" s="22" t="s">
        <v>92</v>
      </c>
      <c r="D9276" s="37"/>
      <c r="E9276" s="24">
        <v>100000</v>
      </c>
      <c r="F9276" s="25" t="s">
        <v>167</v>
      </c>
      <c r="G9276" s="26">
        <v>100000</v>
      </c>
    </row>
    <row r="9277" spans="2:7">
      <c r="B9277" s="21" t="s">
        <v>9902</v>
      </c>
      <c r="C9277" s="22" t="s">
        <v>92</v>
      </c>
      <c r="D9277" s="37"/>
      <c r="E9277" s="24">
        <v>100000</v>
      </c>
      <c r="F9277" s="25" t="s">
        <v>408</v>
      </c>
      <c r="G9277" s="26">
        <v>100000</v>
      </c>
    </row>
    <row r="9278" spans="2:7">
      <c r="B9278" s="21" t="s">
        <v>9901</v>
      </c>
      <c r="C9278" s="22" t="s">
        <v>92</v>
      </c>
      <c r="D9278" s="37"/>
      <c r="E9278" s="24">
        <v>100000</v>
      </c>
      <c r="F9278" s="25" t="s">
        <v>315</v>
      </c>
      <c r="G9278" s="26">
        <v>100000</v>
      </c>
    </row>
    <row r="9279" spans="2:7">
      <c r="B9279" s="21" t="s">
        <v>9900</v>
      </c>
      <c r="C9279" s="22" t="s">
        <v>92</v>
      </c>
      <c r="D9279" s="37"/>
      <c r="E9279" s="24">
        <v>100000</v>
      </c>
      <c r="F9279" s="25" t="s">
        <v>159</v>
      </c>
      <c r="G9279" s="26">
        <v>100000</v>
      </c>
    </row>
    <row r="9280" spans="2:7">
      <c r="B9280" s="21" t="s">
        <v>9899</v>
      </c>
      <c r="C9280" s="22" t="s">
        <v>92</v>
      </c>
      <c r="D9280" s="37"/>
      <c r="E9280" s="24">
        <v>100000</v>
      </c>
      <c r="F9280" s="25" t="s">
        <v>5014</v>
      </c>
      <c r="G9280" s="26">
        <v>100000</v>
      </c>
    </row>
    <row r="9281" spans="2:7">
      <c r="B9281" s="21" t="s">
        <v>9898</v>
      </c>
      <c r="C9281" s="22" t="s">
        <v>92</v>
      </c>
      <c r="D9281" s="37"/>
      <c r="E9281" s="24">
        <v>100000</v>
      </c>
      <c r="F9281" s="25" t="s">
        <v>257</v>
      </c>
      <c r="G9281" s="26">
        <v>100000</v>
      </c>
    </row>
    <row r="9282" spans="2:7">
      <c r="B9282" s="21" t="s">
        <v>9897</v>
      </c>
      <c r="C9282" s="22" t="s">
        <v>92</v>
      </c>
      <c r="D9282" s="37"/>
      <c r="E9282" s="24">
        <v>100000</v>
      </c>
      <c r="F9282" s="25" t="s">
        <v>220</v>
      </c>
      <c r="G9282" s="26">
        <v>100000</v>
      </c>
    </row>
    <row r="9283" spans="2:7">
      <c r="B9283" s="21" t="s">
        <v>9896</v>
      </c>
      <c r="C9283" s="22" t="s">
        <v>92</v>
      </c>
      <c r="D9283" s="37"/>
      <c r="E9283" s="24">
        <v>100000</v>
      </c>
      <c r="F9283" s="25" t="s">
        <v>422</v>
      </c>
      <c r="G9283" s="26">
        <v>100000</v>
      </c>
    </row>
    <row r="9284" spans="2:7">
      <c r="B9284" s="21" t="s">
        <v>9895</v>
      </c>
      <c r="C9284" s="22" t="s">
        <v>92</v>
      </c>
      <c r="D9284" s="37"/>
      <c r="E9284" s="24">
        <v>100000</v>
      </c>
      <c r="F9284" s="25" t="s">
        <v>156</v>
      </c>
      <c r="G9284" s="26">
        <v>100000</v>
      </c>
    </row>
    <row r="9285" spans="2:7">
      <c r="B9285" s="21" t="s">
        <v>9894</v>
      </c>
      <c r="C9285" s="22" t="s">
        <v>92</v>
      </c>
      <c r="D9285" s="37"/>
      <c r="E9285" s="24">
        <v>100000</v>
      </c>
      <c r="F9285" s="25" t="s">
        <v>326</v>
      </c>
      <c r="G9285" s="26">
        <v>100000</v>
      </c>
    </row>
    <row r="9286" spans="2:7">
      <c r="B9286" s="21" t="s">
        <v>9893</v>
      </c>
      <c r="C9286" s="22" t="s">
        <v>92</v>
      </c>
      <c r="D9286" s="37"/>
      <c r="E9286" s="24">
        <v>100000</v>
      </c>
      <c r="F9286" s="25" t="s">
        <v>164</v>
      </c>
      <c r="G9286" s="26">
        <v>100000</v>
      </c>
    </row>
    <row r="9287" spans="2:7">
      <c r="B9287" s="21" t="s">
        <v>9892</v>
      </c>
      <c r="C9287" s="22" t="s">
        <v>92</v>
      </c>
      <c r="D9287" s="37"/>
      <c r="E9287" s="24">
        <v>100000</v>
      </c>
      <c r="F9287" s="25" t="s">
        <v>125</v>
      </c>
      <c r="G9287" s="26">
        <v>100000</v>
      </c>
    </row>
    <row r="9288" spans="2:7">
      <c r="B9288" s="21" t="s">
        <v>9891</v>
      </c>
      <c r="C9288" s="22" t="s">
        <v>92</v>
      </c>
      <c r="D9288" s="37"/>
      <c r="E9288" s="24">
        <v>100000</v>
      </c>
      <c r="F9288" s="25" t="s">
        <v>464</v>
      </c>
      <c r="G9288" s="26">
        <v>100000</v>
      </c>
    </row>
    <row r="9289" spans="2:7">
      <c r="B9289" s="21" t="s">
        <v>9890</v>
      </c>
      <c r="C9289" s="22" t="s">
        <v>92</v>
      </c>
      <c r="D9289" s="37"/>
      <c r="E9289" s="24">
        <v>100000</v>
      </c>
      <c r="F9289" s="25" t="s">
        <v>205</v>
      </c>
      <c r="G9289" s="26">
        <v>100000</v>
      </c>
    </row>
    <row r="9290" spans="2:7">
      <c r="B9290" s="21" t="s">
        <v>9889</v>
      </c>
      <c r="C9290" s="22" t="s">
        <v>92</v>
      </c>
      <c r="D9290" s="37"/>
      <c r="E9290" s="24">
        <v>100000</v>
      </c>
      <c r="F9290" s="25" t="s">
        <v>668</v>
      </c>
      <c r="G9290" s="26">
        <v>100000</v>
      </c>
    </row>
    <row r="9291" spans="2:7">
      <c r="B9291" s="21" t="s">
        <v>9888</v>
      </c>
      <c r="C9291" s="22" t="s">
        <v>92</v>
      </c>
      <c r="D9291" s="37"/>
      <c r="E9291" s="24">
        <v>100000</v>
      </c>
      <c r="F9291" s="25" t="s">
        <v>631</v>
      </c>
      <c r="G9291" s="26">
        <v>100000</v>
      </c>
    </row>
    <row r="9292" spans="2:7">
      <c r="B9292" s="21" t="s">
        <v>9887</v>
      </c>
      <c r="C9292" s="22" t="s">
        <v>92</v>
      </c>
      <c r="D9292" s="37"/>
      <c r="E9292" s="24">
        <v>100000</v>
      </c>
      <c r="F9292" s="25" t="s">
        <v>402</v>
      </c>
      <c r="G9292" s="26">
        <v>100000</v>
      </c>
    </row>
    <row r="9293" spans="2:7">
      <c r="B9293" s="21" t="s">
        <v>9886</v>
      </c>
      <c r="C9293" s="22" t="s">
        <v>92</v>
      </c>
      <c r="D9293" s="37"/>
      <c r="E9293" s="24">
        <v>100000</v>
      </c>
      <c r="F9293" s="25" t="s">
        <v>354</v>
      </c>
      <c r="G9293" s="26">
        <v>100000</v>
      </c>
    </row>
    <row r="9294" spans="2:7">
      <c r="B9294" s="21" t="s">
        <v>9885</v>
      </c>
      <c r="C9294" s="22" t="s">
        <v>92</v>
      </c>
      <c r="D9294" s="37"/>
      <c r="E9294" s="24">
        <v>100000</v>
      </c>
      <c r="F9294" s="25" t="s">
        <v>3094</v>
      </c>
      <c r="G9294" s="26">
        <v>100000</v>
      </c>
    </row>
    <row r="9295" spans="2:7">
      <c r="B9295" s="21" t="s">
        <v>9884</v>
      </c>
      <c r="C9295" s="22" t="s">
        <v>92</v>
      </c>
      <c r="D9295" s="37"/>
      <c r="E9295" s="24">
        <v>100000</v>
      </c>
      <c r="F9295" s="25" t="s">
        <v>201</v>
      </c>
      <c r="G9295" s="26">
        <v>100000</v>
      </c>
    </row>
    <row r="9296" spans="2:7">
      <c r="B9296" s="21" t="s">
        <v>9883</v>
      </c>
      <c r="C9296" s="22" t="s">
        <v>92</v>
      </c>
      <c r="D9296" s="37"/>
      <c r="E9296" s="24">
        <v>100000</v>
      </c>
      <c r="F9296" s="25" t="s">
        <v>99</v>
      </c>
      <c r="G9296" s="26">
        <v>100000</v>
      </c>
    </row>
    <row r="9297" spans="2:7">
      <c r="B9297" s="21" t="s">
        <v>9882</v>
      </c>
      <c r="C9297" s="22" t="s">
        <v>92</v>
      </c>
      <c r="D9297" s="37"/>
      <c r="E9297" s="24">
        <v>100000</v>
      </c>
      <c r="F9297" s="25" t="s">
        <v>315</v>
      </c>
      <c r="G9297" s="26">
        <v>100000</v>
      </c>
    </row>
    <row r="9298" spans="2:7">
      <c r="B9298" s="21" t="s">
        <v>9881</v>
      </c>
      <c r="C9298" s="22" t="s">
        <v>92</v>
      </c>
      <c r="D9298" s="37"/>
      <c r="E9298" s="24">
        <v>100000</v>
      </c>
      <c r="F9298" s="25" t="s">
        <v>408</v>
      </c>
      <c r="G9298" s="26">
        <v>100000</v>
      </c>
    </row>
    <row r="9299" spans="2:7">
      <c r="B9299" s="21" t="s">
        <v>9880</v>
      </c>
      <c r="C9299" s="22" t="s">
        <v>92</v>
      </c>
      <c r="D9299" s="37"/>
      <c r="E9299" s="24">
        <v>100000</v>
      </c>
      <c r="F9299" s="25" t="s">
        <v>324</v>
      </c>
      <c r="G9299" s="26">
        <v>100000</v>
      </c>
    </row>
    <row r="9300" spans="2:7">
      <c r="B9300" s="21" t="s">
        <v>9879</v>
      </c>
      <c r="C9300" s="22" t="s">
        <v>92</v>
      </c>
      <c r="D9300" s="37"/>
      <c r="E9300" s="24">
        <v>100000</v>
      </c>
      <c r="F9300" s="25" t="s">
        <v>171</v>
      </c>
      <c r="G9300" s="26">
        <v>100000</v>
      </c>
    </row>
    <row r="9301" spans="2:7">
      <c r="B9301" s="21" t="s">
        <v>9878</v>
      </c>
      <c r="C9301" s="22" t="s">
        <v>92</v>
      </c>
      <c r="D9301" s="37"/>
      <c r="E9301" s="24">
        <v>100000</v>
      </c>
      <c r="F9301" s="25" t="s">
        <v>5014</v>
      </c>
      <c r="G9301" s="26">
        <v>100000</v>
      </c>
    </row>
    <row r="9302" spans="2:7">
      <c r="B9302" s="21" t="s">
        <v>9877</v>
      </c>
      <c r="C9302" s="22" t="s">
        <v>92</v>
      </c>
      <c r="D9302" s="37"/>
      <c r="E9302" s="24">
        <v>100000</v>
      </c>
      <c r="F9302" s="25" t="s">
        <v>216</v>
      </c>
      <c r="G9302" s="26">
        <v>100000</v>
      </c>
    </row>
    <row r="9303" spans="2:7">
      <c r="B9303" s="21" t="s">
        <v>9874</v>
      </c>
      <c r="C9303" s="22" t="s">
        <v>92</v>
      </c>
      <c r="D9303" s="37"/>
      <c r="E9303" s="24">
        <v>100000</v>
      </c>
      <c r="F9303" s="25" t="s">
        <v>540</v>
      </c>
      <c r="G9303" s="26">
        <v>100000</v>
      </c>
    </row>
    <row r="9304" spans="2:7">
      <c r="B9304" s="21" t="s">
        <v>9872</v>
      </c>
      <c r="C9304" s="22" t="s">
        <v>92</v>
      </c>
      <c r="D9304" s="37"/>
      <c r="E9304" s="24">
        <v>100000</v>
      </c>
      <c r="F9304" s="25" t="s">
        <v>156</v>
      </c>
      <c r="G9304" s="26">
        <v>100000</v>
      </c>
    </row>
    <row r="9305" spans="2:7">
      <c r="B9305" s="21" t="s">
        <v>9871</v>
      </c>
      <c r="C9305" s="22" t="s">
        <v>92</v>
      </c>
      <c r="D9305" s="37"/>
      <c r="E9305" s="24">
        <v>100000</v>
      </c>
      <c r="F9305" s="25" t="s">
        <v>335</v>
      </c>
      <c r="G9305" s="26">
        <v>100000</v>
      </c>
    </row>
    <row r="9306" spans="2:7">
      <c r="B9306" s="21" t="s">
        <v>9870</v>
      </c>
      <c r="C9306" s="22" t="s">
        <v>92</v>
      </c>
      <c r="D9306" s="37"/>
      <c r="E9306" s="24">
        <v>100000</v>
      </c>
      <c r="F9306" s="25" t="s">
        <v>107</v>
      </c>
      <c r="G9306" s="26">
        <v>100000</v>
      </c>
    </row>
    <row r="9307" spans="2:7">
      <c r="B9307" s="21" t="s">
        <v>9869</v>
      </c>
      <c r="C9307" s="22" t="s">
        <v>92</v>
      </c>
      <c r="D9307" s="37"/>
      <c r="E9307" s="24">
        <v>100000</v>
      </c>
      <c r="F9307" s="25" t="s">
        <v>3089</v>
      </c>
      <c r="G9307" s="26">
        <v>100000</v>
      </c>
    </row>
    <row r="9308" spans="2:7">
      <c r="B9308" s="21" t="s">
        <v>9868</v>
      </c>
      <c r="C9308" s="22" t="s">
        <v>92</v>
      </c>
      <c r="D9308" s="37"/>
      <c r="E9308" s="24">
        <v>100000</v>
      </c>
      <c r="F9308" s="25" t="s">
        <v>102</v>
      </c>
      <c r="G9308" s="26">
        <v>100000</v>
      </c>
    </row>
    <row r="9309" spans="2:7">
      <c r="B9309" s="21" t="s">
        <v>9867</v>
      </c>
      <c r="C9309" s="22" t="s">
        <v>92</v>
      </c>
      <c r="D9309" s="37"/>
      <c r="E9309" s="24">
        <v>100000</v>
      </c>
      <c r="F9309" s="25" t="s">
        <v>402</v>
      </c>
      <c r="G9309" s="26">
        <v>100000</v>
      </c>
    </row>
    <row r="9310" spans="2:7">
      <c r="B9310" s="21" t="s">
        <v>9865</v>
      </c>
      <c r="C9310" s="22" t="s">
        <v>92</v>
      </c>
      <c r="D9310" s="37"/>
      <c r="E9310" s="24">
        <v>100000</v>
      </c>
      <c r="F9310" s="25" t="s">
        <v>205</v>
      </c>
      <c r="G9310" s="26">
        <v>100000</v>
      </c>
    </row>
    <row r="9311" spans="2:7">
      <c r="B9311" s="21" t="s">
        <v>9862</v>
      </c>
      <c r="C9311" s="22" t="s">
        <v>92</v>
      </c>
      <c r="D9311" s="37"/>
      <c r="E9311" s="24">
        <v>100000</v>
      </c>
      <c r="F9311" s="25" t="s">
        <v>5016</v>
      </c>
      <c r="G9311" s="26">
        <v>100000</v>
      </c>
    </row>
    <row r="9312" spans="2:7">
      <c r="B9312" s="21" t="s">
        <v>9861</v>
      </c>
      <c r="C9312" s="22" t="s">
        <v>108</v>
      </c>
      <c r="D9312" s="37"/>
      <c r="E9312" s="24">
        <v>100000</v>
      </c>
      <c r="F9312" s="25" t="s">
        <v>220</v>
      </c>
      <c r="G9312" s="26">
        <v>100000</v>
      </c>
    </row>
    <row r="9313" spans="2:7">
      <c r="B9313" s="21" t="s">
        <v>9860</v>
      </c>
      <c r="C9313" s="22" t="s">
        <v>92</v>
      </c>
      <c r="D9313" s="37"/>
      <c r="E9313" s="24">
        <v>100000</v>
      </c>
      <c r="F9313" s="25" t="s">
        <v>3094</v>
      </c>
      <c r="G9313" s="26">
        <v>100000</v>
      </c>
    </row>
    <row r="9314" spans="2:7">
      <c r="B9314" s="21" t="s">
        <v>9859</v>
      </c>
      <c r="C9314" s="22" t="s">
        <v>92</v>
      </c>
      <c r="D9314" s="37"/>
      <c r="E9314" s="24">
        <v>100000</v>
      </c>
      <c r="F9314" s="25" t="s">
        <v>102</v>
      </c>
      <c r="G9314" s="26">
        <v>100000</v>
      </c>
    </row>
    <row r="9315" spans="2:7">
      <c r="B9315" s="21" t="s">
        <v>9858</v>
      </c>
      <c r="C9315" s="22" t="s">
        <v>92</v>
      </c>
      <c r="D9315" s="37"/>
      <c r="E9315" s="24">
        <v>100000</v>
      </c>
      <c r="F9315" s="25" t="s">
        <v>427</v>
      </c>
      <c r="G9315" s="26">
        <v>100000</v>
      </c>
    </row>
    <row r="9316" spans="2:7">
      <c r="B9316" s="21" t="s">
        <v>9857</v>
      </c>
      <c r="C9316" s="22" t="s">
        <v>92</v>
      </c>
      <c r="D9316" s="37"/>
      <c r="E9316" s="24">
        <v>100000</v>
      </c>
      <c r="F9316" s="25" t="s">
        <v>5014</v>
      </c>
      <c r="G9316" s="26">
        <v>100000</v>
      </c>
    </row>
    <row r="9317" spans="2:7">
      <c r="B9317" s="21" t="s">
        <v>9856</v>
      </c>
      <c r="C9317" s="22" t="s">
        <v>92</v>
      </c>
      <c r="D9317" s="37"/>
      <c r="E9317" s="24">
        <v>100000</v>
      </c>
      <c r="F9317" s="25" t="s">
        <v>631</v>
      </c>
      <c r="G9317" s="26">
        <v>100000</v>
      </c>
    </row>
    <row r="9318" spans="2:7">
      <c r="B9318" s="21" t="s">
        <v>9855</v>
      </c>
      <c r="C9318" s="22" t="s">
        <v>108</v>
      </c>
      <c r="D9318" s="37"/>
      <c r="E9318" s="24">
        <v>100000</v>
      </c>
      <c r="F9318" s="25" t="s">
        <v>5016</v>
      </c>
      <c r="G9318" s="26">
        <v>100000</v>
      </c>
    </row>
    <row r="9319" spans="2:7">
      <c r="B9319" s="21" t="s">
        <v>9854</v>
      </c>
      <c r="C9319" s="22" t="s">
        <v>92</v>
      </c>
      <c r="D9319" s="37"/>
      <c r="E9319" s="24">
        <v>100000</v>
      </c>
      <c r="F9319" s="25" t="s">
        <v>159</v>
      </c>
      <c r="G9319" s="26">
        <v>100000</v>
      </c>
    </row>
    <row r="9320" spans="2:7">
      <c r="B9320" s="21" t="s">
        <v>9853</v>
      </c>
      <c r="C9320" s="22" t="s">
        <v>92</v>
      </c>
      <c r="D9320" s="37"/>
      <c r="E9320" s="24">
        <v>100000</v>
      </c>
      <c r="F9320" s="25" t="s">
        <v>125</v>
      </c>
      <c r="G9320" s="26">
        <v>100000</v>
      </c>
    </row>
    <row r="9321" spans="2:7">
      <c r="B9321" s="21" t="s">
        <v>9852</v>
      </c>
      <c r="C9321" s="22" t="s">
        <v>92</v>
      </c>
      <c r="D9321" s="37"/>
      <c r="E9321" s="24">
        <v>100000</v>
      </c>
      <c r="F9321" s="25" t="s">
        <v>164</v>
      </c>
      <c r="G9321" s="26">
        <v>100000</v>
      </c>
    </row>
    <row r="9322" spans="2:7">
      <c r="B9322" s="21" t="s">
        <v>9851</v>
      </c>
      <c r="C9322" s="22" t="s">
        <v>92</v>
      </c>
      <c r="D9322" s="37"/>
      <c r="E9322" s="24">
        <v>100000</v>
      </c>
      <c r="F9322" s="25" t="s">
        <v>102</v>
      </c>
      <c r="G9322" s="26">
        <v>100000</v>
      </c>
    </row>
    <row r="9323" spans="2:7">
      <c r="B9323" s="21" t="s">
        <v>9850</v>
      </c>
      <c r="C9323" s="22" t="s">
        <v>92</v>
      </c>
      <c r="D9323" s="37"/>
      <c r="E9323" s="24">
        <v>100000</v>
      </c>
      <c r="F9323" s="25" t="s">
        <v>413</v>
      </c>
      <c r="G9323" s="26">
        <v>100000</v>
      </c>
    </row>
    <row r="9324" spans="2:7">
      <c r="B9324" s="21" t="s">
        <v>9849</v>
      </c>
      <c r="C9324" s="22" t="s">
        <v>92</v>
      </c>
      <c r="D9324" s="37"/>
      <c r="E9324" s="24">
        <v>100000</v>
      </c>
      <c r="F9324" s="25" t="s">
        <v>94</v>
      </c>
      <c r="G9324" s="26">
        <v>100000</v>
      </c>
    </row>
    <row r="9325" spans="2:7">
      <c r="B9325" s="21" t="s">
        <v>9848</v>
      </c>
      <c r="C9325" s="22" t="s">
        <v>92</v>
      </c>
      <c r="D9325" s="37"/>
      <c r="E9325" s="24">
        <v>100000</v>
      </c>
      <c r="F9325" s="25" t="s">
        <v>257</v>
      </c>
      <c r="G9325" s="26">
        <v>100000</v>
      </c>
    </row>
    <row r="9326" spans="2:7">
      <c r="B9326" s="21" t="s">
        <v>9847</v>
      </c>
      <c r="C9326" s="22" t="s">
        <v>92</v>
      </c>
      <c r="D9326" s="37"/>
      <c r="E9326" s="24">
        <v>100000</v>
      </c>
      <c r="F9326" s="25" t="s">
        <v>354</v>
      </c>
      <c r="G9326" s="26">
        <v>100000</v>
      </c>
    </row>
    <row r="9327" spans="2:7">
      <c r="B9327" s="21" t="s">
        <v>9846</v>
      </c>
      <c r="C9327" s="22" t="s">
        <v>92</v>
      </c>
      <c r="D9327" s="37"/>
      <c r="E9327" s="24">
        <v>100000</v>
      </c>
      <c r="F9327" s="25" t="s">
        <v>408</v>
      </c>
      <c r="G9327" s="26">
        <v>100000</v>
      </c>
    </row>
    <row r="9328" spans="2:7">
      <c r="B9328" s="21" t="s">
        <v>9845</v>
      </c>
      <c r="C9328" s="22" t="s">
        <v>92</v>
      </c>
      <c r="D9328" s="37"/>
      <c r="E9328" s="24">
        <v>100000</v>
      </c>
      <c r="F9328" s="25" t="s">
        <v>220</v>
      </c>
      <c r="G9328" s="26">
        <v>100000</v>
      </c>
    </row>
    <row r="9329" spans="2:7">
      <c r="B9329" s="21" t="s">
        <v>9843</v>
      </c>
      <c r="C9329" s="22" t="s">
        <v>92</v>
      </c>
      <c r="D9329" s="37"/>
      <c r="E9329" s="24">
        <v>100000</v>
      </c>
      <c r="F9329" s="25" t="s">
        <v>223</v>
      </c>
      <c r="G9329" s="26">
        <v>100000</v>
      </c>
    </row>
    <row r="9330" spans="2:7">
      <c r="B9330" s="21" t="s">
        <v>9842</v>
      </c>
      <c r="C9330" s="22" t="s">
        <v>92</v>
      </c>
      <c r="D9330" s="37"/>
      <c r="E9330" s="24">
        <v>100000</v>
      </c>
      <c r="F9330" s="25" t="s">
        <v>668</v>
      </c>
      <c r="G9330" s="26">
        <v>100000</v>
      </c>
    </row>
    <row r="9331" spans="2:7">
      <c r="B9331" s="21" t="s">
        <v>9841</v>
      </c>
      <c r="C9331" s="22" t="s">
        <v>92</v>
      </c>
      <c r="D9331" s="37"/>
      <c r="E9331" s="24">
        <v>100000</v>
      </c>
      <c r="F9331" s="25" t="s">
        <v>131</v>
      </c>
      <c r="G9331" s="26">
        <v>100000</v>
      </c>
    </row>
    <row r="9332" spans="2:7">
      <c r="B9332" s="21" t="s">
        <v>9840</v>
      </c>
      <c r="C9332" s="22" t="s">
        <v>92</v>
      </c>
      <c r="D9332" s="37"/>
      <c r="E9332" s="24">
        <v>100000</v>
      </c>
      <c r="F9332" s="25" t="s">
        <v>102</v>
      </c>
      <c r="G9332" s="26">
        <v>100000</v>
      </c>
    </row>
    <row r="9333" spans="2:7">
      <c r="B9333" s="21" t="s">
        <v>9838</v>
      </c>
      <c r="C9333" s="22" t="s">
        <v>92</v>
      </c>
      <c r="D9333" s="37"/>
      <c r="E9333" s="24">
        <v>100000</v>
      </c>
      <c r="F9333" s="25" t="s">
        <v>227</v>
      </c>
      <c r="G9333" s="26">
        <v>100000</v>
      </c>
    </row>
    <row r="9334" spans="2:7">
      <c r="B9334" s="21" t="s">
        <v>9837</v>
      </c>
      <c r="C9334" s="22" t="s">
        <v>92</v>
      </c>
      <c r="D9334" s="37"/>
      <c r="E9334" s="24">
        <v>100000</v>
      </c>
      <c r="F9334" s="25" t="s">
        <v>631</v>
      </c>
      <c r="G9334" s="26">
        <v>100000</v>
      </c>
    </row>
    <row r="9335" spans="2:7">
      <c r="B9335" s="21" t="s">
        <v>9836</v>
      </c>
      <c r="C9335" s="22" t="s">
        <v>92</v>
      </c>
      <c r="D9335" s="37"/>
      <c r="E9335" s="24">
        <v>100000</v>
      </c>
      <c r="F9335" s="25" t="s">
        <v>94</v>
      </c>
      <c r="G9335" s="26">
        <v>100000</v>
      </c>
    </row>
    <row r="9336" spans="2:7">
      <c r="B9336" s="21" t="s">
        <v>9835</v>
      </c>
      <c r="C9336" s="22" t="s">
        <v>92</v>
      </c>
      <c r="D9336" s="37"/>
      <c r="E9336" s="24">
        <v>100000</v>
      </c>
      <c r="F9336" s="25" t="s">
        <v>427</v>
      </c>
      <c r="G9336" s="26">
        <v>100000</v>
      </c>
    </row>
    <row r="9337" spans="2:7">
      <c r="B9337" s="21" t="s">
        <v>9834</v>
      </c>
      <c r="C9337" s="22" t="s">
        <v>92</v>
      </c>
      <c r="D9337" s="37"/>
      <c r="E9337" s="24">
        <v>100000</v>
      </c>
      <c r="F9337" s="25" t="s">
        <v>216</v>
      </c>
      <c r="G9337" s="26">
        <v>100000</v>
      </c>
    </row>
    <row r="9338" spans="2:7">
      <c r="B9338" s="21" t="s">
        <v>9833</v>
      </c>
      <c r="C9338" s="22" t="s">
        <v>92</v>
      </c>
      <c r="D9338" s="37"/>
      <c r="E9338" s="24">
        <v>100000</v>
      </c>
      <c r="F9338" s="25" t="s">
        <v>201</v>
      </c>
      <c r="G9338" s="26">
        <v>100000</v>
      </c>
    </row>
    <row r="9339" spans="2:7">
      <c r="B9339" s="21" t="s">
        <v>9832</v>
      </c>
      <c r="C9339" s="22" t="s">
        <v>92</v>
      </c>
      <c r="D9339" s="37"/>
      <c r="E9339" s="24">
        <v>100000</v>
      </c>
      <c r="F9339" s="25" t="s">
        <v>107</v>
      </c>
      <c r="G9339" s="26">
        <v>100000</v>
      </c>
    </row>
    <row r="9340" spans="2:7">
      <c r="B9340" s="21" t="s">
        <v>9831</v>
      </c>
      <c r="C9340" s="22" t="s">
        <v>92</v>
      </c>
      <c r="D9340" s="37"/>
      <c r="E9340" s="24">
        <v>100000</v>
      </c>
      <c r="F9340" s="25" t="s">
        <v>227</v>
      </c>
      <c r="G9340" s="26">
        <v>100000</v>
      </c>
    </row>
    <row r="9341" spans="2:7">
      <c r="B9341" s="21" t="s">
        <v>9830</v>
      </c>
      <c r="C9341" s="22" t="s">
        <v>92</v>
      </c>
      <c r="D9341" s="37"/>
      <c r="E9341" s="24">
        <v>100000</v>
      </c>
      <c r="F9341" s="25" t="s">
        <v>198</v>
      </c>
      <c r="G9341" s="26">
        <v>100000</v>
      </c>
    </row>
    <row r="9342" spans="2:7">
      <c r="B9342" s="21" t="s">
        <v>9829</v>
      </c>
      <c r="C9342" s="22" t="s">
        <v>92</v>
      </c>
      <c r="D9342" s="37"/>
      <c r="E9342" s="24">
        <v>100000</v>
      </c>
      <c r="F9342" s="25" t="s">
        <v>703</v>
      </c>
      <c r="G9342" s="26">
        <v>100000</v>
      </c>
    </row>
    <row r="9343" spans="2:7">
      <c r="B9343" s="21" t="s">
        <v>9828</v>
      </c>
      <c r="C9343" s="22" t="s">
        <v>92</v>
      </c>
      <c r="D9343" s="37"/>
      <c r="E9343" s="24">
        <v>100000</v>
      </c>
      <c r="F9343" s="25" t="s">
        <v>5014</v>
      </c>
      <c r="G9343" s="26">
        <v>100000</v>
      </c>
    </row>
    <row r="9344" spans="2:7">
      <c r="B9344" s="21" t="s">
        <v>9827</v>
      </c>
      <c r="C9344" s="22" t="s">
        <v>92</v>
      </c>
      <c r="D9344" s="37"/>
      <c r="E9344" s="24">
        <v>100000</v>
      </c>
      <c r="F9344" s="25" t="s">
        <v>540</v>
      </c>
      <c r="G9344" s="26">
        <v>100000</v>
      </c>
    </row>
    <row r="9345" spans="2:7">
      <c r="B9345" s="21" t="s">
        <v>9826</v>
      </c>
      <c r="C9345" s="22" t="s">
        <v>92</v>
      </c>
      <c r="D9345" s="37"/>
      <c r="E9345" s="24">
        <v>100000</v>
      </c>
      <c r="F9345" s="25" t="s">
        <v>631</v>
      </c>
      <c r="G9345" s="26">
        <v>100000</v>
      </c>
    </row>
    <row r="9346" spans="2:7">
      <c r="B9346" s="21" t="s">
        <v>9825</v>
      </c>
      <c r="C9346" s="22" t="s">
        <v>92</v>
      </c>
      <c r="D9346" s="37"/>
      <c r="E9346" s="24">
        <v>100000</v>
      </c>
      <c r="F9346" s="25" t="s">
        <v>413</v>
      </c>
      <c r="G9346" s="26">
        <v>100000</v>
      </c>
    </row>
    <row r="9347" spans="2:7">
      <c r="B9347" s="21" t="s">
        <v>9824</v>
      </c>
      <c r="C9347" s="22" t="s">
        <v>92</v>
      </c>
      <c r="D9347" s="37"/>
      <c r="E9347" s="24">
        <v>100000</v>
      </c>
      <c r="F9347" s="25" t="s">
        <v>5014</v>
      </c>
      <c r="G9347" s="26">
        <v>100000</v>
      </c>
    </row>
    <row r="9348" spans="2:7">
      <c r="B9348" s="21" t="s">
        <v>9823</v>
      </c>
      <c r="C9348" s="22" t="s">
        <v>92</v>
      </c>
      <c r="D9348" s="37"/>
      <c r="E9348" s="24">
        <v>100000</v>
      </c>
      <c r="F9348" s="25" t="s">
        <v>3094</v>
      </c>
      <c r="G9348" s="26">
        <v>100000</v>
      </c>
    </row>
    <row r="9349" spans="2:7">
      <c r="B9349" s="21" t="s">
        <v>9822</v>
      </c>
      <c r="C9349" s="22" t="s">
        <v>92</v>
      </c>
      <c r="D9349" s="37"/>
      <c r="E9349" s="24">
        <v>100000</v>
      </c>
      <c r="F9349" s="25" t="s">
        <v>107</v>
      </c>
      <c r="G9349" s="26">
        <v>100000</v>
      </c>
    </row>
    <row r="9350" spans="2:7">
      <c r="B9350" s="21" t="s">
        <v>9821</v>
      </c>
      <c r="C9350" s="22" t="s">
        <v>92</v>
      </c>
      <c r="D9350" s="37"/>
      <c r="E9350" s="24">
        <v>100000</v>
      </c>
      <c r="F9350" s="25" t="s">
        <v>159</v>
      </c>
      <c r="G9350" s="26">
        <v>100000</v>
      </c>
    </row>
    <row r="9351" spans="2:7">
      <c r="B9351" s="21" t="s">
        <v>9820</v>
      </c>
      <c r="C9351" s="22" t="s">
        <v>92</v>
      </c>
      <c r="D9351" s="37"/>
      <c r="E9351" s="24">
        <v>100000</v>
      </c>
      <c r="F9351" s="25" t="s">
        <v>668</v>
      </c>
      <c r="G9351" s="26">
        <v>100000</v>
      </c>
    </row>
    <row r="9352" spans="2:7">
      <c r="B9352" s="21" t="s">
        <v>9819</v>
      </c>
      <c r="C9352" s="22" t="s">
        <v>92</v>
      </c>
      <c r="D9352" s="37"/>
      <c r="E9352" s="24">
        <v>100000</v>
      </c>
      <c r="F9352" s="25" t="s">
        <v>631</v>
      </c>
      <c r="G9352" s="26">
        <v>100000</v>
      </c>
    </row>
    <row r="9353" spans="2:7">
      <c r="B9353" s="21" t="s">
        <v>9818</v>
      </c>
      <c r="C9353" s="22" t="s">
        <v>92</v>
      </c>
      <c r="D9353" s="37"/>
      <c r="E9353" s="24">
        <v>100000</v>
      </c>
      <c r="F9353" s="25" t="s">
        <v>102</v>
      </c>
      <c r="G9353" s="26">
        <v>100000</v>
      </c>
    </row>
    <row r="9354" spans="2:7">
      <c r="B9354" s="21" t="s">
        <v>9817</v>
      </c>
      <c r="C9354" s="22" t="s">
        <v>92</v>
      </c>
      <c r="D9354" s="37"/>
      <c r="E9354" s="24">
        <v>100000</v>
      </c>
      <c r="F9354" s="25" t="s">
        <v>150</v>
      </c>
      <c r="G9354" s="26">
        <v>100000</v>
      </c>
    </row>
    <row r="9355" spans="2:7">
      <c r="B9355" s="21" t="s">
        <v>9816</v>
      </c>
      <c r="C9355" s="22" t="s">
        <v>92</v>
      </c>
      <c r="D9355" s="37"/>
      <c r="E9355" s="24">
        <v>100000</v>
      </c>
      <c r="F9355" s="25" t="s">
        <v>203</v>
      </c>
      <c r="G9355" s="26">
        <v>100000</v>
      </c>
    </row>
    <row r="9356" spans="2:7">
      <c r="B9356" s="21" t="s">
        <v>9815</v>
      </c>
      <c r="C9356" s="22" t="s">
        <v>92</v>
      </c>
      <c r="D9356" s="37"/>
      <c r="E9356" s="24">
        <v>100000</v>
      </c>
      <c r="F9356" s="25" t="s">
        <v>5016</v>
      </c>
      <c r="G9356" s="26">
        <v>100000</v>
      </c>
    </row>
    <row r="9357" spans="2:7">
      <c r="B9357" s="21" t="s">
        <v>9814</v>
      </c>
      <c r="C9357" s="22" t="s">
        <v>92</v>
      </c>
      <c r="D9357" s="37"/>
      <c r="E9357" s="24">
        <v>100000</v>
      </c>
      <c r="F9357" s="25" t="s">
        <v>455</v>
      </c>
      <c r="G9357" s="26">
        <v>100000</v>
      </c>
    </row>
    <row r="9358" spans="2:7">
      <c r="B9358" s="21" t="s">
        <v>9813</v>
      </c>
      <c r="C9358" s="22" t="s">
        <v>92</v>
      </c>
      <c r="D9358" s="37"/>
      <c r="E9358" s="24">
        <v>100000</v>
      </c>
      <c r="F9358" s="25" t="s">
        <v>464</v>
      </c>
      <c r="G9358" s="26">
        <v>100000</v>
      </c>
    </row>
    <row r="9359" spans="2:7">
      <c r="B9359" s="21" t="s">
        <v>9812</v>
      </c>
      <c r="C9359" s="22" t="s">
        <v>92</v>
      </c>
      <c r="D9359" s="37"/>
      <c r="E9359" s="24">
        <v>100000</v>
      </c>
      <c r="F9359" s="25" t="s">
        <v>464</v>
      </c>
      <c r="G9359" s="26">
        <v>100000</v>
      </c>
    </row>
    <row r="9360" spans="2:7">
      <c r="B9360" s="21" t="s">
        <v>9811</v>
      </c>
      <c r="C9360" s="22" t="s">
        <v>92</v>
      </c>
      <c r="D9360" s="37"/>
      <c r="E9360" s="24">
        <v>100000</v>
      </c>
      <c r="F9360" s="25" t="s">
        <v>94</v>
      </c>
      <c r="G9360" s="26">
        <v>100000</v>
      </c>
    </row>
    <row r="9361" spans="2:7">
      <c r="B9361" s="21" t="s">
        <v>9810</v>
      </c>
      <c r="C9361" s="22" t="s">
        <v>92</v>
      </c>
      <c r="D9361" s="37"/>
      <c r="E9361" s="24">
        <v>100000</v>
      </c>
      <c r="F9361" s="25" t="s">
        <v>150</v>
      </c>
      <c r="G9361" s="26">
        <v>100000</v>
      </c>
    </row>
    <row r="9362" spans="2:7">
      <c r="B9362" s="21" t="s">
        <v>9809</v>
      </c>
      <c r="C9362" s="22" t="s">
        <v>92</v>
      </c>
      <c r="D9362" s="37"/>
      <c r="E9362" s="24">
        <v>100000</v>
      </c>
      <c r="F9362" s="25" t="s">
        <v>668</v>
      </c>
      <c r="G9362" s="26">
        <v>100000</v>
      </c>
    </row>
    <row r="9363" spans="2:7">
      <c r="B9363" s="21" t="s">
        <v>9808</v>
      </c>
      <c r="C9363" s="22" t="s">
        <v>92</v>
      </c>
      <c r="D9363" s="37"/>
      <c r="E9363" s="24">
        <v>100000</v>
      </c>
      <c r="F9363" s="25" t="s">
        <v>125</v>
      </c>
      <c r="G9363" s="26">
        <v>100000</v>
      </c>
    </row>
    <row r="9364" spans="2:7">
      <c r="B9364" s="21" t="s">
        <v>9806</v>
      </c>
      <c r="C9364" s="22" t="s">
        <v>92</v>
      </c>
      <c r="D9364" s="37"/>
      <c r="E9364" s="24">
        <v>100000</v>
      </c>
      <c r="F9364" s="25" t="s">
        <v>3098</v>
      </c>
      <c r="G9364" s="26">
        <v>100000</v>
      </c>
    </row>
    <row r="9365" spans="2:7">
      <c r="B9365" s="21" t="s">
        <v>9805</v>
      </c>
      <c r="C9365" s="22" t="s">
        <v>92</v>
      </c>
      <c r="D9365" s="37"/>
      <c r="E9365" s="24">
        <v>100000</v>
      </c>
      <c r="F9365" s="25" t="s">
        <v>125</v>
      </c>
      <c r="G9365" s="26">
        <v>100000</v>
      </c>
    </row>
    <row r="9366" spans="2:7">
      <c r="B9366" s="21" t="s">
        <v>9804</v>
      </c>
      <c r="C9366" s="22" t="s">
        <v>92</v>
      </c>
      <c r="D9366" s="37"/>
      <c r="E9366" s="24">
        <v>100000</v>
      </c>
      <c r="F9366" s="25" t="s">
        <v>5031</v>
      </c>
      <c r="G9366" s="26">
        <v>100000</v>
      </c>
    </row>
    <row r="9367" spans="2:7">
      <c r="B9367" s="21" t="s">
        <v>9803</v>
      </c>
      <c r="C9367" s="22" t="s">
        <v>92</v>
      </c>
      <c r="D9367" s="37"/>
      <c r="E9367" s="24">
        <v>100000</v>
      </c>
      <c r="F9367" s="25" t="s">
        <v>540</v>
      </c>
      <c r="G9367" s="26">
        <v>100000</v>
      </c>
    </row>
  </sheetData>
  <pageMargins left="0.75" right="0.75" top="1" bottom="1" header="0.5" footer="0.5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Geographic</vt:lpstr>
      <vt:lpstr>TV</vt:lpstr>
      <vt:lpstr>Film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2024-07-18T18:29:11Z</dcterms:created>
  <dcterms:modified xsi:type="dcterms:W3CDTF">2025-04-19T17:52:37Z</dcterms:modified>
</cp:coreProperties>
</file>