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776C642-6336-4694-A0F4-5B7B24D28E16}" xr6:coauthVersionLast="47" xr6:coauthVersionMax="47" xr10:uidLastSave="{00000000-0000-0000-0000-000000000000}"/>
  <bookViews>
    <workbookView xWindow="165" yWindow="120" windowWidth="14730" windowHeight="15300" xr2:uid="{8EFE258C-DADE-42B5-825D-394CEBE9AFE2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29" i="1"/>
  <c r="S28" i="1"/>
  <c r="S27" i="1"/>
  <c r="S8" i="1"/>
  <c r="S10" i="1" s="1"/>
  <c r="S18" i="1" s="1"/>
  <c r="S21" i="1" s="1"/>
  <c r="S23" i="1" s="1"/>
  <c r="S24" i="1" s="1"/>
  <c r="S17" i="1"/>
  <c r="S13" i="1"/>
  <c r="K32" i="1"/>
  <c r="I30" i="1"/>
  <c r="I29" i="1"/>
  <c r="I28" i="1"/>
  <c r="I27" i="1"/>
  <c r="I13" i="1"/>
  <c r="I17" i="1" s="1"/>
  <c r="I8" i="1"/>
  <c r="I10" i="1" s="1"/>
  <c r="K30" i="1"/>
  <c r="K29" i="1"/>
  <c r="K28" i="1"/>
  <c r="K27" i="1"/>
  <c r="K24" i="1"/>
  <c r="K23" i="1"/>
  <c r="K21" i="1"/>
  <c r="K18" i="1"/>
  <c r="K10" i="1"/>
  <c r="K8" i="1"/>
  <c r="K6" i="2"/>
  <c r="K17" i="1"/>
  <c r="K13" i="1"/>
  <c r="I18" i="1" l="1"/>
  <c r="I21" i="1" s="1"/>
  <c r="I23" i="1" s="1"/>
  <c r="I24" i="1" s="1"/>
</calcChain>
</file>

<file path=xl/sharedStrings.xml><?xml version="1.0" encoding="utf-8"?>
<sst xmlns="http://schemas.openxmlformats.org/spreadsheetml/2006/main" count="62" uniqueCount="58">
  <si>
    <t>(AXS)</t>
  </si>
  <si>
    <t>Accsys Technologies</t>
  </si>
  <si>
    <t>Accoya wood</t>
  </si>
  <si>
    <t>Tricoya panel</t>
  </si>
  <si>
    <t>Licence</t>
  </si>
  <si>
    <t>Other</t>
  </si>
  <si>
    <t>Revenue</t>
  </si>
  <si>
    <t>COGS</t>
  </si>
  <si>
    <t>Gross profit</t>
  </si>
  <si>
    <t>S&amp;M</t>
  </si>
  <si>
    <t>R&amp;D</t>
  </si>
  <si>
    <t>G&amp;A</t>
  </si>
  <si>
    <t>Headcount</t>
  </si>
  <si>
    <t>Operating expense</t>
  </si>
  <si>
    <t>Operating income</t>
  </si>
  <si>
    <t>(in millions)</t>
  </si>
  <si>
    <t>Interest expense</t>
  </si>
  <si>
    <t>D&amp;A</t>
  </si>
  <si>
    <t>Impairment loss</t>
  </si>
  <si>
    <t>Price</t>
  </si>
  <si>
    <t>Shares</t>
  </si>
  <si>
    <t>MC</t>
  </si>
  <si>
    <t>Cash</t>
  </si>
  <si>
    <t>Debt</t>
  </si>
  <si>
    <t>EV</t>
  </si>
  <si>
    <t>(in millions €)</t>
  </si>
  <si>
    <t>Founded</t>
  </si>
  <si>
    <t>CEO</t>
  </si>
  <si>
    <t>Jelena Arsic van Os</t>
  </si>
  <si>
    <t>About</t>
  </si>
  <si>
    <t>which engages in manufacturing of and development,</t>
  </si>
  <si>
    <t>commercialisation and licensing of the associated proprietary</t>
  </si>
  <si>
    <t>Accsys Technologies Plc is a chemical technology group,</t>
  </si>
  <si>
    <t xml:space="preserve">technology for the manufacture of Accoya wood, </t>
  </si>
  <si>
    <t xml:space="preserve">Tricoya wood elements and related acetylation technologies. </t>
  </si>
  <si>
    <t xml:space="preserve">It operates through the following business </t>
  </si>
  <si>
    <t>Accoya Wood, Tricoya, Corporate, and Research and Development.</t>
  </si>
  <si>
    <t>Segments:</t>
  </si>
  <si>
    <t>Headquarter</t>
  </si>
  <si>
    <t>London, the United Kingdom.</t>
  </si>
  <si>
    <t>Free Float shares</t>
  </si>
  <si>
    <t>Closely held shares</t>
  </si>
  <si>
    <t>In August 2020, Accsys togehter with Eastmen Chemical Company</t>
  </si>
  <si>
    <t>formed a new company, Accoya USA LLC,</t>
  </si>
  <si>
    <t>60% owned by Accsys and 40% owned by Eastman.</t>
  </si>
  <si>
    <t>Accoya USA LLC is conctructing and will operate an Accoya plant</t>
  </si>
  <si>
    <t>in Kingsport Tennessee per annum and to allow for cost-effective expansion</t>
  </si>
  <si>
    <t>Joined Venture</t>
  </si>
  <si>
    <t>Joint venture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</si>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</sst>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50E5-1F82-4DAE-8FDE-9173EE51B1A6}">
  <dimension ref="A1:K22"/>
  <sheetViews>
    <sheetView tabSelected="1" workbookViewId="0">
      <selection activeCell="K6" sqref="K6"/>
    </sheetView>
  </sheetViews>
  <sheetFormatPr defaultRowHeight="12.75" x14ac:dyDescent="0.2"/>
  <cols>
    <col min="1" max="1" width="27.42578125" customWidth="1"/>
  </cols>
  <sheetData>
    <row r="1" spans="1:11" ht="34.5" x14ac:dyDescent="0.45">
      <c r="A1" s="2" t="s">
        <v>1</v>
      </c>
    </row>
    <row r="2" spans="1:11" x14ac:dyDescent="0.2">
      <c r="A2" s="6" t="s">
        <v>0</v>
      </c>
    </row>
    <row r="3" spans="1:11" x14ac:dyDescent="0.2">
      <c r="A3" s="7" t="s">
        <v>25</v>
      </c>
    </row>
    <row r="4" spans="1:11" x14ac:dyDescent="0.2">
      <c r="B4" s="1" t="s">
        <v>29</v>
      </c>
      <c r="J4" t="s">
        <v>19</v>
      </c>
      <c r="K4">
        <v>0.69</v>
      </c>
    </row>
    <row r="5" spans="1:11" x14ac:dyDescent="0.2">
      <c r="B5" t="s">
        <v>32</v>
      </c>
      <c r="J5" t="s">
        <v>20</v>
      </c>
      <c r="K5" s="3">
        <v>218.39500000000001</v>
      </c>
    </row>
    <row r="6" spans="1:11" x14ac:dyDescent="0.2">
      <c r="B6" t="s">
        <v>30</v>
      </c>
      <c r="J6" t="s">
        <v>21</v>
      </c>
      <c r="K6" s="3">
        <f>+K4*K5</f>
        <v>150.69254999999998</v>
      </c>
    </row>
    <row r="7" spans="1:11" x14ac:dyDescent="0.2">
      <c r="B7" t="s">
        <v>31</v>
      </c>
      <c r="J7" t="s">
        <v>22</v>
      </c>
      <c r="K7" s="3"/>
    </row>
    <row r="8" spans="1:11" x14ac:dyDescent="0.2">
      <c r="B8" t="s">
        <v>33</v>
      </c>
      <c r="J8" t="s">
        <v>23</v>
      </c>
      <c r="K8" s="3"/>
    </row>
    <row r="9" spans="1:11" x14ac:dyDescent="0.2">
      <c r="B9" t="s">
        <v>34</v>
      </c>
      <c r="J9" t="s">
        <v>24</v>
      </c>
      <c r="K9" s="3"/>
    </row>
    <row r="10" spans="1:11" x14ac:dyDescent="0.2">
      <c r="B10" t="s">
        <v>35</v>
      </c>
    </row>
    <row r="11" spans="1:11" x14ac:dyDescent="0.2">
      <c r="B11" s="1" t="s">
        <v>37</v>
      </c>
      <c r="J11" t="s">
        <v>26</v>
      </c>
      <c r="K11">
        <v>2005</v>
      </c>
    </row>
    <row r="12" spans="1:11" x14ac:dyDescent="0.2">
      <c r="B12" t="s">
        <v>36</v>
      </c>
      <c r="J12" t="s">
        <v>38</v>
      </c>
      <c r="K12" t="s">
        <v>39</v>
      </c>
    </row>
    <row r="13" spans="1:11" x14ac:dyDescent="0.2">
      <c r="J13" t="s">
        <v>27</v>
      </c>
      <c r="K13" t="s">
        <v>28</v>
      </c>
    </row>
    <row r="14" spans="1:11" x14ac:dyDescent="0.2">
      <c r="B14" t="s">
        <v>40</v>
      </c>
      <c r="D14">
        <v>177.48</v>
      </c>
      <c r="E14" s="8">
        <v>0.74209999999999998</v>
      </c>
    </row>
    <row r="15" spans="1:11" x14ac:dyDescent="0.2">
      <c r="B15" t="s">
        <v>41</v>
      </c>
      <c r="D15">
        <v>61.68</v>
      </c>
      <c r="E15" s="8">
        <v>0.25790000000000002</v>
      </c>
    </row>
    <row r="17" spans="2:2" x14ac:dyDescent="0.2">
      <c r="B17" s="1" t="s">
        <v>47</v>
      </c>
    </row>
    <row r="18" spans="2:2" x14ac:dyDescent="0.2">
      <c r="B18" t="s">
        <v>42</v>
      </c>
    </row>
    <row r="19" spans="2:2" x14ac:dyDescent="0.2">
      <c r="B19" t="s">
        <v>43</v>
      </c>
    </row>
    <row r="20" spans="2:2" x14ac:dyDescent="0.2">
      <c r="B20" t="s">
        <v>44</v>
      </c>
    </row>
    <row r="21" spans="2:2" x14ac:dyDescent="0.2">
      <c r="B21" t="s">
        <v>45</v>
      </c>
    </row>
    <row r="22" spans="2:2" x14ac:dyDescent="0.2">
      <c r="B2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6C5C-1375-4FC7-BC70-02708BCE93C0}">
  <dimension ref="A1:S102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H27" sqref="H27"/>
    </sheetView>
  </sheetViews>
  <sheetFormatPr defaultRowHeight="12.75" x14ac:dyDescent="0.2"/>
  <cols>
    <col min="1" max="1" width="24.28515625" style="3" bestFit="1" customWidth="1"/>
    <col min="2" max="10" width="9.140625" style="3"/>
    <col min="11" max="11" width="10.140625" style="3" bestFit="1" customWidth="1"/>
    <col min="12" max="18" width="9.140625" style="3"/>
    <col min="19" max="19" width="10.140625" style="3" bestFit="1" customWidth="1"/>
    <col min="20" max="16384" width="9.140625" style="3"/>
  </cols>
  <sheetData>
    <row r="1" spans="1:19" ht="34.5" x14ac:dyDescent="0.45">
      <c r="A1" s="2" t="s">
        <v>1</v>
      </c>
    </row>
    <row r="2" spans="1:19" s="5" customFormat="1" x14ac:dyDescent="0.2">
      <c r="A2" s="6" t="s">
        <v>0</v>
      </c>
      <c r="K2" s="5">
        <v>45199</v>
      </c>
    </row>
    <row r="3" spans="1:19" x14ac:dyDescent="0.2">
      <c r="A3" s="7" t="s">
        <v>15</v>
      </c>
      <c r="S3" s="9">
        <v>2023</v>
      </c>
    </row>
    <row r="4" spans="1:19" x14ac:dyDescent="0.2">
      <c r="A4" s="3" t="s">
        <v>2</v>
      </c>
      <c r="I4" s="3">
        <v>51.088000000000001</v>
      </c>
      <c r="K4" s="3">
        <v>63.313000000000002</v>
      </c>
      <c r="S4" s="3">
        <v>143.49299999999999</v>
      </c>
    </row>
    <row r="5" spans="1:19" x14ac:dyDescent="0.2">
      <c r="A5" s="3" t="s">
        <v>3</v>
      </c>
      <c r="I5" s="3">
        <v>0.20100000000000001</v>
      </c>
      <c r="K5" s="3">
        <v>2.9180000000000001</v>
      </c>
      <c r="S5" s="3">
        <v>1.3740000000000001</v>
      </c>
    </row>
    <row r="6" spans="1:19" x14ac:dyDescent="0.2">
      <c r="A6" s="3" t="s">
        <v>4</v>
      </c>
      <c r="I6" s="3">
        <v>1.0999999999999999E-2</v>
      </c>
      <c r="K6" s="3">
        <v>4.5999999999999999E-2</v>
      </c>
      <c r="S6" s="3">
        <v>0.32900000000000001</v>
      </c>
    </row>
    <row r="7" spans="1:19" x14ac:dyDescent="0.2">
      <c r="A7" s="3" t="s">
        <v>5</v>
      </c>
      <c r="I7" s="3">
        <v>7.5839999999999996</v>
      </c>
      <c r="K7" s="3">
        <v>4.93</v>
      </c>
      <c r="S7" s="3">
        <v>16.821999999999999</v>
      </c>
    </row>
    <row r="8" spans="1:19" s="4" customFormat="1" x14ac:dyDescent="0.2">
      <c r="A8" s="4" t="s">
        <v>6</v>
      </c>
      <c r="I8" s="4">
        <f>+SUM(I4:I7)</f>
        <v>58.884</v>
      </c>
      <c r="K8" s="4">
        <f>+SUM(K4:K7)</f>
        <v>71.207000000000022</v>
      </c>
      <c r="S8" s="4">
        <f>+SUM(S4:S7)</f>
        <v>162.018</v>
      </c>
    </row>
    <row r="9" spans="1:19" x14ac:dyDescent="0.2">
      <c r="A9" s="3" t="s">
        <v>7</v>
      </c>
      <c r="I9" s="3">
        <v>40.741999999999997</v>
      </c>
      <c r="K9" s="3">
        <v>50.865000000000002</v>
      </c>
      <c r="S9" s="3">
        <v>106.852</v>
      </c>
    </row>
    <row r="10" spans="1:19" x14ac:dyDescent="0.2">
      <c r="A10" s="3" t="s">
        <v>8</v>
      </c>
      <c r="I10" s="3">
        <f>+I8-I9</f>
        <v>18.142000000000003</v>
      </c>
      <c r="K10" s="3">
        <f>+K8-K9</f>
        <v>20.34200000000002</v>
      </c>
      <c r="S10" s="3">
        <f>+S8-S9</f>
        <v>55.165999999999997</v>
      </c>
    </row>
    <row r="11" spans="1:19" x14ac:dyDescent="0.2">
      <c r="A11" s="3" t="s">
        <v>9</v>
      </c>
      <c r="I11" s="3">
        <v>2.2000000000000002</v>
      </c>
      <c r="K11" s="3">
        <v>3.1360000000000001</v>
      </c>
      <c r="S11" s="3">
        <v>5.2190000000000003</v>
      </c>
    </row>
    <row r="12" spans="1:19" x14ac:dyDescent="0.2">
      <c r="A12" s="3" t="s">
        <v>10</v>
      </c>
      <c r="I12" s="3">
        <v>0.69399999999999995</v>
      </c>
      <c r="K12" s="3">
        <v>0.85699999999999998</v>
      </c>
      <c r="S12" s="3">
        <v>0.99</v>
      </c>
    </row>
    <row r="13" spans="1:19" x14ac:dyDescent="0.2">
      <c r="A13" s="3" t="s">
        <v>11</v>
      </c>
      <c r="I13" s="3">
        <f>4.491+5.904</f>
        <v>10.395</v>
      </c>
      <c r="K13" s="3">
        <f>6.858+6.862</f>
        <v>13.719999999999999</v>
      </c>
      <c r="S13" s="3">
        <f>9.72+15.657</f>
        <v>25.377000000000002</v>
      </c>
    </row>
    <row r="14" spans="1:19" x14ac:dyDescent="0.2">
      <c r="A14" s="3" t="s">
        <v>5</v>
      </c>
      <c r="I14" s="3">
        <v>0.48099999999999998</v>
      </c>
      <c r="K14" s="3">
        <v>1.2</v>
      </c>
      <c r="S14" s="3">
        <v>1.4530000000000001</v>
      </c>
    </row>
    <row r="15" spans="1:19" x14ac:dyDescent="0.2">
      <c r="A15" s="3" t="s">
        <v>17</v>
      </c>
      <c r="I15" s="3">
        <v>3.484</v>
      </c>
      <c r="K15" s="3">
        <v>4.7690000000000001</v>
      </c>
      <c r="S15" s="3">
        <v>8.2919999999999998</v>
      </c>
    </row>
    <row r="16" spans="1:19" x14ac:dyDescent="0.2">
      <c r="A16" s="3" t="s">
        <v>18</v>
      </c>
      <c r="I16" s="3">
        <v>58</v>
      </c>
      <c r="K16" s="3">
        <v>7</v>
      </c>
      <c r="S16" s="3">
        <v>86</v>
      </c>
    </row>
    <row r="17" spans="1:19" x14ac:dyDescent="0.2">
      <c r="A17" s="3" t="s">
        <v>13</v>
      </c>
      <c r="I17" s="3">
        <f>+SUM(I11:I16)</f>
        <v>75.253999999999991</v>
      </c>
      <c r="K17" s="3">
        <f>+SUM(K11:K16)</f>
        <v>30.682000000000002</v>
      </c>
      <c r="S17" s="3">
        <f>+SUM(S11:S16)</f>
        <v>127.331</v>
      </c>
    </row>
    <row r="18" spans="1:19" s="4" customFormat="1" x14ac:dyDescent="0.2">
      <c r="A18" s="4" t="s">
        <v>14</v>
      </c>
      <c r="I18" s="4">
        <f>+I10-I17</f>
        <v>-57.111999999999988</v>
      </c>
      <c r="K18" s="4">
        <f>+K10-K17</f>
        <v>-10.339999999999982</v>
      </c>
      <c r="S18" s="4">
        <f>+S10-S17</f>
        <v>-72.165000000000006</v>
      </c>
    </row>
    <row r="19" spans="1:19" x14ac:dyDescent="0.2">
      <c r="A19" s="3" t="s">
        <v>16</v>
      </c>
      <c r="I19" s="3">
        <v>1.169</v>
      </c>
      <c r="K19" s="3">
        <v>-1.5209999999999999</v>
      </c>
      <c r="S19" s="3">
        <v>6.1260000000000003</v>
      </c>
    </row>
    <row r="20" spans="1:19" x14ac:dyDescent="0.2">
      <c r="A20" s="3" t="s">
        <v>48</v>
      </c>
      <c r="I20" s="3">
        <v>-0.40300000000000002</v>
      </c>
      <c r="K20" s="3">
        <v>-1.2110000000000001</v>
      </c>
      <c r="S20" s="3">
        <v>-1.036</v>
      </c>
    </row>
    <row r="21" spans="1:19" x14ac:dyDescent="0.2">
      <c r="A21" s="3" t="s">
        <v>49</v>
      </c>
      <c r="I21" s="3">
        <f>+I18+I19+I20</f>
        <v>-56.345999999999989</v>
      </c>
      <c r="K21" s="3">
        <f>+K18+K19+K20</f>
        <v>-13.071999999999983</v>
      </c>
      <c r="S21" s="3">
        <f>+S18+S19+S20</f>
        <v>-67.075000000000003</v>
      </c>
    </row>
    <row r="22" spans="1:19" x14ac:dyDescent="0.2">
      <c r="A22" s="3" t="s">
        <v>50</v>
      </c>
      <c r="I22" s="3">
        <v>357</v>
      </c>
      <c r="K22" s="3">
        <v>0.42</v>
      </c>
      <c r="S22" s="3">
        <v>2.7869999999999999</v>
      </c>
    </row>
    <row r="23" spans="1:19" s="4" customFormat="1" x14ac:dyDescent="0.2">
      <c r="A23" s="4" t="s">
        <v>51</v>
      </c>
      <c r="I23" s="4">
        <f>+I21-I22</f>
        <v>-413.346</v>
      </c>
      <c r="K23" s="4">
        <f>+K21-K22</f>
        <v>-13.491999999999983</v>
      </c>
      <c r="S23" s="4">
        <f>+S21-S22</f>
        <v>-69.862000000000009</v>
      </c>
    </row>
    <row r="24" spans="1:19" x14ac:dyDescent="0.2">
      <c r="A24" s="3" t="s">
        <v>52</v>
      </c>
      <c r="I24" s="10">
        <f>+I23/I25</f>
        <v>-2.0226563188130635</v>
      </c>
      <c r="K24" s="10">
        <f>+K23/K25</f>
        <v>-6.1777971107397064E-2</v>
      </c>
      <c r="S24" s="10">
        <f>+S23/S25</f>
        <v>-0.33158196997527212</v>
      </c>
    </row>
    <row r="25" spans="1:19" x14ac:dyDescent="0.2">
      <c r="A25" s="3" t="s">
        <v>20</v>
      </c>
      <c r="I25" s="3">
        <v>204.358</v>
      </c>
      <c r="K25" s="3">
        <v>218.39500000000001</v>
      </c>
      <c r="S25" s="3">
        <v>210.69300000000001</v>
      </c>
    </row>
    <row r="27" spans="1:19" s="8" customFormat="1" x14ac:dyDescent="0.2">
      <c r="A27" s="8" t="s">
        <v>53</v>
      </c>
      <c r="I27" s="8">
        <f>+I10/I8</f>
        <v>0.30809727600027176</v>
      </c>
      <c r="K27" s="8">
        <f>+K10/K8</f>
        <v>0.28567416124819206</v>
      </c>
      <c r="S27" s="8">
        <f>+S10/S8</f>
        <v>0.3404930316384599</v>
      </c>
    </row>
    <row r="28" spans="1:19" s="8" customFormat="1" x14ac:dyDescent="0.2">
      <c r="A28" s="8" t="s">
        <v>54</v>
      </c>
      <c r="I28" s="8">
        <f>+I18/I8</f>
        <v>-0.96990693567013087</v>
      </c>
      <c r="K28" s="8">
        <f>+K18/K8</f>
        <v>-0.14521044279354528</v>
      </c>
      <c r="S28" s="8">
        <f>+S18/S8</f>
        <v>-0.44541347257712111</v>
      </c>
    </row>
    <row r="29" spans="1:19" s="8" customFormat="1" x14ac:dyDescent="0.2">
      <c r="A29" s="8" t="s">
        <v>55</v>
      </c>
      <c r="I29" s="8">
        <f>+I23/I8</f>
        <v>-7.0196657835744851</v>
      </c>
      <c r="K29" s="8">
        <f>+K23/K8</f>
        <v>-0.18947575378825085</v>
      </c>
      <c r="S29" s="8">
        <f>+S23/S8</f>
        <v>-0.4311990025799603</v>
      </c>
    </row>
    <row r="30" spans="1:19" s="8" customFormat="1" x14ac:dyDescent="0.2">
      <c r="A30" s="8" t="s">
        <v>56</v>
      </c>
      <c r="I30" s="8">
        <f>+I22/I21</f>
        <v>-6.3358534767330434</v>
      </c>
      <c r="K30" s="8">
        <f>+K22/K21</f>
        <v>-3.2129742962056347E-2</v>
      </c>
      <c r="S30" s="8">
        <f>+S22/S21</f>
        <v>-4.1550503168095415E-2</v>
      </c>
    </row>
    <row r="31" spans="1:19" s="8" customFormat="1" x14ac:dyDescent="0.2"/>
    <row r="32" spans="1:19" s="8" customFormat="1" x14ac:dyDescent="0.2">
      <c r="A32" s="8" t="s">
        <v>57</v>
      </c>
      <c r="K32" s="8">
        <f>+K8/I8-1</f>
        <v>0.20927586441138546</v>
      </c>
    </row>
    <row r="102" spans="1:11" x14ac:dyDescent="0.2">
      <c r="A102" s="3" t="s">
        <v>12</v>
      </c>
      <c r="I102" s="3">
        <v>245</v>
      </c>
      <c r="K102" s="3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2024-05-18T07:31:38Z</dcterms:created>
  <dcterms:modified xsi:type="dcterms:W3CDTF">2024-05-18T15:07:48Z</dcterms:modified>
</cp:coreProperties>
</file>