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AF731AB7-1461-4EEA-8F79-5F7E655A1E51}" xr6:coauthVersionLast="47" xr6:coauthVersionMax="47" xr10:uidLastSave="{00000000-0000-0000-0000-000000000000}"/>
  <bookViews>
    <workbookView xWindow="120" yWindow="195" windowWidth="14415" windowHeight="15300" activeTab="1" xr2:uid="{D7843369-97DA-4AFE-81DE-3EFB21DCB53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8" i="2"/>
  <c r="F16" i="2"/>
  <c r="F12" i="2"/>
  <c r="F15" i="2"/>
  <c r="F11" i="2"/>
  <c r="F6" i="2"/>
  <c r="K9" i="1"/>
  <c r="K6" i="1"/>
</calcChain>
</file>

<file path=xl/sharedStrings.xml><?xml version="1.0" encoding="utf-8"?>
<sst xmlns="http://schemas.openxmlformats.org/spreadsheetml/2006/main" count="75" uniqueCount="71">
  <si>
    <t>Texas Roadhouse</t>
  </si>
  <si>
    <t>(TXRH)</t>
  </si>
  <si>
    <t>(in millions)</t>
  </si>
  <si>
    <t>Price</t>
  </si>
  <si>
    <t>Shares</t>
  </si>
  <si>
    <t>MC</t>
  </si>
  <si>
    <t>Cash</t>
  </si>
  <si>
    <t>Debt</t>
  </si>
  <si>
    <t>EV</t>
  </si>
  <si>
    <t>Jerry Morgan</t>
  </si>
  <si>
    <t>CEO</t>
  </si>
  <si>
    <t>Founder</t>
  </si>
  <si>
    <t>Kent Taylor</t>
  </si>
  <si>
    <t>Founded</t>
  </si>
  <si>
    <t>1993, Clarksville, Indiana</t>
  </si>
  <si>
    <t>Headquaters</t>
  </si>
  <si>
    <t>Louisville, Kentucky, U.S.</t>
  </si>
  <si>
    <t>CFO</t>
  </si>
  <si>
    <t>CIO</t>
  </si>
  <si>
    <t>General counsil</t>
  </si>
  <si>
    <t>President</t>
  </si>
  <si>
    <t>Chief communication officer</t>
  </si>
  <si>
    <t>Chris Monroe</t>
  </si>
  <si>
    <t>Hernan Mujica</t>
  </si>
  <si>
    <t>Chris Colson</t>
  </si>
  <si>
    <t>Gina Tobin</t>
  </si>
  <si>
    <t>Travis Doster</t>
  </si>
  <si>
    <t>Products</t>
  </si>
  <si>
    <t>Steak</t>
  </si>
  <si>
    <t>Ribs</t>
  </si>
  <si>
    <t>Chicken</t>
  </si>
  <si>
    <t>Margaritas</t>
  </si>
  <si>
    <t>Beer</t>
  </si>
  <si>
    <t>Burgers</t>
  </si>
  <si>
    <t>Country dinners</t>
  </si>
  <si>
    <t>Salads</t>
  </si>
  <si>
    <t>Appetizers</t>
  </si>
  <si>
    <t>Combos</t>
  </si>
  <si>
    <t>Desserts</t>
  </si>
  <si>
    <t>Kids meals</t>
  </si>
  <si>
    <t>Seafood</t>
  </si>
  <si>
    <t>Website</t>
  </si>
  <si>
    <t>www.texasroadhouse.com</t>
  </si>
  <si>
    <t>Ruth's Chris Steak House?</t>
  </si>
  <si>
    <t>Q123</t>
  </si>
  <si>
    <t>Q223</t>
  </si>
  <si>
    <t>Q323</t>
  </si>
  <si>
    <t>Q423</t>
  </si>
  <si>
    <t>Q124</t>
  </si>
  <si>
    <t>Q122</t>
  </si>
  <si>
    <t>Q222</t>
  </si>
  <si>
    <t>Q322</t>
  </si>
  <si>
    <t>Q422</t>
  </si>
  <si>
    <t>COGS</t>
  </si>
  <si>
    <t>Operating expense</t>
  </si>
  <si>
    <t>Operating income</t>
  </si>
  <si>
    <t>Gross profit</t>
  </si>
  <si>
    <t>Revenue</t>
  </si>
  <si>
    <t>Interest income</t>
  </si>
  <si>
    <t>Pretax</t>
  </si>
  <si>
    <t>Taxes</t>
  </si>
  <si>
    <t>Net income</t>
  </si>
  <si>
    <t>EPS</t>
  </si>
  <si>
    <t xml:space="preserve">Restaurant </t>
  </si>
  <si>
    <t>Franchise</t>
  </si>
  <si>
    <t>Food &amp; beverage</t>
  </si>
  <si>
    <t>Labor</t>
  </si>
  <si>
    <t>Rent</t>
  </si>
  <si>
    <t>Other</t>
  </si>
  <si>
    <t>Pre-opening</t>
  </si>
  <si>
    <t>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</si>
</sst>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exasroadhou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75F3-B751-4DAB-A4ED-865B3F4FE308}">
  <dimension ref="A1:K24"/>
  <sheetViews>
    <sheetView workbookViewId="0">
      <selection activeCell="J25" sqref="J25"/>
    </sheetView>
  </sheetViews>
  <sheetFormatPr defaultRowHeight="12.75" x14ac:dyDescent="0.2"/>
  <cols>
    <col min="1" max="1" width="27.5703125" customWidth="1"/>
  </cols>
  <sheetData>
    <row r="1" spans="1:11" ht="34.5" x14ac:dyDescent="0.45">
      <c r="A1" s="1" t="s">
        <v>0</v>
      </c>
    </row>
    <row r="2" spans="1:11" x14ac:dyDescent="0.2">
      <c r="A2" t="s">
        <v>1</v>
      </c>
    </row>
    <row r="3" spans="1:11" x14ac:dyDescent="0.2">
      <c r="A3" t="s">
        <v>2</v>
      </c>
    </row>
    <row r="4" spans="1:11" x14ac:dyDescent="0.2">
      <c r="B4" s="2" t="s">
        <v>27</v>
      </c>
      <c r="J4" t="s">
        <v>3</v>
      </c>
      <c r="K4" s="4">
        <v>167</v>
      </c>
    </row>
    <row r="5" spans="1:11" x14ac:dyDescent="0.2">
      <c r="B5" t="s">
        <v>28</v>
      </c>
      <c r="J5" t="s">
        <v>4</v>
      </c>
      <c r="K5" s="4">
        <v>66.790637000000004</v>
      </c>
    </row>
    <row r="6" spans="1:11" x14ac:dyDescent="0.2">
      <c r="B6" t="s">
        <v>29</v>
      </c>
      <c r="J6" t="s">
        <v>5</v>
      </c>
      <c r="K6" s="4">
        <f>+K4*K5</f>
        <v>11154.036379000001</v>
      </c>
    </row>
    <row r="7" spans="1:11" x14ac:dyDescent="0.2">
      <c r="B7" t="s">
        <v>30</v>
      </c>
      <c r="J7" t="s">
        <v>6</v>
      </c>
      <c r="K7" s="4">
        <v>213.428</v>
      </c>
    </row>
    <row r="8" spans="1:11" x14ac:dyDescent="0.2">
      <c r="B8" t="s">
        <v>31</v>
      </c>
      <c r="J8" t="s">
        <v>7</v>
      </c>
      <c r="K8" s="4">
        <v>0</v>
      </c>
    </row>
    <row r="9" spans="1:11" x14ac:dyDescent="0.2">
      <c r="B9" t="s">
        <v>32</v>
      </c>
      <c r="J9" t="s">
        <v>8</v>
      </c>
      <c r="K9" s="4">
        <f>+K6-K7+K8</f>
        <v>10940.608379000001</v>
      </c>
    </row>
    <row r="10" spans="1:11" x14ac:dyDescent="0.2">
      <c r="B10" t="s">
        <v>33</v>
      </c>
    </row>
    <row r="11" spans="1:11" x14ac:dyDescent="0.2">
      <c r="B11" t="s">
        <v>34</v>
      </c>
    </row>
    <row r="12" spans="1:11" x14ac:dyDescent="0.2">
      <c r="B12" t="s">
        <v>35</v>
      </c>
      <c r="J12" s="2" t="s">
        <v>13</v>
      </c>
      <c r="K12" t="s">
        <v>14</v>
      </c>
    </row>
    <row r="13" spans="1:11" x14ac:dyDescent="0.2">
      <c r="B13" t="s">
        <v>36</v>
      </c>
      <c r="J13" s="2" t="s">
        <v>11</v>
      </c>
      <c r="K13" t="s">
        <v>12</v>
      </c>
    </row>
    <row r="14" spans="1:11" x14ac:dyDescent="0.2">
      <c r="B14" t="s">
        <v>37</v>
      </c>
      <c r="J14" s="2" t="s">
        <v>15</v>
      </c>
      <c r="K14" t="s">
        <v>16</v>
      </c>
    </row>
    <row r="15" spans="1:11" x14ac:dyDescent="0.2">
      <c r="B15" t="s">
        <v>38</v>
      </c>
      <c r="J15" s="2" t="s">
        <v>10</v>
      </c>
      <c r="K15" t="s">
        <v>9</v>
      </c>
    </row>
    <row r="16" spans="1:11" x14ac:dyDescent="0.2">
      <c r="B16" t="s">
        <v>39</v>
      </c>
      <c r="J16" s="2" t="s">
        <v>17</v>
      </c>
      <c r="K16" t="s">
        <v>22</v>
      </c>
    </row>
    <row r="17" spans="2:11" x14ac:dyDescent="0.2">
      <c r="B17" t="s">
        <v>40</v>
      </c>
      <c r="J17" s="2" t="s">
        <v>18</v>
      </c>
      <c r="K17" t="s">
        <v>23</v>
      </c>
    </row>
    <row r="18" spans="2:11" x14ac:dyDescent="0.2">
      <c r="J18" s="2" t="s">
        <v>19</v>
      </c>
      <c r="K18" t="s">
        <v>24</v>
      </c>
    </row>
    <row r="19" spans="2:11" x14ac:dyDescent="0.2">
      <c r="J19" s="2" t="s">
        <v>20</v>
      </c>
      <c r="K19" t="s">
        <v>25</v>
      </c>
    </row>
    <row r="20" spans="2:11" x14ac:dyDescent="0.2">
      <c r="J20" s="2" t="s">
        <v>21</v>
      </c>
      <c r="K20" t="s">
        <v>26</v>
      </c>
    </row>
    <row r="22" spans="2:11" x14ac:dyDescent="0.2">
      <c r="J22" s="2" t="s">
        <v>41</v>
      </c>
      <c r="K22" s="3" t="s">
        <v>42</v>
      </c>
    </row>
    <row r="24" spans="2:11" x14ac:dyDescent="0.2">
      <c r="J24" s="2" t="s">
        <v>43</v>
      </c>
    </row>
  </sheetData>
  <hyperlinks>
    <hyperlink ref="K22" r:id="rId1" xr:uid="{328D6C3D-A9B2-407F-8F85-470F808D65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E631-36C4-4916-B917-E358BF73F2F3}">
  <dimension ref="A1:J2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3" sqref="A23"/>
    </sheetView>
  </sheetViews>
  <sheetFormatPr defaultRowHeight="12.75" x14ac:dyDescent="0.2"/>
  <cols>
    <col min="1" max="1" width="27.42578125" customWidth="1"/>
    <col min="2" max="5" width="9.140625" style="4"/>
    <col min="6" max="6" width="10.140625" style="4" bestFit="1" customWidth="1"/>
    <col min="7" max="16384" width="9.140625" style="4"/>
  </cols>
  <sheetData>
    <row r="1" spans="1:10" customFormat="1" ht="34.5" x14ac:dyDescent="0.45">
      <c r="A1" s="1" t="s">
        <v>0</v>
      </c>
    </row>
    <row r="2" spans="1:10" customFormat="1" x14ac:dyDescent="0.2">
      <c r="A2" t="s">
        <v>1</v>
      </c>
      <c r="F2" s="5">
        <v>45013</v>
      </c>
    </row>
    <row r="3" spans="1:10" s="6" customFormat="1" x14ac:dyDescent="0.2">
      <c r="A3" t="s">
        <v>2</v>
      </c>
      <c r="B3" s="6" t="s">
        <v>49</v>
      </c>
      <c r="C3" s="6" t="s">
        <v>50</v>
      </c>
      <c r="D3" s="6" t="s">
        <v>51</v>
      </c>
      <c r="E3" s="6" t="s">
        <v>52</v>
      </c>
      <c r="F3" s="6" t="s">
        <v>44</v>
      </c>
      <c r="G3" s="6" t="s">
        <v>45</v>
      </c>
      <c r="H3" s="6" t="s">
        <v>46</v>
      </c>
      <c r="I3" s="6" t="s">
        <v>47</v>
      </c>
      <c r="J3" s="6" t="s">
        <v>48</v>
      </c>
    </row>
    <row r="4" spans="1:10" x14ac:dyDescent="0.2">
      <c r="A4" t="s">
        <v>63</v>
      </c>
      <c r="F4" s="4">
        <v>1167.5830000000001</v>
      </c>
    </row>
    <row r="5" spans="1:10" x14ac:dyDescent="0.2">
      <c r="A5" t="s">
        <v>64</v>
      </c>
      <c r="F5" s="4">
        <v>6.7729999999999997</v>
      </c>
    </row>
    <row r="6" spans="1:10" s="7" customFormat="1" x14ac:dyDescent="0.2">
      <c r="A6" s="2" t="s">
        <v>57</v>
      </c>
      <c r="F6" s="7">
        <f>+F5+F4</f>
        <v>1174.356</v>
      </c>
    </row>
    <row r="7" spans="1:10" x14ac:dyDescent="0.2">
      <c r="A7" t="s">
        <v>65</v>
      </c>
      <c r="F7" s="4">
        <v>410.71100000000001</v>
      </c>
    </row>
    <row r="8" spans="1:10" x14ac:dyDescent="0.2">
      <c r="A8" t="s">
        <v>66</v>
      </c>
      <c r="F8" s="4">
        <v>385.81900000000002</v>
      </c>
    </row>
    <row r="9" spans="1:10" x14ac:dyDescent="0.2">
      <c r="A9" t="s">
        <v>67</v>
      </c>
      <c r="F9" s="4">
        <v>17.827999999999999</v>
      </c>
    </row>
    <row r="10" spans="1:10" x14ac:dyDescent="0.2">
      <c r="A10" t="s">
        <v>68</v>
      </c>
      <c r="F10" s="4">
        <v>167.529</v>
      </c>
    </row>
    <row r="11" spans="1:10" x14ac:dyDescent="0.2">
      <c r="A11" t="s">
        <v>53</v>
      </c>
      <c r="F11" s="4">
        <f>+SUM(F7:F10)</f>
        <v>981.88699999999994</v>
      </c>
    </row>
    <row r="12" spans="1:10" s="7" customFormat="1" x14ac:dyDescent="0.2">
      <c r="A12" s="2" t="s">
        <v>56</v>
      </c>
      <c r="F12" s="7">
        <f>+F6-F11</f>
        <v>192.46900000000005</v>
      </c>
    </row>
    <row r="13" spans="1:10" x14ac:dyDescent="0.2">
      <c r="A13" t="s">
        <v>69</v>
      </c>
      <c r="F13" s="4">
        <v>5.3769999999999998</v>
      </c>
    </row>
    <row r="14" spans="1:10" x14ac:dyDescent="0.2">
      <c r="A14" t="s">
        <v>70</v>
      </c>
      <c r="F14" s="4">
        <v>49.865000000000002</v>
      </c>
    </row>
    <row r="15" spans="1:10" x14ac:dyDescent="0.2">
      <c r="A15" s="4" t="s">
        <v>54</v>
      </c>
      <c r="F15" s="4">
        <f>+SUM(F13:F14)</f>
        <v>55.242000000000004</v>
      </c>
    </row>
    <row r="16" spans="1:10" s="7" customFormat="1" x14ac:dyDescent="0.2">
      <c r="A16" s="2" t="s">
        <v>55</v>
      </c>
      <c r="F16" s="7">
        <f>+F12-F15</f>
        <v>137.22700000000003</v>
      </c>
    </row>
    <row r="17" spans="1:6" x14ac:dyDescent="0.2">
      <c r="A17" t="s">
        <v>58</v>
      </c>
      <c r="F17" s="4">
        <v>1.238</v>
      </c>
    </row>
    <row r="18" spans="1:6" x14ac:dyDescent="0.2">
      <c r="A18" t="s">
        <v>59</v>
      </c>
      <c r="F18" s="4">
        <f>+F16+F17</f>
        <v>138.46500000000003</v>
      </c>
    </row>
    <row r="19" spans="1:6" x14ac:dyDescent="0.2">
      <c r="A19" t="s">
        <v>60</v>
      </c>
      <c r="F19" s="4">
        <v>14.334</v>
      </c>
    </row>
    <row r="20" spans="1:6" x14ac:dyDescent="0.2">
      <c r="A20" t="s">
        <v>61</v>
      </c>
      <c r="F20" s="4">
        <f>+F18-F19</f>
        <v>124.13100000000003</v>
      </c>
    </row>
    <row r="21" spans="1:6" x14ac:dyDescent="0.2">
      <c r="A21" t="s">
        <v>62</v>
      </c>
      <c r="F21" s="8">
        <f>+F20/F22</f>
        <v>1.8446346573937857</v>
      </c>
    </row>
    <row r="22" spans="1:6" x14ac:dyDescent="0.2">
      <c r="A22" t="s">
        <v>4</v>
      </c>
      <c r="F22" s="4">
        <v>67.293000000000006</v>
      </c>
    </row>
    <row r="23" spans="1:6" x14ac:dyDescent="0.2">
      <c r="F2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2024-05-06T19:49:15Z</dcterms:created>
  <dcterms:modified xsi:type="dcterms:W3CDTF">2024-05-07T18:39:38Z</dcterms:modified>
</cp:coreProperties>
</file>