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BFE11BD0-3F15-4294-98FE-3D24F195A534}" xr6:coauthVersionLast="47" xr6:coauthVersionMax="47" xr10:uidLastSave="{00000000-0000-0000-0000-000000000000}"/>
  <bookViews>
    <workbookView xWindow="34800" yWindow="165" windowWidth="14235" windowHeight="15495" activeTab="1" xr2:uid="{E34F63A2-7726-4736-8973-719F58407E02}"/>
  </bookViews>
  <sheets>
    <sheet name="Main" sheetId="1" r:id="rId1"/>
    <sheet name="Consumer Discretionary &gt;=100B" sheetId="2" r:id="rId2"/>
    <sheet name="Automobile Manufacturers" sheetId="3" r:id="rId3"/>
    <sheet name="Internet &amp; Direct Marketing Ret" sheetId="4" r:id="rId4"/>
    <sheet name="Restaurants" sheetId="5" r:id="rId5"/>
    <sheet name="Consumer Electronics" sheetId="6" r:id="rId6"/>
    <sheet name="Hotels, Resorts &amp; Cruise Lines" sheetId="7" r:id="rId7"/>
    <sheet name="Apparel Retail" sheetId="8" r:id="rId8"/>
    <sheet name="Home Improvement Retail" sheetId="9" r:id="rId9"/>
  </sheets>
  <externalReferences>
    <externalReference r:id="rId10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2" l="1"/>
  <c r="O5" i="2"/>
  <c r="N5" i="2"/>
  <c r="J5" i="2"/>
  <c r="G5" i="2" s="1"/>
  <c r="I5" i="2" s="1"/>
  <c r="H5" i="2"/>
  <c r="W5" i="2" l="1"/>
  <c r="U5" i="2"/>
  <c r="T5" i="2"/>
  <c r="S5" i="2"/>
  <c r="R5" i="2"/>
</calcChain>
</file>

<file path=xl/sharedStrings.xml><?xml version="1.0" encoding="utf-8"?>
<sst xmlns="http://schemas.openxmlformats.org/spreadsheetml/2006/main" count="244" uniqueCount="71">
  <si>
    <t>Main</t>
  </si>
  <si>
    <t>Ticker</t>
  </si>
  <si>
    <t>Name</t>
  </si>
  <si>
    <t>Sector</t>
  </si>
  <si>
    <t>Sub-sector</t>
  </si>
  <si>
    <t>Price</t>
  </si>
  <si>
    <t>MC</t>
  </si>
  <si>
    <t>Net cash</t>
  </si>
  <si>
    <t>EV</t>
  </si>
  <si>
    <t>S/O</t>
  </si>
  <si>
    <t>Updated</t>
  </si>
  <si>
    <t>Last</t>
  </si>
  <si>
    <t>Growth y/y</t>
  </si>
  <si>
    <t>TTM NI</t>
  </si>
  <si>
    <t>TTM EV/E</t>
  </si>
  <si>
    <t>TTM FCF</t>
  </si>
  <si>
    <t>EV/FCF</t>
  </si>
  <si>
    <t>ROTA</t>
  </si>
  <si>
    <t>Founded</t>
  </si>
  <si>
    <t>HQ</t>
  </si>
  <si>
    <t>Investor Relations</t>
  </si>
  <si>
    <t>AMZN</t>
  </si>
  <si>
    <t>Amazon</t>
  </si>
  <si>
    <t>Consumer Discretionary</t>
  </si>
  <si>
    <t>Internet &amp; Direct Marketing Retail</t>
  </si>
  <si>
    <t>Q424</t>
  </si>
  <si>
    <t>Seattle, Washington, United States</t>
  </si>
  <si>
    <t>https://ir.aboutamazon.com/overview/default.aspx</t>
  </si>
  <si>
    <t>TSLA</t>
  </si>
  <si>
    <t>Tesla</t>
  </si>
  <si>
    <t>Automobile Manufacturers</t>
  </si>
  <si>
    <t>Austin, Texas, United States</t>
  </si>
  <si>
    <t>https://ir.tesla.com/#quarterly-disclosure</t>
  </si>
  <si>
    <t>HD</t>
  </si>
  <si>
    <t>Home Depot</t>
  </si>
  <si>
    <t>Home Improvement Retail</t>
  </si>
  <si>
    <t>https://ir.homedepot.com/</t>
  </si>
  <si>
    <t>TM</t>
  </si>
  <si>
    <t>Toyota Motor</t>
  </si>
  <si>
    <t>https://global.toyota/en/ir/</t>
  </si>
  <si>
    <t>BABA</t>
  </si>
  <si>
    <t>Alibaba</t>
  </si>
  <si>
    <t>https://www.alibabagroup.com/en-US/investor-relations</t>
  </si>
  <si>
    <t>MCD</t>
  </si>
  <si>
    <t>McDonald's</t>
  </si>
  <si>
    <t>Restaurants</t>
  </si>
  <si>
    <t>https://corporate.mcdonalds.com/corpmcd/investors.html</t>
  </si>
  <si>
    <t>SONY</t>
  </si>
  <si>
    <t>Sony Group</t>
  </si>
  <si>
    <t>Consumer Electronics</t>
  </si>
  <si>
    <t>https://www.sony.com/en/SonyInfo/IR/</t>
  </si>
  <si>
    <t>UBER</t>
  </si>
  <si>
    <t>Uber Technologies</t>
  </si>
  <si>
    <t>Trucking</t>
  </si>
  <si>
    <t>https://investor.uber.com/home/default.aspx</t>
  </si>
  <si>
    <t>BKNG</t>
  </si>
  <si>
    <t>Booking Holdings</t>
  </si>
  <si>
    <t>Hotels, Resorts &amp; Cruise Lines</t>
  </si>
  <si>
    <t>https://ir.bookingholdings.com/overview/default.aspx</t>
  </si>
  <si>
    <t>HMC</t>
  </si>
  <si>
    <t>Honda Motor</t>
  </si>
  <si>
    <t>https://global.honda/en/investors/</t>
  </si>
  <si>
    <t>TJX</t>
  </si>
  <si>
    <t>TJX Companies</t>
  </si>
  <si>
    <t>Apparel Retail</t>
  </si>
  <si>
    <t>https://investor.tjx.com/</t>
  </si>
  <si>
    <t>LOW</t>
  </si>
  <si>
    <t>Lowe's</t>
  </si>
  <si>
    <t>https://corporate.lowes.com/investors</t>
  </si>
  <si>
    <t>Consumer Discretionary &gt;=100B</t>
  </si>
  <si>
    <t>Atlanta, Georgia,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</si>
</sst>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3]d/mmm;@"/>
    <numFmt numFmtId="165" formatCode="d/mm/yy;@"/>
    <numFmt numFmtId="166" formatCode="0\x"/>
  </numFmts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HD.xlsx" TargetMode="External"/><Relationship Id="rId1" Type="http://schemas.openxmlformats.org/officeDocument/2006/relationships/externalLinkPath" Target="H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994</v>
          </cell>
        </row>
        <row r="6">
          <cell r="L6">
            <v>1659</v>
          </cell>
        </row>
        <row r="7">
          <cell r="L7">
            <v>53383</v>
          </cell>
        </row>
      </sheetData>
      <sheetData sheetId="1">
        <row r="19">
          <cell r="N19">
            <v>4287</v>
          </cell>
          <cell r="O19">
            <v>5299</v>
          </cell>
          <cell r="P19">
            <v>4443</v>
          </cell>
          <cell r="Q19">
            <v>3811</v>
          </cell>
          <cell r="AB19">
            <v>17840</v>
          </cell>
        </row>
        <row r="75">
          <cell r="N75">
            <v>4650</v>
          </cell>
          <cell r="O75">
            <v>4690</v>
          </cell>
          <cell r="P75">
            <v>3415</v>
          </cell>
          <cell r="Q75">
            <v>3570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babagroup.com/en-US/investor-relations" TargetMode="External"/><Relationship Id="rId13" Type="http://schemas.openxmlformats.org/officeDocument/2006/relationships/hyperlink" Target="Software\Internet\UBER.xlsx" TargetMode="External"/><Relationship Id="rId18" Type="http://schemas.openxmlformats.org/officeDocument/2006/relationships/hyperlink" Target="https://investor.tjx.com/" TargetMode="External"/><Relationship Id="rId3" Type="http://schemas.openxmlformats.org/officeDocument/2006/relationships/hyperlink" Target="https://ir.aboutamazon.com/overview/default.aspx" TargetMode="External"/><Relationship Id="rId21" Type="http://schemas.openxmlformats.org/officeDocument/2006/relationships/hyperlink" Target="https://ir.homedepot.com/" TargetMode="External"/><Relationship Id="rId7" Type="http://schemas.openxmlformats.org/officeDocument/2006/relationships/hyperlink" Target="https://global.toyota/en/ir/" TargetMode="External"/><Relationship Id="rId12" Type="http://schemas.openxmlformats.org/officeDocument/2006/relationships/hyperlink" Target="https://www.sony.com/en/SonyInfo/IR/" TargetMode="External"/><Relationship Id="rId17" Type="http://schemas.openxmlformats.org/officeDocument/2006/relationships/hyperlink" Target="https://global.honda/en/investors/" TargetMode="External"/><Relationship Id="rId2" Type="http://schemas.openxmlformats.org/officeDocument/2006/relationships/hyperlink" Target="https://www.sec.gov/edgar/browse/?CIK=1018724&amp;owner=exclude" TargetMode="External"/><Relationship Id="rId16" Type="http://schemas.openxmlformats.org/officeDocument/2006/relationships/hyperlink" Target="https://ir.bookingholdings.com/overview/default.aspx" TargetMode="External"/><Relationship Id="rId20" Type="http://schemas.openxmlformats.org/officeDocument/2006/relationships/hyperlink" Target="https://www.sec.gov/edgar/browse/?CIK=354950&amp;owner=exclude" TargetMode="External"/><Relationship Id="rId1" Type="http://schemas.openxmlformats.org/officeDocument/2006/relationships/hyperlink" Target="AMZN.xlsx" TargetMode="External"/><Relationship Id="rId6" Type="http://schemas.openxmlformats.org/officeDocument/2006/relationships/hyperlink" Target="https://ir.tesla.com/" TargetMode="External"/><Relationship Id="rId11" Type="http://schemas.openxmlformats.org/officeDocument/2006/relationships/hyperlink" Target="https://corporate.mcdonalds.com/corpmcd/investors.html" TargetMode="External"/><Relationship Id="rId5" Type="http://schemas.openxmlformats.org/officeDocument/2006/relationships/hyperlink" Target="https://www.sec.gov/edgar/browse/?CIK=1318605&amp;owner=exclude" TargetMode="External"/><Relationship Id="rId15" Type="http://schemas.openxmlformats.org/officeDocument/2006/relationships/hyperlink" Target="Software\Internet\BKNG.xlsx" TargetMode="External"/><Relationship Id="rId10" Type="http://schemas.openxmlformats.org/officeDocument/2006/relationships/hyperlink" Target="https://www.sec.gov/edgar/browse/?CIK=63908&amp;owner=exclude" TargetMode="External"/><Relationship Id="rId19" Type="http://schemas.openxmlformats.org/officeDocument/2006/relationships/hyperlink" Target="https://corporate.lowes.com/investors" TargetMode="External"/><Relationship Id="rId4" Type="http://schemas.openxmlformats.org/officeDocument/2006/relationships/hyperlink" Target="TSLA.xlsx" TargetMode="External"/><Relationship Id="rId9" Type="http://schemas.openxmlformats.org/officeDocument/2006/relationships/hyperlink" Target="MCD.xlsx" TargetMode="External"/><Relationship Id="rId14" Type="http://schemas.openxmlformats.org/officeDocument/2006/relationships/hyperlink" Target="https://investor.uber.com/home/default.aspx" TargetMode="External"/><Relationship Id="rId22" Type="http://schemas.openxmlformats.org/officeDocument/2006/relationships/hyperlink" Target="H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5541-A0D5-48CA-B6E3-F6F3A3861D67}">
  <dimension ref="A1:B10"/>
  <sheetViews>
    <sheetView workbookViewId="0">
      <selection activeCell="H25" sqref="H25"/>
    </sheetView>
  </sheetViews>
  <sheetFormatPr defaultRowHeight="12.75" x14ac:dyDescent="0.2"/>
  <cols>
    <col min="1" max="1" width="5" bestFit="1" customWidth="1"/>
  </cols>
  <sheetData>
    <row r="1" spans="1:2" x14ac:dyDescent="0.2">
      <c r="A1" t="s">
        <v>0</v>
      </c>
    </row>
    <row r="2" spans="1:2" x14ac:dyDescent="0.2">
      <c r="B2" s="4" t="s">
        <v>23</v>
      </c>
    </row>
    <row r="3" spans="1:2" x14ac:dyDescent="0.2">
      <c r="B3" s="1" t="s">
        <v>69</v>
      </c>
    </row>
    <row r="4" spans="1:2" x14ac:dyDescent="0.2">
      <c r="B4" s="27" t="s">
        <v>30</v>
      </c>
    </row>
    <row r="5" spans="1:2" x14ac:dyDescent="0.2">
      <c r="B5" s="27" t="s">
        <v>24</v>
      </c>
    </row>
    <row r="6" spans="1:2" x14ac:dyDescent="0.2">
      <c r="B6" s="27" t="s">
        <v>45</v>
      </c>
    </row>
    <row r="7" spans="1:2" x14ac:dyDescent="0.2">
      <c r="B7" s="27" t="s">
        <v>49</v>
      </c>
    </row>
    <row r="8" spans="1:2" x14ac:dyDescent="0.2">
      <c r="B8" s="27" t="s">
        <v>57</v>
      </c>
    </row>
    <row r="9" spans="1:2" x14ac:dyDescent="0.2">
      <c r="B9" s="27" t="s">
        <v>64</v>
      </c>
    </row>
    <row r="10" spans="1:2" x14ac:dyDescent="0.2">
      <c r="B10" s="27" t="s">
        <v>35</v>
      </c>
    </row>
  </sheetData>
  <hyperlinks>
    <hyperlink ref="B3" location="'Consumer Discretionary &gt;=100B'!A1" display="Consumer Discretionary &gt;=100B" xr:uid="{2AD71055-7D34-4A16-9429-50E7348AA6EB}"/>
    <hyperlink ref="B4" location="'Automobile Manufacturers'!A1" display="Automobile Manufacturers" xr:uid="{57BC34BB-9821-4E06-B0C1-679188142E39}"/>
    <hyperlink ref="B5" location="'Internet &amp; Direct Marketing Ret'!A1" display="Internet &amp; Direct Marketing Retail" xr:uid="{B22923A8-A80A-4ACE-B22A-BDF0ACB37CA3}"/>
    <hyperlink ref="B6" location="Restaurants!A1" display="Restaurants" xr:uid="{5F875866-38CE-450A-80A3-FA5602E4D079}"/>
    <hyperlink ref="B7" location="'Consumer Electronics'!A1" display="Consumer Electronics" xr:uid="{C3D1E018-83B2-4903-BF1F-3EB86C8C5C89}"/>
    <hyperlink ref="B8" location="'Hotels, Resorts &amp; Cruise Lines'!A1" display="Hotels, Resorts &amp; Cruise Lines" xr:uid="{A6106991-E64E-4A46-A437-84195B8D3DF4}"/>
    <hyperlink ref="B9" location="'Apparel Retail'!A1" display="Apparel Retail" xr:uid="{2FE5857F-8E5D-4941-AEAB-34470DE71EDC}"/>
    <hyperlink ref="B10" location="'Home Improvement Retail'!A1" display="Home Improvement Retail" xr:uid="{5111414F-51F0-453F-802F-797BE8853D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E61C-8E11-44B4-BCDA-2A9E123F45F7}">
  <dimension ref="A1:AV14"/>
  <sheetViews>
    <sheetView tabSelected="1" workbookViewId="0">
      <selection activeCell="E26" sqref="E26"/>
    </sheetView>
  </sheetViews>
  <sheetFormatPr defaultRowHeight="12.75" x14ac:dyDescent="0.2"/>
  <cols>
    <col min="1" max="1" width="6.5703125" bestFit="1" customWidth="1"/>
    <col min="3" max="3" width="16.42578125" bestFit="1" customWidth="1"/>
    <col min="4" max="4" width="21.140625" bestFit="1" customWidth="1"/>
    <col min="5" max="5" width="29" bestFit="1" customWidth="1"/>
  </cols>
  <sheetData>
    <row r="1" spans="1:48" x14ac:dyDescent="0.2">
      <c r="A1" s="1" t="s">
        <v>0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>
        <v>2024</v>
      </c>
      <c r="P2" s="10">
        <v>2025</v>
      </c>
      <c r="Q2" s="10">
        <v>2026</v>
      </c>
      <c r="R2" s="11" t="s">
        <v>14</v>
      </c>
      <c r="S2" s="11">
        <v>2024</v>
      </c>
      <c r="T2" s="11">
        <v>2025</v>
      </c>
      <c r="U2" s="11">
        <v>2026</v>
      </c>
      <c r="V2" s="6" t="s">
        <v>15</v>
      </c>
      <c r="W2" s="11" t="s">
        <v>16</v>
      </c>
      <c r="X2" s="9" t="s">
        <v>17</v>
      </c>
      <c r="Y2" s="12" t="s">
        <v>18</v>
      </c>
      <c r="Z2" s="9" t="s">
        <v>19</v>
      </c>
      <c r="AA2" s="3" t="s">
        <v>20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  <row r="3" spans="1:48" x14ac:dyDescent="0.2">
      <c r="A3" s="18">
        <v>45776</v>
      </c>
      <c r="B3" s="1" t="s">
        <v>21</v>
      </c>
      <c r="C3" s="1" t="s">
        <v>22</v>
      </c>
      <c r="D3" t="s">
        <v>23</v>
      </c>
      <c r="E3" t="s">
        <v>24</v>
      </c>
      <c r="F3" s="19">
        <v>174.03</v>
      </c>
      <c r="G3" s="20">
        <v>1874477.1300000001</v>
      </c>
      <c r="H3" s="20">
        <v>48579</v>
      </c>
      <c r="I3" s="20">
        <v>1825898.1300000001</v>
      </c>
      <c r="J3" s="20">
        <v>10771</v>
      </c>
      <c r="K3" s="21">
        <v>45763</v>
      </c>
      <c r="L3" s="22" t="s">
        <v>25</v>
      </c>
      <c r="M3" s="23">
        <v>0.11</v>
      </c>
      <c r="N3" s="20">
        <v>62365</v>
      </c>
      <c r="O3" s="20">
        <v>62365</v>
      </c>
      <c r="P3" s="20">
        <v>65145.023999999998</v>
      </c>
      <c r="Q3" s="20">
        <v>78645.63543999994</v>
      </c>
      <c r="R3" s="24">
        <v>29.277609716988696</v>
      </c>
      <c r="S3" s="24">
        <v>29.277609716988696</v>
      </c>
      <c r="T3" s="24">
        <v>28.028205653896148</v>
      </c>
      <c r="U3" s="24">
        <v>23.216776363807348</v>
      </c>
      <c r="V3" s="20">
        <v>32878</v>
      </c>
      <c r="W3" s="24">
        <v>55.535559644747252</v>
      </c>
      <c r="X3" s="23">
        <v>0.08</v>
      </c>
      <c r="Y3" s="22">
        <v>1994</v>
      </c>
      <c r="Z3" s="25" t="s">
        <v>26</v>
      </c>
      <c r="AA3" s="26" t="s">
        <v>27</v>
      </c>
    </row>
    <row r="4" spans="1:48" x14ac:dyDescent="0.2">
      <c r="A4" s="18">
        <v>45769</v>
      </c>
      <c r="B4" s="1" t="s">
        <v>28</v>
      </c>
      <c r="C4" s="1" t="s">
        <v>29</v>
      </c>
      <c r="D4" t="s">
        <v>23</v>
      </c>
      <c r="E4" t="s">
        <v>30</v>
      </c>
      <c r="F4" s="19">
        <v>240</v>
      </c>
      <c r="G4" s="20">
        <v>771964.08888000005</v>
      </c>
      <c r="H4" s="20">
        <v>29426</v>
      </c>
      <c r="I4" s="20">
        <v>742538.08888000005</v>
      </c>
      <c r="J4" s="20">
        <v>3216.5170370000001</v>
      </c>
      <c r="K4" s="21">
        <v>45763</v>
      </c>
      <c r="L4" s="22" t="s">
        <v>25</v>
      </c>
      <c r="M4" s="23">
        <v>0.01</v>
      </c>
      <c r="N4" s="20">
        <v>7142</v>
      </c>
      <c r="O4" s="20">
        <v>7142</v>
      </c>
      <c r="P4" s="22"/>
      <c r="Q4" s="22"/>
      <c r="R4" s="24">
        <v>103.96780858022963</v>
      </c>
      <c r="S4" s="24">
        <v>103.96780858022963</v>
      </c>
      <c r="T4" s="24" t="e">
        <v>#DIV/0!</v>
      </c>
      <c r="U4" s="24" t="e">
        <v>#DIV/0!</v>
      </c>
      <c r="V4" s="20">
        <v>3584</v>
      </c>
      <c r="W4" s="24">
        <v>207.18138640625003</v>
      </c>
      <c r="X4" s="23">
        <v>0.08</v>
      </c>
      <c r="Y4" s="22">
        <v>2003</v>
      </c>
      <c r="Z4" s="25" t="s">
        <v>31</v>
      </c>
      <c r="AA4" s="26" t="s">
        <v>32</v>
      </c>
    </row>
    <row r="5" spans="1:48" x14ac:dyDescent="0.2">
      <c r="A5" s="18">
        <v>45797</v>
      </c>
      <c r="B5" s="1" t="s">
        <v>33</v>
      </c>
      <c r="C5" s="1" t="s">
        <v>34</v>
      </c>
      <c r="D5" t="s">
        <v>23</v>
      </c>
      <c r="E5" t="s">
        <v>35</v>
      </c>
      <c r="F5" s="19">
        <v>358.69</v>
      </c>
      <c r="G5" s="20">
        <f t="shared" ref="G5" si="0">+F5*J5</f>
        <v>356537.86</v>
      </c>
      <c r="H5" s="20">
        <f>+[1]Main!$L$6-[1]Main!$L$7</f>
        <v>-51724</v>
      </c>
      <c r="I5" s="20">
        <f t="shared" ref="I5" si="1">+G5-H5</f>
        <v>408261.86</v>
      </c>
      <c r="J5" s="20">
        <f>+[1]Main!$L$4</f>
        <v>994</v>
      </c>
      <c r="K5" s="21">
        <v>45771</v>
      </c>
      <c r="L5" s="22" t="s">
        <v>25</v>
      </c>
      <c r="M5" s="23">
        <v>0.04</v>
      </c>
      <c r="N5" s="20">
        <f>+SUM([1]Model!$N$19:$Q$19)</f>
        <v>17840</v>
      </c>
      <c r="O5" s="20">
        <f>+[1]Model!$AB$19</f>
        <v>17840</v>
      </c>
      <c r="P5" s="22"/>
      <c r="Q5" s="22"/>
      <c r="R5" s="24">
        <f t="shared" ref="R5:U5" si="2">+$I5/N5</f>
        <v>22.88463340807175</v>
      </c>
      <c r="S5" s="24">
        <f t="shared" si="2"/>
        <v>22.88463340807175</v>
      </c>
      <c r="T5" s="24" t="e">
        <f t="shared" si="2"/>
        <v>#DIV/0!</v>
      </c>
      <c r="U5" s="24" t="e">
        <f t="shared" si="2"/>
        <v>#DIV/0!</v>
      </c>
      <c r="V5" s="20">
        <f>+SUM([1]Model!$N$75:$Q$75)</f>
        <v>16325</v>
      </c>
      <c r="W5" s="24">
        <f t="shared" ref="W5" si="3">+$I5/V5</f>
        <v>25.008383460949464</v>
      </c>
      <c r="X5" s="23">
        <v>0.27</v>
      </c>
      <c r="Y5" s="22">
        <v>1978</v>
      </c>
      <c r="Z5" s="25" t="s">
        <v>70</v>
      </c>
      <c r="AA5" s="26" t="s">
        <v>36</v>
      </c>
    </row>
    <row r="6" spans="1:48" x14ac:dyDescent="0.2">
      <c r="A6" s="18"/>
      <c r="B6" t="s">
        <v>37</v>
      </c>
      <c r="C6" t="s">
        <v>38</v>
      </c>
      <c r="D6" t="s">
        <v>23</v>
      </c>
      <c r="E6" t="s">
        <v>30</v>
      </c>
      <c r="F6" s="19"/>
      <c r="G6" s="20">
        <v>0</v>
      </c>
      <c r="H6" s="20"/>
      <c r="I6" s="20">
        <v>0</v>
      </c>
      <c r="J6" s="20"/>
      <c r="K6" s="21"/>
      <c r="L6" s="22"/>
      <c r="M6" s="23"/>
      <c r="N6" s="22"/>
      <c r="O6" s="22"/>
      <c r="P6" s="22"/>
      <c r="Q6" s="22"/>
      <c r="R6" s="24" t="e">
        <v>#DIV/0!</v>
      </c>
      <c r="S6" s="24" t="e">
        <v>#DIV/0!</v>
      </c>
      <c r="T6" s="24" t="e">
        <v>#DIV/0!</v>
      </c>
      <c r="U6" s="24" t="e">
        <v>#DIV/0!</v>
      </c>
      <c r="V6" s="22"/>
      <c r="W6" s="24" t="e">
        <v>#DIV/0!</v>
      </c>
      <c r="X6" s="23"/>
      <c r="Y6" s="22"/>
      <c r="Z6" s="25"/>
      <c r="AA6" s="26" t="s">
        <v>39</v>
      </c>
    </row>
    <row r="7" spans="1:48" x14ac:dyDescent="0.2">
      <c r="A7" s="18"/>
      <c r="B7" t="s">
        <v>40</v>
      </c>
      <c r="C7" t="s">
        <v>41</v>
      </c>
      <c r="D7" t="s">
        <v>23</v>
      </c>
      <c r="E7" t="s">
        <v>24</v>
      </c>
      <c r="F7" s="19"/>
      <c r="G7" s="20">
        <v>0</v>
      </c>
      <c r="H7" s="20"/>
      <c r="I7" s="20">
        <v>0</v>
      </c>
      <c r="J7" s="20"/>
      <c r="K7" s="21"/>
      <c r="L7" s="22"/>
      <c r="M7" s="23"/>
      <c r="N7" s="22"/>
      <c r="O7" s="22"/>
      <c r="P7" s="22"/>
      <c r="Q7" s="22"/>
      <c r="R7" s="24" t="e">
        <v>#DIV/0!</v>
      </c>
      <c r="S7" s="24" t="e">
        <v>#DIV/0!</v>
      </c>
      <c r="T7" s="24" t="e">
        <v>#DIV/0!</v>
      </c>
      <c r="U7" s="24" t="e">
        <v>#DIV/0!</v>
      </c>
      <c r="V7" s="22"/>
      <c r="W7" s="24" t="e">
        <v>#DIV/0!</v>
      </c>
      <c r="X7" s="23"/>
      <c r="Y7" s="22"/>
      <c r="Z7" s="25"/>
      <c r="AA7" s="26" t="s">
        <v>42</v>
      </c>
    </row>
    <row r="8" spans="1:48" x14ac:dyDescent="0.2">
      <c r="A8" s="18">
        <v>45778</v>
      </c>
      <c r="B8" s="1" t="s">
        <v>43</v>
      </c>
      <c r="C8" s="1" t="s">
        <v>44</v>
      </c>
      <c r="D8" t="s">
        <v>23</v>
      </c>
      <c r="E8" t="s">
        <v>45</v>
      </c>
      <c r="F8" s="19"/>
      <c r="G8" s="20">
        <v>0</v>
      </c>
      <c r="H8" s="20"/>
      <c r="I8" s="20">
        <v>0</v>
      </c>
      <c r="J8" s="20"/>
      <c r="K8" s="21"/>
      <c r="L8" s="22"/>
      <c r="M8" s="23"/>
      <c r="N8" s="22"/>
      <c r="O8" s="22"/>
      <c r="P8" s="22"/>
      <c r="Q8" s="22"/>
      <c r="R8" s="24" t="e">
        <v>#DIV/0!</v>
      </c>
      <c r="S8" s="24" t="e">
        <v>#DIV/0!</v>
      </c>
      <c r="T8" s="24" t="e">
        <v>#DIV/0!</v>
      </c>
      <c r="U8" s="24" t="e">
        <v>#DIV/0!</v>
      </c>
      <c r="V8" s="22"/>
      <c r="W8" s="24" t="e">
        <v>#DIV/0!</v>
      </c>
      <c r="X8" s="23"/>
      <c r="Y8" s="22"/>
      <c r="Z8" s="25"/>
      <c r="AA8" s="26" t="s">
        <v>46</v>
      </c>
    </row>
    <row r="9" spans="1:48" x14ac:dyDescent="0.2">
      <c r="A9" s="18"/>
      <c r="B9" t="s">
        <v>47</v>
      </c>
      <c r="C9" t="s">
        <v>48</v>
      </c>
      <c r="D9" t="s">
        <v>23</v>
      </c>
      <c r="E9" t="s">
        <v>49</v>
      </c>
      <c r="F9" s="19"/>
      <c r="G9" s="20">
        <v>0</v>
      </c>
      <c r="H9" s="20"/>
      <c r="I9" s="20">
        <v>0</v>
      </c>
      <c r="J9" s="20"/>
      <c r="K9" s="21"/>
      <c r="L9" s="22"/>
      <c r="M9" s="23"/>
      <c r="N9" s="22"/>
      <c r="O9" s="22"/>
      <c r="P9" s="22"/>
      <c r="Q9" s="22"/>
      <c r="R9" s="24" t="e">
        <v>#DIV/0!</v>
      </c>
      <c r="S9" s="24" t="e">
        <v>#DIV/0!</v>
      </c>
      <c r="T9" s="24" t="e">
        <v>#DIV/0!</v>
      </c>
      <c r="U9" s="24" t="e">
        <v>#DIV/0!</v>
      </c>
      <c r="V9" s="22"/>
      <c r="W9" s="24" t="e">
        <v>#DIV/0!</v>
      </c>
      <c r="X9" s="23"/>
      <c r="Y9" s="22"/>
      <c r="Z9" s="25"/>
      <c r="AA9" s="26" t="s">
        <v>50</v>
      </c>
    </row>
    <row r="10" spans="1:48" x14ac:dyDescent="0.2">
      <c r="A10" s="18">
        <v>45784</v>
      </c>
      <c r="B10" t="s">
        <v>51</v>
      </c>
      <c r="C10" s="1" t="s">
        <v>52</v>
      </c>
      <c r="D10" t="s">
        <v>23</v>
      </c>
      <c r="E10" t="s">
        <v>53</v>
      </c>
      <c r="F10" s="19"/>
      <c r="G10" s="20">
        <v>0</v>
      </c>
      <c r="H10" s="20"/>
      <c r="I10" s="20">
        <v>0</v>
      </c>
      <c r="J10" s="20"/>
      <c r="K10" s="21"/>
      <c r="L10" s="22"/>
      <c r="M10" s="23"/>
      <c r="N10" s="22"/>
      <c r="O10" s="22"/>
      <c r="P10" s="22"/>
      <c r="Q10" s="22"/>
      <c r="R10" s="24" t="e">
        <v>#DIV/0!</v>
      </c>
      <c r="S10" s="24" t="e">
        <v>#DIV/0!</v>
      </c>
      <c r="T10" s="24" t="e">
        <v>#DIV/0!</v>
      </c>
      <c r="U10" s="24" t="e">
        <v>#DIV/0!</v>
      </c>
      <c r="V10" s="22"/>
      <c r="W10" s="24" t="e">
        <v>#DIV/0!</v>
      </c>
      <c r="X10" s="23"/>
      <c r="Y10" s="22"/>
      <c r="Z10" s="25"/>
      <c r="AA10" s="26" t="s">
        <v>54</v>
      </c>
    </row>
    <row r="11" spans="1:48" x14ac:dyDescent="0.2">
      <c r="A11" s="18">
        <v>45776</v>
      </c>
      <c r="B11" t="s">
        <v>55</v>
      </c>
      <c r="C11" s="1" t="s">
        <v>56</v>
      </c>
      <c r="D11" t="s">
        <v>23</v>
      </c>
      <c r="E11" t="s">
        <v>57</v>
      </c>
      <c r="F11" s="19"/>
      <c r="G11" s="20">
        <v>0</v>
      </c>
      <c r="H11" s="20"/>
      <c r="I11" s="20">
        <v>0</v>
      </c>
      <c r="J11" s="20"/>
      <c r="K11" s="21"/>
      <c r="L11" s="22"/>
      <c r="M11" s="23"/>
      <c r="N11" s="22"/>
      <c r="O11" s="22"/>
      <c r="P11" s="22"/>
      <c r="Q11" s="22"/>
      <c r="R11" s="24" t="e">
        <v>#DIV/0!</v>
      </c>
      <c r="S11" s="24" t="e">
        <v>#DIV/0!</v>
      </c>
      <c r="T11" s="24" t="e">
        <v>#DIV/0!</v>
      </c>
      <c r="U11" s="24" t="e">
        <v>#DIV/0!</v>
      </c>
      <c r="V11" s="22"/>
      <c r="W11" s="24" t="e">
        <v>#DIV/0!</v>
      </c>
      <c r="X11" s="23"/>
      <c r="Y11" s="22"/>
      <c r="Z11" s="25"/>
      <c r="AA11" s="26" t="s">
        <v>58</v>
      </c>
    </row>
    <row r="12" spans="1:48" x14ac:dyDescent="0.2">
      <c r="A12" s="18"/>
      <c r="B12" t="s">
        <v>59</v>
      </c>
      <c r="C12" t="s">
        <v>60</v>
      </c>
      <c r="D12" t="s">
        <v>23</v>
      </c>
      <c r="E12" t="s">
        <v>30</v>
      </c>
      <c r="F12" s="19"/>
      <c r="G12" s="20">
        <v>0</v>
      </c>
      <c r="H12" s="20"/>
      <c r="I12" s="20">
        <v>0</v>
      </c>
      <c r="J12" s="20"/>
      <c r="K12" s="21"/>
      <c r="L12" s="22"/>
      <c r="M12" s="23"/>
      <c r="N12" s="22"/>
      <c r="O12" s="22"/>
      <c r="P12" s="22"/>
      <c r="Q12" s="22"/>
      <c r="R12" s="24" t="e">
        <v>#DIV/0!</v>
      </c>
      <c r="S12" s="24" t="e">
        <v>#DIV/0!</v>
      </c>
      <c r="T12" s="24" t="e">
        <v>#DIV/0!</v>
      </c>
      <c r="U12" s="24" t="e">
        <v>#DIV/0!</v>
      </c>
      <c r="V12" s="22"/>
      <c r="W12" s="24" t="e">
        <v>#DIV/0!</v>
      </c>
      <c r="X12" s="23"/>
      <c r="Y12" s="22"/>
      <c r="Z12" s="25"/>
      <c r="AA12" s="26" t="s">
        <v>61</v>
      </c>
    </row>
    <row r="13" spans="1:48" x14ac:dyDescent="0.2">
      <c r="A13" s="18"/>
      <c r="B13" t="s">
        <v>62</v>
      </c>
      <c r="C13" t="s">
        <v>63</v>
      </c>
      <c r="D13" t="s">
        <v>23</v>
      </c>
      <c r="E13" t="s">
        <v>64</v>
      </c>
      <c r="F13" s="19"/>
      <c r="G13" s="20">
        <v>0</v>
      </c>
      <c r="H13" s="20"/>
      <c r="I13" s="20">
        <v>0</v>
      </c>
      <c r="J13" s="20"/>
      <c r="K13" s="21"/>
      <c r="L13" s="22"/>
      <c r="M13" s="23"/>
      <c r="N13" s="22"/>
      <c r="O13" s="22"/>
      <c r="P13" s="22"/>
      <c r="Q13" s="22"/>
      <c r="R13" s="24" t="e">
        <v>#DIV/0!</v>
      </c>
      <c r="S13" s="24" t="e">
        <v>#DIV/0!</v>
      </c>
      <c r="T13" s="24" t="e">
        <v>#DIV/0!</v>
      </c>
      <c r="U13" s="24" t="e">
        <v>#DIV/0!</v>
      </c>
      <c r="V13" s="22"/>
      <c r="W13" s="24" t="e">
        <v>#DIV/0!</v>
      </c>
      <c r="X13" s="23"/>
      <c r="Y13" s="22"/>
      <c r="Z13" s="25"/>
      <c r="AA13" s="26" t="s">
        <v>65</v>
      </c>
    </row>
    <row r="14" spans="1:48" x14ac:dyDescent="0.2">
      <c r="A14" s="18"/>
      <c r="B14" t="s">
        <v>66</v>
      </c>
      <c r="C14" t="s">
        <v>67</v>
      </c>
      <c r="D14" t="s">
        <v>23</v>
      </c>
      <c r="E14" t="s">
        <v>35</v>
      </c>
      <c r="F14" s="19"/>
      <c r="G14" s="20">
        <v>0</v>
      </c>
      <c r="H14" s="20"/>
      <c r="I14" s="20">
        <v>0</v>
      </c>
      <c r="J14" s="20"/>
      <c r="K14" s="21"/>
      <c r="L14" s="22"/>
      <c r="M14" s="23"/>
      <c r="N14" s="22"/>
      <c r="O14" s="22"/>
      <c r="P14" s="22"/>
      <c r="Q14" s="22"/>
      <c r="R14" s="24" t="e">
        <v>#DIV/0!</v>
      </c>
      <c r="S14" s="24" t="e">
        <v>#DIV/0!</v>
      </c>
      <c r="T14" s="24" t="e">
        <v>#DIV/0!</v>
      </c>
      <c r="U14" s="24" t="e">
        <v>#DIV/0!</v>
      </c>
      <c r="V14" s="22"/>
      <c r="W14" s="24" t="e">
        <v>#DIV/0!</v>
      </c>
      <c r="X14" s="23"/>
      <c r="Y14" s="22"/>
      <c r="Z14" s="25"/>
      <c r="AA14" s="26" t="s">
        <v>68</v>
      </c>
    </row>
  </sheetData>
  <hyperlinks>
    <hyperlink ref="A1" location="Main!A1" display="Main" xr:uid="{12FA38AA-56AC-4EDC-A4E2-6D23D0E2C880}"/>
    <hyperlink ref="C3" r:id="rId1" xr:uid="{295D90EA-D2EE-46C6-86EF-70A8A47DA47C}"/>
    <hyperlink ref="B3" r:id="rId2" xr:uid="{8A6EC987-B08D-4F02-965F-A3C8E4E73EE5}"/>
    <hyperlink ref="AA3" r:id="rId3" xr:uid="{6F506425-D828-4B15-96B3-EF628001709C}"/>
    <hyperlink ref="C4" r:id="rId4" xr:uid="{04386A68-513B-4F2E-A3B8-607A2420E642}"/>
    <hyperlink ref="B4" r:id="rId5" xr:uid="{26A1C0C2-2688-46D6-B83E-2E7B5AD96E28}"/>
    <hyperlink ref="AA4" r:id="rId6" location="quarterly-disclosure" xr:uid="{5CB3D46A-4303-4094-B57B-87772273A0DE}"/>
    <hyperlink ref="AA6" r:id="rId7" xr:uid="{348B3D0D-E1A7-4D20-82D7-F3FBD88CE38A}"/>
    <hyperlink ref="AA7" r:id="rId8" xr:uid="{E64F349C-33EA-46DF-940B-9C1CF432E1B3}"/>
    <hyperlink ref="C8" r:id="rId9" xr:uid="{6BABDDEC-E767-4CB1-803E-56A61B89DDC3}"/>
    <hyperlink ref="B8" r:id="rId10" xr:uid="{BE1FAC60-7CA5-4F17-A2C7-149EFD775BC1}"/>
    <hyperlink ref="AA8" r:id="rId11" xr:uid="{5FD0DFD7-0145-4746-83F5-39B677C7F6E2}"/>
    <hyperlink ref="AA9" r:id="rId12" xr:uid="{80BE52A5-C849-41AA-B6BD-230A89B881EB}"/>
    <hyperlink ref="C10" r:id="rId13" xr:uid="{7DD99685-7953-449F-B1F4-569DDC891F58}"/>
    <hyperlink ref="AA10" r:id="rId14" xr:uid="{EA76EDD6-B5E3-4FC1-9A8D-238C59533F9E}"/>
    <hyperlink ref="C11" r:id="rId15" xr:uid="{968BA2BD-3E1D-4B5F-A8B9-E26D1F6981C6}"/>
    <hyperlink ref="AA11" r:id="rId16" xr:uid="{3D54F82B-FCA9-4D40-A27A-441C555F1257}"/>
    <hyperlink ref="AA12" r:id="rId17" xr:uid="{65E30E3E-D37B-4918-9211-3445256D442E}"/>
    <hyperlink ref="AA13" r:id="rId18" xr:uid="{6E64E418-A246-4642-91D6-14ED119F9902}"/>
    <hyperlink ref="AA14" r:id="rId19" xr:uid="{517556C8-B161-405B-9426-06E38BE46576}"/>
    <hyperlink ref="B5" r:id="rId20" xr:uid="{04B7C769-6E45-41FC-A5DC-ADF210A7FF44}"/>
    <hyperlink ref="AA5" r:id="rId21" xr:uid="{C3018DE7-229F-463C-B280-47B8D2A88F11}"/>
    <hyperlink ref="C5" r:id="rId22" xr:uid="{2FA87BC0-30BF-4460-898D-22C436A54F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E29F-B892-48EE-B4E5-80CDD3C1319B}">
  <dimension ref="A1:AV2"/>
  <sheetViews>
    <sheetView workbookViewId="0">
      <selection activeCell="A2" sqref="A2:XFD2"/>
    </sheetView>
  </sheetViews>
  <sheetFormatPr defaultRowHeight="12.75" x14ac:dyDescent="0.2"/>
  <cols>
    <col min="1" max="1" width="5" bestFit="1" customWidth="1"/>
  </cols>
  <sheetData>
    <row r="1" spans="1:48" x14ac:dyDescent="0.2">
      <c r="A1" s="1" t="s">
        <v>0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>
        <v>2024</v>
      </c>
      <c r="P2" s="10">
        <v>2025</v>
      </c>
      <c r="Q2" s="10">
        <v>2026</v>
      </c>
      <c r="R2" s="11" t="s">
        <v>14</v>
      </c>
      <c r="S2" s="11">
        <v>2024</v>
      </c>
      <c r="T2" s="11">
        <v>2025</v>
      </c>
      <c r="U2" s="11">
        <v>2026</v>
      </c>
      <c r="V2" s="6" t="s">
        <v>15</v>
      </c>
      <c r="W2" s="11" t="s">
        <v>16</v>
      </c>
      <c r="X2" s="9" t="s">
        <v>17</v>
      </c>
      <c r="Y2" s="12" t="s">
        <v>18</v>
      </c>
      <c r="Z2" s="9" t="s">
        <v>19</v>
      </c>
      <c r="AA2" s="3" t="s">
        <v>20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</sheetData>
  <hyperlinks>
    <hyperlink ref="A1" location="Main!A1" display="Main" xr:uid="{A922F7F0-60E1-4631-9A02-E552709A8C7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9D51-F9CC-4F85-92BD-0176661E0938}">
  <dimension ref="A1:AV2"/>
  <sheetViews>
    <sheetView workbookViewId="0">
      <selection activeCell="A2" sqref="A2:XFD2"/>
    </sheetView>
  </sheetViews>
  <sheetFormatPr defaultRowHeight="12.75" x14ac:dyDescent="0.2"/>
  <cols>
    <col min="1" max="1" width="5" bestFit="1" customWidth="1"/>
  </cols>
  <sheetData>
    <row r="1" spans="1:48" x14ac:dyDescent="0.2">
      <c r="A1" s="1" t="s">
        <v>0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>
        <v>2024</v>
      </c>
      <c r="P2" s="10">
        <v>2025</v>
      </c>
      <c r="Q2" s="10">
        <v>2026</v>
      </c>
      <c r="R2" s="11" t="s">
        <v>14</v>
      </c>
      <c r="S2" s="11">
        <v>2024</v>
      </c>
      <c r="T2" s="11">
        <v>2025</v>
      </c>
      <c r="U2" s="11">
        <v>2026</v>
      </c>
      <c r="V2" s="6" t="s">
        <v>15</v>
      </c>
      <c r="W2" s="11" t="s">
        <v>16</v>
      </c>
      <c r="X2" s="9" t="s">
        <v>17</v>
      </c>
      <c r="Y2" s="12" t="s">
        <v>18</v>
      </c>
      <c r="Z2" s="9" t="s">
        <v>19</v>
      </c>
      <c r="AA2" s="3" t="s">
        <v>20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</sheetData>
  <hyperlinks>
    <hyperlink ref="A1" location="Main!A1" display="Main" xr:uid="{007D8274-74B7-4E59-A5C1-B4764F4670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7F10-C6D2-4C13-9FF1-24FB6FA6CDA7}">
  <dimension ref="A1:AV2"/>
  <sheetViews>
    <sheetView workbookViewId="0">
      <selection activeCell="A2" sqref="A2:XFD2"/>
    </sheetView>
  </sheetViews>
  <sheetFormatPr defaultRowHeight="12.75" x14ac:dyDescent="0.2"/>
  <cols>
    <col min="1" max="1" width="5" bestFit="1" customWidth="1"/>
  </cols>
  <sheetData>
    <row r="1" spans="1:48" x14ac:dyDescent="0.2">
      <c r="A1" s="1" t="s">
        <v>0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>
        <v>2024</v>
      </c>
      <c r="P2" s="10">
        <v>2025</v>
      </c>
      <c r="Q2" s="10">
        <v>2026</v>
      </c>
      <c r="R2" s="11" t="s">
        <v>14</v>
      </c>
      <c r="S2" s="11">
        <v>2024</v>
      </c>
      <c r="T2" s="11">
        <v>2025</v>
      </c>
      <c r="U2" s="11">
        <v>2026</v>
      </c>
      <c r="V2" s="6" t="s">
        <v>15</v>
      </c>
      <c r="W2" s="11" t="s">
        <v>16</v>
      </c>
      <c r="X2" s="9" t="s">
        <v>17</v>
      </c>
      <c r="Y2" s="12" t="s">
        <v>18</v>
      </c>
      <c r="Z2" s="9" t="s">
        <v>19</v>
      </c>
      <c r="AA2" s="3" t="s">
        <v>20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</sheetData>
  <hyperlinks>
    <hyperlink ref="A1" location="Main!A1" display="Main" xr:uid="{1DCEB432-2C9D-4812-9C84-B11950457EB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B4DD-C611-4D74-987F-91EDD3C58EBB}">
  <dimension ref="A1:AV2"/>
  <sheetViews>
    <sheetView workbookViewId="0">
      <selection activeCell="A2" sqref="A2:XFD2"/>
    </sheetView>
  </sheetViews>
  <sheetFormatPr defaultRowHeight="12.75" x14ac:dyDescent="0.2"/>
  <cols>
    <col min="1" max="1" width="5" bestFit="1" customWidth="1"/>
  </cols>
  <sheetData>
    <row r="1" spans="1:48" x14ac:dyDescent="0.2">
      <c r="A1" s="1" t="s">
        <v>0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>
        <v>2024</v>
      </c>
      <c r="P2" s="10">
        <v>2025</v>
      </c>
      <c r="Q2" s="10">
        <v>2026</v>
      </c>
      <c r="R2" s="11" t="s">
        <v>14</v>
      </c>
      <c r="S2" s="11">
        <v>2024</v>
      </c>
      <c r="T2" s="11">
        <v>2025</v>
      </c>
      <c r="U2" s="11">
        <v>2026</v>
      </c>
      <c r="V2" s="6" t="s">
        <v>15</v>
      </c>
      <c r="W2" s="11" t="s">
        <v>16</v>
      </c>
      <c r="X2" s="9" t="s">
        <v>17</v>
      </c>
      <c r="Y2" s="12" t="s">
        <v>18</v>
      </c>
      <c r="Z2" s="9" t="s">
        <v>19</v>
      </c>
      <c r="AA2" s="3" t="s">
        <v>20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</sheetData>
  <hyperlinks>
    <hyperlink ref="A1" location="Main!A1" display="Main" xr:uid="{0776F8EA-EA17-42D1-AF0C-4F888F91F7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5A6D-F3B2-4FCF-8FF6-3997F2243472}">
  <dimension ref="A1:AV2"/>
  <sheetViews>
    <sheetView workbookViewId="0">
      <selection activeCell="A2" sqref="A2:XFD2"/>
    </sheetView>
  </sheetViews>
  <sheetFormatPr defaultRowHeight="12.75" x14ac:dyDescent="0.2"/>
  <cols>
    <col min="1" max="1" width="5" bestFit="1" customWidth="1"/>
  </cols>
  <sheetData>
    <row r="1" spans="1:48" x14ac:dyDescent="0.2">
      <c r="A1" s="1" t="s">
        <v>0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>
        <v>2024</v>
      </c>
      <c r="P2" s="10">
        <v>2025</v>
      </c>
      <c r="Q2" s="10">
        <v>2026</v>
      </c>
      <c r="R2" s="11" t="s">
        <v>14</v>
      </c>
      <c r="S2" s="11">
        <v>2024</v>
      </c>
      <c r="T2" s="11">
        <v>2025</v>
      </c>
      <c r="U2" s="11">
        <v>2026</v>
      </c>
      <c r="V2" s="6" t="s">
        <v>15</v>
      </c>
      <c r="W2" s="11" t="s">
        <v>16</v>
      </c>
      <c r="X2" s="9" t="s">
        <v>17</v>
      </c>
      <c r="Y2" s="12" t="s">
        <v>18</v>
      </c>
      <c r="Z2" s="9" t="s">
        <v>19</v>
      </c>
      <c r="AA2" s="3" t="s">
        <v>20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</sheetData>
  <hyperlinks>
    <hyperlink ref="A1" location="Main!A1" display="Main" xr:uid="{080D839E-F427-4875-A22B-5ED2CD07164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8821-AC54-443B-95E4-DF98929067F9}">
  <dimension ref="A1:AV2"/>
  <sheetViews>
    <sheetView workbookViewId="0">
      <selection activeCell="A2" sqref="A2:XFD2"/>
    </sheetView>
  </sheetViews>
  <sheetFormatPr defaultRowHeight="12.75" x14ac:dyDescent="0.2"/>
  <cols>
    <col min="1" max="1" width="5" bestFit="1" customWidth="1"/>
  </cols>
  <sheetData>
    <row r="1" spans="1:48" x14ac:dyDescent="0.2">
      <c r="A1" s="1" t="s">
        <v>0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>
        <v>2024</v>
      </c>
      <c r="P2" s="10">
        <v>2025</v>
      </c>
      <c r="Q2" s="10">
        <v>2026</v>
      </c>
      <c r="R2" s="11" t="s">
        <v>14</v>
      </c>
      <c r="S2" s="11">
        <v>2024</v>
      </c>
      <c r="T2" s="11">
        <v>2025</v>
      </c>
      <c r="U2" s="11">
        <v>2026</v>
      </c>
      <c r="V2" s="6" t="s">
        <v>15</v>
      </c>
      <c r="W2" s="11" t="s">
        <v>16</v>
      </c>
      <c r="X2" s="9" t="s">
        <v>17</v>
      </c>
      <c r="Y2" s="12" t="s">
        <v>18</v>
      </c>
      <c r="Z2" s="9" t="s">
        <v>19</v>
      </c>
      <c r="AA2" s="3" t="s">
        <v>20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</sheetData>
  <hyperlinks>
    <hyperlink ref="A1" location="Main!A1" display="Main" xr:uid="{8DDF7482-48F7-47A6-BDBF-849013D8AB8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16DC-F621-489E-B723-18AD10DF3D67}">
  <dimension ref="A1:AV2"/>
  <sheetViews>
    <sheetView workbookViewId="0"/>
  </sheetViews>
  <sheetFormatPr defaultRowHeight="12.75" x14ac:dyDescent="0.2"/>
  <cols>
    <col min="1" max="1" width="5" bestFit="1" customWidth="1"/>
  </cols>
  <sheetData>
    <row r="1" spans="1:48" x14ac:dyDescent="0.2">
      <c r="A1" s="1" t="s">
        <v>0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>
        <v>2024</v>
      </c>
      <c r="P2" s="10">
        <v>2025</v>
      </c>
      <c r="Q2" s="10">
        <v>2026</v>
      </c>
      <c r="R2" s="11" t="s">
        <v>14</v>
      </c>
      <c r="S2" s="11">
        <v>2024</v>
      </c>
      <c r="T2" s="11">
        <v>2025</v>
      </c>
      <c r="U2" s="11">
        <v>2026</v>
      </c>
      <c r="V2" s="6" t="s">
        <v>15</v>
      </c>
      <c r="W2" s="11" t="s">
        <v>16</v>
      </c>
      <c r="X2" s="9" t="s">
        <v>17</v>
      </c>
      <c r="Y2" s="12" t="s">
        <v>18</v>
      </c>
      <c r="Z2" s="9" t="s">
        <v>19</v>
      </c>
      <c r="AA2" s="3" t="s">
        <v>20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</sheetData>
  <hyperlinks>
    <hyperlink ref="A1" location="Main!A1" display="Main" xr:uid="{0092A9AD-7D4E-4BC2-824C-EC9C37F4B7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Consumer Discretionary &gt;=100B</vt:lpstr>
      <vt:lpstr>Automobile Manufacturers</vt:lpstr>
      <vt:lpstr>Internet &amp; Direct Marketing Ret</vt:lpstr>
      <vt:lpstr>Restaurants</vt:lpstr>
      <vt:lpstr>Consumer Electronics</vt:lpstr>
      <vt:lpstr>Hotels, Resorts &amp; Cruise Lines</vt:lpstr>
      <vt:lpstr>Apparel Retail</vt:lpstr>
      <vt:lpstr>Home Improvement 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2025-04-21T11:20:33Z</dcterms:created>
  <dcterms:modified xsi:type="dcterms:W3CDTF">2025-04-24T14:54:18Z</dcterms:modified>
</cp:coreProperties>
</file>