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585" yWindow="-105" windowWidth="13290" windowHeight="8235" tabRatio="598" firstSheet="2" activeTab="9"/>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A8" i="53" l="1"/>
  <c r="A105" i="56"/>
  <c r="A104" i="56"/>
  <c r="A103" i="56"/>
  <c r="A102" i="56"/>
  <c r="K177" i="48" l="1"/>
  <c r="J177" i="48"/>
  <c r="DN177" i="48" s="1"/>
  <c r="K176" i="48"/>
  <c r="J176" i="48"/>
  <c r="DN176" i="48" s="1"/>
  <c r="K175" i="48"/>
  <c r="J175" i="48"/>
  <c r="DN175" i="48" s="1"/>
  <c r="K174" i="48"/>
  <c r="J174" i="48"/>
  <c r="DN174" i="48" s="1"/>
  <c r="K173" i="48"/>
  <c r="J173" i="48"/>
  <c r="DN173" i="48" s="1"/>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U173" i="48" l="1"/>
  <c r="U174" i="48"/>
  <c r="U175" i="48"/>
  <c r="U176" i="48"/>
  <c r="U177" i="48"/>
  <c r="DT176" i="48" l="1"/>
  <c r="DQ176" i="48"/>
  <c r="DT174" i="48"/>
  <c r="DQ174" i="48"/>
  <c r="DT177" i="48"/>
  <c r="DQ177" i="48"/>
  <c r="DT175" i="48"/>
  <c r="DQ175" i="48"/>
  <c r="DT173" i="48"/>
  <c r="DQ173" i="48"/>
  <c r="A265" i="53" l="1"/>
  <c r="A78" i="53"/>
  <c r="A94" i="53" l="1"/>
  <c r="A93" i="53"/>
  <c r="A92" i="53"/>
  <c r="A91" i="53"/>
  <c r="A90" i="53"/>
  <c r="A89" i="53"/>
  <c r="A88" i="53"/>
  <c r="A87" i="53"/>
  <c r="A86" i="53"/>
  <c r="A85" i="53"/>
  <c r="A84" i="53"/>
  <c r="A83" i="53"/>
  <c r="A82" i="53"/>
  <c r="A81" i="53"/>
  <c r="A80" i="53"/>
  <c r="A79" i="53"/>
  <c r="A77" i="53"/>
  <c r="A262" i="53"/>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Z78" i="3" l="1"/>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l="1"/>
  <c r="A261" i="53" l="1"/>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7" i="53"/>
  <c r="A6" i="53"/>
  <c r="A5" i="53"/>
  <c r="A4" i="53"/>
  <c r="A3" i="53"/>
  <c r="A2" i="53"/>
  <c r="BM41" i="48" l="1"/>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l="1"/>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<sst xmlns="http://schemas.openxmlformats.org/spreadsheetml/2006/main" count="11207" uniqueCount="5420">
  <si>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</si>
  <si>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</si>
  <si>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</si>
  <si>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</si>
  <si>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</si>
  <si>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</si>
  <si>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</si>
  <si>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</si>
  <si>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</si>
  <si>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</si>
  <si>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</si>
  <si>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</si>
  <si>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</si>
  <si>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</si>
  <si>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</si>
  <si>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</si>
  <si>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</si>
  <si>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</si>
  <si>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</si>
  <si>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</si>
  <si>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</si>
  <si>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</si>
  <si>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</si>
  <si>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</si>
  <si>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</si>
  <si>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</si>
  <si>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</si>
  <si>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</si>
  <si>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</si>
  <si>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</si>
  <si>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</si>
  <si>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</si>
  <si>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</si>
  <si>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</si>
  <si>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</si>
  <si>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</si>
  <si>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</si>
  <si>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</si>
  <si>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</si>
  <si>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</si>
  <si>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</si>
  <si>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</si>
  <si>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</si>
  <si>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</si>
  <si>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</si>
  <si>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</si>
  <si>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</si>
  <si>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</si>
  <si>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</si>
  <si>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</si>
  <si>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</si>
  <si>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</si>
  <si>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</si>
  <si>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</si>
  <si>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</si>
  <si>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</si>
  <si>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</si>
  <si>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</si>
  <si>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</si>
  <si>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</si>
  <si>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</si>
  <si>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</si>
  <si>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</si>
  <si>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</si>
  <si>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</si>
  <si>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</si>
  <si>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</si>
  <si>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</si>
  <si>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</si>
  <si>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</si>
  <si>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</si>
  <si>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</si>
  <si>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</si>
  <si>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</si>
  <si>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</si>
  <si>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</si>
  <si>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</si>
  <si>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</si>
  <si>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</si>
  <si>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</si>
  <si>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</si>
  <si>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</si>
  <si>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</si>
  <si>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</si>
  <si>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</si>
  <si>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</si>
  <si>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</si>
  <si>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</si>
  <si>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</si>
  <si>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</si>
  <si>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</si>
  <si>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</si>
  <si>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</si>
  <si>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</si>
  <si>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</si>
  <si>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</si>
  <si>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</si>
  <si>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</si>
  <si>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</si>
  <si>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</si>
  <si>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</si>
  <si>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</si>
  <si>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</si>
  <si>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</si>
  <si>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</si>
  <si>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</si>
  <si>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</si>
  <si>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</si>
  <si>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</si>
  <si>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</si>
  <si>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</si>
  <si>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</si>
  <si>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</si>
  <si>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</si>
  <si>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</si>
  <si>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</si>
  <si>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</si>
  <si>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</si>
  <si>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</si>
  <si>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</si>
  <si>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</si>
  <si>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</si>
  <si>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</si>
  <si>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</si>
  <si>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</si>
  <si>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</si>
  <si>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</si>
  <si>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</si>
  <si>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</si>
  <si>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</si>
  <si>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</si>
  <si>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</si>
  <si>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</si>
  <si>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</si>
  <si>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</si>
  <si>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</si>
  <si>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</si>
  <si>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</si>
  <si>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</si>
  <si>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</si>
  <si>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</si>
  <si>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</si>
  <si>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</si>
  <si>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</si>
  <si>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</si>
  <si>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</si>
  <si>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</si>
  <si>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</si>
  <si>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</si>
  <si>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</si>
  <si>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</si>
  <si>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</si>
  <si>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</si>
  <si>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</si>
  <si>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</si>
  <si>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</si>
  <si>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</si>
  <si>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</si>
  <si>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</si>
  <si>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</si>
  <si>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</si>
  <si>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</si>
  <si>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</si>
  <si>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</si>
  <si>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</si>
  <si>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</si>
  <si>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</si>
  <si>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</si>
  <si>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</si>
  <si>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</si>
  <si>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</si>
  <si>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</si>
  <si>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</si>
  <si>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</si>
  <si>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</si>
  <si>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</si>
  <si>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</si>
  <si>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</si>
  <si>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</si>
  <si>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</si>
  <si>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</si>
  <si>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</si>
  <si>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</si>
  <si>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</si>
  <si>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</si>
  <si>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</si>
  <si>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</si>
  <si>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</si>
  <si>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</si>
  <si>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</si>
  <si>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</si>
  <si>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</si>
  <si>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</si>
  <si>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</si>
  <si>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</si>
  <si>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</si>
  <si>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</si>
  <si>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</si>
  <si>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</si>
  <si>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</si>
  <si>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</si>
  <si>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</si>
  <si>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</si>
  <si>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</si>
  <si>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</si>
  <si>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</si>
  <si>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</si>
  <si>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</si>
  <si>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</si>
  <si>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</si>
  <si>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</si>
  <si>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</si>
  <si>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</si>
  <si>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</si>
  <si>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</si>
  <si>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</si>
  <si>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</si>
  <si>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</si>
  <si>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</si>
  <si>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</si>
  <si>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</si>
  <si>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</si>
  <si>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</si>
  <si>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</si>
  <si>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</si>
  <si>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</si>
  <si>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</si>
  <si>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</si>
  <si>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</si>
  <si>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</si>
  <si>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</si>
  <si>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</si>
  <si>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</si>
  <si>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</si>
  <si>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</si>
  <si>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</si>
  <si>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</si>
  <si>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</si>
  <si>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</si>
  <si>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</si>
  <si>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</si>
  <si>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</si>
  <si>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</si>
  <si>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</si>
  <si>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</si>
  <si>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</si>
  <si>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</si>
  <si>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</si>
  <si>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</si>
  <si>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</si>
  <si>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</si>
  <si>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</si>
  <si>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</si>
  <si>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</si>
  <si>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</si>
  <si>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</si>
  <si>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</si>
  <si>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</si>
  <si>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</si>
  <si>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</si>
  <si>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</si>
  <si>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</si>
  <si>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</si>
  <si>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</si>
  <si>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</si>
  <si>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</si>
  <si>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</si>
  <si>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</si>
  <si>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</si>
  <si>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</si>
  <si>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</si>
  <si>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</si>
  <si>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</si>
  <si>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</si>
  <si>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</si>
  <si>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</si>
  <si>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</si>
  <si>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</si>
  <si>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</si>
  <si>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</si>
  <si>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</si>
  <si>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</si>
  <si>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</si>
  <si>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</si>
  <si>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</si>
  <si>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</si>
  <si>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</si>
  <si>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</si>
  <si>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</si>
  <si>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</si>
  <si>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</si>
  <si>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</si>
  <si>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</si>
  <si>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</si>
  <si>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</si>
  <si>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</si>
  <si>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</si>
  <si>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</si>
  <si>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</si>
  <si>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</si>
  <si>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</si>
  <si>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</si>
  <si>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</si>
  <si>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</si>
  <si>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</si>
  <si>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</si>
  <si>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</si>
  <si>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</si>
  <si>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</si>
  <si>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</si>
  <si>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</si>
  <si>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</si>
  <si>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</si>
  <si>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</si>
  <si>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</si>
  <si>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</si>
  <si>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</si>
  <si>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</si>
  <si>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</si>
  <si>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</si>
  <si>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</si>
  <si>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</si>
  <si>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</si>
  <si>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</si>
  <si>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</si>
  <si>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</si>
  <si>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</si>
  <si>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</si>
  <si>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</si>
  <si>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</si>
  <si>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</si>
  <si>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</si>
  <si>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</si>
  <si>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</si>
  <si>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</si>
  <si>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</si>
  <si>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</si>
  <si>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</si>
  <si>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</si>
  <si>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</si>
  <si>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</si>
  <si>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</si>
  <si>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</si>
  <si>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</si>
  <si>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</si>
  <si>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</si>
  <si>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</si>
  <si>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</si>
  <si>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</si>
  <si>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</si>
  <si>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</si>
  <si>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</si>
  <si>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</si>
  <si>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</si>
  <si>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</si>
  <si>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</si>
  <si>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</si>
  <si>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</si>
  <si>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</si>
  <si>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</si>
  <si>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</si>
  <si>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</si>
  <si>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</si>
  <si>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</si>
  <si>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</si>
  <si>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</si>
  <si>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</si>
  <si>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</si>
  <si>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</si>
  <si>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</si>
  <si>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</si>
  <si>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</si>
  <si>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</si>
  <si>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</si>
  <si>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</si>
  <si>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</si>
  <si>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</si>
  <si>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</si>
  <si>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</si>
  <si>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</si>
  <si>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</si>
  <si>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</si>
  <si>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</si>
  <si>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</si>
  <si>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</si>
  <si>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</si>
  <si>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</si>
  <si>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</si>
  <si>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</si>
  <si>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</si>
  <si>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</si>
  <si>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</si>
  <si>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</si>
  <si>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</si>
  <si>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</si>
  <si>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</si>
  <si>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</si>
  <si>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</si>
  <si>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</si>
  <si>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</si>
  <si>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</si>
  <si>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</si>
  <si>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</si>
  <si>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</si>
  <si>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</si>
  <si>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</si>
  <si>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</si>
  <si>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</si>
  <si>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</si>
  <si>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</si>
  <si>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</si>
  <si>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</si>
  <si>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</si>
  <si>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</si>
  <si>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</si>
  <si>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</si>
  <si>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</si>
  <si>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</si>
  <si>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</si>
  <si>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</si>
  <si>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</si>
  <si>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</si>
  <si>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</si>
  <si>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</si>
  <si>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</si>
  <si>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</si>
  <si>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</si>
  <si>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</si>
  <si>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</si>
  <si>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</si>
  <si>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</si>
  <si>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</si>
  <si>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</si>
  <si>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</si>
  <si>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</si>
  <si>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</si>
  <si>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</si>
  <si>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</si>
  <si>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</si>
  <si>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</si>
  <si>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</si>
  <si>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</si>
  <si>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</si>
  <si>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</si>
  <si>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</si>
  <si>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</si>
  <si>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</si>
  <si>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</si>
  <si>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</si>
  <si>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</si>
  <si>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</si>
  <si>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</si>
  <si>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</si>
  <si>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</si>
  <si>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</si>
  <si>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</si>
  <si>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</si>
  <si>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</si>
  <si>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</si>
  <si>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</si>
  <si>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</si>
  <si>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</si>
  <si>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</si>
  <si>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</si>
  <si>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</si>
  <si>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</si>
  <si>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</si>
  <si>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</si>
  <si>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</si>
  <si>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</si>
  <si>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</si>
  <si>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</si>
  <si>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</si>
  <si>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</si>
  <si>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</si>
  <si>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</si>
  <si>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</si>
  <si>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</si>
  <si>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</si>
  <si>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</si>
  <si>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</si>
  <si>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</si>
  <si>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</si>
  <si>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</si>
  <si>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</si>
  <si>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</si>
  <si>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</si>
  <si>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</si>
  <si>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</si>
  <si>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</si>
  <si>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</si>
  <si>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</si>
  <si>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</si>
  <si>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</si>
  <si>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</si>
  <si>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</si>
  <si>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</si>
  <si>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</si>
  <si>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</si>
  <si>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</si>
  <si>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</si>
  <si>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</si>
  <si>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</si>
  <si>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</si>
  <si>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</si>
  <si>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</si>
  <si>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</si>
  <si>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</si>
  <si>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</si>
  <si>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</si>
  <si>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</si>
  <si>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</si>
  <si>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</si>
  <si>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</si>
  <si>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</si>
  <si>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</si>
  <si>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</si>
  <si>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</si>
  <si>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</si>
  <si>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</si>
  <si>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</si>
  <si>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</si>
  <si>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</si>
  <si>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</si>
  <si>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</si>
  <si>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</si>
  <si>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</si>
  <si>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</si>
  <si>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</si>
  <si>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</si>
  <si>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</si>
  <si>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</si>
  <si>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</si>
  <si>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</si>
  <si>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</si>
  <si>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</si>
  <si>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</si>
  <si>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</si>
  <si>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</si>
  <si>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</si>
  <si>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</si>
  <si>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</si>
  <si>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</si>
  <si>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</si>
  <si>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</si>
  <si>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</si>
  <si>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</si>
  <si>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</si>
  <si>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</si>
  <si>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</si>
  <si>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</si>
  <si>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</si>
  <si>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</si>
  <si>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</si>
  <si>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</si>
  <si>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</si>
  <si>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</si>
  <si>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</si>
  <si>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</si>
  <si>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</si>
  <si>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</si>
  <si>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</si>
  <si>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</si>
  <si>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</si>
  <si>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</si>
  <si>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</si>
  <si>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</si>
  <si>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</si>
  <si>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</si>
  <si>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</si>
  <si>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</si>
  <si>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</si>
  <si>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</si>
  <si>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</si>
  <si>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</si>
  <si>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</si>
  <si>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</si>
  <si>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</si>
  <si>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</si>
  <si>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</si>
  <si>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</si>
  <si>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</si>
  <si>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</si>
  <si>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</si>
  <si>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</si>
  <si>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</si>
  <si>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</si>
  <si>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</si>
  <si>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</si>
  <si>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</si>
  <si>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</si>
  <si>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</si>
  <si>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</si>
  <si>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</si>
  <si>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</si>
  <si>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</si>
  <si>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</si>
  <si>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</si>
  <si>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</si>
  <si>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</si>
  <si>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</si>
  <si>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</si>
  <si>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</si>
  <si>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</si>
  <si>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</si>
  <si>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</si>
  <si>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</si>
  <si>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</si>
  <si>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</si>
  <si>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</si>
  <si>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</si>
  <si>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</si>
  <si>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</si>
  <si>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</si>
  <si>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</si>
  <si>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</si>
  <si>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</si>
  <si>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</si>
  <si>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</si>
  <si>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</si>
  <si>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</si>
  <si>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</si>
  <si>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</si>
  <si>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</si>
  <si>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</si>
  <si>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</si>
  <si>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</si>
  <si>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</si>
  <si>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</si>
  <si>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</si>
  <si>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</si>
  <si>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</si>
  <si>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</si>
  <si>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</si>
  <si>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</si>
  <si>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</si>
  <si>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</si>
  <si>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</si>
  <si>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</si>
  <si>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</si>
  <si>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</si>
  <si>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</si>
  <si>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</si>
  <si>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</si>
  <si>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</si>
  <si>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</si>
  <si>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</si>
  <si>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</si>
  <si>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</si>
  <si>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</si>
  <si>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</si>
  <si>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</si>
  <si>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</si>
  <si>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</si>
  <si>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</si>
  <si>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</si>
  <si>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</si>
  <si>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</si>
  <si>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</si>
  <si>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</si>
  <si>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</si>
  <si>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</si>
  <si>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</si>
  <si>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</si>
  <si>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</si>
  <si>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</si>
  <si>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</si>
  <si>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</si>
  <si>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</si>
  <si>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</si>
  <si>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</si>
  <si>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</si>
  <si>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</si>
  <si>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</si>
  <si>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</si>
  <si>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</si>
  <si>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</si>
  <si>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</si>
  <si>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</si>
  <si>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</si>
  <si>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</si>
  <si>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</si>
  <si>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</si>
  <si>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</si>
  <si>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</si>
  <si>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</si>
  <si>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</si>
  <si>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</si>
  <si>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</si>
  <si>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</si>
  <si>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</si>
  <si>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</si>
  <si>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</si>
  <si>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</si>
  <si>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</si>
  <si>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</si>
  <si>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</si>
  <si>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</si>
  <si>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</si>
  <si>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</si>
  <si>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</si>
  <si>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</si>
  <si>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</si>
  <si>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</si>
  <si>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</si>
  <si>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</si>
  <si>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</si>
  <si>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</si>
  <si>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</si>
  <si>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</si>
  <si>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</si>
  <si>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</si>
  <si>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</si>
  <si>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</si>
  <si>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</si>
  <si>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</si>
  <si>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</si>
  <si>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</si>
  <si>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</si>
  <si>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</si>
  <si>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</si>
  <si>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</si>
  <si>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</si>
  <si>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</si>
  <si>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</si>
  <si>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</si>
  <si>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</si>
  <si>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</si>
  <si>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</si>
  <si>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</si>
  <si>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</si>
  <si>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</si>
  <si>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</si>
  <si>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</si>
  <si>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</si>
  <si>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</si>
  <si>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</si>
  <si>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</si>
  <si>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</si>
  <si>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</si>
  <si>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</si>
  <si>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</si>
  <si>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</si>
  <si>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</si>
  <si>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</si>
  <si>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</si>
  <si>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</si>
  <si>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</si>
  <si>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</si>
  <si>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</si>
  <si>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</si>
  <si>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</si>
  <si>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</si>
  <si>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</si>
  <si>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</si>
  <si>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</si>
  <si>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</si>
  <si>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</si>
  <si>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</si>
  <si>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</si>
  <si>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</si>
  <si>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</si>
  <si>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</si>
  <si>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</si>
  <si>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</si>
  <si>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</si>
  <si>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</si>
  <si>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</si>
  <si>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</si>
  <si>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</si>
  <si>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</si>
  <si>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</si>
  <si>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</si>
  <si>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</si>
  <si>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</si>
  <si>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</si>
  <si>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</si>
  <si>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</si>
  <si>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</si>
  <si>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</si>
  <si>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</si>
  <si>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</si>
  <si>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</si>
  <si>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</si>
  <si>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</si>
  <si>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</si>
  <si>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</si>
  <si>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</si>
  <si>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</si>
  <si>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</si>
  <si>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</si>
  <si>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</si>
  <si>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</si>
  <si>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</si>
  <si>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</si>
  <si>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</si>
  <si>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</si>
  <si>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</si>
  <si>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</si>
  <si>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</si>
  <si>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</si>
  <si>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</si>
  <si>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</si>
  <si>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</si>
  <si>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</si>
  <si>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</si>
  <si>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</si>
  <si>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</si>
  <si>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</si>
  <si>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</si>
  <si>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</si>
  <si>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</si>
  <si>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</si>
  <si>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</si>
  <si>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</si>
  <si>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</si>
  <si>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</si>
  <si>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</si>
  <si>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</si>
  <si>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</si>
  <si>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</si>
  <si>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</si>
  <si>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</si>
  <si>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</si>
  <si>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</si>
  <si>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</si>
  <si>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</si>
  <si>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</si>
  <si>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</si>
  <si>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</si>
  <si>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</si>
  <si>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</si>
  <si>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</si>
  <si>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</si>
  <si>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</si>
  <si>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</si>
  <si>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</si>
  <si>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</si>
  <si>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</si>
  <si>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</si>
  <si>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</si>
  <si>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</si>
  <si>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</si>
  <si>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</si>
  <si>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</si>
  <si>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</si>
  <si>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</si>
  <si>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</si>
  <si>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</si>
  <si>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</si>
  <si>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</si>
  <si>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</si>
  <si>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</si>
  <si>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</si>
  <si>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</si>
  <si>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</si>
  <si>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</si>
  <si>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</si>
  <si>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</si>
  <si>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</si>
  <si>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</si>
  <si>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</si>
  <si>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</si>
  <si>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</si>
  <si>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</si>
  <si>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</si>
  <si>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</si>
  <si>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</si>
  <si>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</si>
  <si>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</si>
  <si>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</si>
  <si>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</si>
  <si>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</si>
  <si>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</si>
  <si>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</si>
  <si>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</si>
  <si>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</si>
  <si>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</si>
  <si>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</si>
  <si>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</si>
  <si>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</si>
  <si>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</si>
  <si>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</si>
  <si>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</si>
  <si>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</si>
  <si>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</si>
  <si>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</si>
  <si>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</si>
  <si>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</si>
  <si>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</si>
  <si>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</si>
  <si>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</si>
  <si>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</si>
  <si>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</si>
  <si>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</si>
  <si>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</si>
  <si>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</si>
  <si>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</si>
  <si>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</si>
  <si>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</si>
  <si>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</si>
  <si>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</si>
  <si>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</si>
  <si>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</si>
  <si>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</si>
  <si>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</si>
  <si>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</si>
  <si>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</si>
  <si>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</si>
  <si>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</si>
  <si>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</si>
  <si>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</si>
  <si>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</si>
  <si>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</si>
  <si>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</si>
  <si>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</si>
  <si>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</si>
  <si>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</si>
  <si>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</si>
  <si>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</si>
  <si>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</si>
  <si>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</si>
  <si>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</si>
  <si>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</si>
  <si>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</si>
  <si>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</si>
  <si>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</si>
  <si>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</si>
  <si>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</si>
  <si>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</si>
  <si>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</si>
  <si>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</si>
  <si>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</si>
  <si>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</si>
  <si>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</si>
  <si>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</si>
  <si>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</si>
  <si>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</si>
  <si>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</si>
  <si>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</si>
  <si>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</si>
  <si>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</si>
  <si>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</si>
  <si>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</si>
  <si>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</si>
  <si>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</si>
  <si>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</si>
  <si>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</si>
  <si>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</si>
  <si>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</si>
  <si>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</si>
  <si>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</si>
  <si>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</si>
  <si>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</si>
  <si>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</si>
  <si>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</si>
  <si>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</si>
  <si>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</si>
  <si>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</si>
  <si>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</si>
  <si>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</si>
  <si>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</si>
  <si>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</si>
  <si>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</si>
  <si>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</si>
  <si>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</si>
  <si>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</si>
  <si>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</si>
  <si>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</si>
  <si>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</si>
  <si>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</si>
  <si>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</si>
  <si>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</si>
  <si>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</si>
  <si>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</si>
  <si>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</si>
  <si>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</si>
  <si>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</si>
  <si>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</si>
  <si>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</si>
  <si>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</si>
  <si>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</si>
  <si>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</si>
  <si>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</si>
  <si>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</si>
  <si>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</si>
  <si>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</si>
  <si>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</si>
  <si>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</si>
  <si>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</si>
  <si>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</si>
  <si>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</si>
  <si>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</si>
  <si>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</si>
  <si>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</si>
  <si>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</si>
  <si>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</si>
  <si>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</si>
  <si>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</si>
  <si>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</si>
  <si>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</si>
  <si>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</si>
  <si>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</si>
  <si>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</si>
  <si>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</si>
  <si>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</si>
  <si>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</si>
  <si>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</si>
  <si>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</si>
  <si>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</si>
  <si>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</si>
  <si>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</si>
  <si>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</si>
  <si>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</si>
  <si>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</si>
  <si>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</si>
  <si>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</si>
  <si>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</si>
  <si>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</si>
  <si>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</si>
  <si>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</si>
  <si>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</si>
  <si>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</si>
  <si>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</si>
  <si>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</si>
  <si>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</si>
  <si>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</si>
  <si>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</si>
  <si>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</si>
  <si>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</si>
  <si>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</si>
  <si>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</si>
  <si>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</si>
  <si>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</si>
  <si>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</si>
  <si>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</si>
  <si>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</si>
  <si>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</si>
  <si>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</si>
  <si>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</si>
  <si>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</si>
  <si>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</si>
  <si>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</si>
  <si>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</si>
  <si>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</si>
  <si>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</si>
  <si>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</si>
  <si>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</si>
  <si>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</si>
  <si>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</si>
  <si>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</si>
  <si>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</si>
  <si>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</si>
  <si>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</si>
  <si>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</si>
  <si>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</si>
  <si>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</si>
  <si>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</si>
  <si>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</si>
  <si>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</si>
  <si>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</si>
  <si>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</si>
  <si>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</si>
  <si>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</si>
  <si>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</si>
  <si>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</si>
  <si>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</si>
  <si>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</si>
  <si>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</si>
  <si>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</si>
  <si>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</si>
  <si>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</si>
  <si>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</si>
  <si>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</si>
  <si>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</si>
  <si>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</si>
  <si>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</si>
  <si>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</si>
  <si>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</si>
  <si>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</si>
  <si>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</si>
  <si>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</si>
  <si>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</si>
  <si>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</si>
  <si>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</si>
  <si>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</si>
  <si>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</si>
  <si>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</si>
  <si>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</si>
  <si>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</si>
  <si>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</si>
  <si>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</si>
  <si>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</si>
  <si>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</si>
  <si>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</si>
  <si>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</si>
  <si>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</si>
  <si>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</si>
  <si>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</si>
  <si>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</si>
  <si>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</si>
  <si>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</si>
  <si>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</si>
  <si>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</si>
  <si>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</si>
  <si>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</si>
  <si>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</si>
  <si>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</si>
  <si>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</si>
  <si>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</si>
  <si>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</si>
  <si>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</si>
  <si>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</si>
  <si>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</si>
  <si>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</si>
  <si>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</si>
  <si>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</si>
  <si>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</si>
  <si>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</si>
  <si>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</si>
  <si>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</si>
  <si>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</si>
  <si>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</si>
  <si>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</si>
  <si>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</si>
  <si>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</si>
  <si>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</si>
  <si>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</si>
  <si>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</si>
  <si>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</si>
  <si>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</si>
  <si>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</si>
  <si>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</si>
  <si>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</si>
  <si>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</si>
  <si>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</si>
  <si>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</si>
  <si>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</si>
  <si>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</si>
  <si>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</si>
  <si>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</si>
  <si>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</si>
  <si>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</si>
  <si>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</si>
  <si>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</si>
  <si>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</si>
  <si>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</si>
  <si>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</si>
  <si>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</si>
  <si>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</si>
  <si>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</si>
  <si>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</si>
  <si>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</si>
  <si>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</si>
  <si>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</si>
  <si>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</si>
  <si>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</si>
  <si>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</si>
  <si>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</si>
  <si>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</si>
  <si>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</si>
  <si>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</si>
  <si>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</si>
  <si>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</si>
  <si>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</si>
  <si>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</si>
  <si>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</si>
  <si>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</si>
  <si>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</si>
  <si>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</si>
  <si>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</si>
  <si>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</si>
  <si>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</si>
  <si>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</si>
  <si>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</si>
  <si>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</si>
  <si>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</si>
  <si>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</si>
  <si>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</si>
  <si>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</si>
  <si>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</si>
  <si>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</si>
  <si>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</si>
  <si>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</si>
  <si>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</si>
  <si>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</si>
  <si>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</si>
  <si>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</si>
  <si>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</si>
  <si>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</si>
  <si>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</si>
  <si>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</si>
  <si>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</si>
  <si>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</si>
  <si>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</si>
  <si>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</si>
  <si>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</si>
  <si>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</si>
  <si>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</si>
  <si>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</si>
  <si>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</si>
  <si>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</si>
  <si>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</si>
  <si>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</si>
  <si>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</si>
  <si>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</si>
  <si>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</si>
  <si>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</si>
  <si>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</si>
  <si>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</si>
  <si>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</si>
  <si>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</si>
  <si>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</si>
  <si>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</si>
  <si>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</si>
  <si>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</si>
  <si>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</si>
  <si>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</si>
  <si>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</si>
  <si>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</si>
  <si>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</si>
  <si>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</si>
  <si>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</si>
  <si>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</si>
  <si>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</si>
  <si>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</si>
  <si>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</si>
  <si>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</si>
  <si>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</si>
  <si>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</si>
  <si>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</si>
  <si>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</si>
  <si>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</si>
  <si>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</si>
  <si>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</si>
  <si>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</si>
  <si>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</si>
  <si>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</si>
  <si>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</si>
  <si>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</si>
  <si>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</si>
  <si>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</si>
  <si>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</si>
  <si>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</si>
  <si>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</si>
  <si>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</si>
  <si>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</si>
  <si>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</si>
  <si>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</si>
  <si>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</si>
  <si>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</si>
  <si>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</si>
  <si>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</si>
  <si>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</si>
  <si>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</si>
  <si>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</si>
  <si>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</si>
  <si>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</si>
  <si>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</si>
  <si>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</si>
  <si>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</si>
  <si>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</si>
  <si>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</si>
  <si>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</si>
  <si>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</si>
  <si>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</si>
  <si>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</si>
  <si>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</si>
  <si>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</si>
  <si>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</si>
  <si>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</si>
  <si>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</si>
  <si>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</si>
  <si>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</si>
  <si>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</si>
  <si>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</si>
  <si>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</si>
  <si>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</si>
  <si>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</si>
  <si>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</si>
  <si>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</si>
  <si>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</si>
  <si>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</si>
  <si>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</si>
  <si>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</si>
  <si>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</si>
  <si>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</si>
  <si>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</si>
  <si>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</si>
  <si>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</si>
  <si>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</si>
  <si>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</si>
  <si>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</si>
  <si>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</si>
  <si>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</si>
  <si>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</si>
  <si>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</si>
  <si>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</si>
  <si>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</si>
  <si>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</si>
  <si>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</si>
  <si>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</si>
  <si>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</si>
  <si>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</si>
  <si>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</si>
  <si>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</si>
  <si>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</si>
  <si>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</si>
  <si>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</si>
  <si>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</si>
  <si>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</si>
  <si>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</si>
  <si>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</si>
  <si>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</si>
  <si>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</si>
  <si>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</si>
  <si>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</si>
  <si>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</si>
  <si>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</si>
  <si>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</si>
  <si>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</si>
  <si>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</si>
  <si>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</si>
  <si>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</si>
  <si>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</si>
  <si>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</si>
  <si>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</si>
  <si>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</si>
  <si>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</si>
  <si>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</si>
  <si>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</si>
  <si>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</si>
  <si>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</si>
  <si>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</si>
  <si>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</si>
  <si>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</si>
  <si>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</si>
  <si>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</si>
  <si>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</si>
  <si>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</si>
  <si>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</si>
  <si>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</si>
  <si>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</si>
  <si>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</si>
  <si>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</si>
  <si>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</si>
  <si>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</si>
  <si>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</si>
  <si>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</si>
  <si>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</si>
  <si>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</si>
  <si>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</si>
  <si>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</si>
  <si>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</si>
  <si>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</si>
  <si>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</si>
  <si>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</si>
  <si>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</si>
  <si>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</si>
  <si>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</si>
  <si>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</si>
  <si>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</si>
  <si>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</si>
  <si>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</si>
  <si>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</si>
  <si>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</si>
  <si>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</si>
  <si>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</si>
  <si>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</si>
  <si>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</si>
  <si>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</si>
  <si>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</si>
  <si>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</si>
  <si>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</si>
  <si>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</si>
  <si>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</si>
  <si>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</si>
  <si>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</si>
  <si>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</si>
  <si>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</si>
  <si>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</si>
  <si>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</si>
  <si>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</si>
  <si>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</si>
  <si>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</si>
  <si>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</si>
  <si>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</si>
  <si>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</si>
  <si>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</si>
  <si>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</si>
  <si>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</si>
  <si>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</si>
  <si>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</si>
  <si>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</si>
  <si>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</si>
  <si>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</si>
  <si>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</si>
  <si>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</si>
  <si>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</si>
  <si>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</si>
  <si>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</si>
  <si>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</si>
  <si>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</si>
  <si>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</si>
  <si>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</si>
  <si>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</si>
  <si>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</si>
  <si>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</si>
  <si>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</si>
  <si>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</si>
  <si>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</si>
  <si>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</si>
  <si>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</si>
  <si>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</si>
  <si>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</si>
  <si>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</si>
  <si>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</si>
  <si>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</si>
  <si>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</si>
  <si>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</si>
  <si>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</si>
  <si>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</si>
  <si>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</si>
  <si>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</si>
  <si>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</si>
  <si>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</si>
  <si>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</si>
  <si>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</si>
  <si>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</si>
  <si>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</si>
  <si>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</si>
  <si>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</si>
  <si>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</si>
  <si>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</si>
  <si>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</si>
  <si>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</si>
  <si>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</si>
  <si>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</si>
  <si>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</si>
  <si>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</si>
  <si>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</si>
  <si>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</si>
  <si>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</si>
  <si>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</si>
  <si>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</si>
  <si>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</si>
  <si>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</si>
  <si>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</si>
  <si>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</si>
  <si>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</si>
  <si>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</si>
  <si>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</si>
  <si>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</si>
  <si>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</si>
  <si>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</si>
  <si>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</si>
  <si>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</si>
  <si>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</si>
  <si>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</si>
  <si>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</si>
  <si>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</si>
  <si>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</si>
  <si>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</si>
  <si>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</si>
  <si>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</si>
  <si>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</si>
  <si>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</si>
  <si>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</si>
  <si>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</si>
  <si>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</si>
  <si>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</si>
  <si>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</si>
  <si>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</si>
  <si>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</si>
  <si>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</si>
  <si>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</si>
  <si>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</si>
  <si>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</si>
  <si>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</si>
  <si>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</si>
  <si>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</si>
  <si>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</si>
  <si>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</si>
  <si>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</si>
  <si>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</si>
  <si>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</si>
  <si>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</si>
  <si>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</si>
  <si>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</si>
  <si>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</si>
  <si>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</si>
  <si>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</si>
  <si>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</si>
  <si>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</si>
  <si>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</si>
  <si>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</si>
  <si>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</si>
  <si>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</si>
  <si>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</si>
  <si>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</si>
  <si>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</si>
  <si>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</si>
  <si>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</si>
  <si>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</si>
  <si>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</si>
  <si>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</si>
  <si>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</si>
  <si>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</si>
  <si>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</si>
  <si>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</si>
  <si>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</si>
  <si>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</si>
  <si>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</si>
  <si>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</si>
  <si>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</si>
  <si>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</si>
  <si>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</si>
  <si>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</si>
  <si>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</si>
  <si>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</si>
  <si>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</si>
  <si>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</si>
  <si>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</si>
  <si>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</si>
  <si>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</si>
  <si>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</si>
  <si>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</si>
  <si>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</si>
  <si>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</si>
  <si>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</si>
  <si>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</si>
  <si>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</si>
  <si>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</si>
  <si>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</si>
  <si>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</si>
  <si>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</si>
  <si>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</si>
  <si>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</si>
  <si>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</si>
  <si>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</si>
  <si>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</si>
  <si>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</si>
  <si>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</si>
  <si>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</si>
  <si>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</si>
  <si>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</si>
  <si>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</si>
  <si>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</si>
  <si>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</si>
  <si>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</si>
  <si>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</si>
  <si>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</si>
  <si>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</si>
  <si>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</si>
  <si>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</si>
  <si>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</si>
  <si>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</si>
  <si>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</si>
  <si>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</si>
  <si>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</si>
  <si>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</si>
  <si>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</si>
  <si>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</si>
  <si>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</si>
  <si>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</si>
  <si>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</si>
  <si>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</si>
  <si>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</si>
  <si>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</si>
  <si>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</si>
  <si>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</si>
  <si>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</si>
  <si>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</si>
  <si>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</si>
  <si>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</si>
  <si>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</si>
  <si>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</si>
  <si>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</si>
  <si>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</si>
  <si>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</si>
  <si>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</si>
  <si>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</si>
  <si>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</si>
  <si>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</si>
  <si>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</si>
  <si>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</si>
  <si>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</si>
  <si>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</si>
  <si>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</si>
  <si>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</si>
  <si>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</si>
  <si>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</si>
  <si>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</si>
  <si>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</si>
  <si>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</si>
  <si>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</si>
  <si>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</si>
  <si>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</si>
  <si>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</si>
  <si>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</si>
  <si>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</si>
  <si>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</si>
  <si>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</si>
  <si>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</si>
  <si>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</si>
  <si>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</si>
  <si>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</si>
  <si>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</si>
  <si>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</si>
  <si>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</si>
  <si>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</si>
  <si>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</si>
  <si>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</si>
  <si>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</si>
  <si>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</si>
  <si>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</si>
  <si>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</si>
  <si>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</si>
  <si>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</si>
  <si>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</si>
  <si>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</si>
  <si>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</si>
  <si>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</si>
  <si>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</si>
  <si>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</si>
  <si>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</si>
  <si>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</si>
  <si>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</si>
  <si>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</si>
  <si>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</si>
  <si>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</si>
  <si>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</si>
  <si>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</si>
  <si>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</si>
  <si>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</si>
  <si>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</si>
  <si>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</si>
  <si>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</si>
  <si>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</si>
  <si>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</si>
  <si>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</si>
  <si>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</si>
  <si>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</si>
  <si>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</si>
  <si>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</si>
  <si>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</si>
  <si>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</si>
  <si>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</si>
  <si>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</si>
  <si>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</si>
  <si>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</si>
  <si>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</si>
  <si>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</si>
  <si>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</si>
  <si>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</si>
  <si>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</si>
  <si>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</si>
  <si>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</si>
  <si>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</si>
  <si>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</si>
  <si>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</si>
  <si>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</si>
  <si>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</si>
  <si>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</si>
  <si>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</si>
  <si>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</si>
  <si>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</si>
  <si>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</si>
  <si>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</si>
  <si>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</si>
  <si>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</si>
  <si>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</si>
  <si>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</si>
  <si>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</si>
  <si>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</si>
  <si>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</si>
  <si>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</si>
  <si>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</si>
  <si>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</si>
  <si>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</si>
  <si>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</si>
  <si>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</si>
  <si>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</si>
  <si>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</si>
  <si>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</si>
  <si>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</si>
  <si>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</si>
  <si>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</si>
  <si>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</si>
  <si>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</si>
  <si>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</si>
  <si>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</si>
  <si>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</si>
  <si>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</si>
  <si>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</si>
  <si>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</si>
  <si>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</si>
  <si>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</si>
  <si>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</si>
  <si>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</si>
  <si>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</si>
  <si>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</si>
  <si>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</si>
  <si>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</si>
  <si>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</si>
  <si>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</si>
  <si>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</si>
  <si>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</si>
  <si>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</si>
  <si>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</si>
  <si>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</si>
  <si>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</si>
  <si>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</si>
  <si>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</si>
  <si>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</si>
  <si>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</si>
  <si>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</si>
  <si>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</si>
  <si>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</si>
  <si>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</si>
  <si>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</si>
  <si>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</si>
  <si>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</si>
  <si>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</si>
  <si>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</si>
  <si>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</si>
  <si>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</si>
  <si>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</si>
  <si>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</si>
  <si>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</si>
  <si>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</si>
  <si>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</si>
  <si>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</si>
  <si>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</si>
  <si>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</si>
  <si>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</si>
  <si>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</si>
  <si>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</si>
  <si>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</si>
  <si>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</si>
  <si>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</si>
  <si>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</si>
  <si>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</si>
  <si>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</si>
  <si>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</si>
  <si>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</si>
  <si>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</si>
  <si>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</si>
  <si>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</si>
  <si>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</si>
  <si>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</si>
  <si>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</si>
  <si>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</si>
  <si>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</si>
  <si>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</si>
  <si>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</si>
  <si>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</si>
  <si>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</si>
  <si>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</si>
  <si>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</si>
  <si>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</si>
  <si>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</si>
  <si>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</si>
  <si>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</si>
  <si>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</si>
  <si>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</si>
  <si>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</si>
  <si>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</si>
  <si>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</si>
  <si>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</si>
  <si>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</si>
  <si>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</si>
  <si>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</si>
  <si>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</si>
  <si>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</si>
  <si>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</si>
  <si>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</si>
  <si>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</si>
  <si>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</si>
  <si>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</si>
  <si>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</si>
  <si>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</si>
  <si>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</si>
  <si>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</si>
  <si>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</si>
  <si>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</si>
  <si>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</si>
  <si>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</si>
  <si>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</si>
  <si>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</si>
  <si>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</si>
  <si>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</si>
  <si>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</si>
  <si>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</si>
  <si>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</si>
  <si>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</si>
  <si>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</si>
  <si>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</si>
  <si>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</si>
  <si>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</si>
  <si>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</si>
  <si>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</si>
  <si>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</si>
  <si>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</si>
  <si>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</si>
  <si>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</si>
  <si>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</si>
  <si>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</si>
  <si>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</si>
  <si>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</si>
  <si>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</si>
  <si>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</si>
  <si>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</si>
  <si>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</si>
  <si>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</si>
  <si>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</si>
  <si>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</si>
  <si>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</si>
  <si>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</si>
  <si>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</si>
  <si>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</si>
  <si>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</si>
  <si>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</si>
  <si>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</si>
  <si>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</si>
  <si>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</si>
  <si>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</si>
  <si>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</si>
  <si>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</si>
  <si>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</si>
  <si>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</si>
  <si>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</si>
  <si>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</si>
  <si>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</si>
  <si>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</si>
  <si>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</si>
  <si>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</si>
  <si>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</si>
  <si>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</si>
  <si>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</si>
  <si>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</si>
  <si>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</si>
  <si>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</si>
  <si>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</si>
  <si>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</si>
  <si>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</si>
  <si>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</si>
  <si>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</si>
  <si>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</si>
  <si>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</si>
  <si>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</si>
  <si>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</si>
  <si>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</si>
  <si>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</si>
  <si>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</si>
  <si>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</si>
  <si>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</si>
  <si>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</si>
  <si>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</si>
  <si>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</si>
  <si>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</si>
  <si>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</si>
  <si>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</si>
  <si>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</si>
  <si>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</si>
  <si>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</si>
  <si>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</si>
  <si>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</si>
  <si>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</si>
  <si>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</si>
  <si>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</si>
  <si>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</si>
  <si>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</si>
  <si>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</si>
  <si>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</si>
  <si>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</si>
  <si>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</si>
  <si>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</si>
  <si>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</si>
  <si>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</si>
  <si>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</si>
  <si>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</si>
  <si>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</si>
  <si>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</si>
  <si>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</si>
  <si>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</si>
  <si>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</si>
  <si>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</si>
  <si>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</si>
  <si>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</si>
  <si>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</si>
  <si>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</si>
  <si>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</si>
  <si>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</si>
  <si>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</si>
  <si>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</si>
  <si>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</si>
  <si>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</si>
  <si>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</si>
  <si>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</si>
  <si>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</si>
  <si>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</si>
  <si>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</si>
  <si>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</si>
  <si>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</si>
  <si>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</si>
  <si>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</si>
  <si>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</si>
  <si>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</si>
  <si>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</si>
  <si>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</si>
  <si>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</si>
  <si>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</si>
  <si>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</si>
  <si>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</si>
  <si>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</si>
  <si>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</si>
  <si>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</si>
  <si>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</si>
  <si>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</si>
  <si>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</si>
  <si>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</si>
  <si>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</si>
  <si>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</si>
  <si>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</si>
  <si>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</si>
  <si>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</si>
  <si>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</si>
  <si>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</si>
  <si>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</si>
  <si>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</si>
  <si>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</si>
  <si>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</si>
  <si>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</si>
  <si>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</si>
  <si>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</si>
  <si>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</si>
  <si>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</si>
  <si>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</si>
  <si>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</si>
  <si>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</si>
  <si>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</si>
  <si>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</si>
  <si>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</si>
  <si>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</si>
  <si>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</si>
  <si>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</si>
  <si>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</si>
  <si>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</si>
  <si>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</si>
  <si>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</si>
  <si>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</si>
  <si>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</si>
  <si>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</si>
  <si>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</si>
  <si>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</si>
  <si>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</si>
  <si>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</si>
  <si>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</si>
  <si>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</si>
  <si>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</si>
  <si>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</si>
  <si>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</si>
  <si>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</si>
  <si>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</si>
  <si>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</si>
  <si>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</si>
  <si>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</si>
  <si>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</si>
  <si>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</si>
  <si>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</si>
  <si>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</si>
  <si>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</si>
  <si>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</si>
  <si>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</si>
  <si>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</si>
  <si>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</si>
  <si>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</si>
  <si>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</si>
  <si>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</si>
  <si>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</si>
  <si>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</si>
  <si>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</si>
  <si>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</si>
  <si>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</si>
  <si>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</si>
  <si>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</si>
  <si>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</si>
  <si>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</si>
  <si>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</si>
  <si>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</si>
  <si>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</si>
  <si>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</si>
  <si>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</si>
  <si>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</si>
  <si>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</si>
  <si>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</si>
  <si>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</si>
  <si>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</si>
  <si>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</si>
  <si>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</si>
  <si>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</si>
  <si>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</si>
  <si>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</si>
  <si>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</si>
  <si>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</si>
  <si>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</si>
  <si>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</si>
  <si>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</si>
  <si>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</si>
  <si>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</si>
  <si>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</si>
  <si>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</si>
  <si>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</si>
  <si>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</si>
  <si>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</si>
  <si>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</si>
  <si>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</si>
  <si>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</si>
  <si>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</si>
  <si>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</si>
  <si>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</si>
  <si>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</si>
  <si>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</si>
  <si>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</si>
  <si>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</si>
  <si>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</si>
  <si>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</si>
  <si>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</si>
  <si>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</si>
  <si>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</si>
  <si>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</si>
  <si>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</si>
  <si>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</si>
  <si>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</si>
  <si>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</si>
  <si>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</si>
  <si>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</si>
  <si>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</si>
  <si>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</si>
  <si>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</si>
  <si>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</si>
  <si>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</si>
  <si>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</si>
  <si>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</si>
  <si>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</si>
  <si>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</si>
  <si>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</si>
  <si>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</si>
  <si>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</si>
  <si>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</si>
  <si>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</si>
  <si>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</si>
  <si>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</si>
  <si>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</si>
  <si>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</si>
  <si>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</si>
  <si>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</si>
  <si>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</si>
  <si>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</si>
  <si>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</si>
  <si>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</si>
  <si>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</si>
  <si>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</si>
  <si>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</si>
  <si>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</si>
  <si>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</si>
  <si>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</si>
  <si>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</si>
  <si>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</si>
  <si>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</si>
  <si>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</si>
  <si>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</si>
  <si>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</si>
  <si>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</si>
  <si>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</si>
  <si>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</si>
  <si>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</si>
  <si>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</si>
  <si>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</si>
  <si>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</si>
  <si>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</si>
  <si>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</si>
  <si>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</si>
  <si>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</si>
  <si>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</si>
  <si>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</si>
  <si>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</si>
  <si>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</si>
  <si>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</si>
  <si>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</si>
  <si>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</si>
  <si>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</si>
  <si>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</si>
  <si>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</si>
  <si>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</si>
  <si>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</si>
  <si>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</si>
  <si>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</si>
  <si>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</si>
  <si>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</si>
  <si>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</si>
  <si>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</si>
  <si>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</si>
  <si>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</si>
  <si>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</si>
  <si>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</si>
  <si>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</si>
  <si>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</si>
  <si>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</si>
  <si>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</si>
  <si>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</si>
  <si>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</si>
  <si>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</si>
  <si>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</si>
  <si>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</si>
  <si>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</si>
  <si>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</si>
  <si>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</si>
  <si>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</si>
  <si>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</si>
  <si>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</si>
  <si>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</si>
  <si>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</si>
  <si>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</si>
  <si>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</si>
  <si>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</si>
  <si>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</si>
  <si>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</si>
  <si>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</si>
  <si>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</si>
  <si>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</si>
  <si>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</si>
  <si>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</si>
  <si>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</si>
  <si>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</si>
  <si>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</si>
  <si>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</si>
  <si>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</si>
  <si>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</si>
  <si>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</si>
  <si>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</si>
  <si>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</si>
  <si>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</si>
  <si>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</si>
  <si>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</si>
  <si>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</si>
  <si>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</si>
  <si>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</si>
  <si>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</si>
  <si>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</si>
  <si>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</si>
  <si>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</si>
  <si>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</si>
  <si>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</si>
  <si>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</si>
  <si>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</si>
  <si>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</si>
  <si>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</si>
  <si>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</si>
  <si>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</si>
  <si>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</si>
  <si>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</si>
  <si>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</si>
  <si>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</si>
  <si>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</si>
  <si>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</si>
  <si>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</si>
  <si>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</si>
  <si>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</si>
  <si>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</si>
  <si>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</si>
  <si>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</si>
  <si>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</si>
  <si>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</si>
  <si>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</si>
  <si>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</si>
  <si>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</si>
  <si>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</si>
  <si>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</si>
  <si>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</si>
  <si>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</si>
  <si>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</si>
  <si>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</si>
  <si>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</si>
  <si>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</si>
  <si>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</si>
  <si>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</si>
  <si>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</si>
  <si>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</si>
  <si>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</si>
  <si>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</si>
  <si>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</si>
  <si>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</si>
  <si>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</si>
  <si>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</si>
  <si>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</si>
  <si>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</si>
  <si>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</si>
  <si>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</si>
  <si>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</si>
  <si>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</si>
  <si>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</si>
  <si>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</si>
  <si>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</si>
  <si>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</si>
  <si>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</si>
  <si>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</si>
  <si>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</si>
  <si>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</si>
  <si>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</si>
  <si>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</si>
  <si>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</si>
  <si>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</si>
  <si>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</si>
  <si>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</si>
  <si>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</si>
  <si>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</si>
  <si>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</si>
  <si>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</si>
  <si>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</si>
  <si>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</si>
  <si>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</si>
  <si>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</si>
  <si>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</si>
  <si>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</si>
  <si>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</si>
  <si>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</si>
  <si>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</si>
  <si>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</si>
  <si>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</si>
  <si>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</si>
  <si>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</si>
  <si>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</si>
  <si>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</si>
  <si>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</si>
  <si>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</si>
  <si>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</si>
  <si>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</si>
  <si>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</si>
  <si>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</si>
  <si>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</si>
  <si>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</si>
  <si>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</si>
  <si>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</si>
  <si>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</si>
  <si>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</si>
  <si>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</si>
  <si>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</si>
  <si>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</si>
  <si>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</si>
  <si>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</si>
  <si>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</si>
  <si>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</si>
  <si>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</si>
  <si>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</si>
  <si>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</si>
  <si>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</si>
  <si>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</si>
  <si>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</si>
  <si>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</si>
  <si>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</si>
  <si>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</si>
  <si>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</si>
  <si>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</si>
  <si>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</si>
  <si>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</si>
  <si>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</si>
  <si>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</si>
  <si>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</si>
  <si>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</si>
  <si>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</si>
  <si>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</si>
  <si>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</si>
  <si>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</si>
  <si>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</si>
  <si>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</si>
  <si>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</si>
  <si>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</si>
  <si>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</si>
  <si>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</si>
  <si>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</si>
  <si>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</si>
  <si>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</si>
  <si>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</si>
  <si>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</si>
  <si>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</si>
  <si>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</si>
  <si>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</si>
  <si>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</si>
  <si>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</si>
  <si>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</si>
  <si>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</si>
  <si>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</si>
  <si>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</si>
  <si>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</si>
  <si>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</si>
  <si>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</si>
  <si>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</si>
  <si>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</si>
  <si>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</si>
  <si>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</si>
  <si>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</si>
  <si>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</si>
  <si>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</si>
  <si>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</si>
  <si>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</si>
  <si>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</si>
  <si>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</si>
  <si>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</si>
  <si>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</si>
  <si>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</si>
  <si>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</si>
  <si>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</si>
  <si>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</si>
  <si>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</si>
  <si>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</si>
  <si>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</si>
  <si>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</si>
  <si>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</si>
  <si>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</si>
  <si>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</si>
  <si>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</si>
  <si>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</si>
  <si>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</si>
  <si>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</si>
  <si>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</si>
  <si>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</si>
  <si>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</si>
  <si>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</si>
  <si>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</si>
  <si>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</si>
  <si>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</si>
  <si>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</si>
  <si>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</si>
  <si>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</si>
  <si>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</si>
  <si>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</si>
  <si>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</si>
  <si>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</si>
  <si>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</si>
  <si>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</si>
  <si>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</si>
  <si>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</si>
  <si>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</si>
  <si>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</si>
  <si>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</si>
  <si>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</si>
  <si>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</si>
  <si>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</si>
  <si>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</si>
  <si>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</si>
  <si>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</si>
  <si>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</si>
  <si>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</si>
  <si>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</si>
  <si>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</si>
  <si>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</si>
  <si>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</si>
  <si>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</si>
  <si>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</si>
  <si>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</si>
  <si>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</si>
  <si>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</si>
  <si>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</si>
  <si>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</si>
  <si>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</si>
  <si>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</si>
  <si>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</si>
  <si>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</si>
  <si>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</si>
  <si>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</si>
  <si>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</si>
  <si>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</si>
  <si>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</si>
  <si>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</si>
  <si>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</si>
  <si>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</si>
  <si>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</si>
  <si>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</si>
  <si>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</si>
  <si>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</si>
  <si>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</si>
  <si>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</si>
  <si>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</si>
  <si>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</si>
  <si>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</si>
  <si>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</si>
  <si>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</si>
  <si>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</si>
  <si>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</si>
  <si>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</si>
  <si>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</si>
  <si>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</si>
  <si>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</si>
  <si>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</si>
  <si>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</si>
  <si>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</si>
  <si>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</si>
  <si>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</si>
  <si>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</si>
  <si>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</si>
  <si>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</si>
  <si>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</si>
  <si>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</si>
  <si>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</si>
  <si>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</si>
  <si>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</si>
  <si>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</si>
  <si>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</si>
  <si>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</si>
  <si>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</si>
  <si>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</si>
  <si>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</si>
  <si>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</si>
  <si>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</si>
  <si>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</si>
  <si>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</si>
  <si>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</si>
  <si>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</si>
  <si>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</si>
  <si>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</si>
  <si>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</si>
  <si>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</si>
  <si>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</si>
  <si>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</si>
  <si>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</si>
  <si>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</si>
  <si>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</si>
  <si>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</si>
  <si>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</si>
  <si>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</si>
  <si>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</si>
  <si>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</si>
  <si>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</si>
  <si>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</si>
  <si>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</si>
  <si>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</si>
  <si>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</si>
  <si>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</si>
  <si>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</si>
  <si>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</si>
  <si>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</si>
  <si>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</si>
  <si>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</si>
  <si>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</si>
  <si>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</si>
  <si>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</si>
  <si>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</si>
  <si>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</si>
  <si>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</si>
  <si>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</si>
  <si>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</si>
  <si>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</si>
  <si>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</si>
  <si>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</si>
  <si>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</si>
  <si>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</si>
  <si>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</si>
  <si>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</si>
  <si>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</si>
  <si>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</si>
  <si>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</si>
  <si>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</si>
  <si>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</si>
  <si>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</si>
  <si>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</si>
  <si>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</si>
  <si>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</si>
  <si>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</si>
  <si>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</si>
  <si>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</si>
  <si>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</si>
  <si>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</si>
  <si>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</si>
  <si>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</si>
  <si>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</si>
  <si>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</si>
  <si>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</si>
  <si>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</si>
  <si>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</si>
  <si>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</si>
  <si>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</si>
  <si>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</si>
  <si>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</si>
  <si>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</si>
  <si>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</si>
  <si>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</si>
  <si>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</si>
  <si>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</si>
  <si>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</si>
  <si>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</si>
  <si>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</si>
  <si>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</si>
  <si>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</si>
  <si>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</si>
  <si>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</si>
  <si>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</si>
  <si>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</si>
  <si>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</si>
  <si>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</si>
  <si>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</si>
  <si>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</si>
  <si>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</si>
  <si>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</si>
  <si>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</si>
  <si>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</si>
  <si>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</si>
  <si>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</si>
  <si>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</si>
  <si>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</si>
  <si>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</si>
  <si>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</si>
  <si>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</si>
  <si>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</si>
  <si>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</si>
  <si>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</si>
  <si>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</si>
  <si>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</si>
  <si>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</si>
  <si>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</si>
  <si>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</si>
  <si>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</si>
  <si>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</si>
  <si>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</si>
  <si>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</si>
  <si>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</si>
  <si>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</si>
  <si>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</si>
  <si>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</si>
  <si>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</si>
  <si>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</si>
  <si>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</si>
  <si>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</si>
  <si>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</si>
  <si>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</si>
  <si>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</si>
  <si>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</si>
  <si>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</si>
  <si>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</si>
  <si>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</si>
  <si>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</si>
  <si>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</si>
  <si>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</si>
  <si>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</si>
  <si>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</si>
  <si>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</si>
  <si>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</si>
  <si>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</si>
  <si>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</si>
  <si>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</si>
  <si>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</si>
  <si>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</si>
  <si>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</si>
  <si>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</si>
  <si>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</si>
  <si>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</si>
  <si>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</si>
  <si>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</si>
  <si>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</si>
  <si>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</si>
  <si>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</si>
  <si>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</si>
  <si>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</si>
  <si>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</si>
  <si>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</si>
  <si>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</si>
  <si>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</si>
  <si>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</si>
  <si>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</si>
  <si>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</si>
  <si>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</si>
  <si>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</si>
  <si>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</si>
  <si>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</si>
  <si>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</si>
  <si>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</si>
  <si>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</si>
  <si>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</si>
  <si>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</si>
  <si>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</si>
  <si>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</si>
  <si>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</si>
  <si>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</si>
  <si>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</si>
  <si>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</si>
  <si>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</si>
  <si>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</si>
  <si>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</si>
  <si>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</si>
  <si>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</si>
  <si>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</si>
  <si>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</si>
  <si>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</si>
  <si>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</si>
  <si>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</si>
  <si>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</si>
  <si>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</si>
  <si>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</si>
  <si>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</si>
  <si>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</si>
  <si>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</si>
  <si>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</si>
  <si>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</si>
  <si>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</si>
  <si>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</si>
  <si>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</si>
  <si>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</si>
  <si>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</si>
  <si>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</si>
  <si>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</si>
  <si>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</si>
  <si>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</si>
  <si>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</si>
  <si>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</si>
  <si>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</si>
  <si>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</si>
  <si>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</si>
  <si>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</si>
  <si>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</si>
  <si>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</si>
  <si>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</si>
  <si>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</si>
  <si>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</si>
  <si>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</si>
  <si>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</si>
  <si>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</si>
  <si>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</si>
  <si>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</si>
  <si>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</si>
  <si>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</si>
  <si>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</si>
  <si>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</si>
  <si>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</si>
  <si>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</si>
  <si>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</si>
  <si>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</si>
  <si>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</si>
  <si>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</si>
  <si>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</si>
  <si>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</si>
  <si>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</si>
  <si>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</si>
  <si>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</si>
  <si>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</si>
  <si>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</si>
  <si>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</si>
  <si>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</si>
  <si>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</si>
  <si>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</si>
  <si>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</si>
  <si>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</si>
  <si>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</si>
  <si>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</si>
  <si>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</si>
  <si>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</si>
  <si>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</si>
  <si>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</si>
  <si>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</si>
  <si>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</si>
  <si>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</si>
  <si>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</si>
  <si>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</si>
  <si>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</si>
  <si>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</si>
  <si>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</si>
  <si>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</si>
  <si>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</si>
  <si>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</si>
  <si>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</si>
  <si>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</si>
  <si>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</si>
  <si>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</si>
  <si>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</si>
  <si>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</si>
  <si>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</si>
  <si>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</si>
  <si>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</si>
  <si>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</si>
  <si>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</si>
  <si>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</si>
  <si>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</si>
  <si>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</si>
  <si>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</si>
  <si>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</si>
  <si>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</si>
  <si>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</si>
  <si>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</si>
  <si>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</si>
  <si>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</si>
  <si>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</si>
  <si>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</si>
  <si>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</si>
  <si>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</si>
  <si>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</si>
  <si>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</si>
  <si>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</si>
  <si>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</si>
  <si>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</si>
  <si>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</si>
  <si>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</si>
  <si>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</si>
  <si>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</si>
  <si>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</si>
  <si>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</si>
  <si>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</si>
  <si>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</si>
  <si>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</si>
  <si>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</si>
  <si>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</si>
  <si>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</si>
  <si>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</si>
  <si>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</si>
  <si>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</si>
  <si>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</si>
  <si>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</si>
  <si>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</si>
  <si>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</si>
  <si>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</si>
  <si>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</si>
  <si>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</si>
  <si>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</si>
  <si>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</si>
  <si>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</si>
  <si>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</si>
  <si>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</si>
  <si>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</si>
  <si>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</si>
  <si>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</si>
  <si>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</si>
  <si>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</si>
  <si>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</si>
  <si>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</si>
  <si>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</si>
  <si>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</si>
  <si>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</si>
  <si>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</si>
  <si>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</si>
  <si>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</si>
  <si>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</si>
  <si>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</si>
  <si>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</si>
  <si>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</si>
  <si>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</si>
  <si>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</si>
  <si>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</si>
  <si>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</si>
  <si>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</si>
  <si>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</si>
  <si>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</si>
  <si>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</si>
  <si>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</si>
  <si>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</si>
  <si>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</si>
  <si>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</si>
  <si>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</si>
  <si>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</si>
  <si>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</si>
  <si>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</si>
  <si>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</si>
  <si>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</si>
  <si>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</si>
  <si>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</si>
  <si>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</si>
  <si>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</si>
  <si>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</si>
  <si>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</si>
  <si>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</si>
  <si>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</si>
  <si>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</si>
  <si>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</si>
  <si>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</si>
  <si>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</si>
  <si>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</si>
  <si>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</si>
  <si>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</si>
  <si>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</si>
  <si>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</si>
  <si>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</si>
  <si>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</si>
  <si>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</si>
  <si>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</si>
  <si>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</si>
  <si>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</si>
  <si>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</si>
  <si>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</si>
  <si>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</si>
  <si>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</si>
  <si>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</si>
  <si>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</si>
  <si>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</si>
  <si>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</si>
  <si>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</si>
  <si>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</si>
  <si>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</si>
  <si>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</si>
  <si>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</si>
  <si>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</si>
  <si>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</si>
  <si>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</si>
  <si>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</si>
  <si>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</si>
  <si>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</si>
  <si>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</si>
  <si>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</si>
  <si>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</si>
  <si>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</si>
  <si>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</si>
  <si>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</si>
  <si>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</si>
  <si>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</si>
  <si>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</si>
  <si>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</si>
  <si>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</si>
  <si>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</si>
  <si>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</si>
  <si>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</si>
  <si>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</si>
  <si>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</si>
  <si>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</si>
  <si>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</si>
  <si>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</si>
  <si>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</si>
  <si>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</si>
  <si>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</si>
  <si>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</si>
  <si>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</si>
  <si>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</si>
  <si>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</si>
  <si>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</si>
  <si>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</si>
  <si>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</si>
  <si>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</si>
  <si>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</si>
  <si>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</si>
  <si>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</si>
  <si>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</si>
  <si>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</si>
  <si>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</si>
  <si>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</si>
  <si>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</si>
  <si>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</si>
  <si>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</si>
  <si>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</si>
  <si>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</si>
  <si>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</si>
  <si>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</si>
  <si>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</si>
  <si>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</si>
  <si>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</si>
  <si>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</si>
  <si>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</si>
  <si>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</si>
  <si>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</si>
  <si>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</si>
  <si>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</si>
  <si>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</si>
  <si>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</si>
  <si>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</si>
  <si>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</si>
  <si>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</si>
  <si>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</si>
  <si>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</si>
  <si>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</si>
  <si>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</si>
  <si>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</si>
  <si>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</si>
  <si>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</si>
  <si>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</si>
  <si>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</si>
  <si>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</si>
  <si>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</si>
  <si>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</si>
  <si>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</si>
  <si>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</si>
  <si>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</si>
  <si>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</si>
  <si>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</si>
  <si>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</si>
  <si>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</si>
  <si>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</si>
  <si>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</si>
  <si>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</si>
  <si>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</si>
  <si>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</si>
  <si>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</si>
  <si>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</si>
  <si>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</si>
  <si>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</si>
  <si>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</si>
  <si>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</si>
  <si>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</si>
  <si>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</si>
  <si>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</si>
  <si>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</si>
  <si>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</si>
  <si>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</si>
  <si>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</si>
  <si>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</si>
  <si>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</si>
  <si>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</si>
  <si>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</si>
  <si>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</si>
  <si>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</si>
  <si>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</si>
  <si>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</si>
  <si>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</si>
  <si>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</si>
  <si>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</si>
  <si>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</si>
  <si>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</si>
  <si>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</si>
  <si>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</si>
  <si>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</si>
  <si>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</si>
  <si>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</si>
  <si>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</si>
  <si>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</si>
  <si>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</si>
  <si>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</si>
  <si>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</si>
  <si>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</si>
  <si>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</si>
  <si>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</si>
  <si>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</si>
  <si>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</si>
  <si>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</si>
  <si>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</si>
  <si>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</si>
  <si>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</si>
  <si>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</si>
  <si>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</si>
  <si>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</si>
  <si>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</si>
  <si>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</si>
  <si>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</si>
  <si>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</si>
  <si>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</si>
  <si>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</si>
  <si>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</si>
  <si>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</si>
  <si>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</si>
  <si>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</si>
  <si>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</si>
  <si>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</si>
  <si>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</si>
  <si>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</si>
  <si>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</si>
  <si>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</si>
  <si>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</si>
  <si>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</si>
  <si>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</si>
  <si>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</si>
  <si>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</si>
  <si>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</si>
  <si>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</si>
  <si>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</si>
  <si>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</si>
  <si>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</si>
  <si>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</si>
  <si>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</si>
  <si>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</si>
  <si>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</si>
  <si>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</si>
  <si>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</si>
  <si>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</si>
  <si>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</si>
  <si>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</si>
  <si>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</si>
  <si>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</si>
  <si>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</si>
  <si>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</si>
  <si>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</si>
  <si>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</si>
  <si>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</si>
  <si>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</si>
  <si>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</si>
  <si>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</si>
  <si>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</si>
  <si>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</si>
  <si>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</si>
  <si>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</si>
  <si>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</si>
  <si>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</si>
  <si>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</si>
  <si>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</si>
  <si>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</si>
  <si>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</si>
  <si>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</si>
  <si>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</si>
  <si>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</si>
  <si>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</si>
  <si>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</si>
  <si>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</si>
  <si>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</si>
  <si>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</si>
  <si>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</si>
  <si>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</si>
  <si>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</si>
  <si>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</si>
  <si>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</si>
  <si>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</si>
  <si>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</si>
  <si>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</si>
  <si>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</si>
  <si>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</si>
  <si>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</si>
  <si>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</si>
  <si>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</si>
  <si>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</si>
  <si>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</si>
  <si>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</si>
  <si>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</si>
  <si>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</si>
  <si>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</si>
  <si>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</si>
  <si>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</si>
  <si>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</si>
  <si>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</si>
  <si>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</si>
  <si>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</si>
  <si>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</si>
  <si>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</si>
  <si>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</si>
  <si>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</si>
  <si>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</si>
  <si>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</si>
  <si>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</si>
  <si>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</si>
  <si>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</si>
  <si>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</si>
  <si>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</si>
  <si>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</si>
  <si>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</si>
  <si>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</si>
  <si>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</si>
  <si>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</si>
  <si>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</si>
  <si>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</si>
  <si>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</si>
  <si>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</si>
  <si>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</si>
  <si>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</si>
  <si>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</si>
  <si>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</si>
  <si>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</si>
  <si>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</si>
  <si>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</si>
  <si>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</si>
  <si>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</si>
  <si>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</si>
  <si>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</si>
  <si>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</si>
  <si>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</si>
  <si>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</si>
  <si>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</si>
  <si>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</si>
  <si>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</si>
  <si>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</si>
  <si>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</si>
  <si>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</si>
  <si>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</si>
  <si>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</si>
  <si>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</si>
  <si>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</si>
  <si>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</si>
  <si>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</si>
  <si>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</si>
  <si>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</si>
  <si>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</si>
  <si>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</si>
  <si>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</si>
  <si>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</si>
  <si>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</si>
  <si>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</si>
  <si>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</si>
  <si>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</si>
  <si>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</si>
  <si>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</si>
  <si>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</si>
  <si>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</si>
  <si>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</si>
  <si>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</si>
  <si>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</si>
  <si>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</si>
  <si>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</si>
  <si>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</si>
  <si>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</si>
  <si>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</si>
  <si>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</si>
  <si>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</si>
  <si>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</si>
  <si>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</si>
  <si>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</si>
  <si>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</si>
  <si>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</si>
  <si>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</si>
  <si>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</si>
  <si>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</si>
  <si>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</si>
  <si>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</si>
  <si>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</si>
  <si>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</si>
  <si>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</si>
  <si>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</si>
  <si>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</si>
  <si>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</si>
  <si>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</si>
  <si>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</si>
  <si>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</si>
  <si>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</si>
  <si>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</si>
  <si>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</si>
  <si>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</si>
  <si>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</si>
  <si>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</si>
  <si>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</si>
  <si>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</si>
  <si>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</si>
  <si>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</si>
  <si>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</si>
  <si>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</si>
  <si>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</si>
  <si>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</si>
  <si>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</si>
  <si>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</si>
  <si>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</si>
  <si>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</si>
  <si>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</si>
  <si>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</si>
  <si>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</si>
  <si>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</si>
  <si>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</si>
  <si>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</si>
  <si>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</si>
  <si>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</si>
  <si>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</si>
  <si>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</si>
  <si>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</si>
  <si>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</si>
  <si>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</si>
  <si>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</si>
  <si>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</si>
  <si>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</si>
  <si>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</si>
  <si>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</si>
  <si>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</si>
  <si>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</si>
  <si>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</si>
  <si>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</si>
  <si>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</si>
  <si>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</si>
  <si>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</si>
  <si>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</si>
  <si>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</si>
  <si>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</si>
  <si>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</si>
  <si>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</si>
  <si>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</si>
  <si>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</si>
  <si>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</si>
  <si>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</si>
  <si>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</si>
  <si>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</si>
  <si>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</si>
  <si>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</si>
  <si>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</si>
  <si>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</si>
  <si>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</si>
  <si>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</si>
  <si>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</si>
  <si>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</si>
  <si>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</si>
  <si>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</si>
  <si>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</si>
  <si>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</si>
  <si>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</si>
  <si>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</si>
  <si>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</si>
  <si>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</si>
  <si>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</si>
  <si>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</si>
  <si>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</si>
  <si>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</si>
  <si>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</si>
  <si>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</si>
  <si>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</si>
  <si>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</si>
  <si>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</si>
  <si>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</si>
  <si>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</si>
  <si>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</si>
  <si>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</si>
  <si>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</si>
  <si>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</si>
  <si>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</si>
  <si>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</si>
  <si>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</si>
  <si>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</si>
  <si>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</si>
  <si>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</si>
  <si>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</si>
  <si>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</si>
  <si>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</si>
  <si>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</si>
  <si>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</si>
  <si>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</si>
  <si>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</si>
  <si>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</si>
  <si>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</si>
  <si>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</si>
  <si>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</si>
  <si>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</si>
  <si>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</si>
  <si>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</si>
  <si>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</si>
  <si>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</si>
  <si>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</si>
  <si>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</si>
  <si>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</si>
  <si>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</si>
  <si>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</si>
  <si>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</si>
  <si>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</si>
  <si>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</si>
  <si>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</si>
  <si>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</si>
  <si>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</si>
  <si>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</si>
  <si>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</si>
  <si>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</si>
  <si>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</si>
  <si>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</si>
  <si>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</si>
  <si>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</si>
  <si>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</si>
  <si>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</si>
  <si>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</si>
  <si>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</si>
  <si>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</si>
  <si>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</si>
  <si>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</si>
  <si>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</si>
  <si>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</si>
  <si>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</si>
  <si>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</si>
  <si>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</si>
  <si>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</si>
  <si>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</si>
  <si>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</si>
  <si>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</si>
  <si>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</si>
  <si>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</si>
  <si>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</si>
  <si>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</si>
  <si>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</si>
  <si>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</si>
  <si>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</si>
  <si>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</si>
  <si>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</si>
  <si>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</si>
  <si>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</si>
  <si>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</si>
  <si>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</si>
  <si>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</si>
  <si>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</si>
  <si>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</si>
  <si>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</si>
  <si>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</si>
  <si>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</si>
  <si>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</si>
  <si>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</si>
  <si>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</si>
  <si>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</si>
  <si>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</si>
  <si>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</si>
  <si>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</si>
  <si>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</si>
  <si>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</si>
  <si>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</si>
  <si>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</si>
  <si>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</si>
  <si>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</si>
  <si>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</si>
  <si>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</si>
  <si>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</si>
  <si>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</si>
  <si>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</si>
  <si>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</si>
  <si>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</si>
  <si>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</si>
  <si>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</si>
  <si>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</si>
  <si>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</si>
  <si>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</si>
  <si>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</si>
  <si>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</si>
  <si>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</si>
  <si>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</si>
  <si>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</si>
  <si>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</si>
  <si>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</si>
  <si>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</si>
  <si>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</si>
  <si>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</si>
  <si>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</si>
  <si>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</si>
  <si>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</si>
  <si>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</si>
  <si>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</si>
  <si>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</si>
  <si>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</si>
  <si>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</si>
  <si>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</si>
  <si>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</si>
  <si>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</si>
  <si>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</si>
  <si>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</si>
  <si>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</si>
  <si>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</si>
  <si>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</si>
  <si>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</si>
  <si>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</si>
  <si>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</si>
  <si>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</si>
  <si>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</si>
  <si>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</si>
  <si>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</si>
  <si>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</si>
  <si>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</si>
  <si>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</si>
  <si>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</si>
  <si>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</si>
  <si>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</si>
  <si>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</si>
  <si>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</si>
  <si>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</si>
  <si>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</si>
  <si>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</si>
  <si>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</si>
  <si>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</si>
  <si>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</si>
  <si>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</si>
  <si>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</si>
  <si>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</si>
  <si>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</si>
  <si>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</si>
  <si>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</si>
  <si>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</si>
  <si>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</si>
  <si>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</si>
  <si>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</si>
  <si>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</si>
  <si>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</si>
  <si>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</si>
  <si>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</si>
  <si>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</si>
  <si>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</si>
  <si>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</si>
  <si>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</si>
  <si>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</si>
  <si>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</si>
  <si>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</si>
  <si>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</si>
  <si>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</si>
  <si>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</si>
  <si>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</si>
  <si>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</si>
  <si>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</si>
  <si>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</si>
  <si>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</si>
  <si>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</si>
  <si>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</si>
  <si>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</si>
  <si>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</si>
  <si>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</si>
  <si>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</si>
  <si>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</si>
  <si>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</si>
  <si>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</si>
  <si>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</si>
  <si>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</si>
  <si>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</si>
  <si>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</si>
  <si>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</si>
  <si>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</si>
  <si>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</si>
  <si>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</si>
  <si>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</si>
  <si>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</si>
  <si>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</si>
  <si>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</si>
  <si>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</si>
  <si>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</si>
  <si>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</si>
  <si>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</si>
  <si>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</si>
  <si>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</si>
  <si>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</si>
  <si>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</si>
  <si>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</si>
  <si>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</si>
  <si>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</si>
  <si>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</si>
  <si>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</si>
  <si>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</si>
  <si>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</si>
  <si>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</si>
  <si>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</si>
  <si>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</si>
  <si>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</si>
  <si>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</si>
  <si>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</si>
  <si>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</si>
  <si>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</si>
  <si>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</si>
  <si>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</si>
  <si>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</si>
  <si>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</si>
  <si>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</si>
  <si>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</si>
  <si>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</si>
  <si>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</si>
  <si>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</si>
  <si>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</si>
  <si>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</si>
  <si>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</si>
  <si>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</si>
  <si>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</si>
  <si>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</si>
  <si>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</si>
  <si>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</si>
  <si>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</si>
  <si>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</si>
  <si>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</si>
  <si>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</si>
  <si>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</si>
  <si>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</si>
  <si>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</si>
  <si>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</si>
  <si>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</si>
  <si>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</si>
  <si>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</si>
  <si>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</si>
  <si>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</si>
  <si>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</si>
  <si>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</si>
  <si>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</si>
  <si>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</si>
  <si>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</si>
  <si>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</si>
  <si>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</si>
  <si>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</si>
  <si>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</si>
  <si>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</si>
  <si>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</si>
  <si>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</si>
  <si>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</si>
  <si>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</si>
  <si>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</si>
  <si>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</si>
  <si>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</si>
  <si>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</si>
  <si>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</si>
  <si>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</si>
  <si>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</si>
  <si>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</si>
  <si>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</si>
  <si>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</si>
  <si>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</si>
  <si>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</si>
  <si>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</si>
  <si>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</si>
  <si>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</si>
  <si>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</si>
  <si>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</si>
  <si>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</si>
  <si>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</si>
  <si>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</si>
  <si>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</si>
  <si>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</si>
  <si>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</si>
  <si>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</si>
  <si>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</si>
  <si>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</si>
  <si>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</si>
  <si>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</si>
  <si>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</si>
  <si>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</si>
  <si>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</si>
  <si>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</si>
  <si>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</si>
  <si>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</si>
  <si>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</si>
  <si>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</si>
  <si>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</si>
  <si>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</si>
  <si>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</si>
  <si>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</si>
  <si>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</si>
  <si>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</si>
  <si>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</si>
  <si>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</si>
  <si>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</si>
  <si>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</si>
  <si>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</si>
  <si>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</si>
  <si>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</si>
  <si>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</si>
  <si>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</si>
  <si>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</si>
  <si>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</si>
  <si>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</si>
  <si>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</si>
  <si>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</si>
  <si>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</si>
  <si>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</si>
  <si>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</si>
  <si>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</si>
  <si>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</si>
  <si>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</si>
  <si>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</si>
  <si>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</si>
  <si>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</si>
  <si>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</si>
  <si>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</si>
  <si>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</si>
  <si>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</si>
  <si>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</si>
  <si>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</si>
  <si>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</si>
  <si>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</si>
  <si>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</si>
  <si>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</si>
  <si>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</si>
  <si>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</si>
  <si>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　6つの質問で、あなたの生活にあった対策を示します。3分間でできるエコチェックしてみてください。</t>
  </si>
  <si>
    <t>※完全無料です。名前やメールアドレスなど、あなたを特定する情報の入力は必要ありません。</t>
  </si>
  <si>
    <t>診断をはじめる</t>
  </si>
  <si>
    <t>　解説　</t>
  </si>
  <si>
    <t>6つの質問にお答えください</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</si>
  <si>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</si>
  <si>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</si>
  <si>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</si>
  <si>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</si>
  <si>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</si>
  <si>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</si>
  <si>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</si>
  <si>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7つのおすすめ対策</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</si>
  <si>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</si>
  <si>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</si>
  <si>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</si>
  <si>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</si>
  <si>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</si>
  <si>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</si>
  <si>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</si>
  <si>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</si>
  <si>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</si>
  <si>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</si>
  <si>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</si>
  <si>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</si>
  <si>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</si>
  <si>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</si>
  <si>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</si>
  <si>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</si>
  <si>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</si>
  <si>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</si>
  <si>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</si>
  <si>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</si>
  <si>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</si>
  <si>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</si>
  <si>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</si>
  <si>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</si>
  <si>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</si>
  <si>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</si>
  <si>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</si>
  <si>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</si>
  <si>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</si>
  <si>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</si>
  <si>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</si>
  <si>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</si>
  <si>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</si>
  <si>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</si>
  <si>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</si>
  <si>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</si>
  <si>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</si>
  <si>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番目におすすめを表示</t>
  </si>
  <si>
    <t>効果的な対策</t>
  </si>
  <si>
    <t>ブラウザに保存しました。</t>
  </si>
  <si>
    <t>保存値は以下のとおりです。</t>
  </si>
  <si>
    <t xml:space="preserve">	return </t>
  </si>
  <si>
    <t xml:space="preserve"> + </t>
  </si>
  <si>
    <t>　組み合わせると</t>
  </si>
  <si>
    <t>%、年間</t>
  </si>
  <si>
    <t>円の光熱費と、</t>
  </si>
  <si>
    <t>;</t>
  </si>
  <si>
    <t>kgのCO2が削減できます。すでに取り組んでいる場合、これだけの成果があがるエコ生活ができていることを意味しています。</t>
  </si>
  <si>
    <t xml:space="preserve">};	</t>
  </si>
  <si>
    <t>追加</t>
  </si>
  <si>
    <t>あなた</t>
  </si>
  <si>
    <t>世帯</t>
  </si>
  <si>
    <t>御社</t>
  </si>
  <si>
    <t>事業所</t>
  </si>
  <si>
    <t>家庭全体</t>
  </si>
  <si>
    <t>事業所全体</t>
  </si>
  <si>
    <t>同じ世帯人数の</t>
  </si>
  <si>
    <t>の家庭</t>
  </si>
  <si>
    <t xml:space="preserve"> + target;</t>
  </si>
  <si>
    <t>同じ規模の</t>
  </si>
  <si>
    <t>現状</t>
  </si>
  <si>
    <t>対策後</t>
  </si>
  <si>
    <t>平均</t>
  </si>
  <si>
    <t>CO2削減効果</t>
  </si>
  <si>
    <t>kg/年</t>
  </si>
  <si>
    <t>kg/月</t>
  </si>
  <si>
    <t>光熱費削減</t>
  </si>
  <si>
    <t>円/年</t>
  </si>
  <si>
    <t>円/月</t>
  </si>
  <si>
    <t>初期投資額</t>
  </si>
  <si>
    <t>年間負担額</t>
  </si>
  <si>
    <t>一次エネルギー消費量</t>
  </si>
  <si>
    <t>GJ/年</t>
  </si>
  <si>
    <t>GJ/月</t>
  </si>
  <si>
    <t>lang.ohter=</t>
  </si>
  <si>
    <t>取り組みが効果的です。</t>
  </si>
  <si>
    <t>年間</t>
  </si>
  <si>
    <t>kgのCO2を減らすことができます。</t>
  </si>
  <si>
    <t>これは</t>
  </si>
  <si>
    <t xml:space="preserve"> +</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</si>
  <si>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</si>
  <si>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</si>
  <si>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</si>
  <si>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</si>
  <si>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</si>
  <si>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</si>
  <si>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</si>
  <si>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</si>
  <si>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</si>
  <si>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 xml:space="preserve">+ </t>
  </si>
  <si>
    <t>年の寿命で割ると、年間約</t>
  </si>
  <si>
    <t>円の負担になります。</t>
  </si>
  <si>
    <t xml:space="preserve"> + change+ </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</si>
  <si>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</si>
  <si>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</si>
  <si>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</si>
  <si>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</si>
  <si>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</si>
  <si>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</si>
  <si>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</si>
  <si>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</si>
  <si>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</si>
  <si>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 xml:space="preserve">//compare-----------	</t>
  </si>
  <si>
    <t>中順位</t>
  </si>
  <si>
    <t>位</t>
  </si>
  <si>
    <t>　CO2排出量は、平均の</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</si>
  <si>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</si>
  <si>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</si>
  <si>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</si>
  <si>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</si>
  <si>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</si>
  <si>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</si>
  <si>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</si>
  <si>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</si>
  <si>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</si>
  <si>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</si>
  <si>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</si>
  <si>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</si>
  <si>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</si>
  <si>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電気(kWh)</t>
  </si>
  <si>
    <t>ガス(m3)</t>
  </si>
  <si>
    <t>灯油(L)</t>
  </si>
  <si>
    <t>ガソリン(L)</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</si>
  <si>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</si>
  <si>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</si>
  <si>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</si>
  <si>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</si>
  <si>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</si>
  <si>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</si>
  <si>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</si>
  <si>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</si>
  <si>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</si>
  <si>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</si>
  <si>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t>
    <phoneticPr fontId="2"/>
  </si>
  <si>
    <t xml:space="preserve"> );</t>
    <phoneticPr fontId="2"/>
  </si>
  <si>
    <t>円の負担ですみます。</t>
  </si>
  <si>
    <t xml:space="preserve">	円安くなるため、トータルでは年間約</t>
  </si>
  <si>
    <t xml:space="preserve"> + totalchange + </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</si>
  <si>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</si>
  <si>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</si>
  <si>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</si>
  <si>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</si>
  <si>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</si>
  <si>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</si>
  <si>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</si>
  <si>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地域熱（MJ)</t>
    <rPh sb="0" eb="2">
      <t>チイキ</t>
    </rPh>
    <rPh sb="2" eb="3">
      <t>ネツ</t>
    </rPh>
    <phoneticPr fontId="2"/>
  </si>
  <si>
    <t>練炭(kg)</t>
    <rPh sb="0" eb="2">
      <t>レンタン</t>
    </rPh>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</si>
  <si>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</si>
  <si>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</si>
  <si>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</si>
  <si>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</si>
  <si>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</si>
  <si>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</si>
  <si>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</si>
  <si>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</si>
  <si>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</si>
  <si>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Perspectives qui mettent l'accent sur les mesures</t>
  </si>
  <si>
    <t>Nombre de membres de la famille</t>
  </si>
  <si>
    <t>Maison individuelle</t>
  </si>
  <si>
    <t>La taille de la maison</t>
  </si>
  <si>
    <t>Propriété de la maison</t>
  </si>
  <si>
    <t>Rang</t>
  </si>
  <si>
    <t>Le plafond est-il sur le toit (dernier étage)?</t>
  </si>
  <si>
    <t>Coucher de soleil</t>
  </si>
  <si>
    <t>Nombre de chambres</t>
  </si>
  <si>
    <t>Année d'age</t>
  </si>
  <si>
    <t>État / province</t>
  </si>
  <si>
    <t>Zone détaillée</t>
  </si>
  <si>
    <t>Est-ce urbain ou suburbain?</t>
  </si>
  <si>
    <t>Performance d'isolation thermique des fenêtres</t>
  </si>
  <si>
    <t>Épaisseur d'isolation murale</t>
  </si>
  <si>
    <t>Rénovation d'isolation de fenêtres</t>
  </si>
  <si>
    <t>Remodelage mural isolant plafond</t>
  </si>
  <si>
    <t>Installation de la lumière du soleil</t>
  </si>
  <si>
    <t>Taille de la lumière du soleil</t>
  </si>
  <si>
    <t>Année d'installation de la production d'énergie photovoltaïque</t>
  </si>
  <si>
    <t>Utilisez-vous du kérosène?</t>
  </si>
  <si>
    <t>Facture d'électricité</t>
  </si>
  <si>
    <t>Montant de la vente de puissance</t>
  </si>
  <si>
    <t>Gaz</t>
  </si>
  <si>
    <t>Volume d'achat de kérosène</t>
  </si>
  <si>
    <t>Briquettes achetées</t>
  </si>
  <si>
    <t>Approvisionnement thermique régional</t>
  </si>
  <si>
    <t>Capacité du réservoir d'habitation</t>
  </si>
  <si>
    <t>Nombre de citernes au kérosène</t>
  </si>
  <si>
    <t>Approvisionnement en eau et assainissement</t>
  </si>
  <si>
    <t>Coût du carburant automobile</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</si>
  <si>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</si>
  <si>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</si>
  <si>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</si>
  <si>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</si>
  <si>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</si>
  <si>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</si>
  <si>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</si>
  <si>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</si>
  <si>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</si>
  <si>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</si>
  <si>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Lors du lavage de votre corps eau chaude</t>
  </si>
  <si>
    <t>Comment brûler un bain</t>
  </si>
  <si>
    <t>Lorsque l'eau chaude dans le bain a pris moins</t>
  </si>
  <si>
    <t>Jusqu'à ce que l'eau chaude de la douche arrive</t>
  </si>
  <si>
    <t>Utilisation de l'eau chaude dans le lave-vaisselle</t>
  </si>
  <si>
    <t>Période d'utilisation de l'eau chaude dans le lavabo</t>
  </si>
  <si>
    <t>Période d'utilisation de l'eau chaude dans le lave-vaisselle</t>
  </si>
  <si>
    <t>Pomme de douche à économie d'eau</t>
  </si>
  <si>
    <t>Baignoire / baignoire</t>
  </si>
  <si>
    <t>Chaud de siège de toilette</t>
  </si>
  <si>
    <t>Réglage de la température du siège de toilette</t>
  </si>
  <si>
    <t>Siège de toilette isolé instantanément</t>
  </si>
  <si>
    <t>Fermer le couvercle du siège des toilettes</t>
  </si>
  <si>
    <t>Gamme de chauffage</t>
  </si>
  <si>
    <t>Équipement de chauffage usagé principalement</t>
  </si>
  <si>
    <t>Équipement de chauffage à utiliser de manière complémentaire</t>
  </si>
  <si>
    <t>Temps de chauffage</t>
  </si>
  <si>
    <t>Température de consigne de chauffage</t>
  </si>
  <si>
    <t>Période de chauffage</t>
  </si>
  <si>
    <t>Nom de la chambre</t>
  </si>
  <si>
    <t>Taille de la pièce</t>
  </si>
  <si>
    <t>Taille de la fenêtre</t>
  </si>
  <si>
    <t>Types de verres</t>
  </si>
  <si>
    <t>Nombre d'années d'utilisation de l'air conditionné</t>
  </si>
  <si>
    <t>Performance de la climatisation</t>
  </si>
  <si>
    <t>Nettoyer le filtre à air conditionné</t>
  </si>
  <si>
    <t>Période d'utilisation de l'humidificateur</t>
  </si>
  <si>
    <t>Installation de la plaque isolante</t>
  </si>
  <si>
    <t>Pouvez-vous fermer la pièce avec une porte</t>
  </si>
  <si>
    <t>Escalier</t>
  </si>
  <si>
    <t>Réduction de la zone de chauffage due à la création de la pièce</t>
  </si>
  <si>
    <t>Temps d'utilisation des poêles électriques</t>
  </si>
  <si>
    <t>Froid de la chambre</t>
  </si>
  <si>
    <t>Présence de condensation de rosée dans la fenêtre</t>
  </si>
  <si>
    <t>Condensation sur le mur, comme un placard</t>
  </si>
  <si>
    <t>Se sentir froid le matin</t>
  </si>
  <si>
    <t>Lorsque la froideur du matin commence</t>
  </si>
  <si>
    <t>Lorsque la froideur du matin se termine</t>
  </si>
  <si>
    <t>Appareils de vêtements épais</t>
  </si>
  <si>
    <t>Chauffage des chambres absentes</t>
  </si>
  <si>
    <t>Temps de refroidissement</t>
  </si>
  <si>
    <t>Fuseau horaire de refroidissement</t>
  </si>
  <si>
    <t>Température de consigne de refroidissement</t>
  </si>
  <si>
    <t>Période de refroidissement (y compris déshumidification)</t>
  </si>
  <si>
    <t>La chaleur de la pièce</t>
  </si>
  <si>
    <t>Présence de flux de rayonnement solaire</t>
  </si>
  <si>
    <t>Coupure de rayonnement solaire</t>
  </si>
  <si>
    <t>Utilisation d'un ventilateur électrique</t>
  </si>
  <si>
    <t>Présence ou absence de radiation solaire</t>
  </si>
  <si>
    <t>Chauffage central</t>
  </si>
  <si>
    <t>Source de chaleur centrale</t>
  </si>
  <si>
    <t>Centrale de chaleur dédiée</t>
  </si>
  <si>
    <t>Période de chauffage central</t>
  </si>
  <si>
    <t>Ventilation par échange de chaleur</t>
  </si>
  <si>
    <t>Chauffage par route</t>
  </si>
  <si>
    <t>Source de chaleur de chauffage par route</t>
  </si>
  <si>
    <t>Zone de chauffage routier</t>
  </si>
  <si>
    <t>Fréquence d'utilisation du chauffage routier</t>
  </si>
  <si>
    <t>Utilisation du chauffage au toit</t>
  </si>
  <si>
    <t>Zone couverte par le chauffage du toit</t>
  </si>
  <si>
    <t>Source de chauffage du toit</t>
  </si>
  <si>
    <t>Fréquence d'utilisation du chauffage au toit</t>
  </si>
  <si>
    <t>Utilisation du réservoir de fonte des neiges</t>
  </si>
  <si>
    <t>Source de chaleur du réservoir de fonte des neiges</t>
  </si>
  <si>
    <t>Fréquence d'utilisation du sèche-linge</t>
  </si>
  <si>
    <t>Type de séchoir</t>
  </si>
  <si>
    <t>Fréquence de la lessive</t>
  </si>
  <si>
    <t>Aspirateur</t>
  </si>
  <si>
    <t>Utilisation de l'aspirateur</t>
  </si>
  <si>
    <t>Éclairage de vie</t>
  </si>
  <si>
    <t>Éclairage des chambres absentes</t>
  </si>
  <si>
    <t>Emplacement de l'éclairage</t>
  </si>
  <si>
    <t>Types d'éclairage</t>
  </si>
  <si>
    <t>Consommation électrique de 1 balle (livre)</t>
  </si>
  <si>
    <t>Nombre de balles</t>
  </si>
  <si>
    <t>Temps d'utilisation de l'éclairage</t>
  </si>
  <si>
    <t>Heure de TV</t>
  </si>
  <si>
    <t>Taille TV</t>
  </si>
  <si>
    <t>Nombre d'années d'utilisation de la télévision</t>
  </si>
  <si>
    <t>Nombre de réfrigérateurs</t>
  </si>
  <si>
    <t>Utilisez des années de réfrigérateur</t>
  </si>
  <si>
    <t>Type de réfrigérateur</t>
  </si>
  <si>
    <t>Capacité nominale</t>
  </si>
  <si>
    <t>Température réglée par le réfrigérateur</t>
  </si>
  <si>
    <t>Une teinte de contenu</t>
  </si>
  <si>
    <t>Installation avec dégagement ouvert du mur</t>
  </si>
  <si>
    <t>Source de chaleur du poêle</t>
  </si>
  <si>
    <t>Fréquence de cuisson</t>
  </si>
  <si>
    <t>La chaleur du pot</t>
  </si>
  <si>
    <t>Économie d'énergie du pot électrique</t>
  </si>
  <si>
    <t>Nombre de véhicules appartenant</t>
  </si>
  <si>
    <t>Nombre d'unités appartenant au scooter / moto</t>
  </si>
  <si>
    <t>Type de voiture</t>
  </si>
  <si>
    <t>Efficacité énergétique de la voiture</t>
  </si>
  <si>
    <t>Principaux utilisateurs de voitures</t>
  </si>
  <si>
    <t>Utilisation de l'écotire</t>
  </si>
  <si>
    <t>Destination</t>
  </si>
  <si>
    <t>Fréquence</t>
  </si>
  <si>
    <t>Distance à sens unique</t>
  </si>
  <si>
    <t>Utilisez une voiture</t>
  </si>
  <si>
    <t>Arrêt au ralenti</t>
  </si>
  <si>
    <t>Accélération rapide et démarrage brusque</t>
  </si>
  <si>
    <t>Conduite avec peu d'accélération / décélération</t>
  </si>
  <si>
    <t>Accélérateur précoce</t>
  </si>
  <si>
    <t>Utilisation des informations routières</t>
  </si>
  <si>
    <t> Ne chargez pas les paquets inutiles</t>
  </si>
  <si>
    <t>Contrôle de la température du climatiseur de voiture</t>
  </si>
  <si>
    <t>Courir sans réchauffement</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</si>
  <si>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</si>
  <si>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</si>
  <si>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</si>
  <si>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</si>
  <si>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</si>
  <si>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</si>
  <si>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</si>
  <si>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</si>
  <si>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</si>
  <si>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</si>
  <si>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</si>
  <si>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</si>
  <si>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</si>
  <si>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</si>
  <si>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</si>
  <si>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</si>
  <si>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</si>
  <si>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</si>
  <si>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</si>
  <si>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</si>
  <si>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</si>
  <si>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</si>
  <si>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</si>
  <si>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</si>
  <si>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Choisissez le nombre de personnes vivant ensemble, y compris vous.</t>
  </si>
  <si>
    <t>Vous résidez dans une maison individuelle, un immeuble?</t>
  </si>
  <si>
    <t>Veuillez choisir la valeur numérique la plus proche dans la superficie totale de la maison.</t>
  </si>
  <si>
    <t>Êtes-vous propriétaire d'une maison ou la loue?</t>
  </si>
  <si>
    <t>Combien d'étages êtes-vous, quel étage est-ce dans le cas des résidences multifamiliales?</t>
  </si>
  <si>
    <t>Le soleil du toit est-il bon?</t>
  </si>
  <si>
    <t>Âge de l'architecture</t>
  </si>
  <si>
    <t>Choisissez votre préfecture.</t>
  </si>
  <si>
    <t>Région où le climat dans différentes préfectures est différent</t>
  </si>
  <si>
    <t>Le transport aérien est-il une bonne zone de résidence</t>
  </si>
  <si>
    <t>Quelle est l'épaisseur de l'isolation</t>
  </si>
  <si>
    <t>Avez-vous fait la rénovation de l'isolation de la fenêtre?</t>
  </si>
  <si>
    <t>Avez-vous effectué des rénovations d'isolation telles que le mur, le plafond, le sol?</t>
  </si>
  <si>
    <t>Vous installez un équipement de production d'énergie solaire</t>
  </si>
  <si>
    <t>Choisissez la taille de l'équipement de production d'électricité photovoltaïque installé.</t>
  </si>
  <si>
    <t>Quand était l'année où l'énergie solaire a été installée?</t>
  </si>
  <si>
    <t>Veuillez choisir la facture approximative d'électricité pour un mois.</t>
  </si>
  <si>
    <t>Combien d'électricité peut-on vendre par mois par la production d'énergie solaire?</t>
  </si>
  <si>
    <t>Choisissez un tarif approximatif pour un mois.</t>
  </si>
  <si>
    <t>Veuillez choisir la quantité approximative de kérosène utilisée par mois.</t>
  </si>
  <si>
    <t>Choisissez les briquettes approximatives achetées par mois.</t>
  </si>
  <si>
    <t>Existe-t-il un courant de chauffage régional pour le chauffage</t>
  </si>
  <si>
    <t>Lorsque le réservoir domestique est installé, choisissez la capacité</t>
  </si>
  <si>
    <t>Sélectionnez le nombre de fois pour placer le réservoir de maison du kérosène chaque année</t>
  </si>
  <si>
    <t>Veuillez choisir le tarif approximatif d'approvisionnement en eau et d'égout par mois.</t>
  </si>
  <si>
    <t>Veuillez choisir environ un mois de taxe sur l'essence (taxe sur le gasoil). Ce sera pour toute la famille.</t>
  </si>
  <si>
    <t>Choisissez une société d'électricité</t>
  </si>
  <si>
    <t>Choisissez le type de contrat d'électricité</t>
  </si>
  <si>
    <t>Choisissez le type de gaz</t>
  </si>
  <si>
    <t>Quel type d'équipement est un chauffe-eau qui fait bouillir de l'eau chaude dans un bain?</t>
  </si>
  <si>
    <t>Utilisez-vous un chauffe-eau solaire</t>
  </si>
  <si>
    <t>Combien de jours par semaine feras-tu un bain?</t>
  </si>
  <si>
    <t>Combien de jours par semaine faites-vous boire un bain en été?</t>
  </si>
  <si>
    <t>Combien de minutes par jour passez-vous avec votre famille? En moyenne, il est d'environ 5 minutes par personne.</t>
  </si>
  <si>
    <t>Combien d'heures par jour douches-tu dans toute la famille pendant l'été?</t>
  </si>
  <si>
    <t>Combien d'heures par jour gardes-tu au chaud?</t>
  </si>
  <si>
    <t>Utilisez-vous de l'eau chaude dans une baignoire lorsque vous êtes dans une baignoire?</t>
  </si>
  <si>
    <t>Comment le réchauffement est-il brûlé?</t>
  </si>
  <si>
    <t>Que faites-vous lorsque la baignoire descend?</t>
  </si>
  <si>
    <t>Combien de temps dure l'eau chaude avant l'arrivée?</t>
  </si>
  <si>
    <t>Essayez-vous d'utiliser de l'eau sans utiliser d'eau chaude dans le lave-vaisselle</t>
  </si>
  <si>
    <t>Utilisez-vous une pomme de douche à économie d'eau?</t>
  </si>
  <si>
    <t>Est-ce un autobus d'unité? La baignoire est-elle un type d'isolation</t>
  </si>
  <si>
    <t>Réchauffez-vous le siège des toilettes?</t>
  </si>
  <si>
    <t>Comment le réglage de la température du siège des toilettes est-il fait?</t>
  </si>
  <si>
    <t>Est-ce un siège de toilette de chaleur instantanée?</t>
  </si>
  <si>
    <t>Fermez-vous le couvercle du siège de toilette après l'utilisation</t>
  </si>
  <si>
    <t>Dans quelle mesure est la zone de toute la maison où vous chauffez souvent?</t>
  </si>
  <si>
    <t>Quelle est la source d'énergie des appareils de chauffage les plus couramment utilisés pour chauffer la pièce? Pour le chauffage au sol, sélectionnez par source de chaleur.</t>
  </si>
  <si>
    <t>Combien d'heures de chauffage utilisez-vous une journée en hiver?</t>
  </si>
  <si>
    <t>Lors du réglage du chauffage, quel degré est-il réglé sur ℃? Si cela ne peut pas être réglé, combien de degrés C est-il?</t>
  </si>
  <si>
    <t>Veuillez répondre à la taille de la pièce pour être chauffée / chauffée. S'il y a une cage d'escalier, double-le.</t>
  </si>
  <si>
    <t>S'il vous plaît, répondez à la taille du châssis et du vitrage, comme somme de la pièce.</t>
  </si>
  <si>
    <t>Lorsque vous achetez du climatiseur, avez-vous choisi un type d'économie d'énergie</t>
  </si>
  <si>
    <t>Nettoyez-vous les filtres climatiseurs</t>
  </si>
  <si>
    <t>Lors du réglage du chauffage, quel degré est-il fixé à ℃? Si cela ne peut pas être réglé, combien de degrés C est-il?</t>
  </si>
  <si>
    <t>Installation d'un rideau épais et d'une plaque isolante thermique en hiver</t>
  </si>
  <si>
    <t>Pouvez-vous monter ou monter de la salle à l'étage supérieur</t>
  </si>
  <si>
    <t>Temps d'utilisation du réchaud électrique / chauffe-huile</t>
  </si>
  <si>
    <t>La chambre fonctionne-t-elle avec le chauffage?</t>
  </si>
  <si>
    <t>Y a-t-il une condensation sur la fenêtre?</t>
  </si>
  <si>
    <t>Y a-t-il de la condensation sur le mur, comme un placard?</t>
  </si>
  <si>
    <t>Choisissez le froid que vous pouvez sentir le plus</t>
  </si>
  <si>
    <t>Depuis quand est le froid le matin?</t>
  </si>
  <si>
    <t>Quand est le froid le matin?</t>
  </si>
  <si>
    <t>Avant de fixer le chauffage, essayez-vous de faire des vêtements épais d'abord?</t>
  </si>
  <si>
    <t>Essayez-vous de ne pas chauffer une pièce sans personnes?</t>
  </si>
  <si>
    <t>Combien d'heures de climatisation utilisez-vous une journée en été?</t>
  </si>
  <si>
    <t>Quand utilisez-vous principalement des climatiseurs</t>
  </si>
  <si>
    <t>Lorsque vous faites de l'air conditionné, quel degré de ℃ est-il réglé?</t>
  </si>
  <si>
    <t>La chambre est-elle chaude?</t>
  </si>
  <si>
    <t>Est-ce que la lumière du soleil entre dans la salle au matin d'été ou le soir?</t>
  </si>
  <si>
    <t>La chambre devient chaude quand le lever du soleil ou le lever du soleil pénètre. Avez-vous conçu pour que le rayonnement solaire n'entre pas</t>
  </si>
  <si>
    <t>Essayez-vous de ne pas utiliser les climatiseurs autant que possible en utilisant des ventilateurs électriques?</t>
  </si>
  <si>
    <t>Est-ce le chauffage central?</t>
  </si>
  <si>
    <t>La source de chaleur du chauffage central est</t>
  </si>
  <si>
    <t>La machine à chaleur centrale est-elle différente de la source de chaleur du bain?</t>
  </si>
  <si>
    <t>Pendant la période d'utilisation du chauffage central</t>
  </si>
  <si>
    <t>L'échauffement est-il une ventilation par type?</t>
  </si>
  <si>
    <t>Utilisez-vous le chauffage routier?</t>
  </si>
  <si>
    <t>Source de chaleur du chauffage routier</t>
  </si>
  <si>
    <t>Utilisez-vous le chauffage du toit?</t>
  </si>
  <si>
    <t>À quelle fréquence utilisez-vous le chauffage du toit?</t>
  </si>
  <si>
    <t>Utilisez-vous un séchoir ou une fonction de séchage pour le lavage? Sélectionnez la quantité utilisée lors de l'utilisation.</t>
  </si>
  <si>
    <t>Que diriez-vous d'utiliser la machine à laver</t>
  </si>
  <si>
    <t>Comment définissez-vous la force de l'aspirateur?</t>
  </si>
  <si>
    <t>À quelle fréquence utilisez-vous l'aspirateur par jour</t>
  </si>
  <si>
    <t>Qu'est-ce que vous utilisez principalement pour les luminaires de salon?</t>
  </si>
  <si>
    <t>L'éclairage de la pièce n'est-il pas éteint?</t>
  </si>
  <si>
    <t>S'il y en a plus d'un, combien de balles avez-vous?</t>
  </si>
  <si>
    <t>Combien d'heures par jour utilisez-vous?</t>
  </si>
  <si>
    <t>Par le total de la télévision à la maison, combien d'heures par jour allumez-vous? Veuillez inclure l'heure du jeu vidéo.</t>
  </si>
  <si>
    <t>Combien de réfrigérateurs utilisez-vous? Veuillez compter le stocker (congélateur) en un seul.</t>
  </si>
  <si>
    <t>Comment le réglage de la température est-il fait?</t>
  </si>
  <si>
    <t>Essayez-vous de ne pas le surcharger?</t>
  </si>
  <si>
    <t>Vous ouvrez un dégagement d'environ 5 cm sur le côté et le côté arrière</t>
  </si>
  <si>
    <t>La source de chaleur du poêle est</t>
  </si>
  <si>
    <t>Réchauffez-vous le réchauffeur de riz?</t>
  </si>
  <si>
    <t>Gardez-vous le pot chaud?</t>
  </si>
  <si>
    <t>Le type d'économie d'énergie du pot électrique</t>
  </si>
  <si>
    <t>De quelle voiture est-ce? Ou écrivez-le si vous en avez.</t>
  </si>
  <si>
    <t>Utilisez-vous des éco-pneus?</t>
  </si>
  <si>
    <t>Une destination fréquente</t>
  </si>
  <si>
    <t>À quelle fréquence allez-vous en voiture</t>
  </si>
  <si>
    <t>Quelle voiture utilisez-vous principalement</t>
  </si>
  <si>
    <t>Est-ce que vous faites une pause au ralenti avec un long arrêt?</t>
  </si>
  <si>
    <t>Essayez-vous d'éviter une accélération soudaine ou un démarrage brusque?</t>
  </si>
  <si>
    <t>  Conduire sans charger des bagages inutiles</t>
  </si>
  <si>
    <t>Réglez-vous fréquemment la température et le volume d'air du climatiseur de voiture</t>
  </si>
  <si>
    <t>Vous réchauffez-vous par temps froid?</t>
  </si>
  <si>
    <t>Essayez-vous de maintenir correctement la pression des pneus</t>
  </si>
  <si>
    <t>#Société d'électricité</t>
    <phoneticPr fontId="2"/>
  </si>
  <si>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</si>
  <si>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</si>
  <si>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</si>
  <si>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</si>
  <si>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</si>
  <si>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</si>
  <si>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</si>
  <si>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</si>
  <si>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</si>
  <si>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</si>
  <si>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</si>
  <si>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</si>
  <si>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</si>
  <si>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</si>
  <si>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</si>
  <si>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</si>
  <si>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</si>
  <si>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</si>
  <si>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</si>
  <si>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</si>
  <si>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</si>
  <si>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</si>
  <si>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</si>
  <si>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</si>
  <si>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</si>
  <si>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</si>
  <si>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</si>
  <si>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</si>
  <si>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</si>
  <si>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</si>
  <si>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</si>
  <si>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</si>
  <si>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</si>
  <si>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</si>
  <si>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</si>
  <si>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</si>
  <si>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</si>
  <si>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</si>
  <si>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</si>
  <si>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</si>
  <si>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</si>
  <si>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</si>
  <si>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</si>
  <si>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</si>
  <si>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</si>
  <si>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</si>
  <si>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</si>
  <si>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</si>
  <si>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</si>
  <si>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</si>
  <si>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</si>
  <si>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</si>
  <si>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</si>
  <si>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</si>
  <si>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</si>
  <si>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</si>
  <si>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</si>
  <si>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</si>
  <si>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</si>
  <si>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</si>
  <si>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</si>
  <si>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</si>
  <si>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</si>
  <si>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</si>
  <si>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</si>
  <si>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</si>
  <si>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</si>
  <si>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</si>
  <si>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</si>
  <si>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</si>
  <si>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</si>
  <si>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</si>
  <si>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</si>
  <si>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</si>
  <si>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</si>
  <si>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</si>
  <si>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</si>
  <si>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</si>
  <si>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</si>
  <si>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</si>
  <si>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</si>
  <si>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</si>
  <si>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</si>
  <si>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</si>
  <si>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</si>
  <si>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</si>
  <si>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</si>
  <si>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</si>
  <si>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</si>
  <si>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</si>
  <si>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</si>
  <si>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</si>
  <si>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</si>
  <si>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</si>
  <si>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</si>
  <si>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</si>
  <si>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</si>
  <si>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</si>
  <si>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</si>
  <si>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</si>
  <si>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</si>
  <si>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</si>
  <si>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</si>
  <si>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</si>
  <si>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</si>
  <si>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</si>
  <si>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</si>
  <si>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</si>
  <si>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</si>
  <si>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</si>
  <si>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</si>
  <si>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</si>
  <si>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</si>
  <si>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</si>
  <si>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</si>
  <si>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</si>
  <si>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</si>
  <si>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</si>
  <si>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</si>
  <si>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</si>
  <si>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</si>
  <si>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</si>
  <si>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</si>
  <si>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</si>
  <si>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</si>
  <si>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</si>
  <si>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</si>
  <si>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</si>
  <si>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</si>
  <si>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</si>
  <si>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</si>
  <si>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</si>
  <si>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</si>
  <si>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</si>
  <si>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</si>
  <si>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</si>
  <si>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</si>
  <si>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</si>
  <si>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</si>
  <si>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</si>
  <si>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</si>
  <si>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</si>
  <si>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</si>
  <si>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</si>
  <si>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</si>
  <si>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</si>
  <si>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</si>
  <si>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</si>
  <si>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</si>
  <si>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</si>
  <si>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</si>
  <si>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</si>
  <si>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</si>
  <si>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</si>
  <si>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</si>
  <si>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</si>
  <si>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</si>
  <si>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</si>
  <si>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</si>
  <si>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</si>
  <si>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</si>
  <si>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</si>
  <si>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</si>
  <si>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</si>
  <si>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</si>
  <si>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</si>
  <si>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</si>
  <si>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</si>
  <si>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</si>
  <si>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</si>
  <si>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</si>
  <si>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</si>
  <si>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</si>
  <si>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</si>
  <si>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</si>
  <si>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</si>
  <si>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</si>
  <si>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</si>
  <si>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</si>
  <si>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</si>
  <si>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</si>
  <si>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</si>
  <si>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</si>
  <si>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</si>
  <si>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</si>
  <si>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</si>
  <si>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</si>
  <si>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</si>
  <si>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</si>
  <si>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</si>
  <si>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</si>
  <si>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</si>
  <si>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</si>
  <si>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</si>
  <si>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</si>
  <si>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</si>
  <si>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</si>
  <si>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</si>
  <si>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</si>
  <si>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</si>
  <si>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</si>
  <si>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</si>
  <si>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</si>
  <si>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</si>
  <si>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</si>
  <si>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</si>
  <si>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</si>
  <si>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</si>
  <si>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</si>
  <si>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</si>
  <si>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</si>
  <si>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</si>
  <si>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</si>
  <si>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</si>
  <si>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</si>
  <si>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</si>
  <si>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</si>
  <si>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</si>
  <si>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</si>
  <si>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</si>
  <si>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</si>
  <si>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</si>
  <si>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</si>
  <si>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</si>
  <si>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</si>
  <si>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</si>
  <si>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</si>
  <si>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</si>
  <si>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</si>
  <si>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</si>
  <si>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</si>
  <si>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</si>
  <si>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</si>
  <si>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</si>
  <si>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</si>
  <si>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</si>
  <si>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</si>
  <si>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</si>
  <si>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</si>
  <si>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</si>
  <si>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</si>
  <si>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</si>
  <si>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</si>
  <si>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</si>
  <si>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</si>
  <si>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</si>
  <si>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</si>
  <si>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</si>
  <si>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</si>
  <si>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</si>
  <si>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</si>
  <si>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</si>
  <si>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</si>
  <si>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</si>
  <si>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</si>
  <si>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</si>
  <si>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</si>
  <si>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</si>
  <si>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</si>
  <si>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</si>
  <si>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</si>
  <si>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</si>
  <si>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</si>
  <si>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</si>
  <si>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</si>
  <si>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</si>
  <si>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</si>
  <si>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</si>
  <si>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</si>
  <si>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</si>
  <si>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</si>
  <si>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</si>
  <si>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</si>
  <si>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</si>
  <si>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</si>
  <si>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</si>
  <si>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</si>
  <si>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</si>
  <si>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</si>
  <si>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</si>
  <si>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</si>
  <si>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</si>
  <si>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</si>
  <si>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</si>
  <si>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</si>
  <si>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</si>
  <si>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</si>
  <si>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</si>
  <si>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</si>
  <si>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</si>
  <si>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</si>
  <si>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</si>
  <si>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</si>
  <si>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</si>
  <si>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</si>
  <si>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</si>
  <si>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</si>
  <si>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</si>
  <si>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</si>
  <si>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</si>
  <si>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</si>
  <si>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</si>
  <si>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</si>
  <si>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</si>
  <si>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</si>
  <si>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</si>
  <si>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</si>
  <si>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</si>
  <si>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</si>
  <si>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</si>
  <si>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</si>
  <si>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</si>
  <si>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</si>
  <si>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</si>
  <si>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</si>
  <si>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</si>
  <si>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</si>
  <si>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</si>
  <si>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</si>
  <si>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</si>
  <si>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</si>
  <si>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</si>
  <si>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</si>
  <si>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</si>
  <si>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</si>
  <si>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</si>
  <si>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</si>
  <si>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</si>
  <si>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</si>
  <si>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</si>
  <si>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</si>
  <si>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</si>
  <si>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</si>
  <si>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</si>
  <si>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</si>
  <si>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</si>
  <si>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</si>
  <si>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</si>
  <si>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</si>
  <si>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</si>
  <si>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</si>
  <si>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</si>
  <si>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</si>
  <si>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</si>
  <si>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</si>
  <si>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</si>
  <si>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</si>
  <si>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</si>
  <si>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</si>
  <si>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</si>
  <si>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</si>
  <si>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</si>
  <si>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</si>
  <si>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</si>
  <si>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</si>
  <si>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</si>
  <si>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</si>
  <si>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</si>
  <si>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</si>
  <si>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</si>
  <si>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</si>
  <si>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</si>
  <si>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</si>
  <si>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</si>
  <si>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</si>
  <si>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</si>
  <si>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</si>
  <si>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</si>
  <si>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</si>
  <si>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</si>
  <si>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</si>
  <si>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</si>
  <si>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</si>
  <si>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</si>
  <si>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</si>
  <si>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</si>
  <si>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</si>
  <si>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</si>
  <si>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</si>
  <si>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</si>
  <si>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</si>
  <si>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</si>
  <si>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</si>
  <si>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</si>
  <si>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</si>
  <si>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</si>
  <si>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</si>
  <si>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</si>
  <si>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</si>
  <si>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</si>
  <si>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</si>
  <si>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</si>
  <si>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</si>
  <si>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</si>
  <si>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</si>
  <si>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</si>
  <si>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</si>
  <si>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</si>
  <si>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</si>
  <si>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</si>
  <si>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</si>
  <si>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</si>
  <si>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</si>
  <si>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</si>
  <si>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</si>
  <si>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</si>
  <si>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</si>
  <si>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</si>
  <si>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</si>
  <si>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</si>
  <si>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</si>
  <si>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</si>
  <si>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</si>
  <si>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</si>
  <si>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</si>
  <si>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</si>
  <si>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</si>
  <si>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</si>
  <si>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</si>
  <si>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</si>
  <si>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</si>
  <si>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</si>
  <si>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</si>
  <si>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</si>
  <si>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</si>
  <si>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</si>
  <si>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</si>
  <si>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</si>
  <si>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</si>
  <si>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</si>
  <si>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</si>
  <si>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</si>
  <si>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</si>
  <si>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</si>
  <si>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</si>
  <si>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</si>
  <si>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</si>
  <si>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</si>
  <si>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</si>
  <si>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</si>
  <si>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</si>
  <si>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</si>
  <si>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</si>
  <si>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</si>
  <si>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</si>
  <si>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</si>
  <si>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</si>
  <si>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</si>
  <si>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</si>
  <si>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</si>
  <si>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</si>
  <si>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</si>
  <si>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</si>
  <si>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</si>
  <si>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</si>
  <si>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</si>
  <si>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</si>
  <si>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</si>
  <si>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</si>
  <si>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</si>
  <si>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</si>
  <si>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</si>
  <si>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</si>
  <si>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</si>
  <si>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</si>
  <si>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</si>
  <si>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</si>
  <si>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</si>
  <si>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</si>
  <si>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</si>
  <si>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</si>
  <si>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</si>
  <si>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</si>
  <si>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</si>
  <si>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</si>
  <si>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</si>
  <si>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</si>
  <si>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</si>
  <si>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</si>
  <si>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</si>
  <si>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</si>
  <si>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</si>
  <si>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</si>
  <si>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</si>
  <si>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</si>
  <si>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</si>
  <si>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</si>
  <si>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</si>
  <si>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</si>
  <si>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</si>
  <si>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</si>
  <si>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</si>
  <si>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</si>
  <si>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</si>
  <si>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</si>
  <si>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</si>
  <si>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</si>
  <si>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</si>
  <si>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</si>
  <si>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</si>
  <si>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</si>
  <si>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</si>
  <si>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</si>
  <si>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</si>
  <si>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</si>
  <si>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</si>
  <si>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</si>
  <si>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</si>
  <si>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</si>
  <si>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Mettre un panneau solaire sur la véranda</t>
  </si>
  <si>
    <t>Remplacer le chauffe-eau avec Eco Cute</t>
  </si>
  <si>
    <t>Remplacer le chauffe-eau par Eco Jaws (type de récupération de chaleur latente)</t>
  </si>
  <si>
    <t>Remplacer le réchauffeur d'eau par un éco-corne (type de récupération de chaleur latente)</t>
  </si>
  <si>
    <t>Remplacer le chauffe-eau avec Enefarm (pile à combustible)</t>
  </si>
  <si>
    <t>Installez le chauffe-eau solaire (type de circulation naturelle) et utilisez-le</t>
  </si>
  <si>
    <t>Installer et utiliser un système solaire (type de circulation forcée)</t>
  </si>
  <si>
    <t>Attachez la douche à économie d'eau à utiliser</t>
  </si>
  <si>
    <t>Utilisation de douche de la douche une personne un jour par jour</t>
  </si>
  <si>
    <t>Temps de douche de 30%</t>
  </si>
  <si>
    <t>Ne laissez pas l'eau chaude couler dans le lave-vaisselle</t>
  </si>
  <si>
    <t>Laver la vaisselle avec de l'eau dans les moments où l'eau n'est pas froide</t>
  </si>
  <si>
    <t>Utilisez un lave-vaisselle / sécheuse</t>
  </si>
  <si>
    <t>Installer un sanitaire et un robinet sur la cuisine / salle d'eau</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</si>
  <si>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</si>
  <si>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</si>
  <si>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</si>
  <si>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</si>
  <si>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</si>
  <si>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</si>
  <si>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Chauffage dans un climatiseur</t>
  </si>
  <si>
    <t>Chauffage de la maison avec un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</si>
  <si>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</si>
  <si>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</si>
  <si>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</si>
  <si>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</si>
  <si>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</si>
  <si>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</si>
  <si>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</si>
  <si>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</si>
  <si>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</si>
  <si>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</si>
  <si>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Réduire le temps de chauffage d'ici 1 heure</t>
  </si>
  <si>
    <t>Utiliser un kotatsu ou un tapis chaud pour s'abstenir du chauffage de la pièce</t>
  </si>
  <si>
    <t>Incorporer l'air chaud du plafond pendant le chauffage</t>
  </si>
  <si>
    <t>Fermez les portes et les branches de la chambre pendant le chauffage, réduisez la gamme de chauffage</t>
  </si>
  <si>
    <t>Passons du temps en famille avec la famille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</si>
  <si>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</si>
  <si>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</si>
  <si>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</si>
  <si>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</si>
  <si>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</si>
  <si>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</si>
  <si>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</si>
  <si>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</si>
  <si>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</si>
  <si>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</si>
  <si>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</si>
  <si>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Remplacer par la LED</t>
  </si>
  <si>
    <t>Passer au type de capteur humain</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</si>
  <si>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</si>
  <si>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</si>
  <si>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</si>
  <si>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</si>
  <si>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</si>
  <si>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</si>
  <si>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</si>
  <si>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</si>
  <si>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</si>
  <si>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</si>
  <si>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</si>
  <si>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</si>
  <si>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</si>
  <si>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Utiliser les transports publics tels que les chemins de fer et les autobus</t>
  </si>
  <si>
    <t>Arrêtez d'utiliser 20% des voitures</t>
  </si>
  <si>
    <t>Si vous êtes à proximité, faites de vélo ou à pied au lieu de en voiture</t>
  </si>
  <si>
    <t>Débranchez la fiche de la prise et réduisez la puissance de veille</t>
  </si>
  <si>
    <t>Installer le périphérique Home Energy Checker</t>
    <phoneticPr fontId="2"/>
  </si>
  <si>
    <t>Production d'énergie solaire</t>
  </si>
  <si>
    <t> Home Energy Checker</t>
  </si>
  <si>
    <t>Lumière de la veranda</t>
  </si>
  <si>
    <t>Eco Cute</t>
  </si>
  <si>
    <t>Eco Jozu</t>
  </si>
  <si>
    <t>Ecofeel</t>
  </si>
  <si>
    <t>Enefarm</t>
  </si>
  <si>
    <t>Système solaire</t>
  </si>
  <si>
    <t>Douche une personne plus courte d'ici 1 minute</t>
  </si>
  <si>
    <t>Douche réduite de 30%</t>
  </si>
  <si>
    <t>Ne pas garder le bain au chaud</t>
  </si>
  <si>
    <t>Mode d'économie d'eau chaude</t>
  </si>
  <si>
    <t>Ne pas conserver l'isolation thermique automatique</t>
  </si>
  <si>
    <t>Baignoire isolée</t>
  </si>
  <si>
    <t>Je ne chauffe pas la baignoire à l'eau chaude en été</t>
  </si>
  <si>
    <t>Laver la vaisselle</t>
  </si>
  <si>
    <t>Lave-vaisselle lave-vaisselle</t>
  </si>
  <si>
    <t>Lave-vaisselle</t>
  </si>
  <si>
    <t>Sanmen faucet</t>
  </si>
  <si>
    <t>Toilettes d'économie d'eau</t>
  </si>
  <si>
    <t>Siège de toilette instantané</t>
  </si>
  <si>
    <t>Contrôle de la température du siège de toilette</t>
  </si>
  <si>
    <t>Climatiseur à économie d'énergie</t>
  </si>
  <si>
    <t>Climatisation à économie d'énergie + chauffage</t>
  </si>
  <si>
    <t>Chauffage de l'air conditionné</t>
  </si>
  <si>
    <t>Climatisation coupure du rayonnement solaire</t>
  </si>
  <si>
    <t>Feuille d'isolation de fenêtre</t>
  </si>
  <si>
    <t>Double vitrage</t>
  </si>
  <si>
    <t>Verre basse E à résine</t>
  </si>
  <si>
    <t>Fenêtre intérieure</t>
  </si>
  <si>
    <t>Toutes les chambres sont à double vitrage</t>
  </si>
  <si>
    <t>Tout le salon dans la fenêtre intérieure</t>
  </si>
  <si>
    <t>Résoudre toutes les pièces en verre à faible teneur en résine E</t>
  </si>
  <si>
    <t>Nettoyage du filtre</t>
  </si>
  <si>
    <t>Chauffage court 1 heure</t>
  </si>
  <si>
    <t>Kotatsu · tapis chaud</t>
  </si>
  <si>
    <t>Circulateur</t>
  </si>
  <si>
    <t>Membres de la famille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</si>
  <si>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</si>
  <si>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</si>
  <si>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</si>
  <si>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</si>
  <si>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</si>
  <si>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</si>
  <si>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</si>
  <si>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</si>
  <si>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Soleil séché au soleil</t>
  </si>
  <si>
    <t>Séchage de la pompe à chaleur</t>
  </si>
  <si>
    <t>Lumière LED</t>
  </si>
  <si>
    <t>Ampoule LED</t>
  </si>
  <si>
    <t>Éclairage du capteur</t>
  </si>
  <si>
    <t>Réduction d'éclairage</t>
  </si>
  <si>
    <t>Éclairage</t>
  </si>
  <si>
    <t>Achetez de la télévision à économie d'énergie</t>
  </si>
  <si>
    <t>Radio</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</si>
  <si>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</si>
  <si>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</si>
  <si>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</si>
  <si>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</si>
  <si>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</si>
  <si>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Température de réfrigération</t>
  </si>
  <si>
    <t>Remplacement de la voiture</t>
  </si>
  <si>
    <t>Trappea Marco</t>
  </si>
  <si>
    <t>MarcoFea MarcoFea MarcoFea Marco Congressables MarcoFMapsdMaps Cham</t>
  </si>
  <si>
    <t>Marco Marco</t>
  </si>
  <si>
    <t>20% moins d'utilisation de la voiture</t>
  </si>
  <si>
    <t>Vélos et promenades</t>
  </si>
  <si>
    <t>Puissance de veille</t>
  </si>
  <si>
    <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t>
  </si>
  <si>
    <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t>
  </si>
  <si>
    <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t>
  </si>
  <si>
    <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t>
  </si>
  <si>
    <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t>
  </si>
  <si>
    <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t>
  </si>
  <si>
    <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t>
  </si>
  <si>
    <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</si>
  <si>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</si>
  <si>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t>
  </si>
  <si>
    <t>La consommation d'énergie de la douche est très grande et l'énergie de 300 téléviseurs est consommée dans de l'eau chaude. Même s'arrêter pendant un certain temps sera une grande réduction. Veillez à réduire le temps d'utilisation, comme l'arrêt lors du lavage de votre corps.</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</si>
  <si>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</si>
  <si>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</si>
  <si>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</si>
  <si>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</si>
  <si>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</si>
  <si>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1032/5000</t>
  </si>
  <si>
    <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t>
  </si>
  <si>
    <t>Lors du lavage avec du détergent, arrête l'eau chaude et raccourcissez le temps d'éteindre l'eau chaude autant que possible. En cas de frottement de la saleté d'huile plus tôt avec un vieux chiffon, vous complétez le rinçage dès que possible.</t>
  </si>
  <si>
    <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t>
  </si>
  <si>
    <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t>
  </si>
  <si>
    <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t>
  </si>
  <si>
    <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t>
  </si>
  <si>
    <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t>
  </si>
  <si>
    <t>Lorsqu'il n'est pas froid, il peut économiser de l'énergie en éteignant le réchauffement ou en réduisant la température. Couvrir le siège des toilettes rend difficile la sensation de froid.</t>
  </si>
  <si>
    <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t>
  </si>
  <si>
    <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t>
  </si>
  <si>
    <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t>
  </si>
  <si>
    <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t>
  </si>
  <si>
    <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t>
  </si>
  <si>
    <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</si>
  <si>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</si>
  <si>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</si>
  <si>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</si>
  <si>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</si>
  <si>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</si>
  <si>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t>
  </si>
  <si>
    <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t>
  </si>
  <si>
    <t>Le chauffage a tendance à se maintenir pendant une longue période. Arrêtons quand il fait chaud. C'est un moyen d'arrêter avant d'aller au lit ou de sortir 30 minutes. En outre, il est vain de chauffer une pièce où personne n'est présent, alors réduisons autant que possible.</t>
  </si>
  <si>
    <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t>
  </si>
  <si>
    <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t>
  </si>
  <si>
    <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t>
  </si>
  <si>
    <t>Lorsque les familles passent dans des pièces séparées, il faut chauffer et allumer chacune. Vous pouvez réduire le chauffage et l'éclairage en passant du temps ensemble dans une pièce. Profitez de l'économie d'énergie tout en profitant du temps du groupe.</t>
  </si>
  <si>
    <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t>
  </si>
  <si>
    <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t>
  </si>
  <si>
    <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t>
  </si>
  <si>
    <t>Dans le pot électrique, beaucoup d'électricité est consommée pour rester au chaud. Essayez d'ébullition d'eau si nécessaire ou essayez d'utiliser la bouteille thermos.</t>
  </si>
  <si>
    <t>Lorsque vous n'utilisez pas d'eau chaude pendant une longue période, comme lorsque vous sortez ou pendant la nuit, vous pouvez réduire le pouvoir de rétention de chaleur en l'arrêtant. Il est plus économique d'arrêter le cuiseur de riz et la chaleur du siège des toilettes.</t>
  </si>
  <si>
    <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t>
  </si>
  <si>
    <t>Il y a un pot électrique qui est thermiquement isolé comme une bouteille thermos, et il consomme moins d'électricité pour le réchauffement. Dans le magasin, la consommation d'énergie thermique peut être affichée, veuillez vous référer à ceci.</t>
  </si>
  <si>
    <t>La flamme qui dépasse du fond du pot ne réduit pas le temps de cuisson simplement en gaspillant du gaz. Ajustez-le dans la mesure où il ne dépassera pas le fond du pot. En outre, nous pouvons réduire la consommation de gaz en concevant pour bien cuire en préparation.</t>
  </si>
  <si>
    <t>La fonction de séchage est pratique, mais il faut plus de 10 fois plus d'énergie que le lavage. Il est efficace de ne pas utiliser le séchage solaire autant que possible et de ne pas utiliser la fonction de séchage.</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</si>
  <si>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t>
  </si>
  <si>
    <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t>
  </si>
  <si>
    <t>J'utilise la même prise que l'ampoule et je peux la remplacer lorsque l'ampoule est épuisée. La consommation d'électricité peut être réduite de 80%, la vie sera supérieure à 40 fois.</t>
  </si>
  <si>
    <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t>
  </si>
  <si>
    <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t>
  </si>
  <si>
    <t>Allumez les lumières fréquemment lorsque vous quittez la pièce. Même si nous prévoyons revenir bientôt, beaucoup d'électricité s'écoule quand je allume, ce n'est qu'un instant, donc il est plus économes en énergie pour l'effacer fréquemment en conséquence.</t>
  </si>
  <si>
    <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t>
  </si>
  <si>
    <t>La radio consomme 10 à 100 fois la consommation d'énergie du téléviseur. Si vous portez un téléviseur pour la solitude, essayez de remplacer la radio ou le CD pendant environ la moitié du temps.</t>
  </si>
  <si>
    <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t>
  </si>
  <si>
    <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t>
  </si>
  <si>
    <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t>
  </si>
  <si>
    <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t>
  </si>
  <si>
    <t>Le réfrigérateur doit être séparé à environ 5 cm du mur. Le réfrigérateur s'échappe de la chaleur du côté ou du plafond, mais s'il est en contact avec le mur, la chaleur ne s'échappera pas et la consommation d'énergie augmentera d'environ 10%.</t>
  </si>
  <si>
    <t>La température du réfrigérateur peut être ajustée. De fort à moyen, de moyen à faible, vous pouvez économiser environ 10% chacun. Étant donné que les dommages causés aux aliments seront légèrement plus rapides, essayez tout en vérifiant s'il n'y a pas de problème.</t>
  </si>
  <si>
    <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t>
  </si>
  <si>
    <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t>
  </si>
  <si>
    <t>En plus de l'arrêt au ralenti, en démarrant doucement au début, l'efficacité énergétique peut être améliorée d'environ 10%.</t>
  </si>
  <si>
    <t>Dans le cas d'un quartier d'environ 2 km, lorsque le climat est bon, utilisez un vélo ou promenez-vous sans utiliser de voiture. C'est aussi pour la santé.</t>
  </si>
  <si>
    <t>L'utilisation d'une voiture consomme beaucoup d'énergie. Il est important de concevoir de manière à ne pas utiliser pour une application légère de nécessité.</t>
  </si>
  <si>
    <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</si>
  <si>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</si>
  <si>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</si>
  <si>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</si>
  <si>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</si>
  <si>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</si>
  <si>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</si>
  <si>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</si>
  <si>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</si>
  <si>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</si>
  <si>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</si>
  <si>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</si>
  <si>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</si>
  <si>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</si>
  <si>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</si>
  <si>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</si>
  <si>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</si>
  <si>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</si>
  <si>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</si>
  <si>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</si>
  <si>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</si>
  <si>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</si>
  <si>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</si>
  <si>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</si>
  <si>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</si>
  <si>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</si>
  <si>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</si>
  <si>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</si>
  <si>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</si>
  <si>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</si>
  <si>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</si>
  <si>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</si>
  <si>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</si>
  <si>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</si>
  <si>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</si>
  <si>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</si>
  <si>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</si>
  <si>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</si>
  <si>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</si>
  <si>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</si>
  <si>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</si>
  <si>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</si>
  <si>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</si>
  <si>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</si>
  <si>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</si>
  <si>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</si>
  <si>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</si>
  <si>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</si>
  <si>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</si>
  <si>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</si>
  <si>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</si>
  <si>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</si>
  <si>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</si>
  <si>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</si>
  <si>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</si>
  <si>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</si>
  <si>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</si>
  <si>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</si>
  <si>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</si>
  <si>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</si>
  <si>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</si>
  <si>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</si>
  <si>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</si>
  <si>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</si>
  <si>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</si>
  <si>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</si>
  <si>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</si>
  <si>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</si>
  <si>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</si>
  <si>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</si>
  <si>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</si>
  <si>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</si>
  <si>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</si>
  <si>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</si>
  <si>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</si>
  <si>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</si>
  <si>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</si>
  <si>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</si>
  <si>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</si>
  <si>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</si>
  <si>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</si>
  <si>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</si>
  <si>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</si>
  <si>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</si>
  <si>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</si>
  <si>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</si>
  <si>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</si>
  <si>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</si>
  <si>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</si>
  <si>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</si>
  <si>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</si>
  <si>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</si>
  <si>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</si>
  <si>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</si>
  <si>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</si>
  <si>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</si>
  <si>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</si>
  <si>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</si>
  <si>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</si>
  <si>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</si>
  <si>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</si>
  <si>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</si>
  <si>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</si>
  <si>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 xml:space="preserve"> </t>
    <phoneticPr fontId="2"/>
  </si>
  <si>
    <t>;</t>
    <phoneticPr fontId="2"/>
  </si>
  <si>
    <t>;</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</si>
  <si>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</si>
  <si>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</si>
  <si>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</si>
  <si>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</si>
  <si>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</si>
  <si>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</si>
  <si>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</si>
  <si>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</si>
  <si>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</si>
  <si>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</si>
  <si>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</si>
  <si>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</si>
  <si>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</si>
  <si>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</si>
  <si>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</si>
  <si>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</si>
  <si>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</si>
  <si>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</si>
  <si>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</si>
  <si>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</si>
  <si>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</si>
  <si>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</si>
  <si>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</si>
  <si>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</si>
  <si>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</si>
  <si>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</si>
  <si>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</si>
  <si>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</si>
  <si>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</si>
  <si>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</si>
  <si>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</si>
  <si>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</si>
  <si>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</si>
  <si>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</si>
  <si>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</si>
  <si>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</si>
  <si>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</si>
  <si>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</si>
  <si>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</si>
  <si>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</si>
  <si>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</si>
  <si>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</si>
  <si>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</si>
  <si>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</si>
  <si>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</si>
  <si>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</si>
  <si>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</si>
  <si>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</si>
  <si>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</si>
  <si>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</si>
  <si>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</si>
  <si>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</si>
  <si>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</si>
  <si>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</si>
  <si>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</si>
  <si>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</si>
  <si>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</si>
  <si>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</si>
  <si>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</si>
  <si>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</si>
  <si>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</si>
  <si>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</si>
  <si>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</si>
  <si>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</si>
  <si>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</si>
  <si>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</si>
  <si>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</si>
  <si>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</si>
  <si>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</si>
  <si>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</si>
  <si>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</si>
  <si>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</si>
  <si>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</si>
  <si>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</si>
  <si>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</si>
  <si>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</si>
  <si>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</si>
  <si>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</si>
  <si>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</si>
  <si>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</si>
  <si>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</si>
  <si>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</si>
  <si>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</si>
  <si>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</si>
  <si>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</si>
  <si>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</si>
  <si>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</si>
  <si>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</si>
  <si>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</si>
  <si>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</si>
  <si>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</si>
  <si>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</si>
  <si>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</si>
  <si>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</si>
  <si>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</si>
  <si>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</si>
  <si>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</si>
  <si>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</si>
  <si>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</si>
  <si>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</si>
  <si>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</si>
  <si>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</si>
  <si>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</si>
  <si>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</si>
  <si>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</si>
  <si>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</si>
  <si>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</si>
  <si>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</si>
  <si>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</si>
  <si>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</si>
  <si>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</si>
  <si>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</si>
  <si>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</si>
  <si>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</si>
  <si>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</si>
  <si>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</si>
  <si>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</si>
  <si>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</si>
  <si>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</si>
  <si>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</si>
  <si>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</si>
  <si>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</si>
  <si>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</si>
  <si>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</si>
  <si>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</si>
  <si>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</si>
  <si>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</si>
  <si>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</si>
  <si>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</si>
  <si>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</si>
  <si>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</si>
  <si>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</si>
  <si>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</si>
  <si>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</si>
  <si>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</si>
  <si>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</si>
  <si>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</si>
  <si>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</si>
  <si>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</si>
  <si>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</si>
  <si>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</si>
  <si>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</si>
  <si>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</si>
  <si>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</si>
  <si>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</si>
  <si>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</si>
  <si>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</si>
  <si>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</si>
  <si>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</si>
  <si>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</si>
  <si>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</si>
  <si>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</si>
  <si>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</si>
  <si>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</si>
  <si>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</si>
  <si>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</si>
  <si>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</si>
  <si>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</si>
  <si>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</si>
  <si>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</si>
  <si>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</si>
  <si>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</si>
  <si>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</si>
  <si>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</si>
  <si>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</si>
  <si>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</si>
  <si>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</si>
  <si>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</si>
  <si>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</si>
  <si>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</si>
  <si>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</si>
  <si>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</si>
  <si>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</si>
  <si>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</si>
  <si>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</si>
  <si>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</si>
  <si>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</si>
  <si>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</si>
  <si>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</si>
  <si>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</si>
  <si>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</si>
  <si>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</si>
  <si>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</si>
  <si>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</si>
  <si>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</si>
  <si>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</si>
  <si>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</si>
  <si>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</si>
  <si>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</si>
  <si>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</si>
  <si>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</si>
  <si>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</si>
  <si>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</si>
  <si>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</si>
  <si>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</si>
  <si>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</si>
  <si>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</si>
  <si>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</si>
  <si>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</si>
  <si>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</si>
  <si>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</si>
  <si>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</si>
  <si>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</si>
  <si>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</si>
  <si>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</si>
  <si>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</si>
  <si>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</si>
  <si>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</si>
  <si>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</si>
  <si>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</si>
  <si>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</si>
  <si>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</si>
  <si>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</si>
  <si>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</si>
  <si>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</si>
  <si>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</si>
  <si>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</si>
  <si>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</si>
  <si>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</si>
  <si>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</si>
  <si>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</si>
  <si>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</si>
  <si>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</si>
  <si>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</si>
  <si>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</si>
  <si>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</si>
  <si>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</si>
  <si>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</si>
  <si>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</si>
  <si>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</si>
  <si>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</si>
  <si>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</si>
  <si>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</si>
  <si>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</si>
  <si>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</si>
  <si>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</si>
  <si>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</si>
  <si>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</si>
  <si>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</si>
  <si>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</si>
  <si>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</si>
  <si>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</si>
  <si>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</si>
  <si>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</si>
  <si>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</si>
  <si>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</si>
  <si>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</si>
  <si>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</si>
  <si>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</si>
  <si>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</si>
  <si>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</si>
  <si>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</si>
  <si>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</si>
  <si>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</si>
  <si>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</si>
  <si>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</si>
  <si>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 xml:space="preserve">//----------systemtile-----------------------------------------------	</t>
  </si>
  <si>
    <t>$lang['home_title']=</t>
  </si>
  <si>
    <t>$lang['home_joy_title']=</t>
  </si>
  <si>
    <t>$lang['office_title']=</t>
  </si>
  <si>
    <t>$lang['attension_use']=</t>
  </si>
  <si>
    <t xml:space="preserve">//----------easypage-----------------------------------------------	</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</si>
  <si>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</si>
  <si>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</si>
  <si>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</si>
  <si>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</si>
  <si>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</si>
  <si>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</si>
  <si>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</si>
  <si>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</si>
  <si>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</si>
  <si>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</si>
  <si>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</si>
  <si>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</si>
  <si>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</si>
  <si>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</si>
  <si>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</si>
  <si>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</si>
  <si>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</si>
  <si>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</si>
  <si>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$lang['home_easy_p4title']=</t>
  </si>
  <si>
    <t>$lang['home_easy_p4_button_next']=</t>
  </si>
  <si>
    <t>$lang['home_easy_p4_1']=</t>
  </si>
  <si>
    <t>$lang['home_easy_p4_2']=</t>
  </si>
  <si>
    <t>$lang['home_easy_p4_button_next2']=</t>
  </si>
  <si>
    <t>$lang['home_easy_p4_button_next3']=</t>
  </si>
  <si>
    <t xml:space="preserve">//----------buttonandtile-----------------------------------------------	</t>
  </si>
  <si>
    <t>$lang['onepage_mode']=</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</si>
  <si>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</si>
  <si>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</si>
  <si>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</si>
  <si>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</si>
  <si>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</si>
  <si>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</si>
  <si>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</si>
  <si>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</si>
  <si>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</si>
  <si>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</si>
  <si>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</si>
  <si>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</si>
  <si>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</si>
  <si>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</si>
  <si>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</si>
  <si>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</si>
  <si>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</si>
  <si>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</si>
  <si>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</si>
  <si>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 xml:space="preserve">//----------introduction-----------------------------------------------	</t>
  </si>
  <si>
    <t>$lang['intro1']=</t>
  </si>
  <si>
    <t>$lang['intro2']=</t>
  </si>
  <si>
    <t>$lang['intro3']=</t>
  </si>
  <si>
    <t>$lang['intro4']=</t>
  </si>
  <si>
    <t>$lang['intro5']=</t>
  </si>
  <si>
    <t>$lang['intro6']=</t>
  </si>
  <si>
    <t>$lang['intro7']=</t>
  </si>
  <si>
    <t>$lang['intro8']=</t>
  </si>
  <si>
    <t xml:space="preserve">//languageset	</t>
  </si>
  <si>
    <t>lang.code=</t>
  </si>
  <si>
    <t>lang.show_electricity=</t>
  </si>
  <si>
    <t>lang.show_gas=</t>
  </si>
  <si>
    <t>lang.show_kerosene=</t>
  </si>
  <si>
    <t>lang.show_briquet=</t>
  </si>
  <si>
    <t>lang.show_area=</t>
  </si>
  <si>
    <t>lang.show_gasoline=</t>
  </si>
  <si>
    <t>lang.startPageName=</t>
  </si>
  <si>
    <t>lang.dataClear=</t>
  </si>
  <si>
    <t>lang.measuredisp_pre=</t>
  </si>
  <si>
    <t>lang.measuredisp_after=</t>
  </si>
  <si>
    <t>lang.effectivemeasures=</t>
  </si>
  <si>
    <t>lang.savetobrowser=</t>
  </si>
  <si>
    <t>lang.savedataisshown=</t>
  </si>
  <si>
    <t>lang.comment_combined_reduce=function(percent,fee,co2){</t>
  </si>
  <si>
    <t xml:space="preserve">	percent+</t>
  </si>
  <si>
    <t xml:space="preserve">	fee+</t>
  </si>
  <si>
    <t xml:space="preserve">	co2+</t>
  </si>
  <si>
    <t xml:space="preserve">//--createpage-----------------	</t>
  </si>
  <si>
    <t>lang.add=</t>
  </si>
  <si>
    <t>lang.youcall=</t>
  </si>
  <si>
    <t>lang.youcount=</t>
  </si>
  <si>
    <t>lang.officecall=</t>
  </si>
  <si>
    <t>lang.officecount=</t>
  </si>
  <si>
    <t>lang.totalhome=</t>
  </si>
  <si>
    <t>lang.totaloffice=</t>
  </si>
  <si>
    <t xml:space="preserve">lang.comparehome=function(target){	</t>
  </si>
  <si>
    <t xml:space="preserve">	target+</t>
  </si>
  <si>
    <t xml:space="preserve">lang.compareoffice=function(target){	</t>
  </si>
  <si>
    <t>lang.younow=lang.youcall+</t>
  </si>
  <si>
    <t>lang.officenow=lang.officecall+</t>
  </si>
  <si>
    <t>lang.youafter=</t>
  </si>
  <si>
    <t>lang.average=</t>
  </si>
  <si>
    <t>lang.compare=</t>
  </si>
  <si>
    <t xml:space="preserve">lang.comparetoaverage=lang.average+lang.compare;	</t>
  </si>
  <si>
    <t>lang.co2emission=</t>
  </si>
  <si>
    <t>lang.co2reductiontitle=</t>
  </si>
  <si>
    <t>lang.co2unitperyear=</t>
  </si>
  <si>
    <t>lang.co2unitpermonth=</t>
  </si>
  <si>
    <t>lang.fee=</t>
  </si>
  <si>
    <t>lang.feereductiontitle=</t>
  </si>
  <si>
    <t>lang.feeunitperyear=</t>
  </si>
  <si>
    <t>lang.feeunitpermonth=</t>
  </si>
  <si>
    <t>lang.initialcosttitle=</t>
  </si>
  <si>
    <t>lang.priceunit=</t>
  </si>
  <si>
    <t>lang.loadperyear=</t>
  </si>
  <si>
    <t>lang.primaryenergy=</t>
  </si>
  <si>
    <t>lang.energyunitperyear=</t>
  </si>
  <si>
    <t>lang.energyunitpermonth=</t>
  </si>
  <si>
    <t xml:space="preserve">lang.titlemessage=function(title){	</t>
  </si>
  <si>
    <t xml:space="preserve">lang.co2reduction=function(co2){	</t>
  </si>
  <si>
    <t>lang.reducepercent=function(name,percent){</t>
  </si>
  <si>
    <t xml:space="preserve">	name+</t>
  </si>
  <si>
    <t>lang.co2minus=</t>
  </si>
  <si>
    <t>lang.error=</t>
  </si>
  <si>
    <t xml:space="preserve">lang.feereduction=function(fee){	</t>
  </si>
  <si>
    <t>lang.feenochange=</t>
  </si>
  <si>
    <t xml:space="preserve">//payback----------------------------	</t>
  </si>
  <si>
    <t>lang.initialcost=function(price,lifetime,load){</t>
  </si>
  <si>
    <t xml:space="preserve">	price+</t>
  </si>
  <si>
    <t xml:space="preserve">	lifetime+</t>
  </si>
  <si>
    <t xml:space="preserve">	load+</t>
  </si>
  <si>
    <t>lang.payback=function(change,totalchange,down){</t>
  </si>
  <si>
    <t xml:space="preserve">	(down?</t>
  </si>
  <si>
    <t>lang.payback1month=</t>
  </si>
  <si>
    <t xml:space="preserve">lang.paybackmonth=function(month){	</t>
  </si>
  <si>
    <t xml:space="preserve">	month+</t>
  </si>
  <si>
    <t xml:space="preserve">lang.paybackyear=function(year){	</t>
  </si>
  <si>
    <t xml:space="preserve">	year+</t>
  </si>
  <si>
    <t>lang.paybacknever=</t>
  </si>
  <si>
    <t xml:space="preserve">lang.notinstallfee=function(fee){	</t>
  </si>
  <si>
    <t xml:space="preserve">lang.rankin100=function(count){	</t>
  </si>
  <si>
    <t xml:space="preserve">	count+</t>
  </si>
  <si>
    <t>lang.rankcall=</t>
  </si>
  <si>
    <t xml:space="preserve">lang.co2ratio=function(ratio){	</t>
  </si>
  <si>
    <t xml:space="preserve">	ratio+</t>
  </si>
  <si>
    <t>lang.co2compare06=</t>
  </si>
  <si>
    <t>lang.co2compare08=</t>
  </si>
  <si>
    <t>lang.co2compare10=</t>
  </si>
  <si>
    <t>lang.co2compare12=</t>
  </si>
  <si>
    <t>lang.co2compare14=</t>
  </si>
  <si>
    <t>lang.rankcomment=function(same,youcount,rank){</t>
  </si>
  <si>
    <t xml:space="preserve">	youcount+</t>
  </si>
  <si>
    <t xml:space="preserve">	rank+</t>
  </si>
  <si>
    <t>lang.itemize=</t>
  </si>
  <si>
    <t>lang.itemname=</t>
  </si>
  <si>
    <t>lang.percent=</t>
  </si>
  <si>
    <t>lang.electricity=</t>
  </si>
  <si>
    <t>lang.gas=</t>
  </si>
  <si>
    <t>lang.kerosene=</t>
  </si>
  <si>
    <t>lang.gasoline=</t>
  </si>
  <si>
    <t>lang.area=</t>
  </si>
  <si>
    <t>lang.briquet=</t>
  </si>
  <si>
    <t>lang.electricitytitle=</t>
  </si>
  <si>
    <t>lang.gastitle=</t>
  </si>
  <si>
    <t>lang.kerosenetitle=</t>
  </si>
  <si>
    <t>lang.gasolinetitle=</t>
  </si>
  <si>
    <t>lang.areatitle=</t>
  </si>
  <si>
    <t>lang.briquettitle=</t>
  </si>
  <si>
    <t>lang.measure=</t>
  </si>
  <si>
    <t>lang.merit=</t>
  </si>
  <si>
    <t>lang.select=</t>
  </si>
  <si>
    <t>lang.itemizecomment=function(main3,sum){</t>
  </si>
  <si>
    <t xml:space="preserve">	sum+</t>
  </si>
  <si>
    <t>lang.monthlytitle=</t>
  </si>
  <si>
    <t>lang.month=</t>
  </si>
  <si>
    <t>lang.energy=</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</si>
  <si>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</si>
  <si>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</si>
  <si>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</si>
  <si>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</si>
  <si>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</si>
  <si>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</si>
  <si>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 xml:space="preserve">var lang=[];	</t>
    <phoneticPr fontId="2"/>
  </si>
  <si>
    <t xml:space="preserve">	return title+</t>
  </si>
  <si>
    <t xml:space="preserve">	return same+</t>
  </si>
  <si>
    <t xml:space="preserve">	return main3+</t>
  </si>
  <si>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</si>
  <si>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</si>
  <si>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</si>
  <si>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</si>
  <si>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</si>
  <si>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</si>
  <si>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</si>
  <si>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</si>
  <si>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php source code</t>
    <phoneticPr fontId="2"/>
  </si>
  <si>
    <t xml:space="preserve">//button mode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</si>
  <si>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</si>
  <si>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</si>
  <si>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</si>
  <si>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$lang['button_intro1']=</t>
    <phoneticPr fontId="2"/>
  </si>
  <si>
    <t>$lang['button_intro2']=</t>
    <phoneticPr fontId="2"/>
  </si>
  <si>
    <t>$lang['button_startdiagnosis']=</t>
    <phoneticPr fontId="2"/>
  </si>
  <si>
    <t>この診断について</t>
  </si>
  <si>
    <t>$lang['button_about']=</t>
    <phoneticPr fontId="2"/>
  </si>
  <si>
    <t>結果をみる</t>
    <rPh sb="0" eb="2">
      <t>ケッカ</t>
    </rPh>
    <phoneticPr fontId="2"/>
  </si>
  <si>
    <t>回答しなおす</t>
  </si>
  <si>
    <t>$lang['button_result']=</t>
    <phoneticPr fontId="2"/>
  </si>
  <si>
    <t>$lang['button_retry']=</t>
    <phoneticPr fontId="2"/>
  </si>
  <si>
    <t>$lang['home_easy_step2']=</t>
    <phoneticPr fontId="2"/>
  </si>
  <si>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</si>
  <si>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</si>
  <si>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</si>
  <si>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$lang['button_average']=</t>
    <phoneticPr fontId="2"/>
  </si>
  <si>
    <t>$lang['button_monthly']=</t>
    <phoneticPr fontId="2"/>
  </si>
  <si>
    <t>$lang['button_measure']=</t>
    <phoneticPr fontId="2"/>
  </si>
  <si>
    <t>　平均との比較をグラフにしました。「有効な対策」を実行した場合の効果が中央のグラフに表示されます。</t>
  </si>
  <si>
    <t>$lang['button_resultmessage']=</t>
    <phoneticPr fontId="2"/>
  </si>
  <si>
    <t>　有効な対策の一覧です。「選択」にチェックをすると、効果がグラフで表示されます。</t>
    <phoneticPr fontId="2"/>
  </si>
  <si>
    <t>$lang['button_measuremessage']=</t>
    <phoneticPr fontId="2"/>
  </si>
  <si>
    <t>$lang['button_showall']=</t>
    <phoneticPr fontId="2"/>
  </si>
  <si>
    <t>前へ</t>
    <rPh sb="0" eb="1">
      <t>マエ</t>
    </rPh>
    <phoneticPr fontId="2"/>
  </si>
  <si>
    <t>次へ</t>
    <rPh sb="0" eb="1">
      <t>ツギ</t>
    </rPh>
    <phoneticPr fontId="2"/>
  </si>
  <si>
    <t>$lang['button_next']=</t>
    <phoneticPr fontId="2"/>
  </si>
  <si>
    <t>$lang['button_prev']=</t>
    <phoneticPr fontId="2"/>
  </si>
  <si>
    <t>質問一覧</t>
    <rPh sb="0" eb="2">
      <t>シツモン</t>
    </rPh>
    <rPh sb="2" eb="4">
      <t>イチラン</t>
    </rPh>
    <phoneticPr fontId="2"/>
  </si>
  <si>
    <t>$lang['button_queslist']=</t>
    <phoneticPr fontId="2"/>
  </si>
  <si>
    <t>計算結果</t>
    <rPh sb="0" eb="2">
      <t>ケイサン</t>
    </rPh>
    <rPh sb="2" eb="4">
      <t>ケッカ</t>
    </rPh>
    <phoneticPr fontId="2"/>
  </si>
  <si>
    <t>$lang['button_calcresult']=</t>
    <phoneticPr fontId="2"/>
  </si>
  <si>
    <t>$lang['button_pagemessage']=</t>
    <phoneticPr fontId="2"/>
  </si>
  <si>
    <t>js code</t>
    <phoneticPr fontId="2"/>
  </si>
  <si>
    <t>　分野を指定して詳しく回答しなおすことができます。「追加」で部屋や機器を追加できます。</t>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</si>
  <si>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</si>
  <si>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</si>
  <si>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</si>
  <si>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</si>
  <si>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</si>
  <si>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</si>
  <si>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</si>
  <si>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</si>
  <si>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</si>
  <si>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</si>
  <si>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メニュー</t>
    <phoneticPr fontId="2"/>
  </si>
  <si>
    <t>munu</t>
    <phoneticPr fontId="2"/>
  </si>
  <si>
    <t>$lang['button_menu']=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</si>
  <si>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</si>
  <si>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</si>
  <si>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</si>
  <si>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t>
  </si>
  <si>
    <t>lang.QuestionNumber = function(numques, nowques ){</t>
    <phoneticPr fontId="2"/>
  </si>
  <si>
    <t xml:space="preserve"> "（" + nowques + " sur " + numques + " questiones）"</t>
    <phoneticPr fontId="2"/>
  </si>
  <si>
    <t xml:space="preserve"> "（" + numques +"問中" + nowques + "問目）"</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</si>
  <si>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</si>
  <si>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</si>
  <si>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</si>
  <si>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</si>
  <si>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</si>
  <si>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</si>
  <si>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</si>
  <si>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</si>
  <si>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</si>
  <si>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</si>
  <si>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</si>
  <si>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</si>
  <si>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</si>
  <si>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</si>
  <si>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</si>
  <si>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</si>
  <si>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</si>
  <si>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</si>
  <si>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</si>
  <si>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</si>
  <si>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</si>
  <si>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</si>
  <si>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</si>
  <si>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</si>
  <si>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</si>
  <si>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</si>
  <si>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</si>
  <si>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</si>
  <si>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</si>
  <si>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</si>
  <si>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</si>
  <si>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</si>
  <si>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</si>
  <si>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</si>
  <si>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</si>
  <si>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</si>
  <si>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</si>
  <si>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</si>
  <si>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</si>
  <si>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</si>
  <si>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</si>
  <si>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</si>
  <si>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</si>
  <si>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</si>
  <si>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</si>
  <si>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</si>
  <si>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</si>
  <si>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</si>
  <si>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</si>
  <si>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エアコンの省エネ性能は良いですか（1級ですか）</t>
    <rPh sb="5" eb="6">
      <t>ショウ</t>
    </rPh>
    <rPh sb="8" eb="10">
      <t>セイノウ</t>
    </rPh>
    <rPh sb="11" eb="12">
      <t>ヨ</t>
    </rPh>
    <phoneticPr fontId="2"/>
  </si>
  <si>
    <t>エアコンの省エネ性能はよいですか</t>
    <phoneticPr fontId="2"/>
  </si>
  <si>
    <t>選んで下さい</t>
    <phoneticPr fontId="2"/>
  </si>
  <si>
    <t>とてもよい</t>
    <phoneticPr fontId="2"/>
  </si>
  <si>
    <t>とてもよい</t>
    <phoneticPr fontId="2"/>
  </si>
  <si>
    <t>ふつう</t>
    <phoneticPr fontId="2"/>
  </si>
  <si>
    <t>ふつう</t>
    <phoneticPr fontId="2"/>
  </si>
  <si>
    <t>あまりよくない</t>
    <phoneticPr fontId="2"/>
  </si>
  <si>
    <t>あまりよくない</t>
    <phoneticPr fontId="2"/>
  </si>
  <si>
    <t>わからない</t>
    <phoneticPr fontId="2"/>
  </si>
  <si>
    <t>わからない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</si>
  <si>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</si>
  <si>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</si>
  <si>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</si>
  <si>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</si>
  <si>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</si>
  <si>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</si>
  <si>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温水器の省エネ性能は良いですか。（1級ですか）</t>
    <rPh sb="0" eb="3">
      <t>オンスイキ</t>
    </rPh>
    <rPh sb="4" eb="5">
      <t>ショウ</t>
    </rPh>
    <rPh sb="7" eb="9">
      <t>セイノウ</t>
    </rPh>
    <rPh sb="10" eb="11">
      <t>ヨ</t>
    </rPh>
    <rPh sb="18" eb="19">
      <t>キュウ</t>
    </rPh>
    <phoneticPr fontId="2"/>
  </si>
  <si>
    <t>温水器の省エネ性能はよいですか</t>
    <rPh sb="0" eb="3">
      <t>オンスイキ</t>
    </rPh>
    <phoneticPr fontId="2"/>
  </si>
  <si>
    <t>i621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</si>
  <si>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</si>
  <si>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</si>
  <si>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</si>
  <si>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選んで下さい</t>
    <phoneticPr fontId="2"/>
  </si>
  <si>
    <t>ふつう</t>
    <phoneticPr fontId="2"/>
  </si>
  <si>
    <t>あまりよくない</t>
    <phoneticPr fontId="2"/>
  </si>
  <si>
    <t>わからない</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</si>
  <si>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</si>
  <si>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</si>
  <si>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</si>
  <si>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</si>
  <si>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</si>
  <si>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</si>
  <si>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とてもよい</t>
    <phoneticPr fontId="2"/>
  </si>
  <si>
    <t>ふつう</t>
    <phoneticPr fontId="2"/>
  </si>
  <si>
    <t>わからない</t>
    <phoneticPr fontId="2"/>
  </si>
  <si>
    <t>i721</t>
    <phoneticPr fontId="2"/>
  </si>
  <si>
    <t>冷蔵庫の性能</t>
    <rPh sb="0" eb="3">
      <t>レイゾウコ</t>
    </rPh>
    <rPh sb="4" eb="6">
      <t>セイノウ</t>
    </rPh>
    <phoneticPr fontId="2"/>
  </si>
  <si>
    <t>冷蔵庫の性能</t>
    <rPh sb="4" eb="6">
      <t>セイノウ</t>
    </rPh>
    <phoneticPr fontId="2"/>
  </si>
  <si>
    <t>consRFsum</t>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</si>
  <si>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</si>
  <si>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</si>
  <si>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</si>
  <si>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</si>
  <si>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</si>
  <si>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</si>
  <si>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</si>
  <si>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</si>
  <si>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</si>
  <si>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</si>
  <si>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</si>
  <si>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</si>
  <si>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</si>
  <si>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</si>
  <si>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</si>
  <si>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</si>
  <si>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</si>
  <si>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</si>
  <si>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$lang['countfix_pre_after']=</t>
    <phoneticPr fontId="2"/>
  </si>
  <si>
    <t xml:space="preserve">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</si>
</sst>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6">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s>
  <fills count="34">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86">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0" borderId="0" xfId="0" applyAlignment="1">
      <alignment vertical="center"/>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0" fillId="32" borderId="0" xfId="0" applyFill="1" applyAlignment="1">
      <alignment vertical="center"/>
    </xf>
    <xf numFmtId="20" fontId="0" fillId="32" borderId="0" xfId="0" applyNumberFormat="1" applyFill="1" applyAlignment="1">
      <alignment vertical="center"/>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2175</v>
      </c>
    </row>
    <row r="40" spans="2:2">
      <c r="B40" t="s">
        <v>2168</v>
      </c>
    </row>
    <row r="41" spans="2:2">
      <c r="B41" t="s">
        <v>2169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7"/>
  <sheetViews>
    <sheetView tabSelected="1" topLeftCell="A256" workbookViewId="0">
      <selection activeCell="G30" sqref="G30"/>
    </sheetView>
  </sheetViews>
  <sheetFormatPr defaultRowHeight="13.5"/>
  <cols>
    <col min="1" max="1" width="28.875" style="156" customWidth="1"/>
    <col min="2" max="2" width="4" style="165" customWidth="1"/>
    <col min="3" max="3" width="3.25" style="165" customWidth="1"/>
    <col min="4" max="4" width="3" style="165" customWidth="1"/>
    <col min="5" max="5" width="4.25" style="156" customWidth="1"/>
    <col min="6" max="6" width="2.5" style="156" customWidth="1"/>
    <col min="7" max="8" width="43.875" style="1" customWidth="1"/>
    <col min="9" max="9" width="37.625" style="1" customWidth="1"/>
    <col min="10" max="16384" width="9" style="115"/>
  </cols>
  <sheetData>
    <row r="1" spans="1:8">
      <c r="A1" s="156" t="s">
        <v>5254</v>
      </c>
      <c r="G1" s="158" t="s">
        <v>3688</v>
      </c>
      <c r="H1" s="158" t="s">
        <v>3689</v>
      </c>
    </row>
    <row r="2" spans="1:8">
      <c r="A2" s="157" t="str">
        <f>CLEAN(IF(LENB(B2)&gt;1,B2&amp;IF(LENB(G2)&lt;=1,"",""""&amp;G2&amp;""";"),""))</f>
        <v>//----------systemtile-----------------------------------------------</v>
      </c>
      <c r="B2" s="165" t="s">
        <v>5068</v>
      </c>
      <c r="E2" s="156" t="s">
        <v>3687</v>
      </c>
      <c r="G2" s="159"/>
      <c r="H2" s="160"/>
    </row>
    <row r="3" spans="1:8">
      <c r="A3" s="157" t="str">
        <f t="shared" ref="A3:A66" si="0">CLEAN(IF(LENB(B3)&gt;1,B3&amp;IF(LENB(G3)&lt;=1,"",""""&amp;G3&amp;""";"),""))</f>
        <v>$lang['home_title']="Diagnostic d'économie d'énergie domestique";</v>
      </c>
      <c r="B3" s="165" t="s">
        <v>5069</v>
      </c>
      <c r="D3" s="165" t="s">
        <v>3523</v>
      </c>
      <c r="E3" s="156" t="s">
        <v>3687</v>
      </c>
      <c r="G3" s="159" t="s">
        <v>4720</v>
      </c>
      <c r="H3" s="160" t="s">
        <v>3524</v>
      </c>
    </row>
    <row r="4" spans="1:8" ht="27">
      <c r="A4" s="157" t="str">
        <f t="shared" si="0"/>
        <v>$lang['home_joy_title']="Diagnostic d'économie d'énergie de la maison (facilité facile)";</v>
      </c>
      <c r="B4" s="165" t="s">
        <v>5070</v>
      </c>
      <c r="D4" s="165" t="s">
        <v>3523</v>
      </c>
      <c r="E4" s="156" t="s">
        <v>3687</v>
      </c>
      <c r="G4" s="159" t="s">
        <v>4721</v>
      </c>
      <c r="H4" s="160" t="s">
        <v>3525</v>
      </c>
    </row>
    <row r="5" spans="1:8" ht="27">
      <c r="A5" s="157" t="str">
        <f t="shared" si="0"/>
        <v>$lang['office_title']="Diagnostic facile d'économie d'énergie dans les établissements commerciaux";</v>
      </c>
      <c r="B5" s="165" t="s">
        <v>5071</v>
      </c>
      <c r="D5" s="165" t="s">
        <v>3523</v>
      </c>
      <c r="E5" s="156" t="s">
        <v>3687</v>
      </c>
      <c r="G5" s="159" t="s">
        <v>4722</v>
      </c>
      <c r="H5" s="160" t="s">
        <v>3526</v>
      </c>
    </row>
    <row r="6" spans="1:8">
      <c r="A6" s="157" t="str">
        <f t="shared" si="0"/>
        <v/>
      </c>
      <c r="E6" s="156" t="s">
        <v>3687</v>
      </c>
      <c r="G6" s="159"/>
      <c r="H6" s="160"/>
    </row>
    <row r="7" spans="1:8" ht="40.5">
      <c r="A7" s="157" t="str">
        <f t="shared" si="0"/>
        <v>$lang['attension_use']="(Il n'y a pas de garantie de la valeur numérique proposée car il s'agit d'un modèle d'opération. Vous pouvez développer selon vos besoins.)";</v>
      </c>
      <c r="B7" s="165" t="s">
        <v>5072</v>
      </c>
      <c r="D7" s="165" t="s">
        <v>3523</v>
      </c>
      <c r="E7" s="156" t="s">
        <v>3687</v>
      </c>
      <c r="G7" s="159" t="s">
        <v>4723</v>
      </c>
      <c r="H7" s="160" t="s">
        <v>3528</v>
      </c>
    </row>
    <row r="8" spans="1:8">
      <c r="A8" s="157" t="str">
        <f>CLEAN(IF(LENB(B8)&gt;1,B8&amp;IF(LENB(G8)&lt;1,"",""""&amp;G8&amp;""";"),""))</f>
        <v>$lang['countfix_pre_after']="1";</v>
      </c>
      <c r="B8" s="165" t="s">
        <v>5418</v>
      </c>
      <c r="D8" s="165" t="s">
        <v>3523</v>
      </c>
      <c r="E8" s="156" t="s">
        <v>5419</v>
      </c>
      <c r="G8" s="159">
        <v>1</v>
      </c>
      <c r="H8" s="160">
        <v>2</v>
      </c>
    </row>
    <row r="9" spans="1:8">
      <c r="A9" s="157" t="str">
        <f t="shared" si="0"/>
        <v>//----------easypage-----------------------------------------------</v>
      </c>
      <c r="B9" s="165" t="s">
        <v>5073</v>
      </c>
      <c r="E9" s="156" t="s">
        <v>3687</v>
      </c>
      <c r="G9" s="159"/>
      <c r="H9" s="160"/>
    </row>
    <row r="10" spans="1:8">
      <c r="A10" s="157" t="str">
        <f t="shared" si="0"/>
        <v>$lang['home_easy_title']="Eco-check facile pour une vie confortable";</v>
      </c>
      <c r="B10" s="165" t="s">
        <v>5074</v>
      </c>
      <c r="D10" s="165" t="s">
        <v>3523</v>
      </c>
      <c r="E10" s="156" t="s">
        <v>3687</v>
      </c>
      <c r="G10" s="159" t="s">
        <v>4724</v>
      </c>
      <c r="H10" s="160" t="s">
        <v>3529</v>
      </c>
    </row>
    <row r="11" spans="1:8">
      <c r="A11" s="157" t="str">
        <f t="shared" si="0"/>
        <v>$lang['home_easy_step1']="Une question";</v>
      </c>
      <c r="B11" s="165" t="s">
        <v>5075</v>
      </c>
      <c r="D11" s="165" t="s">
        <v>3523</v>
      </c>
      <c r="E11" s="156" t="s">
        <v>3687</v>
      </c>
      <c r="G11" s="159" t="s">
        <v>4725</v>
      </c>
      <c r="H11" s="160" t="s">
        <v>3530</v>
      </c>
    </row>
    <row r="12" spans="1:8">
      <c r="A12" s="157" t="str">
        <f t="shared" si="0"/>
        <v>$lang['home_easy_step2']="Comparaison";</v>
      </c>
      <c r="B12" s="165" t="s">
        <v>5268</v>
      </c>
      <c r="D12" s="165" t="s">
        <v>3523</v>
      </c>
      <c r="E12" s="156" t="s">
        <v>3687</v>
      </c>
      <c r="G12" s="159" t="s">
        <v>4726</v>
      </c>
      <c r="H12" s="160" t="s">
        <v>3531</v>
      </c>
    </row>
    <row r="13" spans="1:8">
      <c r="A13" s="157" t="str">
        <f t="shared" si="0"/>
        <v>$lang['home_easy_step3']="Caractéristique";</v>
      </c>
      <c r="B13" s="165" t="s">
        <v>5076</v>
      </c>
      <c r="D13" s="165" t="s">
        <v>3523</v>
      </c>
      <c r="E13" s="156" t="s">
        <v>3687</v>
      </c>
      <c r="G13" s="159" t="s">
        <v>4727</v>
      </c>
      <c r="H13" s="160" t="s">
        <v>3532</v>
      </c>
    </row>
    <row r="14" spans="1:8">
      <c r="A14" s="157" t="str">
        <f t="shared" si="0"/>
        <v>$lang['home_easy_step4']="Mesures";</v>
      </c>
      <c r="B14" s="165" t="s">
        <v>5077</v>
      </c>
      <c r="D14" s="165" t="s">
        <v>3523</v>
      </c>
      <c r="E14" s="156" t="s">
        <v>3687</v>
      </c>
      <c r="G14" s="159" t="s">
        <v>4728</v>
      </c>
      <c r="H14" s="160" t="s">
        <v>3533</v>
      </c>
    </row>
    <row r="15" spans="1:8" ht="27">
      <c r="A15" s="157" t="str">
        <f t="shared" si="0"/>
        <v>$lang['home_easy_toptitle']="Pourquoi n'essayez-vous pas de réduire la facture d'électricité de la maison?";</v>
      </c>
      <c r="B15" s="165" t="s">
        <v>5078</v>
      </c>
      <c r="D15" s="165" t="s">
        <v>3523</v>
      </c>
      <c r="E15" s="156" t="s">
        <v>3687</v>
      </c>
      <c r="G15" s="159" t="s">
        <v>4729</v>
      </c>
      <c r="H15" s="160" t="s">
        <v>3534</v>
      </c>
    </row>
    <row r="16" spans="1:8" ht="67.5">
      <c r="A16" s="157" t="str">
        <f t="shared" si="0"/>
        <v>$lang['home_easy_top1']="L'économie d'énergie est mal comprise au Japon. Il ne s'agit pas de «supporter» mais d'enrichir votre vie. Les coûts de la lumière et de la chaleur sont peu coûteux, la vie devient confortable, ce sera aussi pour les futurs enfants.";</v>
      </c>
      <c r="B16" s="165" t="s">
        <v>5079</v>
      </c>
      <c r="D16" s="165" t="s">
        <v>3523</v>
      </c>
      <c r="E16" s="156" t="s">
        <v>3687</v>
      </c>
      <c r="G16" s="159" t="s">
        <v>4730</v>
      </c>
      <c r="H16" s="160" t="s">
        <v>3535</v>
      </c>
    </row>
    <row r="17" spans="1:8" ht="40.5">
      <c r="A17" s="157" t="str">
        <f t="shared" si="0"/>
        <v>$lang['home_easy_top2']="Six questions vous diront quelles mesures ont été bonnes pour votre vie. Veuillez essayer Eco-Check en 3 minutes.";</v>
      </c>
      <c r="B17" s="165" t="s">
        <v>5080</v>
      </c>
      <c r="D17" s="165" t="s">
        <v>3523</v>
      </c>
      <c r="E17" s="156" t="s">
        <v>3687</v>
      </c>
      <c r="G17" s="159" t="s">
        <v>4731</v>
      </c>
      <c r="H17" s="160" t="s">
        <v>3536</v>
      </c>
    </row>
    <row r="18" spans="1:8" ht="40.5">
      <c r="A18" s="157" t="str">
        <f t="shared" si="0"/>
        <v>$lang['home_easy_top3sm']="※ C'est complètement gratuit. Vous n'avez pas besoin de saisir des informations pour vous identifier, comme le nom ou l'adresse électronique.";</v>
      </c>
      <c r="B18" s="165" t="s">
        <v>5081</v>
      </c>
      <c r="D18" s="165" t="s">
        <v>3523</v>
      </c>
      <c r="E18" s="156" t="s">
        <v>3687</v>
      </c>
      <c r="G18" s="159" t="s">
        <v>4732</v>
      </c>
      <c r="H18" s="160" t="s">
        <v>3537</v>
      </c>
    </row>
    <row r="19" spans="1:8">
      <c r="A19" s="157" t="str">
        <f t="shared" si="0"/>
        <v>$lang['home_easy_top_button_start']="Début du diagnostic";</v>
      </c>
      <c r="B19" s="165" t="s">
        <v>5082</v>
      </c>
      <c r="D19" s="165" t="s">
        <v>3523</v>
      </c>
      <c r="E19" s="156" t="s">
        <v>3687</v>
      </c>
      <c r="G19" s="159" t="s">
        <v>4733</v>
      </c>
      <c r="H19" s="160" t="s">
        <v>3538</v>
      </c>
    </row>
    <row r="20" spans="1:8">
      <c r="A20" s="157" t="str">
        <f t="shared" si="0"/>
        <v>$lang['home_easy_top_button_about']="Commentaire";</v>
      </c>
      <c r="B20" s="165" t="s">
        <v>5083</v>
      </c>
      <c r="D20" s="165" t="s">
        <v>3523</v>
      </c>
      <c r="E20" s="156" t="s">
        <v>3687</v>
      </c>
      <c r="G20" s="159" t="s">
        <v>4734</v>
      </c>
      <c r="H20" s="160" t="s">
        <v>3539</v>
      </c>
    </row>
    <row r="21" spans="1:8">
      <c r="A21" s="157" t="str">
        <f t="shared" si="0"/>
        <v/>
      </c>
      <c r="B21" s="165" t="s">
        <v>3527</v>
      </c>
      <c r="E21" s="156" t="s">
        <v>3687</v>
      </c>
      <c r="G21" s="159"/>
      <c r="H21" s="160"/>
    </row>
    <row r="22" spans="1:8">
      <c r="A22" s="157" t="str">
        <f t="shared" si="0"/>
        <v>$lang['home_easy_p5title']="Veuillez répondre à 6 questions";</v>
      </c>
      <c r="B22" s="165" t="s">
        <v>5084</v>
      </c>
      <c r="D22" s="165" t="s">
        <v>3523</v>
      </c>
      <c r="E22" s="156" t="s">
        <v>3687</v>
      </c>
      <c r="G22" s="159" t="s">
        <v>4735</v>
      </c>
      <c r="H22" s="160" t="s">
        <v>3540</v>
      </c>
    </row>
    <row r="23" spans="1:8" ht="27">
      <c r="A23" s="157" t="str">
        <f t="shared" si="0"/>
        <v>$lang['home_easy_p5_1']="Choisissez l'option qui s'applique à peu près. Si vous ne comprenez pas, vous n'avez pas à répondre.";</v>
      </c>
      <c r="B23" s="165" t="s">
        <v>5085</v>
      </c>
      <c r="D23" s="165" t="s">
        <v>3523</v>
      </c>
      <c r="E23" s="156" t="s">
        <v>3687</v>
      </c>
      <c r="G23" s="159" t="s">
        <v>4736</v>
      </c>
      <c r="H23" s="160" t="s">
        <v>3541</v>
      </c>
    </row>
    <row r="24" spans="1:8">
      <c r="A24" s="157" t="str">
        <f t="shared" si="0"/>
        <v>$lang['home_easy_p5_button_next']="Voir les résultats";</v>
      </c>
      <c r="B24" s="165" t="s">
        <v>5086</v>
      </c>
      <c r="D24" s="165" t="s">
        <v>3523</v>
      </c>
      <c r="E24" s="156" t="s">
        <v>3687</v>
      </c>
      <c r="G24" s="159" t="s">
        <v>4737</v>
      </c>
      <c r="H24" s="160" t="s">
        <v>3542</v>
      </c>
    </row>
    <row r="25" spans="1:8">
      <c r="A25" s="157" t="str">
        <f t="shared" si="0"/>
        <v/>
      </c>
      <c r="B25" s="165" t="s">
        <v>3527</v>
      </c>
      <c r="E25" s="156" t="s">
        <v>3687</v>
      </c>
      <c r="G25" s="159"/>
      <c r="H25" s="160"/>
    </row>
    <row r="26" spans="1:8">
      <c r="A26" s="157" t="str">
        <f t="shared" si="0"/>
        <v>$lang['home_easy_p2title']="Comparé aux ménages moyens";</v>
      </c>
      <c r="B26" s="165" t="s">
        <v>5087</v>
      </c>
      <c r="D26" s="165" t="s">
        <v>3523</v>
      </c>
      <c r="E26" s="156" t="s">
        <v>3687</v>
      </c>
      <c r="G26" s="159" t="s">
        <v>4738</v>
      </c>
      <c r="H26" s="160" t="s">
        <v>3543</v>
      </c>
    </row>
    <row r="27" spans="1:8">
      <c r="A27" s="157" t="str">
        <f t="shared" si="0"/>
        <v>$lang['home_easy_p2_button_next']="Je clarifierai la grande cause";</v>
      </c>
      <c r="B27" s="165" t="s">
        <v>5088</v>
      </c>
      <c r="D27" s="165" t="s">
        <v>3523</v>
      </c>
      <c r="E27" s="156" t="s">
        <v>3687</v>
      </c>
      <c r="G27" s="159" t="s">
        <v>4739</v>
      </c>
      <c r="H27" s="160" t="s">
        <v>3544</v>
      </c>
    </row>
    <row r="28" spans="1:8">
      <c r="A28" s="157" t="str">
        <f t="shared" si="0"/>
        <v/>
      </c>
      <c r="B28" s="165" t="s">
        <v>3527</v>
      </c>
      <c r="E28" s="156" t="s">
        <v>3687</v>
      </c>
      <c r="G28" s="159"/>
      <c r="H28" s="160"/>
    </row>
    <row r="29" spans="1:8">
      <c r="A29" s="157" t="str">
        <f t="shared" si="0"/>
        <v>$lang['home_easy_p3title']="Caractéristiques de votre vie";</v>
      </c>
      <c r="B29" s="165" t="s">
        <v>5089</v>
      </c>
      <c r="D29" s="165" t="s">
        <v>3523</v>
      </c>
      <c r="E29" s="156" t="s">
        <v>3687</v>
      </c>
      <c r="G29" s="159" t="s">
        <v>4740</v>
      </c>
      <c r="H29" s="160" t="s">
        <v>3545</v>
      </c>
    </row>
    <row r="30" spans="1:8" ht="40.5">
      <c r="A30" s="157" t="str">
        <f t="shared" si="0"/>
        <v>$lang['home_easy_p3_1']="C'est l'analyse de l'émission de CO2. La gauche vous montre, la droite montre la valeur standard de la maison dont l'état vous ressemble.";</v>
      </c>
      <c r="B30" s="165" t="s">
        <v>5090</v>
      </c>
      <c r="D30" s="165" t="s">
        <v>3523</v>
      </c>
      <c r="E30" s="156" t="s">
        <v>3687</v>
      </c>
      <c r="G30" s="159" t="s">
        <v>4741</v>
      </c>
      <c r="H30" s="160" t="s">
        <v>3546</v>
      </c>
    </row>
    <row r="31" spans="1:8">
      <c r="A31" s="157" t="str">
        <f t="shared" si="0"/>
        <v>$lang['home_easy_p3_button_next']="Mesures recommandées ici";</v>
      </c>
      <c r="B31" s="165" t="s">
        <v>5091</v>
      </c>
      <c r="D31" s="165" t="s">
        <v>3523</v>
      </c>
      <c r="E31" s="156" t="s">
        <v>3687</v>
      </c>
      <c r="G31" s="159" t="s">
        <v>4742</v>
      </c>
      <c r="H31" s="160" t="s">
        <v>3547</v>
      </c>
    </row>
    <row r="32" spans="1:8">
      <c r="A32" s="157" t="str">
        <f t="shared" si="0"/>
        <v/>
      </c>
      <c r="B32" s="165" t="s">
        <v>3527</v>
      </c>
      <c r="E32" s="156" t="s">
        <v>3687</v>
      </c>
      <c r="G32" s="159"/>
      <c r="H32" s="160"/>
    </row>
    <row r="33" spans="1:8">
      <c r="A33" s="157" t="str">
        <f t="shared" si="0"/>
        <v>$lang['home_easy_p4title']="7 Mesures recommandées";</v>
      </c>
      <c r="B33" s="165" t="s">
        <v>5092</v>
      </c>
      <c r="D33" s="165" t="s">
        <v>3523</v>
      </c>
      <c r="E33" s="156" t="s">
        <v>3687</v>
      </c>
      <c r="G33" s="159" t="s">
        <v>4743</v>
      </c>
      <c r="H33" s="160" t="s">
        <v>3548</v>
      </c>
    </row>
    <row r="34" spans="1:8">
      <c r="A34" s="157" t="str">
        <f t="shared" si="0"/>
        <v>$lang['home_easy_p4_button_next']="Les mesures les plus recommandées";</v>
      </c>
      <c r="B34" s="165" t="s">
        <v>5093</v>
      </c>
      <c r="D34" s="165" t="s">
        <v>3523</v>
      </c>
      <c r="E34" s="156" t="s">
        <v>3687</v>
      </c>
      <c r="G34" s="159" t="s">
        <v>4744</v>
      </c>
      <c r="H34" s="160" t="s">
        <v>3549</v>
      </c>
    </row>
    <row r="35" spans="1:8" ht="67.5">
      <c r="A35" s="157" t="str">
        <f t="shared" si="0"/>
        <v>$lang['home_easy_p4_1']="C'est une mesure d'économie d'énergie recommandée adaptée à votre domicile. Cliquez sur le titre pour expliquer en détail. Le ★ mark of profit est une mesure qui peut prendre l'original même s'il y a un coût d'achat.";</v>
      </c>
      <c r="B35" s="165" t="s">
        <v>5094</v>
      </c>
      <c r="D35" s="165" t="s">
        <v>3523</v>
      </c>
      <c r="E35" s="156" t="s">
        <v>3687</v>
      </c>
      <c r="G35" s="159" t="s">
        <v>4745</v>
      </c>
      <c r="H35" s="160" t="s">
        <v>3550</v>
      </c>
    </row>
    <row r="36" spans="1:8" ht="40.5">
      <c r="A36" s="157" t="str">
        <f t="shared" si="0"/>
        <v>$lang['home_easy_p4_2']="C'est une estimation approximative. Avec un diagnostic détaillé, vous pouvez faire des suggestions qui vous conviennent mieux.";</v>
      </c>
      <c r="B36" s="165" t="s">
        <v>5095</v>
      </c>
      <c r="D36" s="165" t="s">
        <v>3523</v>
      </c>
      <c r="E36" s="156" t="s">
        <v>3687</v>
      </c>
      <c r="G36" s="159" t="s">
        <v>4746</v>
      </c>
      <c r="H36" s="160" t="s">
        <v>3551</v>
      </c>
    </row>
    <row r="37" spans="1:8">
      <c r="A37" s="157" t="str">
        <f t="shared" si="0"/>
        <v>$lang['home_easy_p4_button_next2']="Un diagnostic plus détaillé peut être fait ici";</v>
      </c>
      <c r="B37" s="165" t="s">
        <v>5096</v>
      </c>
      <c r="D37" s="165" t="s">
        <v>3523</v>
      </c>
      <c r="E37" s="156" t="s">
        <v>3687</v>
      </c>
      <c r="G37" s="159" t="s">
        <v>4747</v>
      </c>
      <c r="H37" s="160" t="s">
        <v>3552</v>
      </c>
    </row>
    <row r="38" spans="1:8">
      <c r="A38" s="157" t="str">
        <f t="shared" si="0"/>
        <v>$lang['home_easy_p4_button_next3']="Penser à remplacer les appareils ménagers";</v>
      </c>
      <c r="B38" s="165" t="s">
        <v>5097</v>
      </c>
      <c r="D38" s="165" t="s">
        <v>3523</v>
      </c>
      <c r="E38" s="156" t="s">
        <v>3687</v>
      </c>
      <c r="G38" s="159" t="s">
        <v>4748</v>
      </c>
      <c r="H38" s="160" t="s">
        <v>3553</v>
      </c>
    </row>
    <row r="39" spans="1:8">
      <c r="A39" s="157" t="str">
        <f t="shared" si="0"/>
        <v/>
      </c>
      <c r="B39" s="165" t="s">
        <v>3527</v>
      </c>
      <c r="E39" s="156" t="s">
        <v>3687</v>
      </c>
      <c r="G39" s="159"/>
      <c r="H39" s="160"/>
    </row>
    <row r="40" spans="1:8">
      <c r="A40" s="157" t="str">
        <f t="shared" si="0"/>
        <v/>
      </c>
      <c r="B40" s="165" t="s">
        <v>3527</v>
      </c>
      <c r="E40" s="156" t="s">
        <v>3687</v>
      </c>
      <c r="G40" s="159"/>
      <c r="H40" s="160"/>
    </row>
    <row r="41" spans="1:8">
      <c r="A41" s="157" t="str">
        <f t="shared" si="0"/>
        <v>//----------buttonandtile-----------------------------------------------</v>
      </c>
      <c r="B41" s="165" t="s">
        <v>5098</v>
      </c>
      <c r="E41" s="156" t="s">
        <v>3687</v>
      </c>
      <c r="G41" s="159"/>
      <c r="H41" s="160"/>
    </row>
    <row r="42" spans="1:8">
      <c r="A42" s="157" t="str">
        <f t="shared" si="0"/>
        <v>$lang['onepage_mode']="Mode Liste";</v>
      </c>
      <c r="B42" s="165" t="s">
        <v>5099</v>
      </c>
      <c r="D42" s="165" t="s">
        <v>3523</v>
      </c>
      <c r="E42" s="156" t="s">
        <v>3687</v>
      </c>
      <c r="G42" s="159" t="s">
        <v>4749</v>
      </c>
      <c r="H42" s="160" t="s">
        <v>3554</v>
      </c>
    </row>
    <row r="43" spans="1:8">
      <c r="A43" s="157" t="str">
        <f t="shared" si="0"/>
        <v/>
      </c>
      <c r="B43" s="165" t="s">
        <v>3527</v>
      </c>
      <c r="E43" s="156" t="s">
        <v>3687</v>
      </c>
      <c r="G43" s="159"/>
      <c r="H43" s="160"/>
    </row>
    <row r="44" spans="1:8">
      <c r="A44" s="157" t="str">
        <f t="shared" si="0"/>
        <v>$lang['button_back_toppage']="Retour à la première page";</v>
      </c>
      <c r="B44" s="165" t="s">
        <v>5100</v>
      </c>
      <c r="D44" s="165" t="s">
        <v>3523</v>
      </c>
      <c r="E44" s="156" t="s">
        <v>3687</v>
      </c>
      <c r="G44" s="159" t="s">
        <v>4750</v>
      </c>
      <c r="H44" s="160" t="s">
        <v>3555</v>
      </c>
    </row>
    <row r="45" spans="1:8">
      <c r="A45" s="157" t="str">
        <f t="shared" si="0"/>
        <v>$lang['button_back']="Retour";</v>
      </c>
      <c r="B45" s="165" t="s">
        <v>5101</v>
      </c>
      <c r="D45" s="165" t="s">
        <v>3523</v>
      </c>
      <c r="E45" s="156" t="s">
        <v>3687</v>
      </c>
      <c r="G45" s="159" t="s">
        <v>4751</v>
      </c>
      <c r="H45" s="160" t="s">
        <v>3556</v>
      </c>
    </row>
    <row r="46" spans="1:8">
      <c r="A46" s="157" t="str">
        <f t="shared" si="0"/>
        <v>$lang['button_diagnosis']="Écran de diagnostic";</v>
      </c>
      <c r="B46" s="165" t="s">
        <v>5102</v>
      </c>
      <c r="D46" s="165" t="s">
        <v>3523</v>
      </c>
      <c r="E46" s="156" t="s">
        <v>3687</v>
      </c>
      <c r="G46" s="159" t="s">
        <v>4752</v>
      </c>
      <c r="H46" s="160" t="s">
        <v>3557</v>
      </c>
    </row>
    <row r="47" spans="1:8">
      <c r="A47" s="157" t="str">
        <f t="shared" si="0"/>
        <v>$lang['button_clear']="Clair";</v>
      </c>
      <c r="B47" s="165" t="s">
        <v>5103</v>
      </c>
      <c r="D47" s="165" t="s">
        <v>3523</v>
      </c>
      <c r="E47" s="156" t="s">
        <v>3687</v>
      </c>
      <c r="G47" s="159" t="s">
        <v>4753</v>
      </c>
      <c r="H47" s="160" t="s">
        <v>3558</v>
      </c>
    </row>
    <row r="48" spans="1:8">
      <c r="A48" s="157" t="str">
        <f t="shared" si="0"/>
        <v>$lang['button_savenew']="Nouveau stockage";</v>
      </c>
      <c r="B48" s="165" t="s">
        <v>5104</v>
      </c>
      <c r="D48" s="165" t="s">
        <v>3523</v>
      </c>
      <c r="E48" s="156" t="s">
        <v>3687</v>
      </c>
      <c r="G48" s="159" t="s">
        <v>4754</v>
      </c>
      <c r="H48" s="160" t="s">
        <v>3559</v>
      </c>
    </row>
    <row r="49" spans="1:9">
      <c r="A49" s="157" t="str">
        <f t="shared" si="0"/>
        <v>$lang['button_save']="Enregistrer";</v>
      </c>
      <c r="B49" s="165" t="s">
        <v>5105</v>
      </c>
      <c r="D49" s="165" t="s">
        <v>3523</v>
      </c>
      <c r="E49" s="156" t="s">
        <v>3687</v>
      </c>
      <c r="G49" s="159" t="s">
        <v>4755</v>
      </c>
      <c r="H49" s="160" t="s">
        <v>3560</v>
      </c>
    </row>
    <row r="50" spans="1:9">
      <c r="A50" s="157" t="str">
        <f t="shared" si="0"/>
        <v>$lang['button_about']="Commentaire";</v>
      </c>
      <c r="B50" s="165" t="s">
        <v>5106</v>
      </c>
      <c r="D50" s="165" t="s">
        <v>3523</v>
      </c>
      <c r="E50" s="156" t="s">
        <v>3687</v>
      </c>
      <c r="G50" s="159" t="s">
        <v>4734</v>
      </c>
      <c r="H50" s="160" t="s">
        <v>3561</v>
      </c>
    </row>
    <row r="51" spans="1:9">
      <c r="A51" s="157" t="str">
        <f t="shared" si="0"/>
        <v>$lang['button_open']="Ouvrir";</v>
      </c>
      <c r="B51" s="165" t="s">
        <v>5107</v>
      </c>
      <c r="D51" s="165" t="s">
        <v>3523</v>
      </c>
      <c r="E51" s="156" t="s">
        <v>3687</v>
      </c>
      <c r="G51" s="159" t="s">
        <v>4756</v>
      </c>
      <c r="H51" s="160" t="s">
        <v>3562</v>
      </c>
      <c r="I51" s="4"/>
    </row>
    <row r="52" spans="1:9">
      <c r="A52" s="157" t="str">
        <f t="shared" si="0"/>
        <v>$lang['button_close']="Fermer";</v>
      </c>
      <c r="B52" s="165" t="s">
        <v>5108</v>
      </c>
      <c r="D52" s="165" t="s">
        <v>3523</v>
      </c>
      <c r="E52" s="156" t="s">
        <v>3687</v>
      </c>
      <c r="G52" s="159" t="s">
        <v>4757</v>
      </c>
      <c r="H52" s="160" t="s">
        <v>3563</v>
      </c>
      <c r="I52" s="4"/>
    </row>
    <row r="53" spans="1:9">
      <c r="A53" s="157" t="str">
        <f t="shared" si="0"/>
        <v>$lang['button_fullversion']="Version pleine fonction";</v>
      </c>
      <c r="B53" s="165" t="s">
        <v>5109</v>
      </c>
      <c r="D53" s="165" t="s">
        <v>3523</v>
      </c>
      <c r="E53" s="156" t="s">
        <v>3687</v>
      </c>
      <c r="G53" s="159" t="s">
        <v>4758</v>
      </c>
      <c r="H53" s="160" t="s">
        <v>3564</v>
      </c>
    </row>
    <row r="54" spans="1:9">
      <c r="A54" s="157" t="str">
        <f t="shared" si="0"/>
        <v>$lang['button_showall']="Tout afficher";</v>
      </c>
      <c r="B54" s="165" t="s">
        <v>5279</v>
      </c>
      <c r="D54" s="165" t="s">
        <v>3523</v>
      </c>
      <c r="E54" s="156" t="s">
        <v>3687</v>
      </c>
      <c r="G54" s="159" t="s">
        <v>4759</v>
      </c>
      <c r="H54" s="160" t="s">
        <v>3565</v>
      </c>
    </row>
    <row r="55" spans="1:9">
      <c r="A55" s="157" t="str">
        <f t="shared" si="0"/>
        <v>$lang['clear_confirm']="Mode Liste";</v>
      </c>
      <c r="B55" s="165" t="s">
        <v>5110</v>
      </c>
      <c r="D55" s="165" t="s">
        <v>3523</v>
      </c>
      <c r="E55" s="156" t="s">
        <v>3687</v>
      </c>
      <c r="G55" s="159" t="s">
        <v>4749</v>
      </c>
      <c r="H55" s="160" t="s">
        <v>3566</v>
      </c>
    </row>
    <row r="56" spans="1:9">
      <c r="A56" s="157" t="str">
        <f t="shared" si="0"/>
        <v/>
      </c>
      <c r="B56" s="165" t="s">
        <v>3527</v>
      </c>
      <c r="E56" s="156" t="s">
        <v>3687</v>
      </c>
      <c r="G56" s="159"/>
      <c r="H56" s="160"/>
    </row>
    <row r="57" spans="1:9">
      <c r="A57" s="157" t="str">
        <f t="shared" si="0"/>
        <v>$lang['button_top']="Haut de page";</v>
      </c>
      <c r="B57" s="165" t="s">
        <v>5111</v>
      </c>
      <c r="D57" s="165" t="s">
        <v>3523</v>
      </c>
      <c r="E57" s="156" t="s">
        <v>3687</v>
      </c>
      <c r="G57" s="159" t="s">
        <v>4760</v>
      </c>
      <c r="H57" s="160" t="s">
        <v>3567</v>
      </c>
    </row>
    <row r="58" spans="1:9">
      <c r="A58" s="157" t="str">
        <f t="shared" si="0"/>
        <v>$lang['button_input']="Entrée actuelle du statut";</v>
      </c>
      <c r="B58" s="165" t="s">
        <v>5112</v>
      </c>
      <c r="D58" s="165" t="s">
        <v>3523</v>
      </c>
      <c r="E58" s="156" t="s">
        <v>3687</v>
      </c>
      <c r="G58" s="159" t="s">
        <v>4761</v>
      </c>
      <c r="H58" s="160" t="s">
        <v>3568</v>
      </c>
    </row>
    <row r="59" spans="1:9">
      <c r="A59" s="157" t="str">
        <f t="shared" si="0"/>
        <v>$lang['button_measures']="Mesurer la contrepartie";</v>
      </c>
      <c r="B59" s="165" t="s">
        <v>5113</v>
      </c>
      <c r="D59" s="165" t="s">
        <v>3523</v>
      </c>
      <c r="E59" s="156" t="s">
        <v>3687</v>
      </c>
      <c r="G59" s="159" t="s">
        <v>4762</v>
      </c>
      <c r="H59" s="160" t="s">
        <v>3569</v>
      </c>
    </row>
    <row r="60" spans="1:9">
      <c r="A60" s="157" t="str">
        <f t="shared" si="0"/>
        <v>$lang['button_selectcategory']="Paramètre du champ d'évaluation";</v>
      </c>
      <c r="B60" s="165" t="s">
        <v>5114</v>
      </c>
      <c r="D60" s="165" t="s">
        <v>3523</v>
      </c>
      <c r="E60" s="156" t="s">
        <v>3687</v>
      </c>
      <c r="G60" s="159" t="s">
        <v>4763</v>
      </c>
      <c r="H60" s="160" t="s">
        <v>3570</v>
      </c>
    </row>
    <row r="61" spans="1:9">
      <c r="A61" s="157" t="str">
        <f t="shared" si="0"/>
        <v>$lang['button_demand']="La demande";</v>
      </c>
      <c r="B61" s="165" t="s">
        <v>5115</v>
      </c>
      <c r="D61" s="165" t="s">
        <v>3523</v>
      </c>
      <c r="E61" s="156" t="s">
        <v>3687</v>
      </c>
      <c r="G61" s="159" t="s">
        <v>4764</v>
      </c>
      <c r="H61" s="160" t="s">
        <v>3571</v>
      </c>
    </row>
    <row r="62" spans="1:9">
      <c r="A62" s="157" t="str">
        <f t="shared" si="0"/>
        <v/>
      </c>
      <c r="B62" s="165" t="s">
        <v>3527</v>
      </c>
      <c r="E62" s="156" t="s">
        <v>3687</v>
      </c>
      <c r="G62" s="159"/>
      <c r="H62" s="160"/>
    </row>
    <row r="63" spans="1:9">
      <c r="A63" s="157" t="str">
        <f t="shared" si="0"/>
        <v>$lang['button_co2emission']="Emissions de CO2";</v>
      </c>
      <c r="B63" s="165" t="s">
        <v>5116</v>
      </c>
      <c r="D63" s="165" t="s">
        <v>3523</v>
      </c>
      <c r="E63" s="156" t="s">
        <v>3687</v>
      </c>
      <c r="G63" s="159" t="s">
        <v>4765</v>
      </c>
      <c r="H63" s="160" t="s">
        <v>3572</v>
      </c>
    </row>
    <row r="64" spans="1:9">
      <c r="A64" s="157" t="str">
        <f t="shared" si="0"/>
        <v>$lang['button_firstenergy']="Quantité d'énergie primaire";</v>
      </c>
      <c r="B64" s="165" t="s">
        <v>5117</v>
      </c>
      <c r="D64" s="165" t="s">
        <v>3523</v>
      </c>
      <c r="E64" s="156" t="s">
        <v>3687</v>
      </c>
      <c r="G64" s="159" t="s">
        <v>4766</v>
      </c>
      <c r="H64" s="160" t="s">
        <v>3573</v>
      </c>
    </row>
    <row r="65" spans="1:8">
      <c r="A65" s="157" t="str">
        <f t="shared" si="0"/>
        <v>$lang['button_energyfee']="Frais d'utilité publique";</v>
      </c>
      <c r="B65" s="165" t="s">
        <v>5118</v>
      </c>
      <c r="D65" s="165" t="s">
        <v>3523</v>
      </c>
      <c r="E65" s="156" t="s">
        <v>3687</v>
      </c>
      <c r="G65" s="159" t="s">
        <v>4767</v>
      </c>
      <c r="H65" s="160" t="s">
        <v>3574</v>
      </c>
    </row>
    <row r="66" spans="1:8">
      <c r="A66" s="157" t="str">
        <f t="shared" si="0"/>
        <v/>
      </c>
      <c r="B66" s="165" t="s">
        <v>3527</v>
      </c>
      <c r="E66" s="156" t="s">
        <v>3687</v>
      </c>
      <c r="G66" s="159"/>
      <c r="H66" s="160"/>
    </row>
    <row r="67" spans="1:8">
      <c r="A67" s="157" t="str">
        <f t="shared" ref="A67:A76" si="1">CLEAN(IF(LENB(B67)&gt;1,B67&amp;IF(LENB(G67)&lt;=1,"",""""&amp;G67&amp;""";"),""))</f>
        <v/>
      </c>
      <c r="B67" s="165" t="s">
        <v>3527</v>
      </c>
      <c r="E67" s="156" t="s">
        <v>3687</v>
      </c>
      <c r="G67" s="159"/>
      <c r="H67" s="160"/>
    </row>
    <row r="68" spans="1:8">
      <c r="A68" s="157" t="str">
        <f t="shared" si="1"/>
        <v>//----------introduction-----------------------------------------------</v>
      </c>
      <c r="B68" s="165" t="s">
        <v>5119</v>
      </c>
      <c r="E68" s="156" t="s">
        <v>3687</v>
      </c>
      <c r="G68" s="159"/>
      <c r="H68" s="160"/>
    </row>
    <row r="69" spans="1:8" ht="67.5">
      <c r="A69" s="157" t="str">
        <f t="shared" si="1"/>
        <v>$lang['intro1']="Bienvenue sur un nouveau logiciel de diagnostic d'économie d'énergie (D6). En saisissant comment utiliser l'énergie maintenant, vous pouvez calculer et proposer des mesures efficaces d'économie d'énergie.";</v>
      </c>
      <c r="B69" s="165" t="s">
        <v>5120</v>
      </c>
      <c r="D69" s="165" t="s">
        <v>3523</v>
      </c>
      <c r="E69" s="156" t="s">
        <v>3687</v>
      </c>
      <c r="G69" s="159" t="s">
        <v>4768</v>
      </c>
      <c r="H69" s="160" t="s">
        <v>3575</v>
      </c>
    </row>
    <row r="70" spans="1:8" ht="54">
      <c r="A70" s="157" t="str">
        <f t="shared" si="1"/>
        <v>$lang['intro2']="Pour autant que vous le compreniez, choisissez comment utiliser l'énergie actuelle. Je ne me dérange pas si je m'en fiche, ignore toute question que je ne comprends pas.";</v>
      </c>
      <c r="B70" s="165" t="s">
        <v>5121</v>
      </c>
      <c r="D70" s="165" t="s">
        <v>3523</v>
      </c>
      <c r="E70" s="156" t="s">
        <v>3687</v>
      </c>
      <c r="G70" s="159" t="s">
        <v>4769</v>
      </c>
      <c r="H70" s="160" t="s">
        <v>3576</v>
      </c>
    </row>
    <row r="71" spans="1:8" ht="27">
      <c r="A71" s="157" t="str">
        <f t="shared" si="1"/>
        <v>$lang['intro3']="Les résultats d'analyse selon l'entrée sont affichés à tout moment.";</v>
      </c>
      <c r="B71" s="165" t="s">
        <v>5122</v>
      </c>
      <c r="D71" s="165" t="s">
        <v>3523</v>
      </c>
      <c r="E71" s="156" t="s">
        <v>3687</v>
      </c>
      <c r="G71" s="159" t="s">
        <v>4770</v>
      </c>
      <c r="H71" s="160" t="s">
        <v>3577</v>
      </c>
    </row>
    <row r="72" spans="1:8" ht="81">
      <c r="A72" s="157" t="str">
        <f t="shared" si="1"/>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72" s="165" t="s">
        <v>5123</v>
      </c>
      <c r="D72" s="165" t="s">
        <v>3523</v>
      </c>
      <c r="E72" s="156" t="s">
        <v>3687</v>
      </c>
      <c r="G72" s="159" t="s">
        <v>4771</v>
      </c>
      <c r="H72" s="160" t="s">
        <v>3578</v>
      </c>
    </row>
    <row r="73" spans="1:8">
      <c r="A73" s="157" t="str">
        <f t="shared" si="1"/>
        <v>$lang['intro5']="Je trace la facture des services publics par mois.";</v>
      </c>
      <c r="B73" s="165" t="s">
        <v>5124</v>
      </c>
      <c r="D73" s="165" t="s">
        <v>3523</v>
      </c>
      <c r="E73" s="156" t="s">
        <v>3687</v>
      </c>
      <c r="G73" s="159" t="s">
        <v>4772</v>
      </c>
      <c r="H73" s="160" t="s">
        <v>3579</v>
      </c>
    </row>
    <row r="74" spans="1:8" ht="94.5">
      <c r="A74" s="157" t="str">
        <f t="shared" si="1"/>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74" s="165" t="s">
        <v>5125</v>
      </c>
      <c r="D74" s="165" t="s">
        <v>3523</v>
      </c>
      <c r="E74" s="156" t="s">
        <v>3687</v>
      </c>
      <c r="G74" s="159" t="s">
        <v>4773</v>
      </c>
      <c r="H74" s="160" t="s">
        <v>3580</v>
      </c>
    </row>
    <row r="75" spans="1:8" ht="27">
      <c r="A75" s="157" t="str">
        <f t="shared" si="1"/>
        <v>$lang['intro7']="Vous pouvez enregistrer les informations d'entrée dans le navigateur.";</v>
      </c>
      <c r="B75" s="165" t="s">
        <v>5126</v>
      </c>
      <c r="D75" s="165" t="s">
        <v>3523</v>
      </c>
      <c r="E75" s="156" t="s">
        <v>3687</v>
      </c>
      <c r="G75" s="159" t="s">
        <v>4774</v>
      </c>
      <c r="H75" s="160" t="s">
        <v>3581</v>
      </c>
    </row>
    <row r="76" spans="1:8" ht="54">
      <c r="A76" s="157" t="str">
        <f t="shared" si="1"/>
        <v>$lang['intro8']="Cet écran est limité à environ 20 éléments, mais vous pouvez également effectuer un diagnostic détaillé. Appuyez sur [Terminé] immédiatement pour commencer le diagnostic.";</v>
      </c>
      <c r="B76" s="165" t="s">
        <v>5127</v>
      </c>
      <c r="D76" s="165" t="s">
        <v>3523</v>
      </c>
      <c r="E76" s="156" t="s">
        <v>3687</v>
      </c>
      <c r="G76" s="159" t="s">
        <v>4775</v>
      </c>
      <c r="H76" s="160" t="s">
        <v>3582</v>
      </c>
    </row>
    <row r="77" spans="1:8">
      <c r="A77" s="157" t="str">
        <f t="shared" ref="A77:A79" si="2">CLEAN(IF(LENB(B77)&gt;1,B77&amp;IF(LENB(G77)&lt;=1,"",""""&amp;G77&amp;""";"),""))</f>
        <v>//button mode -----------</v>
      </c>
      <c r="B77" s="165" t="s">
        <v>5255</v>
      </c>
      <c r="E77" s="156" t="s">
        <v>1847</v>
      </c>
      <c r="G77" s="159"/>
      <c r="H77" s="160"/>
    </row>
    <row r="78" spans="1:8">
      <c r="A78" s="157" t="str">
        <f t="shared" ref="A78" si="3">CLEAN(IF(LENB(B78)&gt;1,B78&amp;IF(LENB(G78)&lt;=1,"",""""&amp;G78&amp;""";"),""))</f>
        <v>$lang['button_menu']="munu";</v>
      </c>
      <c r="B78" s="165" t="s">
        <v>5303</v>
      </c>
      <c r="D78" s="165" t="s">
        <v>3523</v>
      </c>
      <c r="E78" s="156" t="s">
        <v>1847</v>
      </c>
      <c r="G78" s="159" t="s">
        <v>5302</v>
      </c>
      <c r="H78" s="160" t="s">
        <v>5301</v>
      </c>
    </row>
    <row r="79" spans="1:8" ht="94.5">
      <c r="A79" s="157" t="str">
        <f t="shared" si="2"/>
        <v>$lang['button_intro1']="Nous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79" s="165" t="s">
        <v>5259</v>
      </c>
      <c r="D79" s="165" t="s">
        <v>3523</v>
      </c>
      <c r="E79" s="156" t="s">
        <v>1847</v>
      </c>
      <c r="G79" s="159" t="s">
        <v>5291</v>
      </c>
      <c r="H79" s="160" t="s">
        <v>5256</v>
      </c>
    </row>
    <row r="80" spans="1:8" ht="40.5">
      <c r="A80" s="157" t="str">
        <f t="shared" ref="A80:A94" si="4">CLEAN(IF(LENB(B80)&gt;1,B80&amp;IF(LENB(G80)&lt;=1,"",""""&amp;G80&amp;""";"),""))</f>
        <v>$lang['button_intro2']="L'information que vous entrez ne peut être visualisée que par votre terminal, elle ne s'accumule pas sur le serveur.";</v>
      </c>
      <c r="B80" s="165" t="s">
        <v>5260</v>
      </c>
      <c r="D80" s="165" t="s">
        <v>3523</v>
      </c>
      <c r="E80" s="156" t="s">
        <v>1847</v>
      </c>
      <c r="G80" s="159" t="s">
        <v>5292</v>
      </c>
      <c r="H80" s="160" t="s">
        <v>5257</v>
      </c>
    </row>
    <row r="81" spans="1:8">
      <c r="A81" s="157" t="str">
        <f t="shared" si="4"/>
        <v>$lang['button_startdiagnosis']="Début du diagnostic";</v>
      </c>
      <c r="B81" s="165" t="s">
        <v>5261</v>
      </c>
      <c r="D81" s="165" t="s">
        <v>3523</v>
      </c>
      <c r="E81" s="156" t="s">
        <v>1847</v>
      </c>
      <c r="G81" s="159" t="s">
        <v>4733</v>
      </c>
      <c r="H81" s="160" t="s">
        <v>5258</v>
      </c>
    </row>
    <row r="82" spans="1:8">
      <c r="A82" s="157" t="str">
        <f t="shared" si="4"/>
        <v>$lang['button_about']="A propos de ce diagnostic";</v>
      </c>
      <c r="B82" s="165" t="s">
        <v>5263</v>
      </c>
      <c r="D82" s="165" t="s">
        <v>3523</v>
      </c>
      <c r="E82" s="156" t="s">
        <v>1847</v>
      </c>
      <c r="G82" s="159" t="s">
        <v>5293</v>
      </c>
      <c r="H82" s="160" t="s">
        <v>5262</v>
      </c>
    </row>
    <row r="83" spans="1:8">
      <c r="A83" s="157" t="str">
        <f t="shared" si="4"/>
        <v>$lang['button_result']="Voir les résultats";</v>
      </c>
      <c r="B83" s="165" t="s">
        <v>5266</v>
      </c>
      <c r="D83" s="165" t="s">
        <v>3523</v>
      </c>
      <c r="E83" s="156" t="s">
        <v>1847</v>
      </c>
      <c r="G83" s="159" t="s">
        <v>4737</v>
      </c>
      <c r="H83" s="160" t="s">
        <v>5264</v>
      </c>
    </row>
    <row r="84" spans="1:8">
      <c r="A84" s="157" t="str">
        <f t="shared" si="4"/>
        <v>$lang['button_retry']="Réponds à nouveau";</v>
      </c>
      <c r="B84" s="165" t="s">
        <v>5267</v>
      </c>
      <c r="D84" s="165" t="s">
        <v>3523</v>
      </c>
      <c r="E84" s="156" t="s">
        <v>1847</v>
      </c>
      <c r="G84" s="159" t="s">
        <v>5294</v>
      </c>
      <c r="H84" s="160" t="s">
        <v>5265</v>
      </c>
    </row>
    <row r="85" spans="1:8">
      <c r="A85" s="157" t="str">
        <f t="shared" si="4"/>
        <v>$lang['button_average']="Comparaison moyenne";</v>
      </c>
      <c r="B85" s="165" t="s">
        <v>5272</v>
      </c>
      <c r="D85" s="165" t="s">
        <v>3523</v>
      </c>
      <c r="E85" s="156" t="s">
        <v>1847</v>
      </c>
      <c r="G85" s="159" t="s">
        <v>5295</v>
      </c>
      <c r="H85" s="160" t="s">
        <v>5269</v>
      </c>
    </row>
    <row r="86" spans="1:8">
      <c r="A86" s="157" t="str">
        <f t="shared" si="4"/>
        <v>$lang['button_monthly']="Changement mensuel";</v>
      </c>
      <c r="B86" s="165" t="s">
        <v>5273</v>
      </c>
      <c r="D86" s="165" t="s">
        <v>3523</v>
      </c>
      <c r="E86" s="156" t="s">
        <v>1847</v>
      </c>
      <c r="G86" s="159" t="s">
        <v>5296</v>
      </c>
      <c r="H86" s="160" t="s">
        <v>5270</v>
      </c>
    </row>
    <row r="87" spans="1:8">
      <c r="A87" s="157" t="str">
        <f t="shared" si="4"/>
        <v>$lang['button_measure']="Mesures efficaces";</v>
      </c>
      <c r="B87" s="165" t="s">
        <v>5274</v>
      </c>
      <c r="D87" s="165" t="s">
        <v>3523</v>
      </c>
      <c r="E87" s="156" t="s">
        <v>1847</v>
      </c>
      <c r="G87" s="159" t="s">
        <v>4777</v>
      </c>
      <c r="H87" s="160" t="s">
        <v>5271</v>
      </c>
    </row>
    <row r="88" spans="1:8" ht="40.5">
      <c r="A88" s="157" t="str">
        <f t="shared" si="4"/>
        <v>$lang['button_resultmessage']="Nous comparons la moyenne avec un graphique. L'effet lors de l'exécution de 'mesures efficaces' s'affiche dans le graphique du milieu.";</v>
      </c>
      <c r="B88" s="165" t="s">
        <v>5276</v>
      </c>
      <c r="D88" s="165" t="s">
        <v>3523</v>
      </c>
      <c r="E88" s="156" t="s">
        <v>1847</v>
      </c>
      <c r="G88" s="159" t="s">
        <v>5304</v>
      </c>
      <c r="H88" s="160" t="s">
        <v>5275</v>
      </c>
    </row>
    <row r="89" spans="1:8" ht="40.5">
      <c r="A89" s="157" t="str">
        <f t="shared" si="4"/>
        <v>$lang['button_measuremessage']="Une liste des contre-mesures efficaces. Si vous sélectionnez 'Sélectionner', l'effet sera affiché dans le graphique.";</v>
      </c>
      <c r="B89" s="165" t="s">
        <v>5278</v>
      </c>
      <c r="D89" s="165" t="s">
        <v>3523</v>
      </c>
      <c r="E89" s="156" t="s">
        <v>1847</v>
      </c>
      <c r="G89" s="159" t="s">
        <v>5305</v>
      </c>
      <c r="H89" s="160" t="s">
        <v>5277</v>
      </c>
    </row>
    <row r="90" spans="1:8">
      <c r="A90" s="157" t="str">
        <f t="shared" si="4"/>
        <v>$lang['button_prev']="Précédent";</v>
      </c>
      <c r="B90" s="165" t="s">
        <v>5283</v>
      </c>
      <c r="D90" s="165" t="s">
        <v>3523</v>
      </c>
      <c r="E90" s="156" t="s">
        <v>1847</v>
      </c>
      <c r="G90" s="159" t="s">
        <v>5297</v>
      </c>
      <c r="H90" s="160" t="s">
        <v>5280</v>
      </c>
    </row>
    <row r="91" spans="1:8">
      <c r="A91" s="157" t="str">
        <f t="shared" si="4"/>
        <v>$lang['button_next']="Suivant";</v>
      </c>
      <c r="B91" s="165" t="s">
        <v>5282</v>
      </c>
      <c r="D91" s="165" t="s">
        <v>3523</v>
      </c>
      <c r="E91" s="156" t="s">
        <v>1847</v>
      </c>
      <c r="G91" s="159" t="s">
        <v>5298</v>
      </c>
      <c r="H91" s="160" t="s">
        <v>5281</v>
      </c>
    </row>
    <row r="92" spans="1:8">
      <c r="A92" s="157" t="str">
        <f t="shared" si="4"/>
        <v>$lang['button_queslist']="Liste de questions";</v>
      </c>
      <c r="B92" s="165" t="s">
        <v>5285</v>
      </c>
      <c r="D92" s="165" t="s">
        <v>3523</v>
      </c>
      <c r="E92" s="156" t="s">
        <v>1847</v>
      </c>
      <c r="G92" s="159" t="s">
        <v>5299</v>
      </c>
      <c r="H92" s="160" t="s">
        <v>5284</v>
      </c>
    </row>
    <row r="93" spans="1:8">
      <c r="A93" s="157" t="str">
        <f t="shared" si="4"/>
        <v>$lang['button_calcresult']="Résultat de calcul";</v>
      </c>
      <c r="B93" s="165" t="s">
        <v>5287</v>
      </c>
      <c r="D93" s="165" t="s">
        <v>3523</v>
      </c>
      <c r="E93" s="156" t="s">
        <v>1847</v>
      </c>
      <c r="G93" s="159" t="s">
        <v>5300</v>
      </c>
      <c r="H93" s="160" t="s">
        <v>5286</v>
      </c>
    </row>
    <row r="94" spans="1:8" ht="40.5">
      <c r="A94" s="157" t="str">
        <f t="shared" si="4"/>
        <v>$lang['button_pagemessage']="Vous pouvez répondre en détail en spécifiant le champ. Vous pouvez ajouter des pièces et du matériel avec 'Ajouter'.";</v>
      </c>
      <c r="B94" s="165" t="s">
        <v>5288</v>
      </c>
      <c r="D94" s="165" t="s">
        <v>3523</v>
      </c>
      <c r="E94" s="156" t="s">
        <v>1847</v>
      </c>
      <c r="G94" s="159" t="s">
        <v>5306</v>
      </c>
      <c r="H94" s="160" t="s">
        <v>5290</v>
      </c>
    </row>
    <row r="95" spans="1:8">
      <c r="G95" s="159"/>
      <c r="H95" s="160"/>
    </row>
    <row r="96" spans="1:8">
      <c r="A96" s="156" t="s">
        <v>5289</v>
      </c>
      <c r="G96" s="159"/>
      <c r="H96" s="160"/>
    </row>
    <row r="97" spans="1:8">
      <c r="A97" s="157" t="str">
        <f>CLEAN(B97&amp;IF(D97="","",""""&amp;G97&amp;""""&amp;D97))</f>
        <v>//languageset</v>
      </c>
      <c r="B97" s="165" t="s">
        <v>5128</v>
      </c>
      <c r="E97" s="156" t="s">
        <v>1847</v>
      </c>
      <c r="G97" s="159"/>
      <c r="H97" s="160"/>
    </row>
    <row r="98" spans="1:8">
      <c r="A98" s="157" t="str">
        <f t="shared" ref="A98:A161" si="5">CLEAN(B98&amp;IF(D98="","",""""&amp;G98&amp;""""&amp;D98))</f>
        <v/>
      </c>
      <c r="B98" s="165" t="s">
        <v>3527</v>
      </c>
      <c r="E98" s="156" t="s">
        <v>4809</v>
      </c>
      <c r="G98" s="159"/>
      <c r="H98" s="160"/>
    </row>
    <row r="99" spans="1:8">
      <c r="A99" s="157" t="str">
        <f t="shared" si="5"/>
        <v>var lang=[];</v>
      </c>
      <c r="B99" s="165" t="s">
        <v>5242</v>
      </c>
      <c r="E99" s="156" t="s">
        <v>1847</v>
      </c>
      <c r="G99" s="159"/>
      <c r="H99" s="160"/>
    </row>
    <row r="100" spans="1:8">
      <c r="A100" s="157" t="str">
        <f t="shared" si="5"/>
        <v>lang.code="fr";</v>
      </c>
      <c r="B100" s="165" t="s">
        <v>5129</v>
      </c>
      <c r="D100" s="165" t="s">
        <v>3523</v>
      </c>
      <c r="E100" s="156" t="s">
        <v>1847</v>
      </c>
      <c r="G100" s="159" t="s">
        <v>4808</v>
      </c>
      <c r="H100" s="160" t="s">
        <v>3583</v>
      </c>
    </row>
    <row r="101" spans="1:8">
      <c r="A101" s="157" t="str">
        <f t="shared" si="5"/>
        <v>lang.show_electricity="TRUE";</v>
      </c>
      <c r="B101" s="165" t="s">
        <v>5130</v>
      </c>
      <c r="D101" s="165" t="s">
        <v>4810</v>
      </c>
      <c r="E101" s="156" t="s">
        <v>4809</v>
      </c>
      <c r="G101" s="159" t="b">
        <v>1</v>
      </c>
      <c r="H101" s="160" t="b">
        <v>1</v>
      </c>
    </row>
    <row r="102" spans="1:8">
      <c r="A102" s="157" t="str">
        <f t="shared" si="5"/>
        <v>lang.show_gas="TRUE";</v>
      </c>
      <c r="B102" s="165" t="s">
        <v>5131</v>
      </c>
      <c r="D102" s="165" t="s">
        <v>4810</v>
      </c>
      <c r="E102" s="156" t="s">
        <v>4809</v>
      </c>
      <c r="G102" s="159" t="b">
        <v>1</v>
      </c>
      <c r="H102" s="160" t="b">
        <v>1</v>
      </c>
    </row>
    <row r="103" spans="1:8">
      <c r="A103" s="157" t="str">
        <f t="shared" si="5"/>
        <v>lang.show_kerosene="TRUE";</v>
      </c>
      <c r="B103" s="165" t="s">
        <v>5132</v>
      </c>
      <c r="D103" s="165" t="s">
        <v>4811</v>
      </c>
      <c r="E103" s="156" t="s">
        <v>4809</v>
      </c>
      <c r="G103" s="159" t="b">
        <v>1</v>
      </c>
      <c r="H103" s="160" t="b">
        <v>1</v>
      </c>
    </row>
    <row r="104" spans="1:8">
      <c r="A104" s="157" t="str">
        <f t="shared" si="5"/>
        <v>lang.show_briquet="FALSE";</v>
      </c>
      <c r="B104" s="165" t="s">
        <v>5133</v>
      </c>
      <c r="D104" s="165" t="s">
        <v>4810</v>
      </c>
      <c r="E104" s="156" t="s">
        <v>4809</v>
      </c>
      <c r="G104" s="159" t="b">
        <v>0</v>
      </c>
      <c r="H104" s="160" t="b">
        <v>0</v>
      </c>
    </row>
    <row r="105" spans="1:8">
      <c r="A105" s="157" t="str">
        <f t="shared" si="5"/>
        <v>lang.show_area="TRUE";</v>
      </c>
      <c r="B105" s="165" t="s">
        <v>5134</v>
      </c>
      <c r="D105" s="165" t="s">
        <v>4811</v>
      </c>
      <c r="E105" s="156" t="s">
        <v>4809</v>
      </c>
      <c r="G105" s="159" t="b">
        <v>1</v>
      </c>
      <c r="H105" s="160" t="b">
        <v>0</v>
      </c>
    </row>
    <row r="106" spans="1:8">
      <c r="A106" s="157" t="str">
        <f t="shared" si="5"/>
        <v>lang.show_gasoline="TRUE";</v>
      </c>
      <c r="B106" s="165" t="s">
        <v>5135</v>
      </c>
      <c r="D106" s="165" t="s">
        <v>4811</v>
      </c>
      <c r="E106" s="156" t="s">
        <v>4809</v>
      </c>
      <c r="G106" s="159" t="b">
        <v>1</v>
      </c>
      <c r="H106" s="160" t="b">
        <v>1</v>
      </c>
    </row>
    <row r="107" spans="1:8">
      <c r="A107" s="157" t="str">
        <f t="shared" si="5"/>
        <v/>
      </c>
      <c r="B107" s="165" t="s">
        <v>3527</v>
      </c>
      <c r="E107" s="156" t="s">
        <v>3687</v>
      </c>
      <c r="G107" s="159"/>
      <c r="H107" s="160"/>
    </row>
    <row r="108" spans="1:8">
      <c r="A108" s="157" t="str">
        <f t="shared" si="5"/>
        <v>lang.startPageName="Dans l'ensemble (simple)";</v>
      </c>
      <c r="B108" s="165" t="s">
        <v>5136</v>
      </c>
      <c r="D108" s="165" t="s">
        <v>3523</v>
      </c>
      <c r="E108" s="156" t="s">
        <v>3687</v>
      </c>
      <c r="G108" s="159" t="s">
        <v>4776</v>
      </c>
      <c r="H108" s="160" t="s">
        <v>3584</v>
      </c>
    </row>
    <row r="109" spans="1:8">
      <c r="A109" s="157" t="str">
        <f t="shared" si="5"/>
        <v/>
      </c>
      <c r="B109" s="165" t="s">
        <v>3527</v>
      </c>
      <c r="E109" s="156" t="s">
        <v>3687</v>
      </c>
      <c r="G109" s="159"/>
      <c r="H109" s="160"/>
    </row>
    <row r="110" spans="1:8">
      <c r="A110" s="157" t="str">
        <f t="shared" si="5"/>
        <v>lang.dataClear="Supprimez toutes les données d'entrée. Ça va.?";</v>
      </c>
      <c r="B110" s="165" t="s">
        <v>5137</v>
      </c>
      <c r="D110" s="165" t="s">
        <v>3523</v>
      </c>
      <c r="E110" s="156" t="s">
        <v>3687</v>
      </c>
      <c r="G110" s="159" t="s">
        <v>4812</v>
      </c>
      <c r="H110" s="160" t="s">
        <v>3585</v>
      </c>
    </row>
    <row r="111" spans="1:8">
      <c r="A111" s="157" t="str">
        <f t="shared" si="5"/>
        <v>lang.measuredisp_pre="Afficher les recommandations à";</v>
      </c>
      <c r="B111" s="165" t="s">
        <v>5138</v>
      </c>
      <c r="D111" s="165" t="s">
        <v>3523</v>
      </c>
      <c r="E111" s="156" t="s">
        <v>3687</v>
      </c>
      <c r="G111" s="159" t="s">
        <v>4813</v>
      </c>
      <c r="H111" s="160"/>
    </row>
    <row r="112" spans="1:8">
      <c r="A112" s="157" t="str">
        <f t="shared" si="5"/>
        <v>lang.measuredisp_after="th";</v>
      </c>
      <c r="B112" s="165" t="s">
        <v>5139</v>
      </c>
      <c r="D112" s="165" t="s">
        <v>3523</v>
      </c>
      <c r="E112" s="156" t="s">
        <v>3687</v>
      </c>
      <c r="G112" s="159" t="s">
        <v>4814</v>
      </c>
      <c r="H112" s="160" t="s">
        <v>3586</v>
      </c>
    </row>
    <row r="113" spans="1:8">
      <c r="A113" s="157" t="str">
        <f t="shared" si="5"/>
        <v/>
      </c>
      <c r="B113" s="165" t="s">
        <v>3527</v>
      </c>
      <c r="E113" s="156" t="s">
        <v>3687</v>
      </c>
      <c r="G113" s="159"/>
      <c r="H113" s="160"/>
    </row>
    <row r="114" spans="1:8">
      <c r="A114" s="157" t="str">
        <f t="shared" si="5"/>
        <v>lang.effectivemeasures="Mesures efficaces";</v>
      </c>
      <c r="B114" s="165" t="s">
        <v>5140</v>
      </c>
      <c r="D114" s="165" t="s">
        <v>3523</v>
      </c>
      <c r="E114" s="156" t="s">
        <v>3687</v>
      </c>
      <c r="G114" s="159" t="s">
        <v>4777</v>
      </c>
      <c r="H114" s="160" t="s">
        <v>3587</v>
      </c>
    </row>
    <row r="115" spans="1:8">
      <c r="A115" s="157" t="str">
        <f t="shared" si="5"/>
        <v>lang.savetobrowser="Il a été enregistré dans le navigateur.";</v>
      </c>
      <c r="B115" s="165" t="s">
        <v>5141</v>
      </c>
      <c r="D115" s="165" t="s">
        <v>3523</v>
      </c>
      <c r="E115" s="156" t="s">
        <v>3687</v>
      </c>
      <c r="G115" s="159" t="s">
        <v>4778</v>
      </c>
      <c r="H115" s="160" t="s">
        <v>3588</v>
      </c>
    </row>
    <row r="116" spans="1:8">
      <c r="A116" s="157" t="str">
        <f t="shared" si="5"/>
        <v>lang.savedataisshown="Les valeurs enregistrées sont les suivantes.";</v>
      </c>
      <c r="B116" s="165" t="s">
        <v>5142</v>
      </c>
      <c r="D116" s="165" t="s">
        <v>3523</v>
      </c>
      <c r="E116" s="156" t="s">
        <v>3687</v>
      </c>
      <c r="G116" s="159" t="s">
        <v>4779</v>
      </c>
      <c r="H116" s="160" t="s">
        <v>3589</v>
      </c>
    </row>
    <row r="117" spans="1:8">
      <c r="A117" s="157" t="str">
        <f t="shared" si="5"/>
        <v/>
      </c>
      <c r="B117" s="165" t="s">
        <v>3527</v>
      </c>
      <c r="E117" s="156" t="s">
        <v>3687</v>
      </c>
      <c r="G117" s="159"/>
      <c r="H117" s="160"/>
    </row>
    <row r="118" spans="1:8">
      <c r="A118" s="157" t="str">
        <f t="shared" si="5"/>
        <v>lang.comment_combined_reduce=function(percent,fee,co2){</v>
      </c>
      <c r="B118" s="165" t="s">
        <v>5143</v>
      </c>
      <c r="E118" s="156" t="s">
        <v>3687</v>
      </c>
      <c r="G118" s="159"/>
      <c r="H118" s="160"/>
    </row>
    <row r="119" spans="1:8">
      <c r="A119" s="157" t="str">
        <f t="shared" si="5"/>
        <v xml:space="preserve">return "Lorsqu'il est combiné" + </v>
      </c>
      <c r="B119" s="165" t="s">
        <v>3590</v>
      </c>
      <c r="D119" s="165" t="s">
        <v>3591</v>
      </c>
      <c r="E119" s="156" t="s">
        <v>3687</v>
      </c>
      <c r="G119" s="159" t="s">
        <v>4780</v>
      </c>
      <c r="H119" s="160" t="s">
        <v>3592</v>
      </c>
    </row>
    <row r="120" spans="1:8">
      <c r="A120" s="157" t="str">
        <f t="shared" si="5"/>
        <v xml:space="preserve">percent+"% annuel" + </v>
      </c>
      <c r="B120" s="165" t="s">
        <v>5144</v>
      </c>
      <c r="D120" s="165" t="s">
        <v>3591</v>
      </c>
      <c r="E120" s="156" t="s">
        <v>3687</v>
      </c>
      <c r="G120" s="159" t="s">
        <v>4815</v>
      </c>
      <c r="H120" s="160" t="s">
        <v>3593</v>
      </c>
    </row>
    <row r="121" spans="1:8">
      <c r="A121" s="157" t="str">
        <f t="shared" si="5"/>
        <v xml:space="preserve">fee+"yen du coût de l'utilité et" + </v>
      </c>
      <c r="B121" s="165" t="s">
        <v>5145</v>
      </c>
      <c r="D121" s="165" t="s">
        <v>3591</v>
      </c>
      <c r="E121" s="156" t="s">
        <v>3687</v>
      </c>
      <c r="G121" s="159" t="s">
        <v>4816</v>
      </c>
      <c r="H121" s="160" t="s">
        <v>3594</v>
      </c>
    </row>
    <row r="122" spans="1:8" ht="40.5">
      <c r="A122" s="157" t="str">
        <f t="shared" si="5"/>
        <v>co2+"kg de CO2 peut être réduit. Si vous travaillez déjà, cela signifie que vous faites une éco-vie qui ne produira que ces résultats.";</v>
      </c>
      <c r="B122" s="165" t="s">
        <v>5146</v>
      </c>
      <c r="D122" s="165" t="s">
        <v>3595</v>
      </c>
      <c r="E122" s="156" t="s">
        <v>3687</v>
      </c>
      <c r="G122" s="159" t="s">
        <v>4781</v>
      </c>
      <c r="H122" s="160" t="s">
        <v>3596</v>
      </c>
    </row>
    <row r="123" spans="1:8">
      <c r="A123" s="157" t="str">
        <f t="shared" si="5"/>
        <v>};</v>
      </c>
      <c r="B123" s="165" t="s">
        <v>3597</v>
      </c>
      <c r="E123" s="156" t="s">
        <v>3687</v>
      </c>
      <c r="G123" s="159"/>
      <c r="H123" s="160"/>
    </row>
    <row r="124" spans="1:8">
      <c r="A124" s="157" t="str">
        <f t="shared" si="5"/>
        <v/>
      </c>
      <c r="B124" s="165" t="s">
        <v>3527</v>
      </c>
      <c r="E124" s="156" t="s">
        <v>3687</v>
      </c>
      <c r="G124" s="159"/>
      <c r="H124" s="160"/>
    </row>
    <row r="125" spans="1:8">
      <c r="A125" s="157" t="str">
        <f t="shared" si="5"/>
        <v>//--createpage-----------------</v>
      </c>
      <c r="B125" s="165" t="s">
        <v>5147</v>
      </c>
      <c r="E125" s="156" t="s">
        <v>3687</v>
      </c>
      <c r="G125" s="159"/>
      <c r="H125" s="160"/>
    </row>
    <row r="126" spans="1:8">
      <c r="A126" s="157" t="str">
        <f t="shared" si="5"/>
        <v>lang.add="ajouter";</v>
      </c>
      <c r="B126" s="165" t="s">
        <v>5148</v>
      </c>
      <c r="D126" s="165" t="s">
        <v>3523</v>
      </c>
      <c r="E126" s="156" t="s">
        <v>3687</v>
      </c>
      <c r="G126" s="159" t="s">
        <v>4817</v>
      </c>
      <c r="H126" s="160" t="s">
        <v>3598</v>
      </c>
    </row>
    <row r="127" spans="1:8">
      <c r="A127" s="157" t="str">
        <f t="shared" si="5"/>
        <v>lang.youcall="toi";</v>
      </c>
      <c r="B127" s="165" t="s">
        <v>5149</v>
      </c>
      <c r="D127" s="165" t="s">
        <v>3523</v>
      </c>
      <c r="E127" s="156" t="s">
        <v>3687</v>
      </c>
      <c r="G127" s="159" t="s">
        <v>4818</v>
      </c>
      <c r="H127" s="160" t="s">
        <v>3599</v>
      </c>
    </row>
    <row r="128" spans="1:8">
      <c r="A128" s="157" t="str">
        <f t="shared" si="5"/>
        <v>lang.youcount="Ménage";</v>
      </c>
      <c r="B128" s="165" t="s">
        <v>5150</v>
      </c>
      <c r="D128" s="165" t="s">
        <v>3523</v>
      </c>
      <c r="E128" s="156" t="s">
        <v>3687</v>
      </c>
      <c r="G128" s="159" t="s">
        <v>4782</v>
      </c>
      <c r="H128" s="160" t="s">
        <v>3600</v>
      </c>
    </row>
    <row r="129" spans="1:8">
      <c r="A129" s="157" t="str">
        <f t="shared" si="5"/>
        <v>lang.officecall="Votre entreprise";</v>
      </c>
      <c r="B129" s="165" t="s">
        <v>5151</v>
      </c>
      <c r="D129" s="165" t="s">
        <v>3523</v>
      </c>
      <c r="E129" s="156" t="s">
        <v>3687</v>
      </c>
      <c r="G129" s="159" t="s">
        <v>4783</v>
      </c>
      <c r="H129" s="160" t="s">
        <v>3601</v>
      </c>
    </row>
    <row r="130" spans="1:8">
      <c r="A130" s="157" t="str">
        <f t="shared" si="5"/>
        <v>lang.officecount="Bureau";</v>
      </c>
      <c r="B130" s="165" t="s">
        <v>5152</v>
      </c>
      <c r="D130" s="165" t="s">
        <v>3523</v>
      </c>
      <c r="E130" s="156" t="s">
        <v>3687</v>
      </c>
      <c r="G130" s="159" t="s">
        <v>4819</v>
      </c>
      <c r="H130" s="160" t="s">
        <v>3602</v>
      </c>
    </row>
    <row r="131" spans="1:8">
      <c r="A131" s="157" t="str">
        <f t="shared" si="5"/>
        <v>lang.totalhome="Tout le ménage";</v>
      </c>
      <c r="B131" s="165" t="s">
        <v>5153</v>
      </c>
      <c r="D131" s="165" t="s">
        <v>3523</v>
      </c>
      <c r="E131" s="156" t="s">
        <v>3687</v>
      </c>
      <c r="G131" s="159" t="s">
        <v>4784</v>
      </c>
      <c r="H131" s="160" t="s">
        <v>3603</v>
      </c>
    </row>
    <row r="132" spans="1:8">
      <c r="A132" s="157" t="str">
        <f t="shared" si="5"/>
        <v>lang.totaloffice="Ensemble complet";</v>
      </c>
      <c r="B132" s="165" t="s">
        <v>5154</v>
      </c>
      <c r="D132" s="165" t="s">
        <v>3523</v>
      </c>
      <c r="E132" s="156" t="s">
        <v>3687</v>
      </c>
      <c r="G132" s="159" t="s">
        <v>4785</v>
      </c>
      <c r="H132" s="160" t="s">
        <v>3604</v>
      </c>
    </row>
    <row r="133" spans="1:8">
      <c r="A133" s="157" t="str">
        <f t="shared" si="5"/>
        <v>lang.comparehome=function(target){</v>
      </c>
      <c r="B133" s="165" t="s">
        <v>5155</v>
      </c>
      <c r="E133" s="156" t="s">
        <v>3687</v>
      </c>
      <c r="G133" s="159"/>
      <c r="H133" s="160"/>
    </row>
    <row r="134" spans="1:8">
      <c r="A134" s="157" t="str">
        <f t="shared" si="5"/>
        <v xml:space="preserve">return "La même taille de ménage" + </v>
      </c>
      <c r="B134" s="165" t="s">
        <v>3590</v>
      </c>
      <c r="D134" s="165" t="s">
        <v>3591</v>
      </c>
      <c r="E134" s="156" t="s">
        <v>3687</v>
      </c>
      <c r="G134" s="159" t="s">
        <v>4786</v>
      </c>
      <c r="H134" s="160" t="s">
        <v>3605</v>
      </c>
    </row>
    <row r="135" spans="1:8">
      <c r="A135" s="157" t="str">
        <f t="shared" si="5"/>
        <v>target+"Accueil";</v>
      </c>
      <c r="B135" s="165" t="s">
        <v>5156</v>
      </c>
      <c r="D135" s="165" t="s">
        <v>3595</v>
      </c>
      <c r="E135" s="156" t="s">
        <v>3687</v>
      </c>
      <c r="G135" s="159" t="s">
        <v>4787</v>
      </c>
      <c r="H135" s="160" t="s">
        <v>3606</v>
      </c>
    </row>
    <row r="136" spans="1:8">
      <c r="A136" s="157" t="str">
        <f t="shared" si="5"/>
        <v>};</v>
      </c>
      <c r="B136" s="165" t="s">
        <v>3597</v>
      </c>
      <c r="E136" s="156" t="s">
        <v>3687</v>
      </c>
      <c r="G136" s="159"/>
      <c r="H136" s="160"/>
    </row>
    <row r="137" spans="1:8">
      <c r="A137" s="157" t="str">
        <f t="shared" si="5"/>
        <v>lang.compareoffice=function(target){</v>
      </c>
      <c r="B137" s="165" t="s">
        <v>5157</v>
      </c>
      <c r="E137" s="156" t="s">
        <v>3687</v>
      </c>
      <c r="G137" s="159"/>
      <c r="H137" s="160"/>
    </row>
    <row r="138" spans="1:8">
      <c r="A138" s="157" t="str">
        <f t="shared" si="5"/>
        <v>return "Sur la même échelle" + target;</v>
      </c>
      <c r="B138" s="165" t="s">
        <v>3590</v>
      </c>
      <c r="D138" s="165" t="s">
        <v>3607</v>
      </c>
      <c r="E138" s="156" t="s">
        <v>3687</v>
      </c>
      <c r="G138" s="159" t="s">
        <v>4788</v>
      </c>
      <c r="H138" s="160" t="s">
        <v>3608</v>
      </c>
    </row>
    <row r="139" spans="1:8">
      <c r="A139" s="157" t="str">
        <f t="shared" si="5"/>
        <v>};</v>
      </c>
      <c r="B139" s="165" t="s">
        <v>3597</v>
      </c>
      <c r="E139" s="156" t="s">
        <v>3687</v>
      </c>
      <c r="G139" s="159"/>
      <c r="H139" s="160"/>
    </row>
    <row r="140" spans="1:8">
      <c r="A140" s="157" t="str">
        <f t="shared" si="5"/>
        <v/>
      </c>
      <c r="B140" s="165" t="s">
        <v>3527</v>
      </c>
      <c r="E140" s="156" t="s">
        <v>3687</v>
      </c>
      <c r="G140" s="159"/>
      <c r="H140" s="160"/>
    </row>
    <row r="141" spans="1:8">
      <c r="A141" s="157" t="str">
        <f t="shared" si="5"/>
        <v>lang.younow=lang.youcall+"Statut actuel";</v>
      </c>
      <c r="B141" s="165" t="s">
        <v>5158</v>
      </c>
      <c r="D141" s="165" t="s">
        <v>3523</v>
      </c>
      <c r="E141" s="156" t="s">
        <v>3687</v>
      </c>
      <c r="G141" s="159" t="s">
        <v>4820</v>
      </c>
      <c r="H141" s="160" t="s">
        <v>3609</v>
      </c>
    </row>
    <row r="142" spans="1:8">
      <c r="A142" s="157" t="str">
        <f t="shared" si="5"/>
        <v>lang.officenow=lang.officecall+"Statut actuel";</v>
      </c>
      <c r="B142" s="165" t="s">
        <v>5159</v>
      </c>
      <c r="D142" s="165" t="s">
        <v>3523</v>
      </c>
      <c r="E142" s="156" t="s">
        <v>3687</v>
      </c>
      <c r="G142" s="159" t="s">
        <v>4820</v>
      </c>
      <c r="H142" s="160" t="s">
        <v>3609</v>
      </c>
    </row>
    <row r="143" spans="1:8">
      <c r="A143" s="157" t="str">
        <f t="shared" si="5"/>
        <v>lang.youafter="Après les mesures";</v>
      </c>
      <c r="B143" s="165" t="s">
        <v>5160</v>
      </c>
      <c r="D143" s="165" t="s">
        <v>3523</v>
      </c>
      <c r="E143" s="156" t="s">
        <v>3687</v>
      </c>
      <c r="G143" s="159" t="s">
        <v>4789</v>
      </c>
      <c r="H143" s="160" t="s">
        <v>3610</v>
      </c>
    </row>
    <row r="144" spans="1:8">
      <c r="A144" s="157" t="str">
        <f t="shared" si="5"/>
        <v>lang.average="moyenne";</v>
      </c>
      <c r="B144" s="165" t="s">
        <v>5161</v>
      </c>
      <c r="D144" s="165" t="s">
        <v>3523</v>
      </c>
      <c r="E144" s="156" t="s">
        <v>3687</v>
      </c>
      <c r="G144" s="159" t="s">
        <v>4821</v>
      </c>
      <c r="H144" s="160" t="s">
        <v>3611</v>
      </c>
    </row>
    <row r="145" spans="1:8">
      <c r="A145" s="157" t="str">
        <f t="shared" si="5"/>
        <v>lang.compare="Comparaison";</v>
      </c>
      <c r="B145" s="165" t="s">
        <v>5162</v>
      </c>
      <c r="D145" s="165" t="s">
        <v>3523</v>
      </c>
      <c r="E145" s="156" t="s">
        <v>3687</v>
      </c>
      <c r="G145" s="159" t="s">
        <v>4726</v>
      </c>
      <c r="H145" s="160" t="s">
        <v>3531</v>
      </c>
    </row>
    <row r="146" spans="1:8">
      <c r="A146" s="157" t="str">
        <f t="shared" si="5"/>
        <v>lang.comparetoaverage=lang.average+lang.compare;</v>
      </c>
      <c r="B146" s="165" t="s">
        <v>5163</v>
      </c>
      <c r="E146" s="156" t="s">
        <v>3687</v>
      </c>
      <c r="G146" s="159"/>
      <c r="H146" s="160"/>
    </row>
    <row r="147" spans="1:8">
      <c r="A147" s="157" t="str">
        <f t="shared" si="5"/>
        <v>lang.co2emission="Emissions de CO2";</v>
      </c>
      <c r="B147" s="165" t="s">
        <v>5164</v>
      </c>
      <c r="D147" s="165" t="s">
        <v>3523</v>
      </c>
      <c r="E147" s="156" t="s">
        <v>3687</v>
      </c>
      <c r="G147" s="159" t="s">
        <v>4765</v>
      </c>
      <c r="H147" s="160" t="s">
        <v>3572</v>
      </c>
    </row>
    <row r="148" spans="1:8">
      <c r="A148" s="157" t="str">
        <f t="shared" si="5"/>
        <v>lang.co2reductiontitle="Effet de réduction de CO2";</v>
      </c>
      <c r="B148" s="165" t="s">
        <v>5165</v>
      </c>
      <c r="D148" s="165" t="s">
        <v>3523</v>
      </c>
      <c r="E148" s="156" t="s">
        <v>3687</v>
      </c>
      <c r="G148" s="159" t="s">
        <v>4790</v>
      </c>
      <c r="H148" s="160" t="s">
        <v>3612</v>
      </c>
    </row>
    <row r="149" spans="1:8">
      <c r="A149" s="157" t="str">
        <f t="shared" si="5"/>
        <v>lang.co2unitperyear="kg / an";</v>
      </c>
      <c r="B149" s="165" t="s">
        <v>5166</v>
      </c>
      <c r="D149" s="165" t="s">
        <v>3523</v>
      </c>
      <c r="E149" s="156" t="s">
        <v>3687</v>
      </c>
      <c r="G149" s="159" t="s">
        <v>4791</v>
      </c>
      <c r="H149" s="160" t="s">
        <v>3613</v>
      </c>
    </row>
    <row r="150" spans="1:8">
      <c r="A150" s="157" t="str">
        <f t="shared" si="5"/>
        <v>lang.co2unitpermonth="kg / mois";</v>
      </c>
      <c r="B150" s="165" t="s">
        <v>5167</v>
      </c>
      <c r="D150" s="165" t="s">
        <v>3523</v>
      </c>
      <c r="E150" s="156" t="s">
        <v>3687</v>
      </c>
      <c r="G150" s="159" t="s">
        <v>4792</v>
      </c>
      <c r="H150" s="160" t="s">
        <v>3614</v>
      </c>
    </row>
    <row r="151" spans="1:8">
      <c r="A151" s="157" t="str">
        <f t="shared" si="5"/>
        <v>lang.fee="Coûts des services publics";</v>
      </c>
      <c r="B151" s="165" t="s">
        <v>5168</v>
      </c>
      <c r="D151" s="165" t="s">
        <v>3523</v>
      </c>
      <c r="E151" s="156" t="s">
        <v>3687</v>
      </c>
      <c r="G151" s="159" t="s">
        <v>4822</v>
      </c>
      <c r="H151" s="160" t="s">
        <v>3574</v>
      </c>
    </row>
    <row r="152" spans="1:8">
      <c r="A152" s="157" t="str">
        <f t="shared" si="5"/>
        <v>lang.feereductiontitle="Réduction du coût de l'utilité";</v>
      </c>
      <c r="B152" s="165" t="s">
        <v>5169</v>
      </c>
      <c r="D152" s="165" t="s">
        <v>3523</v>
      </c>
      <c r="E152" s="156" t="s">
        <v>3687</v>
      </c>
      <c r="G152" s="159" t="s">
        <v>4793</v>
      </c>
      <c r="H152" s="160" t="s">
        <v>3615</v>
      </c>
    </row>
    <row r="153" spans="1:8">
      <c r="A153" s="157" t="str">
        <f t="shared" si="5"/>
        <v>lang.feeunitperyear="Yen / an";</v>
      </c>
      <c r="B153" s="165" t="s">
        <v>5170</v>
      </c>
      <c r="D153" s="165" t="s">
        <v>3523</v>
      </c>
      <c r="E153" s="156" t="s">
        <v>3687</v>
      </c>
      <c r="G153" s="159" t="s">
        <v>4794</v>
      </c>
      <c r="H153" s="160" t="s">
        <v>3616</v>
      </c>
    </row>
    <row r="154" spans="1:8">
      <c r="A154" s="157" t="str">
        <f t="shared" si="5"/>
        <v>lang.feeunitpermonth="Yen / mois";</v>
      </c>
      <c r="B154" s="165" t="s">
        <v>5171</v>
      </c>
      <c r="D154" s="165" t="s">
        <v>3523</v>
      </c>
      <c r="E154" s="156" t="s">
        <v>3687</v>
      </c>
      <c r="G154" s="159" t="s">
        <v>4795</v>
      </c>
      <c r="H154" s="160" t="s">
        <v>3617</v>
      </c>
    </row>
    <row r="155" spans="1:8">
      <c r="A155" s="157" t="str">
        <f t="shared" si="5"/>
        <v>lang.initialcosttitle="Montant de l'investissement initial";</v>
      </c>
      <c r="B155" s="165" t="s">
        <v>5172</v>
      </c>
      <c r="D155" s="165" t="s">
        <v>3523</v>
      </c>
      <c r="E155" s="156" t="s">
        <v>3687</v>
      </c>
      <c r="G155" s="159" t="s">
        <v>4796</v>
      </c>
      <c r="H155" s="160" t="s">
        <v>3618</v>
      </c>
    </row>
    <row r="156" spans="1:8">
      <c r="A156" s="157" t="str">
        <f t="shared" si="5"/>
        <v>lang.priceunit="Cercle";</v>
      </c>
      <c r="B156" s="165" t="s">
        <v>5173</v>
      </c>
      <c r="D156" s="165" t="s">
        <v>3523</v>
      </c>
      <c r="E156" s="156" t="s">
        <v>3687</v>
      </c>
      <c r="G156" s="159" t="s">
        <v>3855</v>
      </c>
      <c r="H156" s="160" t="s">
        <v>1942</v>
      </c>
    </row>
    <row r="157" spans="1:8">
      <c r="A157" s="157" t="str">
        <f t="shared" si="5"/>
        <v>lang.loadperyear="Montant du fardeau annuel";</v>
      </c>
      <c r="B157" s="165" t="s">
        <v>5174</v>
      </c>
      <c r="D157" s="165" t="s">
        <v>3523</v>
      </c>
      <c r="E157" s="156" t="s">
        <v>3687</v>
      </c>
      <c r="G157" s="159" t="s">
        <v>4797</v>
      </c>
      <c r="H157" s="160" t="s">
        <v>3619</v>
      </c>
    </row>
    <row r="158" spans="1:8">
      <c r="A158" s="157" t="str">
        <f t="shared" si="5"/>
        <v>lang.primaryenergy="Consommation d'énergie primaire";</v>
      </c>
      <c r="B158" s="165" t="s">
        <v>5175</v>
      </c>
      <c r="D158" s="165" t="s">
        <v>3523</v>
      </c>
      <c r="E158" s="156" t="s">
        <v>3687</v>
      </c>
      <c r="G158" s="159" t="s">
        <v>4798</v>
      </c>
      <c r="H158" s="160" t="s">
        <v>3620</v>
      </c>
    </row>
    <row r="159" spans="1:8">
      <c r="A159" s="157" t="str">
        <f t="shared" si="5"/>
        <v>lang.energyunitperyear="GJ / an";</v>
      </c>
      <c r="B159" s="165" t="s">
        <v>5176</v>
      </c>
      <c r="D159" s="165" t="s">
        <v>3523</v>
      </c>
      <c r="E159" s="156" t="s">
        <v>3687</v>
      </c>
      <c r="G159" s="159" t="s">
        <v>4799</v>
      </c>
      <c r="H159" s="160" t="s">
        <v>3621</v>
      </c>
    </row>
    <row r="160" spans="1:8">
      <c r="A160" s="157" t="str">
        <f t="shared" si="5"/>
        <v>lang.energyunitpermonth="GJ / mois";</v>
      </c>
      <c r="B160" s="165" t="s">
        <v>5177</v>
      </c>
      <c r="D160" s="165" t="s">
        <v>3523</v>
      </c>
      <c r="E160" s="156" t="s">
        <v>3687</v>
      </c>
      <c r="G160" s="159" t="s">
        <v>4800</v>
      </c>
      <c r="H160" s="160" t="s">
        <v>3622</v>
      </c>
    </row>
    <row r="161" spans="1:8">
      <c r="A161" s="157" t="str">
        <f t="shared" si="5"/>
        <v>lang.ohter="Autre";</v>
      </c>
      <c r="B161" s="165" t="s">
        <v>3623</v>
      </c>
      <c r="D161" s="165" t="s">
        <v>3523</v>
      </c>
      <c r="E161" s="156" t="s">
        <v>3687</v>
      </c>
      <c r="G161" s="159" t="s">
        <v>4801</v>
      </c>
      <c r="H161" s="160" t="s">
        <v>1465</v>
      </c>
    </row>
    <row r="162" spans="1:8">
      <c r="A162" s="157" t="str">
        <f t="shared" ref="A162:A225" si="6">CLEAN(B162&amp;IF(D162="","",""""&amp;G162&amp;""""&amp;D162))</f>
        <v/>
      </c>
      <c r="B162" s="165" t="s">
        <v>3527</v>
      </c>
      <c r="E162" s="156" t="s">
        <v>3687</v>
      </c>
      <c r="G162" s="159"/>
      <c r="H162" s="160"/>
    </row>
    <row r="163" spans="1:8">
      <c r="A163" s="157" t="str">
        <f t="shared" si="6"/>
        <v>lang.titlemessage=function(title){</v>
      </c>
      <c r="B163" s="165" t="s">
        <v>5178</v>
      </c>
      <c r="E163" s="156" t="s">
        <v>3687</v>
      </c>
      <c r="G163" s="159"/>
      <c r="H163" s="160"/>
    </row>
    <row r="164" spans="1:8">
      <c r="A164" s="157" t="str">
        <f t="shared" si="6"/>
        <v>return title+"Les efforts sont efficaces.";</v>
      </c>
      <c r="B164" s="165" t="s">
        <v>5243</v>
      </c>
      <c r="D164" s="165" t="s">
        <v>3595</v>
      </c>
      <c r="E164" s="156" t="s">
        <v>3687</v>
      </c>
      <c r="G164" s="159" t="s">
        <v>4802</v>
      </c>
      <c r="H164" s="160" t="s">
        <v>3624</v>
      </c>
    </row>
    <row r="165" spans="1:8">
      <c r="A165" s="157" t="str">
        <f t="shared" si="6"/>
        <v>};</v>
      </c>
      <c r="B165" s="165" t="s">
        <v>3597</v>
      </c>
      <c r="E165" s="156" t="s">
        <v>3687</v>
      </c>
      <c r="G165" s="159"/>
      <c r="H165" s="160"/>
    </row>
    <row r="166" spans="1:8">
      <c r="A166" s="157" t="str">
        <f t="shared" si="6"/>
        <v>lang.co2reduction=function(co2){</v>
      </c>
      <c r="B166" s="165" t="s">
        <v>5179</v>
      </c>
      <c r="E166" s="156" t="s">
        <v>3687</v>
      </c>
      <c r="G166" s="159"/>
      <c r="H166" s="160"/>
    </row>
    <row r="167" spans="1:8">
      <c r="A167" s="157" t="str">
        <f t="shared" si="6"/>
        <v xml:space="preserve">return "Annuel" + </v>
      </c>
      <c r="B167" s="165" t="s">
        <v>3590</v>
      </c>
      <c r="D167" s="165" t="s">
        <v>3591</v>
      </c>
      <c r="E167" s="156" t="s">
        <v>3687</v>
      </c>
      <c r="G167" s="159" t="s">
        <v>4803</v>
      </c>
      <c r="H167" s="160" t="s">
        <v>3625</v>
      </c>
    </row>
    <row r="168" spans="1:8">
      <c r="A168" s="157" t="str">
        <f t="shared" si="6"/>
        <v>co2+"kg de CO2 peut être réduit.";</v>
      </c>
      <c r="B168" s="165" t="s">
        <v>5146</v>
      </c>
      <c r="D168" s="165" t="s">
        <v>3595</v>
      </c>
      <c r="E168" s="156" t="s">
        <v>3687</v>
      </c>
      <c r="G168" s="159" t="s">
        <v>4804</v>
      </c>
      <c r="H168" s="160" t="s">
        <v>3626</v>
      </c>
    </row>
    <row r="169" spans="1:8">
      <c r="A169" s="157" t="str">
        <f t="shared" si="6"/>
        <v>};</v>
      </c>
      <c r="B169" s="165" t="s">
        <v>3597</v>
      </c>
      <c r="E169" s="156" t="s">
        <v>3687</v>
      </c>
      <c r="G169" s="159"/>
      <c r="H169" s="160"/>
    </row>
    <row r="170" spans="1:8">
      <c r="A170" s="157" t="str">
        <f t="shared" si="6"/>
        <v>lang.reducepercent=function(name,percent){</v>
      </c>
      <c r="B170" s="165" t="s">
        <v>5180</v>
      </c>
      <c r="E170" s="156" t="s">
        <v>3687</v>
      </c>
      <c r="G170" s="159"/>
      <c r="H170" s="160"/>
    </row>
    <row r="171" spans="1:8">
      <c r="A171" s="157" t="str">
        <f t="shared" si="6"/>
        <v xml:space="preserve">return "cela équivaut à réduire" + </v>
      </c>
      <c r="B171" s="165" t="s">
        <v>3590</v>
      </c>
      <c r="D171" s="165" t="s">
        <v>3591</v>
      </c>
      <c r="E171" s="156" t="s">
        <v>3687</v>
      </c>
      <c r="G171" s="159" t="s">
        <v>4823</v>
      </c>
      <c r="H171" s="160" t="s">
        <v>3627</v>
      </c>
    </row>
    <row r="172" spans="1:8">
      <c r="A172" s="157" t="str">
        <f t="shared" si="6"/>
        <v>name+"pour" +</v>
      </c>
      <c r="B172" s="165" t="s">
        <v>5181</v>
      </c>
      <c r="D172" s="165" t="s">
        <v>3628</v>
      </c>
      <c r="E172" s="156" t="s">
        <v>3687</v>
      </c>
      <c r="G172" s="159" t="s">
        <v>4824</v>
      </c>
      <c r="H172" s="160" t="s">
        <v>3629</v>
      </c>
    </row>
    <row r="173" spans="1:8">
      <c r="A173" s="157" t="str">
        <f t="shared" si="6"/>
        <v>percent+"%.";</v>
      </c>
      <c r="B173" s="165" t="s">
        <v>5144</v>
      </c>
      <c r="D173" s="165" t="s">
        <v>3595</v>
      </c>
      <c r="E173" s="156" t="s">
        <v>3687</v>
      </c>
      <c r="G173" s="159" t="s">
        <v>4825</v>
      </c>
      <c r="H173" s="160" t="s">
        <v>3630</v>
      </c>
    </row>
    <row r="174" spans="1:8">
      <c r="A174" s="157" t="str">
        <f t="shared" si="6"/>
        <v>};</v>
      </c>
      <c r="B174" s="165" t="s">
        <v>3597</v>
      </c>
      <c r="E174" s="156" t="s">
        <v>3687</v>
      </c>
      <c r="G174" s="159"/>
      <c r="H174" s="160"/>
    </row>
    <row r="175" spans="1:8">
      <c r="A175" s="157" t="str">
        <f t="shared" si="6"/>
        <v>lang.co2minus="Vivre sans émissions de CO2 peut être atteint.";</v>
      </c>
      <c r="B175" s="165" t="s">
        <v>5182</v>
      </c>
      <c r="D175" s="165" t="s">
        <v>3523</v>
      </c>
      <c r="E175" s="156" t="s">
        <v>3687</v>
      </c>
      <c r="G175" s="159" t="s">
        <v>4805</v>
      </c>
      <c r="H175" s="160" t="s">
        <v>3631</v>
      </c>
    </row>
    <row r="176" spans="1:8" ht="27">
      <c r="A176" s="157" t="str">
        <f t="shared" si="6"/>
        <v>lang.error="* C'est une estimation approximative car il n'y a pas d'entrée détaillée.";</v>
      </c>
      <c r="B176" s="165" t="s">
        <v>5183</v>
      </c>
      <c r="D176" s="165" t="s">
        <v>3523</v>
      </c>
      <c r="E176" s="156" t="s">
        <v>3687</v>
      </c>
      <c r="G176" s="159" t="s">
        <v>4826</v>
      </c>
      <c r="H176" s="160" t="s">
        <v>3632</v>
      </c>
    </row>
    <row r="177" spans="1:8">
      <c r="A177" s="157" t="str">
        <f t="shared" si="6"/>
        <v/>
      </c>
      <c r="B177" s="165" t="s">
        <v>3527</v>
      </c>
      <c r="E177" s="156" t="s">
        <v>3687</v>
      </c>
      <c r="G177" s="159"/>
      <c r="H177" s="160"/>
    </row>
    <row r="178" spans="1:8">
      <c r="A178" s="157" t="str">
        <f t="shared" si="6"/>
        <v>lang.feereduction=function(fee){</v>
      </c>
      <c r="B178" s="165" t="s">
        <v>5184</v>
      </c>
      <c r="E178" s="156" t="s">
        <v>3687</v>
      </c>
      <c r="G178" s="159"/>
      <c r="H178" s="160"/>
    </row>
    <row r="179" spans="1:8">
      <c r="A179" s="157" t="str">
        <f t="shared" si="6"/>
        <v xml:space="preserve">return "Vous pouvez enregistrer" + </v>
      </c>
      <c r="B179" s="165" t="s">
        <v>3590</v>
      </c>
      <c r="D179" s="165" t="s">
        <v>3591</v>
      </c>
      <c r="E179" s="156" t="s">
        <v>3687</v>
      </c>
      <c r="G179" s="159" t="s">
        <v>4827</v>
      </c>
      <c r="H179" s="160" t="s">
        <v>3633</v>
      </c>
    </row>
    <row r="180" spans="1:8">
      <c r="A180" s="157" t="str">
        <f t="shared" si="6"/>
        <v>fee+"yen par an.";</v>
      </c>
      <c r="B180" s="165" t="s">
        <v>5145</v>
      </c>
      <c r="D180" s="165" t="s">
        <v>3595</v>
      </c>
      <c r="E180" s="156" t="s">
        <v>3687</v>
      </c>
      <c r="G180" s="159" t="s">
        <v>4828</v>
      </c>
      <c r="H180" s="160" t="s">
        <v>3634</v>
      </c>
    </row>
    <row r="181" spans="1:8">
      <c r="A181" s="157" t="str">
        <f t="shared" si="6"/>
        <v>};</v>
      </c>
      <c r="B181" s="165" t="s">
        <v>3597</v>
      </c>
      <c r="E181" s="156" t="s">
        <v>3687</v>
      </c>
      <c r="G181" s="159"/>
      <c r="H181" s="160"/>
    </row>
    <row r="182" spans="1:8" ht="27">
      <c r="A182" s="157" t="str">
        <f t="shared" si="6"/>
        <v>lang.feenochange="Il n'y a pas de changement dans les dépenses d'utilité, etc.";</v>
      </c>
      <c r="B182" s="165" t="s">
        <v>5185</v>
      </c>
      <c r="D182" s="165" t="s">
        <v>3523</v>
      </c>
      <c r="E182" s="156" t="s">
        <v>3687</v>
      </c>
      <c r="G182" s="159" t="s">
        <v>4806</v>
      </c>
      <c r="H182" s="160" t="s">
        <v>3635</v>
      </c>
    </row>
    <row r="183" spans="1:8">
      <c r="A183" s="157" t="str">
        <f t="shared" si="6"/>
        <v/>
      </c>
      <c r="B183" s="165" t="s">
        <v>3527</v>
      </c>
      <c r="E183" s="156" t="s">
        <v>3687</v>
      </c>
      <c r="G183" s="159"/>
      <c r="H183" s="160"/>
    </row>
    <row r="184" spans="1:8">
      <c r="A184" s="157" t="str">
        <f t="shared" si="6"/>
        <v>//payback----------------------------</v>
      </c>
      <c r="B184" s="165" t="s">
        <v>5186</v>
      </c>
      <c r="E184" s="156" t="s">
        <v>3687</v>
      </c>
      <c r="G184" s="159"/>
      <c r="H184" s="160"/>
    </row>
    <row r="185" spans="1:8">
      <c r="A185" s="157" t="str">
        <f t="shared" si="6"/>
        <v>lang.initialcost=function(price,lifetime,load){</v>
      </c>
      <c r="B185" s="165" t="s">
        <v>5187</v>
      </c>
      <c r="E185" s="156" t="s">
        <v>3687</v>
      </c>
      <c r="G185" s="159"/>
      <c r="H185" s="160"/>
    </row>
    <row r="186" spans="1:8">
      <c r="A186" s="157" t="str">
        <f t="shared" si="6"/>
        <v xml:space="preserve">return "Pour acheter neuf, cela coûte environ" + </v>
      </c>
      <c r="B186" s="165" t="s">
        <v>3590</v>
      </c>
      <c r="D186" s="165" t="s">
        <v>3591</v>
      </c>
      <c r="E186" s="156" t="s">
        <v>3687</v>
      </c>
      <c r="G186" s="159" t="s">
        <v>4829</v>
      </c>
      <c r="H186" s="160" t="s">
        <v>3636</v>
      </c>
    </row>
    <row r="187" spans="1:8">
      <c r="A187" s="157" t="str">
        <f t="shared" si="6"/>
        <v xml:space="preserve">price+"yen (prix de référence), réparti" + </v>
      </c>
      <c r="B187" s="165" t="s">
        <v>5188</v>
      </c>
      <c r="D187" s="165" t="s">
        <v>3591</v>
      </c>
      <c r="E187" s="156" t="s">
        <v>3687</v>
      </c>
      <c r="G187" s="159" t="s">
        <v>4830</v>
      </c>
      <c r="H187" s="160" t="s">
        <v>3637</v>
      </c>
    </row>
    <row r="188" spans="1:8">
      <c r="A188" s="157" t="str">
        <f t="shared" si="6"/>
        <v xml:space="preserve">lifetime+"année de vie, votre coût total sera"+ </v>
      </c>
      <c r="B188" s="165" t="s">
        <v>5189</v>
      </c>
      <c r="D188" s="165" t="s">
        <v>3638</v>
      </c>
      <c r="E188" s="156" t="s">
        <v>3687</v>
      </c>
      <c r="G188" s="159" t="s">
        <v>4831</v>
      </c>
      <c r="H188" s="160" t="s">
        <v>3639</v>
      </c>
    </row>
    <row r="189" spans="1:8">
      <c r="A189" s="157" t="str">
        <f t="shared" si="6"/>
        <v>load+"yen par an.";</v>
      </c>
      <c r="B189" s="165" t="s">
        <v>5190</v>
      </c>
      <c r="D189" s="165" t="s">
        <v>3595</v>
      </c>
      <c r="E189" s="156" t="s">
        <v>3687</v>
      </c>
      <c r="G189" s="159" t="s">
        <v>4828</v>
      </c>
      <c r="H189" s="160" t="s">
        <v>3640</v>
      </c>
    </row>
    <row r="190" spans="1:8">
      <c r="A190" s="157" t="str">
        <f t="shared" si="6"/>
        <v>};</v>
      </c>
      <c r="B190" s="165" t="s">
        <v>3597</v>
      </c>
      <c r="E190" s="156" t="s">
        <v>3687</v>
      </c>
      <c r="G190" s="159"/>
      <c r="H190" s="160"/>
    </row>
    <row r="191" spans="1:8">
      <c r="A191" s="157" t="str">
        <f t="shared" si="6"/>
        <v>lang.payback=function(change,totalchange,down){</v>
      </c>
      <c r="B191" s="165" t="s">
        <v>5191</v>
      </c>
      <c r="E191" s="156" t="s">
        <v>3687</v>
      </c>
      <c r="G191" s="159"/>
      <c r="H191" s="160"/>
    </row>
    <row r="192" spans="1:8">
      <c r="A192" s="157" t="str">
        <f t="shared" si="6"/>
        <v xml:space="preserve">return "D'autre part, le coût de l'utilité sera enregistré pour" + change+ </v>
      </c>
      <c r="B192" s="165" t="s">
        <v>3590</v>
      </c>
      <c r="D192" s="165" t="s">
        <v>3641</v>
      </c>
      <c r="E192" s="156" t="s">
        <v>3687</v>
      </c>
      <c r="G192" s="159" t="s">
        <v>4832</v>
      </c>
      <c r="H192" s="160" t="s">
        <v>3642</v>
      </c>
    </row>
    <row r="193" spans="1:8">
      <c r="A193" s="157" t="str">
        <f t="shared" si="6"/>
        <v xml:space="preserve">"yen par an, donc le fardeau total sera" + totalchange + </v>
      </c>
      <c r="D193" s="165" t="s">
        <v>3686</v>
      </c>
      <c r="E193" s="156" t="s">
        <v>3687</v>
      </c>
      <c r="G193" s="159" t="s">
        <v>4833</v>
      </c>
      <c r="H193" s="160" t="s">
        <v>3685</v>
      </c>
    </row>
    <row r="194" spans="1:8">
      <c r="A194" s="157" t="str">
        <f t="shared" si="6"/>
        <v>(down?"yen, vous pouvez économiser chaque année au total.":</v>
      </c>
      <c r="B194" s="165" t="s">
        <v>5192</v>
      </c>
      <c r="D194" s="166" t="s">
        <v>3682</v>
      </c>
      <c r="E194" s="156" t="s">
        <v>3687</v>
      </c>
      <c r="G194" s="159" t="s">
        <v>4834</v>
      </c>
      <c r="H194" s="160" t="s">
        <v>3643</v>
      </c>
    </row>
    <row r="195" spans="1:8">
      <c r="A195" s="157" t="str">
        <f t="shared" si="6"/>
        <v>"yen par an." );</v>
      </c>
      <c r="D195" s="165" t="s">
        <v>3683</v>
      </c>
      <c r="E195" s="156" t="s">
        <v>3687</v>
      </c>
      <c r="G195" s="159" t="s">
        <v>4828</v>
      </c>
      <c r="H195" s="160" t="s">
        <v>3684</v>
      </c>
    </row>
    <row r="196" spans="1:8">
      <c r="A196" s="157" t="str">
        <f t="shared" si="6"/>
        <v>};</v>
      </c>
      <c r="B196" s="165" t="s">
        <v>3597</v>
      </c>
      <c r="E196" s="156" t="s">
        <v>3687</v>
      </c>
      <c r="G196" s="159"/>
      <c r="H196" s="160"/>
    </row>
    <row r="197" spans="1:8">
      <c r="A197" s="157" t="str">
        <f t="shared" si="6"/>
        <v>lang.payback1month="Vous pouvez revenir dans un mois.";</v>
      </c>
      <c r="B197" s="165" t="s">
        <v>5193</v>
      </c>
      <c r="D197" s="165" t="s">
        <v>3523</v>
      </c>
      <c r="E197" s="156" t="s">
        <v>3687</v>
      </c>
      <c r="G197" s="159" t="s">
        <v>4807</v>
      </c>
      <c r="H197" s="160" t="s">
        <v>3644</v>
      </c>
    </row>
    <row r="198" spans="1:8">
      <c r="A198" s="157" t="str">
        <f t="shared" si="6"/>
        <v>lang.paybackmonth=function(month){</v>
      </c>
      <c r="B198" s="165" t="s">
        <v>5194</v>
      </c>
      <c r="E198" s="156" t="s">
        <v>3687</v>
      </c>
      <c r="G198" s="159"/>
      <c r="H198" s="160"/>
    </row>
    <row r="199" spans="1:8">
      <c r="A199" s="157" t="str">
        <f t="shared" si="6"/>
        <v xml:space="preserve">return "Vous pouvez revenir dans" + </v>
      </c>
      <c r="B199" s="165" t="s">
        <v>3590</v>
      </c>
      <c r="D199" s="165" t="s">
        <v>3591</v>
      </c>
      <c r="E199" s="156" t="s">
        <v>3687</v>
      </c>
      <c r="G199" s="159" t="s">
        <v>4835</v>
      </c>
      <c r="H199" s="160" t="s">
        <v>3645</v>
      </c>
    </row>
    <row r="200" spans="1:8">
      <c r="A200" s="157" t="str">
        <f t="shared" si="6"/>
        <v>month+" mois.";</v>
      </c>
      <c r="B200" s="165" t="s">
        <v>5195</v>
      </c>
      <c r="D200" s="165" t="s">
        <v>3595</v>
      </c>
      <c r="E200" s="156" t="s">
        <v>3687</v>
      </c>
      <c r="G200" s="159" t="s">
        <v>4836</v>
      </c>
      <c r="H200" s="160" t="s">
        <v>3646</v>
      </c>
    </row>
    <row r="201" spans="1:8">
      <c r="A201" s="157" t="str">
        <f t="shared" si="6"/>
        <v>};</v>
      </c>
      <c r="B201" s="165" t="s">
        <v>3597</v>
      </c>
      <c r="E201" s="156" t="s">
        <v>3687</v>
      </c>
      <c r="G201" s="159"/>
      <c r="H201" s="160"/>
    </row>
    <row r="202" spans="1:8">
      <c r="A202" s="157" t="str">
        <f t="shared" si="6"/>
        <v>lang.paybackyear=function(year){</v>
      </c>
      <c r="B202" s="165" t="s">
        <v>5196</v>
      </c>
      <c r="E202" s="156" t="s">
        <v>3687</v>
      </c>
      <c r="G202" s="159"/>
      <c r="H202" s="160"/>
    </row>
    <row r="203" spans="1:8">
      <c r="A203" s="157" t="str">
        <f t="shared" si="6"/>
        <v xml:space="preserve">return "Vous pouvez revenir sur" + </v>
      </c>
      <c r="B203" s="165" t="s">
        <v>3590</v>
      </c>
      <c r="D203" s="165" t="s">
        <v>3591</v>
      </c>
      <c r="E203" s="156" t="s">
        <v>3687</v>
      </c>
      <c r="G203" s="159" t="s">
        <v>4837</v>
      </c>
      <c r="H203" s="160" t="s">
        <v>3645</v>
      </c>
    </row>
    <row r="204" spans="1:8">
      <c r="A204" s="157" t="str">
        <f t="shared" si="6"/>
        <v>year+" an.";</v>
      </c>
      <c r="B204" s="165" t="s">
        <v>5197</v>
      </c>
      <c r="D204" s="165" t="s">
        <v>3595</v>
      </c>
      <c r="E204" s="156" t="s">
        <v>3687</v>
      </c>
      <c r="G204" s="159" t="s">
        <v>4838</v>
      </c>
      <c r="H204" s="160" t="s">
        <v>3647</v>
      </c>
    </row>
    <row r="205" spans="1:8">
      <c r="A205" s="157" t="str">
        <f t="shared" si="6"/>
        <v>};</v>
      </c>
      <c r="B205" s="165" t="s">
        <v>3597</v>
      </c>
      <c r="E205" s="156" t="s">
        <v>3687</v>
      </c>
      <c r="G205" s="159"/>
      <c r="H205" s="160"/>
    </row>
    <row r="206" spans="1:8" ht="40.5">
      <c r="A206" s="157" t="str">
        <f t="shared" si="6"/>
        <v>lang.paybacknever="En outre, il est impossible de prendre la valeur d'origine avec le montant de la réduction des coûts de l'utilité par la durée de vie des produits."</v>
      </c>
      <c r="B206" s="165" t="s">
        <v>5198</v>
      </c>
      <c r="D206" s="165" t="s">
        <v>3527</v>
      </c>
      <c r="E206" s="156" t="s">
        <v>3687</v>
      </c>
      <c r="G206" s="159" t="s">
        <v>4839</v>
      </c>
      <c r="H206" s="160" t="s">
        <v>3648</v>
      </c>
    </row>
    <row r="207" spans="1:8">
      <c r="A207" s="157" t="str">
        <f t="shared" si="6"/>
        <v>lang.notinstallfee=function(fee){</v>
      </c>
      <c r="B207" s="165" t="s">
        <v>5199</v>
      </c>
      <c r="E207" s="156" t="s">
        <v>3687</v>
      </c>
      <c r="G207" s="159"/>
      <c r="H207" s="160"/>
    </row>
    <row r="208" spans="1:8">
      <c r="A208" s="157" t="str">
        <f t="shared" si="6"/>
        <v xml:space="preserve">return "Le coût de l'utilité sera" + </v>
      </c>
      <c r="B208" s="165" t="s">
        <v>3590</v>
      </c>
      <c r="D208" s="165" t="s">
        <v>3591</v>
      </c>
      <c r="E208" s="156" t="s">
        <v>3687</v>
      </c>
      <c r="G208" s="159" t="s">
        <v>4840</v>
      </c>
      <c r="H208" s="160" t="s">
        <v>3649</v>
      </c>
    </row>
    <row r="209" spans="1:8">
      <c r="A209" s="157" t="str">
        <f t="shared" si="6"/>
        <v>fee+"yen moins cher.";</v>
      </c>
      <c r="B209" s="165" t="s">
        <v>5145</v>
      </c>
      <c r="D209" s="165" t="s">
        <v>3595</v>
      </c>
      <c r="E209" s="156" t="s">
        <v>3687</v>
      </c>
      <c r="G209" s="159" t="s">
        <v>4841</v>
      </c>
      <c r="H209" s="160" t="s">
        <v>3650</v>
      </c>
    </row>
    <row r="210" spans="1:8">
      <c r="A210" s="157" t="str">
        <f t="shared" si="6"/>
        <v>};</v>
      </c>
      <c r="B210" s="165" t="s">
        <v>3597</v>
      </c>
      <c r="E210" s="156" t="s">
        <v>3687</v>
      </c>
      <c r="G210" s="159"/>
      <c r="H210" s="160"/>
    </row>
    <row r="211" spans="1:8">
      <c r="A211" s="157" t="str">
        <f t="shared" si="6"/>
        <v/>
      </c>
      <c r="B211" s="165" t="s">
        <v>3527</v>
      </c>
      <c r="E211" s="156" t="s">
        <v>3687</v>
      </c>
      <c r="G211" s="159"/>
      <c r="H211" s="160"/>
    </row>
    <row r="212" spans="1:8">
      <c r="A212" s="157" t="str">
        <f t="shared" si="6"/>
        <v>//compare-----------</v>
      </c>
      <c r="B212" s="165" t="s">
        <v>3651</v>
      </c>
      <c r="E212" s="156" t="s">
        <v>3687</v>
      </c>
      <c r="G212" s="159"/>
      <c r="H212" s="160"/>
    </row>
    <row r="213" spans="1:8">
      <c r="A213" s="157" t="str">
        <f t="shared" si="6"/>
        <v>lang.rankin100=function(count){</v>
      </c>
      <c r="B213" s="165" t="s">
        <v>5200</v>
      </c>
      <c r="E213" s="156" t="s">
        <v>3687</v>
      </c>
      <c r="G213" s="159"/>
      <c r="H213" s="160"/>
    </row>
    <row r="214" spans="1:8">
      <c r="A214" s="157" t="str">
        <f t="shared" si="6"/>
        <v xml:space="preserve">return "Le rang est" + </v>
      </c>
      <c r="B214" s="165" t="s">
        <v>3590</v>
      </c>
      <c r="D214" s="165" t="s">
        <v>3591</v>
      </c>
      <c r="E214" s="156" t="s">
        <v>3687</v>
      </c>
      <c r="G214" s="159" t="s">
        <v>4842</v>
      </c>
      <c r="H214" s="160">
        <v>100</v>
      </c>
    </row>
    <row r="215" spans="1:8">
      <c r="A215" s="157" t="str">
        <f t="shared" si="6"/>
        <v>count+" dans les 100.";</v>
      </c>
      <c r="B215" s="165" t="s">
        <v>5201</v>
      </c>
      <c r="D215" s="165" t="s">
        <v>3595</v>
      </c>
      <c r="E215" s="156" t="s">
        <v>3687</v>
      </c>
      <c r="G215" s="159" t="s">
        <v>4843</v>
      </c>
      <c r="H215" s="160" t="s">
        <v>3652</v>
      </c>
    </row>
    <row r="216" spans="1:8">
      <c r="A216" s="157" t="str">
        <f t="shared" si="6"/>
        <v>};</v>
      </c>
      <c r="B216" s="165" t="s">
        <v>3597</v>
      </c>
      <c r="E216" s="156" t="s">
        <v>3687</v>
      </c>
      <c r="G216" s="159"/>
      <c r="H216" s="160"/>
    </row>
    <row r="217" spans="1:8">
      <c r="A217" s="157" t="str">
        <f t="shared" si="6"/>
        <v>lang.rankcall="";</v>
      </c>
      <c r="B217" s="165" t="s">
        <v>5202</v>
      </c>
      <c r="D217" s="165" t="s">
        <v>3523</v>
      </c>
      <c r="E217" s="156" t="s">
        <v>3687</v>
      </c>
      <c r="G217" s="159"/>
      <c r="H217" s="160" t="s">
        <v>3653</v>
      </c>
    </row>
    <row r="218" spans="1:8">
      <c r="A218" s="157" t="str">
        <f t="shared" si="6"/>
        <v>lang.co2ratio=function(ratio){</v>
      </c>
      <c r="B218" s="165" t="s">
        <v>5203</v>
      </c>
      <c r="E218" s="156" t="s">
        <v>3687</v>
      </c>
      <c r="G218" s="159"/>
      <c r="H218" s="160"/>
    </row>
    <row r="219" spans="1:8">
      <c r="A219" s="157" t="str">
        <f t="shared" si="6"/>
        <v>return "L'émission de CO2 est" +</v>
      </c>
      <c r="B219" s="165" t="s">
        <v>3590</v>
      </c>
      <c r="D219" s="165" t="s">
        <v>3628</v>
      </c>
      <c r="E219" s="156" t="s">
        <v>3687</v>
      </c>
      <c r="G219" s="159" t="s">
        <v>4844</v>
      </c>
      <c r="H219" s="160" t="s">
        <v>3654</v>
      </c>
    </row>
    <row r="220" spans="1:8">
      <c r="A220" s="157" t="str">
        <f t="shared" si="6"/>
        <v>ratio+"fois par rapport à la moyenne";</v>
      </c>
      <c r="B220" s="165" t="s">
        <v>5204</v>
      </c>
      <c r="D220" s="165" t="s">
        <v>3595</v>
      </c>
      <c r="E220" s="156" t="s">
        <v>3687</v>
      </c>
      <c r="G220" s="159" t="s">
        <v>4845</v>
      </c>
      <c r="H220" s="160" t="s">
        <v>3655</v>
      </c>
    </row>
    <row r="221" spans="1:8">
      <c r="A221" s="157" t="str">
        <f t="shared" si="6"/>
        <v>};</v>
      </c>
      <c r="B221" s="165" t="s">
        <v>3597</v>
      </c>
      <c r="E221" s="156" t="s">
        <v>3687</v>
      </c>
      <c r="G221" s="159"/>
      <c r="H221" s="160"/>
    </row>
    <row r="222" spans="1:8" ht="27">
      <c r="A222" s="157" t="str">
        <f t="shared" si="6"/>
        <v>lang.co2compare06="C'est beaucoup moins que la moyenne. C'est une très belle vie.";</v>
      </c>
      <c r="B222" s="165" t="s">
        <v>5205</v>
      </c>
      <c r="D222" s="165" t="s">
        <v>3523</v>
      </c>
      <c r="E222" s="156" t="s">
        <v>3687</v>
      </c>
      <c r="G222" s="159" t="s">
        <v>4846</v>
      </c>
      <c r="H222" s="160" t="s">
        <v>3656</v>
      </c>
    </row>
    <row r="223" spans="1:8" ht="27">
      <c r="A223" s="157" t="str">
        <f t="shared" si="6"/>
        <v>lang.co2compare08="Il est inférieur à la moyenne. C'est une vie merveilleuse.";</v>
      </c>
      <c r="B223" s="165" t="s">
        <v>5206</v>
      </c>
      <c r="D223" s="165" t="s">
        <v>3523</v>
      </c>
      <c r="E223" s="156" t="s">
        <v>3687</v>
      </c>
      <c r="G223" s="159" t="s">
        <v>4847</v>
      </c>
      <c r="H223" s="160" t="s">
        <v>3657</v>
      </c>
    </row>
    <row r="224" spans="1:8">
      <c r="A224" s="157" t="str">
        <f t="shared" si="6"/>
        <v>lang.co2compare10="C'est à peu près le même niveau que la moyenne.";</v>
      </c>
      <c r="B224" s="165" t="s">
        <v>5207</v>
      </c>
      <c r="D224" s="165" t="s">
        <v>3523</v>
      </c>
      <c r="E224" s="156" t="s">
        <v>3687</v>
      </c>
      <c r="G224" s="159" t="s">
        <v>4848</v>
      </c>
      <c r="H224" s="160" t="s">
        <v>3658</v>
      </c>
    </row>
    <row r="225" spans="1:8" ht="40.5">
      <c r="A225" s="157" t="str">
        <f t="shared" si="6"/>
        <v>lang.co2compare12="C'est un peu plus élevé que la moyenne. Il semble y avoir beaucoup de place pour réduire les coûts des services publics en raison de l'amélioration.";</v>
      </c>
      <c r="B225" s="165" t="s">
        <v>5208</v>
      </c>
      <c r="D225" s="165" t="s">
        <v>3523</v>
      </c>
      <c r="E225" s="156" t="s">
        <v>3687</v>
      </c>
      <c r="G225" s="159" t="s">
        <v>4849</v>
      </c>
      <c r="H225" s="160" t="s">
        <v>3659</v>
      </c>
    </row>
    <row r="226" spans="1:8" ht="40.5">
      <c r="A226" s="157" t="str">
        <f t="shared" ref="A226:A261" si="7">CLEAN(B226&amp;IF(D226="","",""""&amp;G226&amp;""""&amp;D226))</f>
        <v>lang.co2compare14="C'est plus grand que la moyenne. Il semble y avoir beaucoup de place pour réduire les coûts des services publics en raison de l'amélioration.";</v>
      </c>
      <c r="B226" s="165" t="s">
        <v>5209</v>
      </c>
      <c r="D226" s="165" t="s">
        <v>3523</v>
      </c>
      <c r="E226" s="156" t="s">
        <v>3687</v>
      </c>
      <c r="G226" s="159" t="s">
        <v>4850</v>
      </c>
      <c r="H226" s="160" t="s">
        <v>3660</v>
      </c>
    </row>
    <row r="227" spans="1:8">
      <c r="A227" s="157" t="str">
        <f t="shared" si="7"/>
        <v>lang.rankcomment=function(same,youcount,rank){</v>
      </c>
      <c r="B227" s="165" t="s">
        <v>5210</v>
      </c>
      <c r="E227" s="156" t="s">
        <v>3687</v>
      </c>
      <c r="G227" s="159"/>
      <c r="H227" s="160"/>
    </row>
    <row r="228" spans="1:8">
      <c r="A228" s="157" t="str">
        <f t="shared" si="7"/>
        <v xml:space="preserve">return same+"est 100, en ce sens que votre rang est #" + </v>
      </c>
      <c r="B228" s="165" t="s">
        <v>5244</v>
      </c>
      <c r="D228" s="165" t="s">
        <v>3591</v>
      </c>
      <c r="E228" s="156" t="s">
        <v>3687</v>
      </c>
      <c r="G228" s="159" t="s">
        <v>4851</v>
      </c>
      <c r="H228" s="160" t="s">
        <v>3661</v>
      </c>
    </row>
    <row r="229" spans="1:8">
      <c r="A229" s="157" t="str">
        <f t="shared" si="7"/>
        <v xml:space="preserve">youcount+"" + </v>
      </c>
      <c r="B229" s="165" t="s">
        <v>5211</v>
      </c>
      <c r="D229" s="165" t="s">
        <v>3591</v>
      </c>
      <c r="E229" s="156" t="s">
        <v>3687</v>
      </c>
      <c r="G229" s="159"/>
      <c r="H229" s="160" t="s">
        <v>3662</v>
      </c>
    </row>
    <row r="230" spans="1:8">
      <c r="A230" s="157" t="str">
        <f t="shared" si="7"/>
        <v>rank+"&lt;br&gt;";</v>
      </c>
      <c r="B230" s="165" t="s">
        <v>5212</v>
      </c>
      <c r="D230" s="165" t="s">
        <v>3595</v>
      </c>
      <c r="E230" s="156" t="s">
        <v>3687</v>
      </c>
      <c r="G230" s="159" t="s">
        <v>4852</v>
      </c>
      <c r="H230" s="160" t="s">
        <v>3663</v>
      </c>
    </row>
    <row r="231" spans="1:8">
      <c r="A231" s="157" t="str">
        <f t="shared" si="7"/>
        <v>};</v>
      </c>
      <c r="B231" s="165" t="s">
        <v>3597</v>
      </c>
      <c r="E231" s="156" t="s">
        <v>3687</v>
      </c>
      <c r="G231" s="159"/>
      <c r="H231" s="160"/>
    </row>
    <row r="232" spans="1:8">
      <c r="A232" s="157" t="str">
        <f t="shared" si="7"/>
        <v/>
      </c>
      <c r="B232" s="165" t="s">
        <v>3527</v>
      </c>
      <c r="E232" s="156" t="s">
        <v>3687</v>
      </c>
      <c r="G232" s="159"/>
      <c r="H232" s="160"/>
    </row>
    <row r="233" spans="1:8">
      <c r="A233" s="157" t="str">
        <f t="shared" si="7"/>
        <v/>
      </c>
      <c r="B233" s="165" t="s">
        <v>3527</v>
      </c>
      <c r="E233" s="156" t="s">
        <v>3687</v>
      </c>
      <c r="G233" s="159"/>
      <c r="H233" s="160"/>
    </row>
    <row r="234" spans="1:8">
      <c r="A234" s="157" t="str">
        <f t="shared" si="7"/>
        <v>//itemize-----------</v>
      </c>
      <c r="B234" s="165" t="s">
        <v>3664</v>
      </c>
      <c r="E234" s="156" t="s">
        <v>3687</v>
      </c>
      <c r="G234" s="159"/>
      <c r="H234" s="160"/>
    </row>
    <row r="235" spans="1:8">
      <c r="A235" s="157" t="str">
        <f t="shared" si="7"/>
        <v>lang.itemize="Panne";</v>
      </c>
      <c r="B235" s="165" t="s">
        <v>5213</v>
      </c>
      <c r="D235" s="165" t="s">
        <v>3523</v>
      </c>
      <c r="E235" s="156" t="s">
        <v>3687</v>
      </c>
      <c r="G235" s="159" t="s">
        <v>4853</v>
      </c>
      <c r="H235" s="160" t="s">
        <v>3665</v>
      </c>
    </row>
    <row r="236" spans="1:8">
      <c r="A236" s="157" t="str">
        <f t="shared" si="7"/>
        <v>lang.itemname="Champ";</v>
      </c>
      <c r="B236" s="165" t="s">
        <v>5214</v>
      </c>
      <c r="D236" s="165" t="s">
        <v>3523</v>
      </c>
      <c r="E236" s="156" t="s">
        <v>3687</v>
      </c>
      <c r="G236" s="159" t="s">
        <v>4854</v>
      </c>
      <c r="H236" s="160" t="s">
        <v>3666</v>
      </c>
    </row>
    <row r="237" spans="1:8">
      <c r="A237" s="157" t="str">
        <f t="shared" si="7"/>
        <v>lang.percent="Pourcentage (%)";</v>
      </c>
      <c r="B237" s="165" t="s">
        <v>5215</v>
      </c>
      <c r="D237" s="165" t="s">
        <v>3523</v>
      </c>
      <c r="E237" s="156" t="s">
        <v>3687</v>
      </c>
      <c r="G237" s="159" t="s">
        <v>4855</v>
      </c>
      <c r="H237" s="160" t="s">
        <v>3667</v>
      </c>
    </row>
    <row r="238" spans="1:8">
      <c r="A238" s="157" t="str">
        <f t="shared" si="7"/>
        <v>lang.electricity="Électricité (kWh)";</v>
      </c>
      <c r="B238" s="165" t="s">
        <v>5216</v>
      </c>
      <c r="D238" s="165" t="s">
        <v>3523</v>
      </c>
      <c r="E238" s="156" t="s">
        <v>3692</v>
      </c>
      <c r="G238" s="159" t="s">
        <v>4856</v>
      </c>
      <c r="H238" s="160" t="s">
        <v>3668</v>
      </c>
    </row>
    <row r="239" spans="1:8">
      <c r="A239" s="157" t="str">
        <f t="shared" si="7"/>
        <v>lang.gas="Gaz (m 3)";</v>
      </c>
      <c r="B239" s="165" t="s">
        <v>5217</v>
      </c>
      <c r="D239" s="165" t="s">
        <v>3523</v>
      </c>
      <c r="E239" s="156" t="s">
        <v>3693</v>
      </c>
      <c r="G239" s="159" t="s">
        <v>4857</v>
      </c>
      <c r="H239" s="160" t="s">
        <v>3669</v>
      </c>
    </row>
    <row r="240" spans="1:8">
      <c r="A240" s="157" t="str">
        <f t="shared" si="7"/>
        <v>lang.kerosene="Kérosène (L)";</v>
      </c>
      <c r="B240" s="165" t="s">
        <v>5218</v>
      </c>
      <c r="D240" s="165" t="s">
        <v>3523</v>
      </c>
      <c r="E240" s="156" t="s">
        <v>3687</v>
      </c>
      <c r="G240" s="159" t="s">
        <v>4858</v>
      </c>
      <c r="H240" s="160" t="s">
        <v>3670</v>
      </c>
    </row>
    <row r="241" spans="1:11">
      <c r="A241" s="157" t="str">
        <f t="shared" si="7"/>
        <v>lang.gasoline="Essence (L)";</v>
      </c>
      <c r="B241" s="165" t="s">
        <v>5219</v>
      </c>
      <c r="D241" s="165" t="s">
        <v>3523</v>
      </c>
      <c r="E241" s="156" t="s">
        <v>3693</v>
      </c>
      <c r="G241" s="159" t="s">
        <v>4859</v>
      </c>
      <c r="H241" s="160" t="s">
        <v>3671</v>
      </c>
    </row>
    <row r="242" spans="1:11">
      <c r="A242" s="157" t="str">
        <f t="shared" si="7"/>
        <v>lang.area="Chauffage urbain (MJ)";</v>
      </c>
      <c r="B242" s="165" t="s">
        <v>5220</v>
      </c>
      <c r="D242" s="165" t="s">
        <v>3523</v>
      </c>
      <c r="G242" s="159" t="s">
        <v>4860</v>
      </c>
      <c r="H242" s="160" t="s">
        <v>3694</v>
      </c>
    </row>
    <row r="243" spans="1:11">
      <c r="A243" s="157" t="str">
        <f t="shared" si="7"/>
        <v>lang.briquet="briquet (kg)";</v>
      </c>
      <c r="B243" s="165" t="s">
        <v>5221</v>
      </c>
      <c r="D243" s="165" t="s">
        <v>3523</v>
      </c>
      <c r="G243" s="159" t="s">
        <v>4861</v>
      </c>
      <c r="H243" s="160" t="s">
        <v>3695</v>
      </c>
    </row>
    <row r="244" spans="1:11">
      <c r="A244" s="157" t="str">
        <f t="shared" si="7"/>
        <v>lang.electricitytitle="Électrique";</v>
      </c>
      <c r="B244" s="165" t="s">
        <v>5222</v>
      </c>
      <c r="D244" s="165" t="s">
        <v>3523</v>
      </c>
      <c r="E244" s="156" t="s">
        <v>3687</v>
      </c>
      <c r="G244" s="159" t="s">
        <v>4862</v>
      </c>
      <c r="H244" s="160" t="s">
        <v>2554</v>
      </c>
    </row>
    <row r="245" spans="1:11">
      <c r="A245" s="157" t="str">
        <f t="shared" si="7"/>
        <v>lang.gastitle="gaz";</v>
      </c>
      <c r="B245" s="165" t="s">
        <v>5223</v>
      </c>
      <c r="D245" s="165" t="s">
        <v>3523</v>
      </c>
      <c r="E245" s="156" t="s">
        <v>3687</v>
      </c>
      <c r="G245" s="159" t="s">
        <v>4863</v>
      </c>
      <c r="H245" s="160" t="s">
        <v>2042</v>
      </c>
    </row>
    <row r="246" spans="1:11">
      <c r="A246" s="157" t="str">
        <f t="shared" si="7"/>
        <v>lang.kerosenetitle="kérosène";</v>
      </c>
      <c r="B246" s="165" t="s">
        <v>5224</v>
      </c>
      <c r="D246" s="165" t="s">
        <v>3523</v>
      </c>
      <c r="E246" s="156" t="s">
        <v>3687</v>
      </c>
      <c r="G246" s="159" t="s">
        <v>4864</v>
      </c>
      <c r="H246" s="160" t="s">
        <v>2043</v>
      </c>
    </row>
    <row r="247" spans="1:11">
      <c r="A247" s="157" t="str">
        <f t="shared" si="7"/>
        <v>lang.gasolinetitle="de l'essence";</v>
      </c>
      <c r="B247" s="165" t="s">
        <v>5225</v>
      </c>
      <c r="D247" s="165" t="s">
        <v>3523</v>
      </c>
      <c r="E247" s="156" t="s">
        <v>3687</v>
      </c>
      <c r="G247" s="159" t="s">
        <v>4865</v>
      </c>
      <c r="H247" s="160" t="s">
        <v>3673</v>
      </c>
    </row>
    <row r="248" spans="1:11">
      <c r="A248" s="157" t="str">
        <f t="shared" si="7"/>
        <v>lang.areatitle="Chauffage urbain";</v>
      </c>
      <c r="B248" s="165" t="s">
        <v>5226</v>
      </c>
      <c r="D248" s="165" t="s">
        <v>3523</v>
      </c>
      <c r="E248" s="156" t="s">
        <v>3687</v>
      </c>
      <c r="G248" s="159" t="s">
        <v>4866</v>
      </c>
      <c r="H248" s="160" t="s">
        <v>3672</v>
      </c>
    </row>
    <row r="249" spans="1:11">
      <c r="A249" s="157" t="str">
        <f t="shared" si="7"/>
        <v>lang.briquettitle="Briquettes";</v>
      </c>
      <c r="B249" s="165" t="s">
        <v>5227</v>
      </c>
      <c r="D249" s="165" t="s">
        <v>3523</v>
      </c>
      <c r="G249" s="159" t="s">
        <v>4867</v>
      </c>
      <c r="H249" s="160" t="s">
        <v>3696</v>
      </c>
    </row>
    <row r="250" spans="1:11">
      <c r="A250" s="157" t="str">
        <f t="shared" si="7"/>
        <v>lang.measure="Les mesures";</v>
      </c>
      <c r="B250" s="165" t="s">
        <v>5228</v>
      </c>
      <c r="D250" s="165" t="s">
        <v>3523</v>
      </c>
      <c r="E250" s="156" t="s">
        <v>3687</v>
      </c>
      <c r="G250" s="159" t="s">
        <v>4868</v>
      </c>
      <c r="H250" s="160" t="s">
        <v>3533</v>
      </c>
      <c r="K250" s="156"/>
    </row>
    <row r="251" spans="1:11">
      <c r="A251" s="157" t="str">
        <f t="shared" si="7"/>
        <v>lang.merit="Bonne qualité";</v>
      </c>
      <c r="B251" s="165" t="s">
        <v>5229</v>
      </c>
      <c r="D251" s="165" t="s">
        <v>3523</v>
      </c>
      <c r="E251" s="156" t="s">
        <v>3687</v>
      </c>
      <c r="G251" s="159" t="s">
        <v>4869</v>
      </c>
      <c r="H251" s="160" t="s">
        <v>3674</v>
      </c>
      <c r="K251" s="156"/>
    </row>
    <row r="252" spans="1:11">
      <c r="A252" s="157" t="str">
        <f t="shared" si="7"/>
        <v>lang.select="Choix";</v>
      </c>
      <c r="B252" s="165" t="s">
        <v>5230</v>
      </c>
      <c r="D252" s="165" t="s">
        <v>3523</v>
      </c>
      <c r="E252" s="156" t="s">
        <v>3687</v>
      </c>
      <c r="G252" s="159" t="s">
        <v>4870</v>
      </c>
      <c r="H252" s="160" t="s">
        <v>3675</v>
      </c>
      <c r="K252" s="156"/>
    </row>
    <row r="253" spans="1:11">
      <c r="A253" s="157" t="str">
        <f t="shared" si="7"/>
        <v>lang.itemizecomment=function(main3,sum){</v>
      </c>
      <c r="B253" s="165" t="s">
        <v>5231</v>
      </c>
      <c r="E253" s="156" t="s">
        <v>3687</v>
      </c>
      <c r="G253" s="159"/>
      <c r="H253" s="160"/>
    </row>
    <row r="254" spans="1:11" ht="27">
      <c r="A254" s="157" t="str">
        <f t="shared" si="7"/>
        <v xml:space="preserve">return main3+"sont une grande source et dans les trois champs que vous émettez" + </v>
      </c>
      <c r="B254" s="165" t="s">
        <v>5245</v>
      </c>
      <c r="D254" s="165" t="s">
        <v>3591</v>
      </c>
      <c r="E254" s="156" t="s">
        <v>3687</v>
      </c>
      <c r="G254" s="159" t="s">
        <v>4871</v>
      </c>
      <c r="H254" s="160" t="s">
        <v>3676</v>
      </c>
    </row>
    <row r="255" spans="1:11" ht="27">
      <c r="A255" s="157" t="str">
        <f t="shared" si="7"/>
        <v>sum+"% de CO2. Ces grandes mesures sur le terrain sont efficaces.";</v>
      </c>
      <c r="B255" s="165" t="s">
        <v>5232</v>
      </c>
      <c r="D255" s="165" t="s">
        <v>3595</v>
      </c>
      <c r="E255" s="156" t="s">
        <v>3687</v>
      </c>
      <c r="G255" s="159" t="s">
        <v>4872</v>
      </c>
      <c r="H255" s="160" t="s">
        <v>3677</v>
      </c>
    </row>
    <row r="256" spans="1:11">
      <c r="A256" s="157" t="str">
        <f t="shared" si="7"/>
        <v>};</v>
      </c>
      <c r="B256" s="165" t="s">
        <v>3597</v>
      </c>
      <c r="E256" s="156" t="s">
        <v>3687</v>
      </c>
      <c r="G256" s="159"/>
      <c r="H256" s="160"/>
    </row>
    <row r="257" spans="1:8">
      <c r="A257" s="157" t="str">
        <f t="shared" si="7"/>
        <v/>
      </c>
      <c r="B257" s="165" t="s">
        <v>3527</v>
      </c>
      <c r="E257" s="156" t="s">
        <v>3687</v>
      </c>
      <c r="G257" s="159"/>
      <c r="H257" s="160"/>
    </row>
    <row r="258" spans="1:8">
      <c r="A258" s="157" t="str">
        <f t="shared" si="7"/>
        <v>//monthly-----------</v>
      </c>
      <c r="B258" s="165" t="s">
        <v>3678</v>
      </c>
      <c r="E258" s="156" t="s">
        <v>3687</v>
      </c>
      <c r="G258" s="159"/>
      <c r="H258" s="160"/>
    </row>
    <row r="259" spans="1:8">
      <c r="A259" s="157" t="str">
        <f t="shared" si="7"/>
        <v>lang.monthlytitle="Coût d'utilité estimé par mois";</v>
      </c>
      <c r="B259" s="165" t="s">
        <v>5233</v>
      </c>
      <c r="D259" s="165" t="s">
        <v>3523</v>
      </c>
      <c r="E259" s="156" t="s">
        <v>3687</v>
      </c>
      <c r="G259" s="159" t="s">
        <v>4873</v>
      </c>
      <c r="H259" s="160" t="s">
        <v>3679</v>
      </c>
    </row>
    <row r="260" spans="1:8">
      <c r="A260" s="157" t="str">
        <f t="shared" si="7"/>
        <v>lang.month="Mois";</v>
      </c>
      <c r="B260" s="165" t="s">
        <v>5234</v>
      </c>
      <c r="D260" s="165" t="s">
        <v>3523</v>
      </c>
      <c r="E260" s="156" t="s">
        <v>3687</v>
      </c>
      <c r="G260" s="159" t="s">
        <v>3860</v>
      </c>
      <c r="H260" s="160" t="s">
        <v>3680</v>
      </c>
    </row>
    <row r="261" spans="1:8">
      <c r="A261" s="157" t="str">
        <f t="shared" si="7"/>
        <v>lang.energy="énergie";</v>
      </c>
      <c r="B261" s="165" t="s">
        <v>5235</v>
      </c>
      <c r="D261" s="165" t="s">
        <v>3523</v>
      </c>
      <c r="E261" s="156" t="s">
        <v>3687</v>
      </c>
      <c r="G261" s="159" t="s">
        <v>4874</v>
      </c>
      <c r="H261" s="160" t="s">
        <v>3681</v>
      </c>
    </row>
    <row r="262" spans="1:8">
      <c r="A262" s="157" t="str">
        <f t="shared" ref="A262" si="8">CLEAN(B262&amp;IF(D262="","",""""&amp;G262&amp;""""&amp;D262))</f>
        <v/>
      </c>
      <c r="B262" s="165" t="s">
        <v>3527</v>
      </c>
      <c r="E262" s="156" t="s">
        <v>1847</v>
      </c>
      <c r="G262" s="159"/>
      <c r="H262" s="160"/>
    </row>
    <row r="263" spans="1:8">
      <c r="A263" s="157"/>
      <c r="G263" s="159"/>
      <c r="H263" s="160"/>
    </row>
    <row r="264" spans="1:8">
      <c r="A264" s="157" t="s">
        <v>5308</v>
      </c>
      <c r="G264" s="159"/>
      <c r="H264" s="160"/>
    </row>
    <row r="265" spans="1:8" ht="27">
      <c r="A265" s="157" t="str">
        <f>"  return"&amp;G265&amp;";"</f>
        <v xml:space="preserve">  return "（" + nowques + " sur " + numques + " questiones）";</v>
      </c>
      <c r="G265" s="159" t="s">
        <v>5309</v>
      </c>
      <c r="H265" s="160" t="s">
        <v>5310</v>
      </c>
    </row>
    <row r="266" spans="1:8">
      <c r="A266" s="157" t="s">
        <v>5307</v>
      </c>
    </row>
    <row r="267" spans="1:8">
      <c r="A267" s="157"/>
    </row>
  </sheetData>
  <phoneticPr fontId="2"/>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5067</v>
      </c>
      <c r="F2" t="s">
        <v>5246</v>
      </c>
    </row>
    <row r="3" spans="2:12">
      <c r="C3" t="s">
        <v>5065</v>
      </c>
      <c r="D3" t="s">
        <v>5066</v>
      </c>
      <c r="F3" t="s">
        <v>5065</v>
      </c>
      <c r="G3" t="s">
        <v>5066</v>
      </c>
      <c r="L3" t="s">
        <v>5338</v>
      </c>
    </row>
    <row r="4" spans="2:12">
      <c r="B4" s="138" t="s">
        <v>5236</v>
      </c>
      <c r="C4" s="138">
        <v>19</v>
      </c>
      <c r="D4" s="138">
        <v>4</v>
      </c>
      <c r="F4">
        <v>24</v>
      </c>
      <c r="G4">
        <v>0</v>
      </c>
      <c r="H4" t="s">
        <v>5240</v>
      </c>
      <c r="J4" s="13">
        <v>1</v>
      </c>
      <c r="K4" s="13" t="s">
        <v>303</v>
      </c>
      <c r="L4" s="21">
        <v>9.4</v>
      </c>
    </row>
    <row r="5" spans="2:12">
      <c r="B5" s="138" t="s">
        <v>5237</v>
      </c>
      <c r="C5" s="138">
        <v>27</v>
      </c>
      <c r="D5" s="138">
        <v>7</v>
      </c>
      <c r="F5">
        <v>30</v>
      </c>
      <c r="G5">
        <v>5</v>
      </c>
      <c r="H5" t="s">
        <v>5239</v>
      </c>
      <c r="J5" s="13">
        <v>2</v>
      </c>
      <c r="K5" s="13" t="s">
        <v>304</v>
      </c>
      <c r="L5" s="21">
        <v>11.1</v>
      </c>
    </row>
    <row r="6" spans="2:12">
      <c r="B6" s="138" t="s">
        <v>5238</v>
      </c>
      <c r="C6" s="138">
        <v>29</v>
      </c>
      <c r="D6" s="138">
        <v>12</v>
      </c>
      <c r="F6">
        <v>28</v>
      </c>
      <c r="G6">
        <v>9</v>
      </c>
      <c r="H6" t="s">
        <v>5241</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5339</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5340</v>
      </c>
      <c r="L29" s="21">
        <v>16.3</v>
      </c>
    </row>
    <row r="30" spans="10:12">
      <c r="J30" s="13">
        <v>27</v>
      </c>
      <c r="K30" s="13" t="s">
        <v>5341</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3463</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Installez le chauffe-eau solaire (type de circulation naturelle) et utilisez-le</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Attachez la douche à économie d'eau à 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Utilisation de douche de la douche une personne un jour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dans le lave-vaisselle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3464</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de vie</v>
      </c>
      <c r="H3" s="118" t="str">
        <f>IFERROR(VLOOKUP("i"&amp;RIGHT(("00"&amp;(H$2+$A3)),3),Input!$B$3:$C$217,2,FALSE),"")</f>
        <v>Heure de TV</v>
      </c>
      <c r="I3" s="118" t="str">
        <f>IFERROR(VLOOKUP("i"&amp;RIGHT(("00"&amp;(I$2+$A3)),3),Input!$B$3:$C$217,2,FALSE),"")</f>
        <v>Nombre de réfrigérateurs</v>
      </c>
      <c r="J3" s="118" t="str">
        <f>IFERROR(VLOOKUP("i"&amp;RIGHT(("00"&amp;(J$2+$A3)),3),Input!$B$3:$C$217,2,FALSE),"")</f>
        <v>Source de chaleur du poêle</v>
      </c>
      <c r="K3" s="118" t="str">
        <f>IFERROR(VLOOKUP("i"&amp;RIGHT(("00"&amp;(K$2+$A3)),3),Input!$B$3:$C$217,2,FALSE),"")</f>
        <v>Nombre de véhicules appartenant</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usagé principalement</v>
      </c>
      <c r="E4" s="118" t="str">
        <f>IFERROR(VLOOKUP("i"&amp;RIGHT(("00"&amp;(E$2+$A4)),3),Input!$B$3:$C$217,2,FALSE),"")</f>
        <v/>
      </c>
      <c r="F4" s="118" t="str">
        <f>IFERROR(VLOOKUP("i"&amp;RIGHT(("00"&amp;(F$2+$A4)),3),Input!$B$3:$C$217,2,FALSE),"")</f>
        <v>Type de séchoir</v>
      </c>
      <c r="G4" s="118" t="str">
        <f>IFERROR(VLOOKUP("i"&amp;RIGHT(("00"&amp;(G$2+$A4)),3),Input!$B$3:$C$217,2,FALSE),"")</f>
        <v>Éclairage des chambres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appartenant au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Équipement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Rang</v>
      </c>
      <c r="C7" s="118" t="str">
        <f>IFERROR(VLOOKUP("i"&amp;RIGHT(("00"&amp;(C$2+$A7)),3),Input!$B$3:$C$217,2,FALSE),"")</f>
        <v>Temps de douche (sauf l'été)</v>
      </c>
      <c r="D7" s="118" t="str">
        <f>IFERROR(VLOOKUP("i"&amp;RIGHT(("00"&amp;(D$2+$A7)),3),Input!$B$3:$C$217,2,FALSE),"")</f>
        <v>Température de consigne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d'age</v>
      </c>
      <c r="C11" s="118" t="str">
        <f>IFERROR(VLOOKUP("i"&amp;RIGHT(("00"&amp;(C$2+$A11)),3),Input!$B$3:$C$217,2,FALSE),"")</f>
        <v>Lors du lavage de votre corps eau chaude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Perspectives qui mettent l'accent sur les mesures</v>
      </c>
      <c r="C12" s="118" t="str">
        <f>IFERROR(VLOOKUP("i"&amp;RIGHT(("00"&amp;(C$2+$A12)),3),Input!$B$3:$C$217,2,FALSE),"")</f>
        <v>Comment brûler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Aspirateur</v>
      </c>
      <c r="G13" s="118" t="str">
        <f>IFERROR(VLOOKUP("i"&amp;RIGHT(("00"&amp;(G$2+$A13)),3),Input!$B$3:$C$217,2,FALSE),"")</f>
        <v>Emplacement de l'éclairage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arrive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lave-vaisselle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Consommation électrique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Température réglée par le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lave-vaisselle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teinte de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baignoire</v>
      </c>
      <c r="D19" s="118" t="str">
        <f>IFERROR(VLOOKUP("i"&amp;RIGHT(("00"&amp;(D$2+$A19)),3),Input!$B$3:$C$217,2,FALSE),"")</f>
        <v>Nettoyer le filtre à air conditionné</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province</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Est-ce urbain ou suburbain?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Utilisez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Chaud de siège de toilette</v>
      </c>
      <c r="D33" s="118" t="str">
        <f>IFERROR(VLOOKUP("i"&amp;RIGHT(("00"&amp;(D$2+$A33)),3),Input!$B$3:$C$217,2,FALSE),"")</f>
        <v>Équipement de chauffage usagé principalement</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TV</v>
      </c>
      <c r="I33" s="118" t="str">
        <f>IFERROR(VLOOKUP("i"&amp;RIGHT(("00"&amp;(I$2+$A33)),3),Input!$B$3:$C$217,2,FALSE),"")</f>
        <v/>
      </c>
      <c r="J33" s="118" t="str">
        <f>IFERROR(VLOOKUP("i"&amp;RIGHT(("00"&amp;(J$2+$A33)),3),Input!$B$3:$C$217,2,FALSE),"")</f>
        <v/>
      </c>
      <c r="K33" s="118" t="str">
        <f>IFERROR(VLOOKUP("i"&amp;RIGHT(("00"&amp;(K$2+$A33)),3),Input!$B$3:$C$217,2,FALSE),"")</f>
        <v>Arrêt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Équipement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TV</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Fermer le couvercle du siège des toilettes</v>
      </c>
      <c r="D36" s="118" t="str">
        <f>IFERROR(VLOOKUP("i"&amp;RIGHT(("00"&amp;(D$2+$A36)),3),Input!$B$3:$C$217,2,FALSE),"")</f>
        <v>Température de consigne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plaque isolante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Courir sans réchauffement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murale</v>
      </c>
      <c r="C44" s="118" t="str">
        <f>IFERROR(VLOOKUP("i"&amp;RIGHT(("00"&amp;(C$2+$A44)),3),Input!$B$3:$C$217,2,FALSE),"")</f>
        <v/>
      </c>
      <c r="D44" s="118" t="str">
        <f>IFERROR(VLOOKUP("i"&amp;RIGHT(("00"&amp;(D$2+$A44)),3),Input!$B$3:$C$217,2,FALSE),"")</f>
        <v>Froid de la chambre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Remodelage mural isolant plafond</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Se sentir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Lorsque la froideur du matin commence</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Lorsque la froideur du matin se termine</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absentes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la lumière du soleil</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lumière du soleil</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de puissance</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Gaz</v>
      </c>
      <c r="C65" s="118" t="str">
        <f>IFERROR(VLOOKUP("i"&amp;RIGHT(("00"&amp;(C$2+$A65)),3),Input!$B$3:$C$217,2,FALSE),"")</f>
        <v/>
      </c>
      <c r="D65" s="118" t="str">
        <f>IFERROR(VLOOKUP("i"&amp;RIGHT(("00"&amp;(D$2+$A65)),3),Input!$B$3:$C$217,2,FALSE),"")</f>
        <v>Température de consigne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thermique régional</v>
      </c>
      <c r="C68" s="118" t="str">
        <f>IFERROR(VLOOKUP("i"&amp;RIGHT(("00"&amp;(C$2+$A68)),3),Input!$B$3:$C$217,2,FALSE),"")</f>
        <v/>
      </c>
      <c r="D68" s="118" t="str">
        <f>IFERROR(VLOOKUP("i"&amp;RIGHT(("00"&amp;(D$2+$A68)),3),Input!$B$3:$C$217,2,FALSE),"")</f>
        <v>Présence de 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Coupure de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d'habitation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Nombre de citernes au kérosène</v>
      </c>
      <c r="C75" s="118" t="str">
        <f>IFERROR(VLOOKUP("i"&amp;RIGHT(("00"&amp;(C$2+$A75)),3),Input!$B$3:$C$217,2,FALSE),"")</f>
        <v/>
      </c>
      <c r="D75" s="118" t="str">
        <f>IFERROR(VLOOKUP("i"&amp;RIGHT(("00"&amp;(D$2+$A75)),3),Input!$B$3:$C$217,2,FALSE),"")</f>
        <v>Température de consigne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radiation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Coupure de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par route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par route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au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de puissance</v>
      </c>
      <c r="C94" s="118" t="str">
        <f>IFERROR(VLOOKUP("i"&amp;RIGHT(("00"&amp;(C$2+$A94)),3),Input!$B$3:$C$217,2,FALSE),"")</f>
        <v/>
      </c>
      <c r="D94" s="118" t="str">
        <f>IFERROR(VLOOKUP("i"&amp;RIGHT(("00"&amp;(D$2+$A94)),3),Input!$B$3:$C$217,2,FALSE),"")</f>
        <v>Source de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Gaz</v>
      </c>
      <c r="C95" s="118" t="str">
        <f>IFERROR(VLOOKUP("i"&amp;RIGHT(("00"&amp;(C$2+$A95)),3),Input!$B$3:$C$217,2,FALSE),"")</f>
        <v/>
      </c>
      <c r="D95" s="118" t="str">
        <f>IFERROR(VLOOKUP("i"&amp;RIGHT(("00"&amp;(D$2+$A95)),3),Input!$B$3:$C$217,2,FALSE),"")</f>
        <v>Fréquence d'utilisation du chauffage au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du réservoir de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fonte des neiges</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3459</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3238</v>
      </c>
    </row>
    <row r="3" spans="1:6">
      <c r="B3" t="s">
        <v>3239</v>
      </c>
      <c r="C3" t="s">
        <v>3214</v>
      </c>
      <c r="F3" t="s">
        <v>3215</v>
      </c>
    </row>
    <row r="4" spans="1:6">
      <c r="C4" t="s">
        <v>3230</v>
      </c>
      <c r="F4" t="s">
        <v>3231</v>
      </c>
    </row>
    <row r="5" spans="1:6">
      <c r="E5" t="s">
        <v>3232</v>
      </c>
    </row>
    <row r="7" spans="1:6">
      <c r="B7" t="s">
        <v>883</v>
      </c>
      <c r="C7" t="s">
        <v>3216</v>
      </c>
      <c r="F7" t="s">
        <v>3217</v>
      </c>
    </row>
    <row r="8" spans="1:6">
      <c r="C8" t="s">
        <v>3218</v>
      </c>
      <c r="F8" t="s">
        <v>3219</v>
      </c>
    </row>
    <row r="9" spans="1:6">
      <c r="E9" t="s">
        <v>3220</v>
      </c>
    </row>
    <row r="11" spans="1:6">
      <c r="B11" t="s">
        <v>248</v>
      </c>
      <c r="C11" t="s">
        <v>3221</v>
      </c>
      <c r="F11" t="s">
        <v>3222</v>
      </c>
    </row>
    <row r="12" spans="1:6">
      <c r="E12" t="s">
        <v>3223</v>
      </c>
    </row>
    <row r="13" spans="1:6">
      <c r="E13" t="s">
        <v>3224</v>
      </c>
    </row>
    <row r="14" spans="1:6">
      <c r="C14" t="s">
        <v>3225</v>
      </c>
      <c r="F14" t="s">
        <v>3226</v>
      </c>
    </row>
    <row r="15" spans="1:6">
      <c r="C15" t="s">
        <v>3227</v>
      </c>
      <c r="F15" t="s">
        <v>3228</v>
      </c>
    </row>
    <row r="16" spans="1:6">
      <c r="E16" t="s">
        <v>3229</v>
      </c>
    </row>
    <row r="18" spans="1:6">
      <c r="B18" t="s">
        <v>3240</v>
      </c>
      <c r="C18" t="s">
        <v>3233</v>
      </c>
      <c r="F18" t="s">
        <v>3234</v>
      </c>
    </row>
    <row r="19" spans="1:6">
      <c r="C19" t="s">
        <v>3235</v>
      </c>
      <c r="F19" t="s">
        <v>3236</v>
      </c>
    </row>
    <row r="20" spans="1:6">
      <c r="F20" t="s">
        <v>3237</v>
      </c>
    </row>
    <row r="22" spans="1:6">
      <c r="A22" t="s">
        <v>3248</v>
      </c>
    </row>
    <row r="23" spans="1:6">
      <c r="B23" t="s">
        <v>168</v>
      </c>
      <c r="C23" t="s">
        <v>3340</v>
      </c>
      <c r="F23" t="s">
        <v>3241</v>
      </c>
    </row>
    <row r="24" spans="1:6">
      <c r="E24" t="s">
        <v>3269</v>
      </c>
    </row>
    <row r="25" spans="1:6">
      <c r="E25" t="s">
        <v>3271</v>
      </c>
    </row>
    <row r="27" spans="1:6">
      <c r="C27" t="s">
        <v>3270</v>
      </c>
      <c r="D27" t="s">
        <v>3253</v>
      </c>
      <c r="F27" t="s">
        <v>3254</v>
      </c>
    </row>
    <row r="28" spans="1:6">
      <c r="D28" t="s">
        <v>3255</v>
      </c>
      <c r="F28" t="s">
        <v>3256</v>
      </c>
    </row>
    <row r="29" spans="1:6">
      <c r="E29" t="s">
        <v>3262</v>
      </c>
      <c r="F29" t="s">
        <v>3264</v>
      </c>
    </row>
    <row r="30" spans="1:6">
      <c r="E30" t="s">
        <v>3263</v>
      </c>
      <c r="F30" t="s">
        <v>896</v>
      </c>
    </row>
    <row r="31" spans="1:6">
      <c r="D31" t="s">
        <v>3259</v>
      </c>
      <c r="F31" t="s">
        <v>3260</v>
      </c>
    </row>
    <row r="32" spans="1:6">
      <c r="D32" t="s">
        <v>3257</v>
      </c>
      <c r="F32" t="s">
        <v>3261</v>
      </c>
    </row>
    <row r="33" spans="2:7">
      <c r="D33" t="s">
        <v>3258</v>
      </c>
      <c r="F33" t="s">
        <v>3265</v>
      </c>
    </row>
    <row r="34" spans="2:7">
      <c r="D34" t="s">
        <v>3262</v>
      </c>
      <c r="F34" t="s">
        <v>3267</v>
      </c>
    </row>
    <row r="35" spans="2:7">
      <c r="D35" t="s">
        <v>3266</v>
      </c>
      <c r="F35" t="s">
        <v>3272</v>
      </c>
    </row>
    <row r="39" spans="2:7">
      <c r="B39" t="s">
        <v>3250</v>
      </c>
      <c r="C39" t="s">
        <v>3242</v>
      </c>
      <c r="F39" t="s">
        <v>3243</v>
      </c>
    </row>
    <row r="40" spans="2:7">
      <c r="E40" t="s">
        <v>3232</v>
      </c>
    </row>
    <row r="42" spans="2:7">
      <c r="C42" t="s">
        <v>3270</v>
      </c>
      <c r="D42" t="s">
        <v>3328</v>
      </c>
      <c r="F42" t="s">
        <v>3329</v>
      </c>
      <c r="G42" t="s">
        <v>3327</v>
      </c>
    </row>
    <row r="44" spans="2:7">
      <c r="D44" t="s">
        <v>3330</v>
      </c>
      <c r="F44" t="s">
        <v>3331</v>
      </c>
    </row>
    <row r="45" spans="2:7">
      <c r="E45" t="s">
        <v>3302</v>
      </c>
      <c r="G45" t="s">
        <v>3303</v>
      </c>
    </row>
    <row r="46" spans="2:7">
      <c r="F46" t="s">
        <v>3306</v>
      </c>
      <c r="G46" t="s">
        <v>3332</v>
      </c>
    </row>
    <row r="47" spans="2:7">
      <c r="F47" t="s">
        <v>3335</v>
      </c>
      <c r="G47" t="s">
        <v>3336</v>
      </c>
    </row>
    <row r="48" spans="2:7">
      <c r="F48" t="s">
        <v>3333</v>
      </c>
      <c r="G48" t="s">
        <v>3334</v>
      </c>
    </row>
    <row r="49" spans="4:7">
      <c r="E49" t="s">
        <v>3314</v>
      </c>
      <c r="G49" t="s">
        <v>3315</v>
      </c>
    </row>
    <row r="51" spans="4:7">
      <c r="D51" t="s">
        <v>3337</v>
      </c>
      <c r="F51" t="s">
        <v>3349</v>
      </c>
    </row>
    <row r="52" spans="4:7">
      <c r="E52" t="s">
        <v>3341</v>
      </c>
      <c r="G52" t="s">
        <v>3353</v>
      </c>
    </row>
    <row r="53" spans="4:7">
      <c r="E53" t="s">
        <v>3342</v>
      </c>
      <c r="G53" t="s">
        <v>3354</v>
      </c>
    </row>
    <row r="54" spans="4:7">
      <c r="E54" t="s">
        <v>3343</v>
      </c>
      <c r="G54" t="s">
        <v>3355</v>
      </c>
    </row>
    <row r="55" spans="4:7">
      <c r="E55" t="s">
        <v>3344</v>
      </c>
      <c r="G55" t="s">
        <v>3350</v>
      </c>
    </row>
    <row r="56" spans="4:7">
      <c r="E56" t="s">
        <v>3345</v>
      </c>
      <c r="G56" t="s">
        <v>3351</v>
      </c>
    </row>
    <row r="57" spans="4:7">
      <c r="E57" t="s">
        <v>3346</v>
      </c>
      <c r="G57" t="s">
        <v>3352</v>
      </c>
    </row>
    <row r="58" spans="4:7">
      <c r="E58" t="s">
        <v>3347</v>
      </c>
      <c r="G58" t="s">
        <v>682</v>
      </c>
    </row>
    <row r="59" spans="4:7">
      <c r="E59" t="s">
        <v>3348</v>
      </c>
      <c r="G59" t="s">
        <v>3356</v>
      </c>
    </row>
    <row r="60" spans="4:7">
      <c r="E60" t="s">
        <v>3357</v>
      </c>
      <c r="G60" t="s">
        <v>3359</v>
      </c>
    </row>
    <row r="61" spans="4:7">
      <c r="E61" t="s">
        <v>3358</v>
      </c>
      <c r="G61" t="s">
        <v>3360</v>
      </c>
    </row>
    <row r="62" spans="4:7">
      <c r="E62" t="s">
        <v>3361</v>
      </c>
      <c r="G62" t="s">
        <v>3362</v>
      </c>
    </row>
    <row r="64" spans="4:7">
      <c r="D64" t="s">
        <v>3363</v>
      </c>
      <c r="F64" t="s">
        <v>3376</v>
      </c>
    </row>
    <row r="65" spans="4:7">
      <c r="E65" t="s">
        <v>1922</v>
      </c>
      <c r="G65" t="s">
        <v>3267</v>
      </c>
    </row>
    <row r="66" spans="4:7">
      <c r="E66" t="s">
        <v>3366</v>
      </c>
      <c r="G66" t="s">
        <v>1822</v>
      </c>
    </row>
    <row r="67" spans="4:7">
      <c r="E67" t="s">
        <v>3367</v>
      </c>
    </row>
    <row r="68" spans="4:7">
      <c r="E68" t="s">
        <v>3364</v>
      </c>
      <c r="G68" t="s">
        <v>3373</v>
      </c>
    </row>
    <row r="69" spans="4:7">
      <c r="E69" t="s">
        <v>3365</v>
      </c>
      <c r="G69" t="s">
        <v>3373</v>
      </c>
    </row>
    <row r="70" spans="4:7">
      <c r="E70" t="s">
        <v>3368</v>
      </c>
    </row>
    <row r="71" spans="4:7">
      <c r="E71" t="s">
        <v>3274</v>
      </c>
      <c r="G71" t="s">
        <v>3374</v>
      </c>
    </row>
    <row r="72" spans="4:7">
      <c r="E72" t="s">
        <v>3298</v>
      </c>
      <c r="G72" t="s">
        <v>3375</v>
      </c>
    </row>
    <row r="73" spans="4:7">
      <c r="E73" t="s">
        <v>3369</v>
      </c>
    </row>
    <row r="74" spans="4:7">
      <c r="E74" t="s">
        <v>3370</v>
      </c>
    </row>
    <row r="75" spans="4:7">
      <c r="E75" t="s">
        <v>3371</v>
      </c>
    </row>
    <row r="76" spans="4:7">
      <c r="E76" t="s">
        <v>3372</v>
      </c>
    </row>
    <row r="77" spans="4:7">
      <c r="E77" t="s">
        <v>3286</v>
      </c>
    </row>
    <row r="78" spans="4:7">
      <c r="E78" t="s">
        <v>565</v>
      </c>
    </row>
    <row r="80" spans="4:7">
      <c r="D80" t="s">
        <v>3338</v>
      </c>
      <c r="F80" t="s">
        <v>158</v>
      </c>
    </row>
    <row r="81" spans="3:7">
      <c r="E81" t="s">
        <v>3377</v>
      </c>
      <c r="G81" t="s">
        <v>3387</v>
      </c>
    </row>
    <row r="82" spans="3:7">
      <c r="E82" t="s">
        <v>3378</v>
      </c>
      <c r="G82" t="s">
        <v>3388</v>
      </c>
    </row>
    <row r="83" spans="3:7">
      <c r="E83" t="s">
        <v>3295</v>
      </c>
      <c r="G83" t="s">
        <v>3389</v>
      </c>
    </row>
    <row r="84" spans="3:7">
      <c r="E84" t="s">
        <v>3262</v>
      </c>
      <c r="G84" t="s">
        <v>3390</v>
      </c>
    </row>
    <row r="85" spans="3:7">
      <c r="E85" t="s">
        <v>3379</v>
      </c>
      <c r="G85" t="s">
        <v>3391</v>
      </c>
    </row>
    <row r="86" spans="3:7">
      <c r="E86" t="s">
        <v>3380</v>
      </c>
      <c r="G86" t="s">
        <v>3392</v>
      </c>
    </row>
    <row r="87" spans="3:7">
      <c r="E87" t="s">
        <v>3381</v>
      </c>
      <c r="G87" t="s">
        <v>3392</v>
      </c>
    </row>
    <row r="88" spans="3:7">
      <c r="E88" t="s">
        <v>3382</v>
      </c>
      <c r="G88" t="s">
        <v>3393</v>
      </c>
    </row>
    <row r="89" spans="3:7">
      <c r="E89" t="s">
        <v>3383</v>
      </c>
      <c r="G89" t="s">
        <v>3394</v>
      </c>
    </row>
    <row r="90" spans="3:7">
      <c r="E90" t="s">
        <v>3384</v>
      </c>
      <c r="G90" t="s">
        <v>3395</v>
      </c>
    </row>
    <row r="91" spans="3:7">
      <c r="E91" t="s">
        <v>3385</v>
      </c>
    </row>
    <row r="92" spans="3:7">
      <c r="E92" t="s">
        <v>3386</v>
      </c>
      <c r="G92" t="s">
        <v>3396</v>
      </c>
    </row>
    <row r="94" spans="3:7">
      <c r="D94" t="s">
        <v>3339</v>
      </c>
      <c r="G94" t="s">
        <v>3268</v>
      </c>
    </row>
    <row r="96" spans="3:7">
      <c r="C96" t="s">
        <v>3327</v>
      </c>
      <c r="F96" t="s">
        <v>3244</v>
      </c>
    </row>
    <row r="97" spans="3:6">
      <c r="E97" t="s">
        <v>3245</v>
      </c>
    </row>
    <row r="98" spans="3:6">
      <c r="E98" t="s">
        <v>3252</v>
      </c>
    </row>
    <row r="100" spans="3:6">
      <c r="C100" t="s">
        <v>3270</v>
      </c>
      <c r="D100" t="s">
        <v>3302</v>
      </c>
      <c r="F100" t="s">
        <v>3303</v>
      </c>
    </row>
    <row r="101" spans="3:6">
      <c r="E101" t="s">
        <v>3304</v>
      </c>
      <c r="F101" t="s">
        <v>3305</v>
      </c>
    </row>
    <row r="102" spans="3:6">
      <c r="E102" t="s">
        <v>3306</v>
      </c>
      <c r="F102" t="s">
        <v>3307</v>
      </c>
    </row>
    <row r="103" spans="3:6">
      <c r="E103" t="s">
        <v>3308</v>
      </c>
      <c r="F103" t="s">
        <v>3309</v>
      </c>
    </row>
    <row r="104" spans="3:6">
      <c r="E104" t="s">
        <v>3310</v>
      </c>
      <c r="F104" t="s">
        <v>3311</v>
      </c>
    </row>
    <row r="105" spans="3:6">
      <c r="D105" t="s">
        <v>3312</v>
      </c>
      <c r="F105" t="s">
        <v>3313</v>
      </c>
    </row>
    <row r="106" spans="3:6">
      <c r="D106" t="s">
        <v>3314</v>
      </c>
      <c r="F106" t="s">
        <v>3315</v>
      </c>
    </row>
    <row r="107" spans="3:6">
      <c r="D107" t="s">
        <v>3316</v>
      </c>
    </row>
    <row r="108" spans="3:6">
      <c r="E108" t="s">
        <v>3317</v>
      </c>
      <c r="F108" t="s">
        <v>1830</v>
      </c>
    </row>
    <row r="109" spans="3:6">
      <c r="E109" t="s">
        <v>3318</v>
      </c>
      <c r="F109" t="s">
        <v>3320</v>
      </c>
    </row>
    <row r="110" spans="3:6">
      <c r="E110" t="s">
        <v>3319</v>
      </c>
      <c r="F110" t="s">
        <v>3307</v>
      </c>
    </row>
    <row r="111" spans="3:6">
      <c r="D111" t="s">
        <v>3321</v>
      </c>
      <c r="F111" t="s">
        <v>3322</v>
      </c>
    </row>
    <row r="112" spans="3:6">
      <c r="D112" t="s">
        <v>3323</v>
      </c>
      <c r="F112" t="s">
        <v>3324</v>
      </c>
    </row>
    <row r="113" spans="2:6">
      <c r="D113" t="s">
        <v>3325</v>
      </c>
      <c r="F113" t="s">
        <v>3326</v>
      </c>
    </row>
    <row r="116" spans="2:6">
      <c r="B116" t="s">
        <v>3249</v>
      </c>
      <c r="C116" t="s">
        <v>3399</v>
      </c>
      <c r="F116" t="s">
        <v>3398</v>
      </c>
    </row>
    <row r="118" spans="2:6">
      <c r="C118" t="s">
        <v>3270</v>
      </c>
      <c r="D118" t="s">
        <v>3419</v>
      </c>
      <c r="F118" t="s">
        <v>3402</v>
      </c>
    </row>
    <row r="119" spans="2:6">
      <c r="F119" t="s">
        <v>3403</v>
      </c>
    </row>
    <row r="120" spans="2:6">
      <c r="F120" t="s">
        <v>3404</v>
      </c>
    </row>
    <row r="121" spans="2:6">
      <c r="D121" t="s">
        <v>3420</v>
      </c>
      <c r="F121" t="s">
        <v>3421</v>
      </c>
    </row>
    <row r="123" spans="2:6">
      <c r="C123" t="s">
        <v>3400</v>
      </c>
      <c r="F123" t="s">
        <v>3397</v>
      </c>
    </row>
    <row r="125" spans="2:6">
      <c r="C125" t="s">
        <v>3270</v>
      </c>
      <c r="D125" t="s">
        <v>3409</v>
      </c>
      <c r="F125" t="s">
        <v>3401</v>
      </c>
    </row>
    <row r="127" spans="2:6">
      <c r="C127" t="s">
        <v>3418</v>
      </c>
      <c r="F127" t="s">
        <v>3246</v>
      </c>
    </row>
    <row r="129" spans="2:7">
      <c r="D129" t="s">
        <v>3405</v>
      </c>
      <c r="F129" t="s">
        <v>3406</v>
      </c>
    </row>
    <row r="130" spans="2:7">
      <c r="E130" t="s">
        <v>3407</v>
      </c>
      <c r="G130" t="s">
        <v>3408</v>
      </c>
    </row>
    <row r="131" spans="2:7">
      <c r="E131" t="s">
        <v>3410</v>
      </c>
      <c r="G131" t="s">
        <v>3411</v>
      </c>
    </row>
    <row r="132" spans="2:7">
      <c r="E132" t="s">
        <v>3412</v>
      </c>
      <c r="G132" t="s">
        <v>3413</v>
      </c>
    </row>
    <row r="133" spans="2:7">
      <c r="D133" t="s">
        <v>3415</v>
      </c>
      <c r="F133" t="s">
        <v>3416</v>
      </c>
    </row>
    <row r="134" spans="2:7">
      <c r="E134" t="s">
        <v>3407</v>
      </c>
      <c r="G134" t="s">
        <v>3408</v>
      </c>
    </row>
    <row r="135" spans="2:7">
      <c r="E135" t="s">
        <v>3410</v>
      </c>
      <c r="G135" t="s">
        <v>3411</v>
      </c>
    </row>
    <row r="136" spans="2:7">
      <c r="E136" t="s">
        <v>3412</v>
      </c>
      <c r="G136" t="s">
        <v>3413</v>
      </c>
    </row>
    <row r="137" spans="2:7">
      <c r="D137" t="s">
        <v>3414</v>
      </c>
      <c r="F137" t="s">
        <v>3417</v>
      </c>
    </row>
    <row r="139" spans="2:7">
      <c r="B139" t="s">
        <v>3251</v>
      </c>
      <c r="C139" t="s">
        <v>3300</v>
      </c>
      <c r="F139" t="s">
        <v>3301</v>
      </c>
    </row>
    <row r="140" spans="2:7">
      <c r="E140" t="s">
        <v>3247</v>
      </c>
    </row>
    <row r="142" spans="2:7">
      <c r="C142" t="s">
        <v>3270</v>
      </c>
      <c r="D142" t="s">
        <v>3289</v>
      </c>
    </row>
    <row r="143" spans="2:7">
      <c r="D143" t="s">
        <v>2331</v>
      </c>
    </row>
    <row r="144" spans="2:7">
      <c r="D144" t="s">
        <v>3290</v>
      </c>
    </row>
    <row r="145" spans="4:5">
      <c r="D145" t="s">
        <v>3291</v>
      </c>
    </row>
    <row r="146" spans="4:5">
      <c r="D146" t="s">
        <v>3288</v>
      </c>
    </row>
    <row r="147" spans="4:5">
      <c r="D147" t="s">
        <v>3273</v>
      </c>
    </row>
    <row r="148" spans="4:5">
      <c r="D148" t="s">
        <v>3176</v>
      </c>
    </row>
    <row r="149" spans="4:5">
      <c r="D149" t="s">
        <v>3277</v>
      </c>
      <c r="E149" t="s">
        <v>3278</v>
      </c>
    </row>
    <row r="150" spans="4:5">
      <c r="D150" t="s">
        <v>3298</v>
      </c>
      <c r="E150" t="s">
        <v>3299</v>
      </c>
    </row>
    <row r="151" spans="4:5">
      <c r="D151" t="s">
        <v>3295</v>
      </c>
    </row>
    <row r="153" spans="4:5">
      <c r="D153" t="s">
        <v>3274</v>
      </c>
    </row>
    <row r="154" spans="4:5">
      <c r="D154" t="s">
        <v>3275</v>
      </c>
    </row>
    <row r="155" spans="4:5">
      <c r="D155" t="s">
        <v>3276</v>
      </c>
    </row>
    <row r="157" spans="4:5">
      <c r="D157" t="s">
        <v>3287</v>
      </c>
    </row>
    <row r="159" spans="4:5">
      <c r="D159" t="s">
        <v>3279</v>
      </c>
    </row>
    <row r="160" spans="4:5">
      <c r="D160" t="s">
        <v>794</v>
      </c>
    </row>
    <row r="161" spans="4:4">
      <c r="D161" t="s">
        <v>3280</v>
      </c>
    </row>
    <row r="162" spans="4:4">
      <c r="D162" t="s">
        <v>3281</v>
      </c>
    </row>
    <row r="163" spans="4:4">
      <c r="D163" t="s">
        <v>3282</v>
      </c>
    </row>
    <row r="164" spans="4:4">
      <c r="D164" t="s">
        <v>3283</v>
      </c>
    </row>
    <row r="165" spans="4:4">
      <c r="D165" t="s">
        <v>3293</v>
      </c>
    </row>
    <row r="166" spans="4:4">
      <c r="D166" t="s">
        <v>3294</v>
      </c>
    </row>
    <row r="167" spans="4:4">
      <c r="D167" t="s">
        <v>3292</v>
      </c>
    </row>
    <row r="168" spans="4:4">
      <c r="D168" t="s">
        <v>795</v>
      </c>
    </row>
    <row r="170" spans="4:4">
      <c r="D170" t="s">
        <v>3284</v>
      </c>
    </row>
    <row r="171" spans="4:4">
      <c r="D171" t="s">
        <v>3285</v>
      </c>
    </row>
    <row r="172" spans="4:4">
      <c r="D172" t="s">
        <v>3297</v>
      </c>
    </row>
    <row r="173" spans="4:4">
      <c r="D173" t="s">
        <v>3286</v>
      </c>
    </row>
    <row r="174" spans="4:4">
      <c r="D174" t="s">
        <v>3296</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3462</v>
      </c>
    </row>
    <row r="7" spans="1:3">
      <c r="B7" s="13">
        <v>4</v>
      </c>
      <c r="C7" s="13" t="s">
        <v>114</v>
      </c>
    </row>
    <row r="8" spans="1:3">
      <c r="B8" s="13">
        <v>5</v>
      </c>
      <c r="C8" s="13" t="s">
        <v>3461</v>
      </c>
    </row>
    <row r="9" spans="1:3">
      <c r="B9" s="13">
        <v>6</v>
      </c>
      <c r="C9" s="13" t="s">
        <v>3460</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70" t="s">
        <v>5311</v>
      </c>
    </row>
    <row r="3" spans="1:5">
      <c r="A3" s="171" t="s">
        <v>5312</v>
      </c>
    </row>
    <row r="4" spans="1:5" ht="22.5">
      <c r="A4" t="s">
        <v>5313</v>
      </c>
      <c r="D4" s="136" t="s">
        <v>5314</v>
      </c>
      <c r="E4" s="172" t="s">
        <v>5315</v>
      </c>
    </row>
    <row r="5" spans="1:5">
      <c r="A5" t="s">
        <v>5316</v>
      </c>
    </row>
    <row r="7" spans="1:5">
      <c r="A7" s="173" t="s">
        <v>5317</v>
      </c>
      <c r="B7" s="173" t="s">
        <v>5318</v>
      </c>
      <c r="C7" s="173" t="s">
        <v>5319</v>
      </c>
    </row>
    <row r="8" spans="1:5">
      <c r="A8" s="13" t="s">
        <v>5320</v>
      </c>
      <c r="B8" s="13" t="s">
        <v>5321</v>
      </c>
      <c r="C8" s="13" t="s">
        <v>5322</v>
      </c>
    </row>
    <row r="9" spans="1:5">
      <c r="A9" s="13" t="s">
        <v>5323</v>
      </c>
      <c r="B9" s="13" t="s">
        <v>5324</v>
      </c>
      <c r="C9" s="13" t="s">
        <v>5325</v>
      </c>
    </row>
    <row r="10" spans="1:5">
      <c r="A10" s="13" t="s">
        <v>5326</v>
      </c>
      <c r="B10" s="13" t="s">
        <v>5327</v>
      </c>
      <c r="C10" s="13" t="s">
        <v>5328</v>
      </c>
    </row>
    <row r="11" spans="1:5" ht="27">
      <c r="A11" s="15" t="s">
        <v>5329</v>
      </c>
      <c r="B11" s="174" t="s">
        <v>5330</v>
      </c>
      <c r="C11" s="13" t="s">
        <v>5328</v>
      </c>
    </row>
    <row r="12" spans="1:5">
      <c r="A12" s="15" t="s">
        <v>5331</v>
      </c>
      <c r="B12" s="15" t="s">
        <v>5324</v>
      </c>
      <c r="C12" s="15" t="s">
        <v>5332</v>
      </c>
    </row>
    <row r="13" spans="1:5">
      <c r="A13" s="175"/>
      <c r="B13" s="175"/>
      <c r="C13" s="175" t="s">
        <v>5333</v>
      </c>
    </row>
    <row r="14" spans="1:5" ht="27">
      <c r="A14" s="13" t="s">
        <v>5334</v>
      </c>
      <c r="B14" s="176" t="s">
        <v>5335</v>
      </c>
      <c r="C14" s="176" t="s">
        <v>5336</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3121</v>
      </c>
      <c r="C1" s="93"/>
      <c r="D1" s="101"/>
      <c r="E1" s="101"/>
      <c r="F1" s="101"/>
    </row>
    <row r="2" spans="2:6">
      <c r="B2" s="93" t="s">
        <v>3122</v>
      </c>
      <c r="C2" s="93"/>
      <c r="D2" s="101"/>
      <c r="E2" s="101"/>
      <c r="F2" s="101"/>
    </row>
    <row r="3" spans="2:6">
      <c r="B3" s="94"/>
      <c r="C3" s="94"/>
      <c r="D3" s="102"/>
      <c r="E3" s="102"/>
      <c r="F3" s="102"/>
    </row>
    <row r="4" spans="2:6" ht="54">
      <c r="B4" s="94" t="s">
        <v>3123</v>
      </c>
      <c r="C4" s="94"/>
      <c r="D4" s="102"/>
      <c r="E4" s="102"/>
      <c r="F4" s="102"/>
    </row>
    <row r="5" spans="2:6">
      <c r="B5" s="94"/>
      <c r="C5" s="94"/>
      <c r="D5" s="102"/>
      <c r="E5" s="102"/>
      <c r="F5" s="102"/>
    </row>
    <row r="6" spans="2:6">
      <c r="B6" s="93" t="s">
        <v>3124</v>
      </c>
      <c r="C6" s="93"/>
      <c r="D6" s="101"/>
      <c r="E6" s="101" t="s">
        <v>3125</v>
      </c>
      <c r="F6" s="101" t="s">
        <v>3126</v>
      </c>
    </row>
    <row r="7" spans="2:6" ht="14.25" thickBot="1">
      <c r="B7" s="94"/>
      <c r="C7" s="94"/>
      <c r="D7" s="102"/>
      <c r="E7" s="102"/>
      <c r="F7" s="102"/>
    </row>
    <row r="8" spans="2:6" ht="40.5">
      <c r="B8" s="95" t="s">
        <v>3127</v>
      </c>
      <c r="C8" s="96"/>
      <c r="D8" s="103"/>
      <c r="E8" s="103">
        <v>1</v>
      </c>
      <c r="F8" s="104"/>
    </row>
    <row r="9" spans="2:6" ht="14.25" thickBot="1">
      <c r="B9" s="97"/>
      <c r="C9" s="98"/>
      <c r="D9" s="105"/>
      <c r="E9" s="106" t="s">
        <v>3128</v>
      </c>
      <c r="F9" s="107" t="s">
        <v>3129</v>
      </c>
    </row>
    <row r="10" spans="2:6">
      <c r="B10" s="94"/>
      <c r="C10" s="94"/>
      <c r="D10" s="102"/>
      <c r="E10" s="102"/>
      <c r="F10" s="102"/>
    </row>
    <row r="11" spans="2:6">
      <c r="B11" s="94"/>
      <c r="C11" s="94"/>
      <c r="D11" s="102"/>
      <c r="E11" s="102"/>
      <c r="F11" s="102"/>
    </row>
    <row r="12" spans="2:6">
      <c r="B12" s="93" t="s">
        <v>3130</v>
      </c>
      <c r="C12" s="93"/>
      <c r="D12" s="101"/>
      <c r="E12" s="101"/>
      <c r="F12" s="101"/>
    </row>
    <row r="13" spans="2:6" ht="14.25" thickBot="1">
      <c r="B13" s="94"/>
      <c r="C13" s="94"/>
      <c r="D13" s="102"/>
      <c r="E13" s="102"/>
      <c r="F13" s="102"/>
    </row>
    <row r="14" spans="2:6" ht="41.25" thickBot="1">
      <c r="B14" s="99" t="s">
        <v>3131</v>
      </c>
      <c r="C14" s="100"/>
      <c r="D14" s="108"/>
      <c r="E14" s="108">
        <v>28</v>
      </c>
      <c r="F14" s="109" t="s">
        <v>3129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3484</v>
      </c>
      <c r="F1" s="137" t="s">
        <v>3697</v>
      </c>
    </row>
    <row r="3" spans="1:7">
      <c r="B3" s="20" t="s">
        <v>106</v>
      </c>
      <c r="C3" s="13" t="s">
        <v>3485</v>
      </c>
      <c r="D3" s="13" t="s">
        <v>3486</v>
      </c>
      <c r="E3" s="13" t="s">
        <v>2180</v>
      </c>
      <c r="F3" s="13" t="s">
        <v>3487</v>
      </c>
      <c r="G3" s="13" t="s">
        <v>3488</v>
      </c>
    </row>
    <row r="4" spans="1:7">
      <c r="B4" s="13">
        <v>0</v>
      </c>
      <c r="C4" s="138" t="s">
        <v>4707</v>
      </c>
      <c r="D4" s="138" t="s">
        <v>4717</v>
      </c>
      <c r="E4" s="13" t="s">
        <v>30</v>
      </c>
      <c r="F4" s="139" t="s">
        <v>1825</v>
      </c>
      <c r="G4" s="139" t="s">
        <v>821</v>
      </c>
    </row>
    <row r="5" spans="1:7">
      <c r="B5" s="13">
        <v>1</v>
      </c>
      <c r="C5" s="138" t="s">
        <v>4708</v>
      </c>
      <c r="D5" s="138" t="s">
        <v>4708</v>
      </c>
      <c r="E5" s="13" t="s">
        <v>952</v>
      </c>
      <c r="F5" s="139" t="s">
        <v>1823</v>
      </c>
      <c r="G5" s="139" t="s">
        <v>1823</v>
      </c>
    </row>
    <row r="6" spans="1:7">
      <c r="B6" s="13">
        <v>2</v>
      </c>
      <c r="C6" s="138" t="s">
        <v>4400</v>
      </c>
      <c r="D6" s="138" t="s">
        <v>4400</v>
      </c>
      <c r="E6" s="13" t="s">
        <v>949</v>
      </c>
      <c r="F6" s="139" t="s">
        <v>1121</v>
      </c>
      <c r="G6" s="139" t="s">
        <v>1121</v>
      </c>
    </row>
    <row r="7" spans="1:7">
      <c r="B7" s="13">
        <v>3</v>
      </c>
      <c r="C7" s="138" t="s">
        <v>4709</v>
      </c>
      <c r="D7" s="138"/>
      <c r="E7" s="13" t="s">
        <v>953</v>
      </c>
      <c r="F7" s="139" t="s">
        <v>55</v>
      </c>
      <c r="G7" s="139"/>
    </row>
    <row r="8" spans="1:7">
      <c r="B8" s="13">
        <v>4</v>
      </c>
      <c r="C8" s="138" t="s">
        <v>4710</v>
      </c>
      <c r="D8" s="138" t="s">
        <v>4718</v>
      </c>
      <c r="E8" s="13" t="s">
        <v>954</v>
      </c>
      <c r="F8" s="139" t="s">
        <v>1644</v>
      </c>
      <c r="G8" s="139" t="s">
        <v>1826</v>
      </c>
    </row>
    <row r="9" spans="1:7">
      <c r="B9" s="13">
        <v>5</v>
      </c>
      <c r="C9" s="138" t="s">
        <v>4619</v>
      </c>
      <c r="D9" s="138" t="s">
        <v>4619</v>
      </c>
      <c r="E9" s="13" t="s">
        <v>951</v>
      </c>
      <c r="F9" s="139" t="s">
        <v>1642</v>
      </c>
      <c r="G9" s="139" t="s">
        <v>1642</v>
      </c>
    </row>
    <row r="10" spans="1:7">
      <c r="B10" s="13">
        <v>6</v>
      </c>
      <c r="C10" s="138" t="s">
        <v>4711</v>
      </c>
      <c r="D10" s="138" t="s">
        <v>4719</v>
      </c>
      <c r="E10" s="13" t="s">
        <v>955</v>
      </c>
      <c r="F10" s="139" t="s">
        <v>1646</v>
      </c>
      <c r="G10" s="139" t="s">
        <v>822</v>
      </c>
    </row>
    <row r="11" spans="1:7">
      <c r="B11" s="13">
        <v>7</v>
      </c>
      <c r="C11" s="138" t="s">
        <v>4712</v>
      </c>
      <c r="D11" s="138" t="s">
        <v>4712</v>
      </c>
      <c r="E11" s="13" t="s">
        <v>950</v>
      </c>
      <c r="F11" s="139" t="s">
        <v>1641</v>
      </c>
      <c r="G11" s="139" t="s">
        <v>1641</v>
      </c>
    </row>
    <row r="12" spans="1:7">
      <c r="B12" s="13">
        <v>8</v>
      </c>
      <c r="C12" s="138" t="s">
        <v>4713</v>
      </c>
      <c r="D12" s="138"/>
      <c r="E12" s="13" t="s">
        <v>956</v>
      </c>
      <c r="F12" s="139" t="s">
        <v>1648</v>
      </c>
      <c r="G12" s="139"/>
    </row>
    <row r="13" spans="1:7">
      <c r="B13" s="13">
        <v>9</v>
      </c>
      <c r="C13" s="138" t="s">
        <v>4714</v>
      </c>
      <c r="D13" s="138"/>
      <c r="E13" s="13" t="s">
        <v>1827</v>
      </c>
      <c r="F13" s="139" t="s">
        <v>1824</v>
      </c>
      <c r="G13" s="139"/>
    </row>
    <row r="14" spans="1:7">
      <c r="B14" s="13"/>
      <c r="C14" s="138" t="s">
        <v>4715</v>
      </c>
      <c r="D14" s="138" t="s">
        <v>4715</v>
      </c>
      <c r="E14" s="13" t="s">
        <v>38</v>
      </c>
      <c r="F14" s="139" t="s">
        <v>87</v>
      </c>
      <c r="G14" s="139" t="s">
        <v>87</v>
      </c>
    </row>
    <row r="15" spans="1:7">
      <c r="B15" s="13"/>
      <c r="C15" s="138" t="s">
        <v>4716</v>
      </c>
      <c r="D15" s="138" t="s">
        <v>4716</v>
      </c>
      <c r="E15" s="13" t="s">
        <v>39</v>
      </c>
      <c r="F15" s="139" t="s">
        <v>969</v>
      </c>
      <c r="G15" s="139" t="s">
        <v>969</v>
      </c>
    </row>
    <row r="17" spans="1:6">
      <c r="A17" t="s">
        <v>3489</v>
      </c>
      <c r="C17" t="s">
        <v>3490</v>
      </c>
      <c r="E17" t="s">
        <v>1820</v>
      </c>
      <c r="F17" t="s">
        <v>1819</v>
      </c>
    </row>
    <row r="20" spans="1:6">
      <c r="A20" t="s">
        <v>3491</v>
      </c>
    </row>
    <row r="21" spans="1:6">
      <c r="C21" t="s">
        <v>3492</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2190</v>
      </c>
      <c r="B1" s="72"/>
      <c r="C1" s="72"/>
      <c r="D1" s="72"/>
      <c r="E1" s="72"/>
      <c r="F1" s="72"/>
    </row>
    <row r="2" spans="1:6">
      <c r="B2" t="s">
        <v>2242</v>
      </c>
    </row>
    <row r="4" spans="1:6">
      <c r="B4" t="s">
        <v>2190</v>
      </c>
      <c r="C4" t="s">
        <v>2192</v>
      </c>
    </row>
    <row r="5" spans="1:6">
      <c r="B5" s="66" t="s">
        <v>2191</v>
      </c>
      <c r="C5" t="s">
        <v>2193</v>
      </c>
      <c r="D5" t="s">
        <v>2194</v>
      </c>
    </row>
    <row r="6" spans="1:6">
      <c r="D6" t="s">
        <v>2195</v>
      </c>
    </row>
    <row r="7" spans="1:6">
      <c r="D7" t="s">
        <v>2196</v>
      </c>
    </row>
    <row r="8" spans="1:6">
      <c r="D8" t="s">
        <v>2203</v>
      </c>
    </row>
    <row r="9" spans="1:6">
      <c r="D9" t="s">
        <v>2198</v>
      </c>
    </row>
    <row r="10" spans="1:6">
      <c r="D10" t="s">
        <v>2199</v>
      </c>
    </row>
    <row r="13" spans="1:6">
      <c r="B13" t="s">
        <v>2202</v>
      </c>
      <c r="C13" t="s">
        <v>2197</v>
      </c>
      <c r="D13" t="s">
        <v>2201</v>
      </c>
    </row>
    <row r="16" spans="1:6">
      <c r="B16" t="s">
        <v>2206</v>
      </c>
      <c r="C16" t="s">
        <v>2200</v>
      </c>
    </row>
    <row r="18" spans="2:4">
      <c r="B18" t="s">
        <v>2204</v>
      </c>
      <c r="C18" t="s">
        <v>2205</v>
      </c>
      <c r="D18" t="s">
        <v>2195</v>
      </c>
    </row>
    <row r="19" spans="2:4">
      <c r="D19" t="s">
        <v>2196</v>
      </c>
    </row>
    <row r="20" spans="2:4">
      <c r="D20" t="s">
        <v>2207</v>
      </c>
    </row>
    <row r="21" spans="2:4">
      <c r="D21" t="s">
        <v>2208</v>
      </c>
    </row>
    <row r="23" spans="2:4">
      <c r="B23" t="s">
        <v>2215</v>
      </c>
      <c r="C23" t="s">
        <v>2211</v>
      </c>
      <c r="D23" t="s">
        <v>2285</v>
      </c>
    </row>
    <row r="24" spans="2:4">
      <c r="D24" t="s">
        <v>2284</v>
      </c>
    </row>
    <row r="26" spans="2:4">
      <c r="B26" s="66" t="s">
        <v>2209</v>
      </c>
      <c r="C26" t="s">
        <v>2210</v>
      </c>
      <c r="D26" t="s">
        <v>2212</v>
      </c>
    </row>
    <row r="27" spans="2:4">
      <c r="D27" t="s">
        <v>2213</v>
      </c>
    </row>
    <row r="28" spans="2:4">
      <c r="D28" t="s">
        <v>2214</v>
      </c>
    </row>
    <row r="29" spans="2:4">
      <c r="D29" t="s">
        <v>2216</v>
      </c>
    </row>
    <row r="30" spans="2:4">
      <c r="D30" t="s">
        <v>2217</v>
      </c>
    </row>
    <row r="33" spans="2:4">
      <c r="B33" s="66" t="s">
        <v>2218</v>
      </c>
      <c r="C33" t="s">
        <v>2219</v>
      </c>
      <c r="D33" t="s">
        <v>2220</v>
      </c>
    </row>
    <row r="34" spans="2:4">
      <c r="D34" t="s">
        <v>2221</v>
      </c>
    </row>
    <row r="35" spans="2:4">
      <c r="D35" t="s">
        <v>2222</v>
      </c>
    </row>
    <row r="36" spans="2:4">
      <c r="D36" t="s">
        <v>2223</v>
      </c>
    </row>
    <row r="38" spans="2:4">
      <c r="B38" t="s">
        <v>2224</v>
      </c>
      <c r="C38" t="s">
        <v>2225</v>
      </c>
    </row>
    <row r="40" spans="2:4">
      <c r="B40" t="s">
        <v>2233</v>
      </c>
      <c r="C40" t="s">
        <v>2226</v>
      </c>
      <c r="D40" t="s">
        <v>2227</v>
      </c>
    </row>
    <row r="42" spans="2:4">
      <c r="B42" s="66" t="s">
        <v>2228</v>
      </c>
      <c r="C42" t="s">
        <v>2230</v>
      </c>
      <c r="D42" t="s">
        <v>2232</v>
      </c>
    </row>
    <row r="43" spans="2:4">
      <c r="D43" t="s">
        <v>2234</v>
      </c>
    </row>
    <row r="45" spans="2:4">
      <c r="B45" s="66" t="s">
        <v>2229</v>
      </c>
      <c r="C45" t="s">
        <v>2231</v>
      </c>
      <c r="D45" t="s">
        <v>2232</v>
      </c>
    </row>
    <row r="46" spans="2:4">
      <c r="D46" t="s">
        <v>2235</v>
      </c>
    </row>
    <row r="48" spans="2:4">
      <c r="B48" s="66" t="s">
        <v>2236</v>
      </c>
      <c r="C48" t="s">
        <v>2237</v>
      </c>
      <c r="D48" t="s">
        <v>2238</v>
      </c>
    </row>
    <row r="49" spans="1:6">
      <c r="D49" t="s">
        <v>2234</v>
      </c>
    </row>
    <row r="51" spans="1:6">
      <c r="B51" t="s">
        <v>2239</v>
      </c>
      <c r="C51" t="s">
        <v>2240</v>
      </c>
      <c r="D51" t="s">
        <v>2241</v>
      </c>
    </row>
    <row r="54" spans="1:6">
      <c r="A54" s="72" t="s">
        <v>2243</v>
      </c>
      <c r="B54" s="72"/>
      <c r="C54" s="72"/>
      <c r="D54" s="72"/>
      <c r="E54" s="72"/>
      <c r="F54" s="72"/>
    </row>
    <row r="55" spans="1:6">
      <c r="B55" t="s">
        <v>2263</v>
      </c>
    </row>
    <row r="56" spans="1:6">
      <c r="B56" t="s">
        <v>2271</v>
      </c>
    </row>
    <row r="58" spans="1:6">
      <c r="B58" t="s">
        <v>2254</v>
      </c>
      <c r="D58" t="s">
        <v>2255</v>
      </c>
    </row>
    <row r="59" spans="1:6">
      <c r="B59" t="s">
        <v>2256</v>
      </c>
      <c r="D59" t="s">
        <v>2257</v>
      </c>
    </row>
    <row r="60" spans="1:6">
      <c r="B60" t="s">
        <v>2258</v>
      </c>
      <c r="D60" t="s">
        <v>2259</v>
      </c>
    </row>
    <row r="61" spans="1:6">
      <c r="B61" t="s">
        <v>2260</v>
      </c>
      <c r="D61" t="s">
        <v>2261</v>
      </c>
    </row>
    <row r="63" spans="1:6">
      <c r="B63" t="s">
        <v>2244</v>
      </c>
      <c r="C63" t="s">
        <v>2210</v>
      </c>
      <c r="D63" t="s">
        <v>2250</v>
      </c>
    </row>
    <row r="65" spans="1:6">
      <c r="B65" t="s">
        <v>2245</v>
      </c>
      <c r="C65" t="s">
        <v>2246</v>
      </c>
      <c r="D65" t="s">
        <v>2250</v>
      </c>
    </row>
    <row r="67" spans="1:6">
      <c r="B67" t="s">
        <v>2247</v>
      </c>
      <c r="C67" t="s">
        <v>2248</v>
      </c>
      <c r="D67" t="s">
        <v>2251</v>
      </c>
    </row>
    <row r="69" spans="1:6">
      <c r="B69" t="s">
        <v>2282</v>
      </c>
      <c r="C69" t="s">
        <v>2283</v>
      </c>
      <c r="D69" t="s">
        <v>2286</v>
      </c>
    </row>
    <row r="70" spans="1:6">
      <c r="D70" t="s">
        <v>2287</v>
      </c>
    </row>
    <row r="72" spans="1:6">
      <c r="A72" s="72" t="s">
        <v>2252</v>
      </c>
      <c r="B72" s="72"/>
      <c r="C72" s="72"/>
      <c r="D72" s="72"/>
      <c r="E72" s="72"/>
      <c r="F72" s="72"/>
    </row>
    <row r="73" spans="1:6">
      <c r="B73" t="s">
        <v>2253</v>
      </c>
    </row>
    <row r="74" spans="1:6">
      <c r="B74" t="s">
        <v>2272</v>
      </c>
    </row>
    <row r="76" spans="1:6">
      <c r="B76" t="s">
        <v>1852</v>
      </c>
      <c r="D76" t="s">
        <v>2268</v>
      </c>
    </row>
    <row r="77" spans="1:6">
      <c r="B77" t="s">
        <v>2269</v>
      </c>
      <c r="D77" t="s">
        <v>2270</v>
      </c>
    </row>
    <row r="79" spans="1:6">
      <c r="B79" s="66" t="s">
        <v>2244</v>
      </c>
      <c r="C79" t="s">
        <v>2210</v>
      </c>
      <c r="D79" t="s">
        <v>2264</v>
      </c>
    </row>
    <row r="81" spans="1:6">
      <c r="B81" t="s">
        <v>2245</v>
      </c>
      <c r="C81" t="s">
        <v>2246</v>
      </c>
      <c r="D81" t="s">
        <v>2265</v>
      </c>
    </row>
    <row r="83" spans="1:6">
      <c r="B83" s="66" t="s">
        <v>2247</v>
      </c>
      <c r="C83" t="s">
        <v>2248</v>
      </c>
      <c r="D83" t="s">
        <v>2266</v>
      </c>
    </row>
    <row r="84" spans="1:6">
      <c r="D84" t="s">
        <v>2289</v>
      </c>
    </row>
    <row r="86" spans="1:6">
      <c r="B86" t="s">
        <v>2288</v>
      </c>
      <c r="C86" t="s">
        <v>2249</v>
      </c>
      <c r="D86" t="s">
        <v>2267</v>
      </c>
    </row>
    <row r="93" spans="1:6">
      <c r="A93" s="72" t="s">
        <v>2262</v>
      </c>
      <c r="B93" s="72"/>
      <c r="C93" s="72"/>
      <c r="D93" s="72"/>
      <c r="E93" s="72"/>
      <c r="F93" s="72"/>
    </row>
    <row r="94" spans="1:6">
      <c r="B94" t="s">
        <v>2276</v>
      </c>
    </row>
    <row r="95" spans="1:6">
      <c r="B95" t="s">
        <v>2277</v>
      </c>
    </row>
    <row r="96" spans="1:6">
      <c r="B96" t="s">
        <v>2279</v>
      </c>
    </row>
    <row r="99" spans="2:4">
      <c r="B99" t="s">
        <v>2273</v>
      </c>
      <c r="C99" t="s">
        <v>2274</v>
      </c>
      <c r="D99" t="s">
        <v>2278</v>
      </c>
    </row>
    <row r="101" spans="2:4">
      <c r="B101" s="66" t="s">
        <v>2275</v>
      </c>
      <c r="C101" t="s">
        <v>2280</v>
      </c>
      <c r="D101" t="s">
        <v>2281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3458</v>
      </c>
      <c r="G1" t="s">
        <v>619</v>
      </c>
      <c r="P1" t="s">
        <v>1866</v>
      </c>
      <c r="R1" s="66" t="s">
        <v>2419</v>
      </c>
      <c r="S1" t="s">
        <v>1860</v>
      </c>
      <c r="X1" t="s">
        <v>2184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2187</v>
      </c>
    </row>
    <row r="3" spans="1:24" s="1" customFormat="1">
      <c r="B3" s="70"/>
      <c r="C3" s="70" t="s">
        <v>2176</v>
      </c>
      <c r="D3" s="70" t="s">
        <v>2185</v>
      </c>
      <c r="E3" s="70" t="s">
        <v>2177</v>
      </c>
      <c r="F3" s="70" t="s">
        <v>2186</v>
      </c>
      <c r="G3" s="70" t="s">
        <v>2178</v>
      </c>
      <c r="H3" s="70" t="s">
        <v>2179</v>
      </c>
      <c r="I3" s="70" t="s">
        <v>2183</v>
      </c>
      <c r="J3" s="70" t="s">
        <v>2180</v>
      </c>
      <c r="K3" s="71" t="s">
        <v>2181</v>
      </c>
      <c r="L3" s="70" t="s">
        <v>2182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2171</v>
      </c>
      <c r="D6" s="13"/>
      <c r="E6" s="13" t="s">
        <v>60</v>
      </c>
      <c r="F6" s="13">
        <v>0</v>
      </c>
      <c r="G6" s="13" t="s">
        <v>1960</v>
      </c>
      <c r="H6" s="13" t="s">
        <v>2115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2115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2170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2174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2116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2117</v>
      </c>
      <c r="D11" s="13" t="s">
        <v>38</v>
      </c>
      <c r="E11" s="13" t="s">
        <v>87</v>
      </c>
      <c r="F11" s="13">
        <v>0</v>
      </c>
      <c r="G11" s="13" t="s">
        <v>1931</v>
      </c>
      <c r="H11" s="13" t="s">
        <v>2118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2119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2120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2121</v>
      </c>
      <c r="D14" s="13"/>
      <c r="E14" s="13" t="s">
        <v>40</v>
      </c>
      <c r="F14" s="13">
        <v>3</v>
      </c>
      <c r="G14" s="13" t="s">
        <v>2117</v>
      </c>
      <c r="H14" s="13" t="s">
        <v>2120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2122</v>
      </c>
      <c r="D15" s="13"/>
      <c r="E15" s="13" t="s">
        <v>41</v>
      </c>
      <c r="F15" s="13">
        <v>3</v>
      </c>
      <c r="G15" s="13" t="s">
        <v>2119</v>
      </c>
      <c r="H15" s="13" t="s">
        <v>2120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2123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2124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2125</v>
      </c>
      <c r="D18" s="13" t="s">
        <v>52</v>
      </c>
      <c r="E18" s="13" t="s">
        <v>55</v>
      </c>
      <c r="F18" s="13">
        <v>0</v>
      </c>
      <c r="G18" s="13" t="s">
        <v>1931</v>
      </c>
      <c r="H18" s="13"/>
      <c r="I18" s="13" t="s">
        <v>2123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2126</v>
      </c>
      <c r="D19" s="13"/>
      <c r="E19" s="13" t="s">
        <v>55</v>
      </c>
      <c r="F19" s="13">
        <v>0</v>
      </c>
      <c r="G19" s="13" t="s">
        <v>2125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2127</v>
      </c>
      <c r="D20" s="13"/>
      <c r="E20" s="13" t="s">
        <v>600</v>
      </c>
      <c r="F20" s="13">
        <v>0</v>
      </c>
      <c r="G20" s="13" t="s">
        <v>2125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2128</v>
      </c>
      <c r="D21" s="13"/>
      <c r="E21" s="13" t="s">
        <v>605</v>
      </c>
      <c r="F21" s="13">
        <v>0</v>
      </c>
      <c r="G21" s="13" t="s">
        <v>2125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2129</v>
      </c>
      <c r="D22" s="13"/>
      <c r="E22" s="13" t="s">
        <v>604</v>
      </c>
      <c r="F22" s="13">
        <v>0</v>
      </c>
      <c r="G22" s="13" t="s">
        <v>2125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2130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2131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2123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2123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2132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2133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3090</v>
      </c>
      <c r="D31" s="13"/>
      <c r="E31" s="13" t="s">
        <v>611</v>
      </c>
      <c r="F31" s="13">
        <v>3</v>
      </c>
      <c r="G31" s="13" t="s">
        <v>2133</v>
      </c>
      <c r="H31" s="13" t="s">
        <v>2134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2134</v>
      </c>
      <c r="D32" s="13"/>
      <c r="E32" s="13" t="s">
        <v>609</v>
      </c>
      <c r="F32" s="13">
        <v>5</v>
      </c>
      <c r="G32" s="13" t="s">
        <v>2133</v>
      </c>
      <c r="H32" s="13" t="s">
        <v>3090</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2135</v>
      </c>
      <c r="D33" s="13" t="s">
        <v>1829</v>
      </c>
      <c r="E33" s="13" t="s">
        <v>1828</v>
      </c>
      <c r="F33" s="13">
        <v>0</v>
      </c>
      <c r="G33" s="13" t="s">
        <v>1931</v>
      </c>
      <c r="H33" s="13"/>
      <c r="I33" s="13" t="s">
        <v>2123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2136</v>
      </c>
      <c r="D34" s="13"/>
      <c r="E34" s="13" t="s">
        <v>1828</v>
      </c>
      <c r="F34" s="13">
        <v>3</v>
      </c>
      <c r="G34" s="13" t="s">
        <v>2135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5063</v>
      </c>
      <c r="C1" s="158" t="s">
        <v>3688</v>
      </c>
      <c r="D1" s="158" t="s">
        <v>5409</v>
      </c>
    </row>
    <row r="2" spans="1:4">
      <c r="A2" s="157" t="str">
        <f>CLEAN(B2&amp;IF(C2="","",""""&amp;C2&amp;""";"))</f>
        <v/>
      </c>
      <c r="C2" s="159"/>
      <c r="D2" s="160"/>
    </row>
    <row r="3" spans="1:4">
      <c r="A3" s="157" t="str">
        <f t="shared" ref="A3:A66" si="0">CLEAN(B3&amp;IF(C3="","",""""&amp;C3&amp;""";"))</f>
        <v>D6.consAC.title = "air conditionné";</v>
      </c>
      <c r="B3" t="s">
        <v>4887</v>
      </c>
      <c r="C3" s="159" t="s">
        <v>5009</v>
      </c>
      <c r="D3" s="160" t="s">
        <v>4888</v>
      </c>
    </row>
    <row r="4" spans="1:4">
      <c r="A4" s="157" t="str">
        <f t="shared" si="0"/>
        <v>D6.consAC.countCall = "chambre";</v>
      </c>
      <c r="B4" t="s">
        <v>4889</v>
      </c>
      <c r="C4" s="159" t="s">
        <v>5010</v>
      </c>
      <c r="D4" s="160" t="s">
        <v>4890</v>
      </c>
    </row>
    <row r="5" spans="1:4">
      <c r="A5" s="157" t="str">
        <f t="shared" si="0"/>
        <v/>
      </c>
      <c r="C5" s="159"/>
      <c r="D5" s="160"/>
    </row>
    <row r="6" spans="1:4">
      <c r="A6" s="157" t="str">
        <f t="shared" si="0"/>
        <v>D6.consACcool.title = "air conditionné";</v>
      </c>
      <c r="B6" t="s">
        <v>4891</v>
      </c>
      <c r="C6" s="159" t="s">
        <v>5009</v>
      </c>
      <c r="D6" s="160" t="s">
        <v>4888</v>
      </c>
    </row>
    <row r="7" spans="1:4">
      <c r="A7" s="157" t="str">
        <f t="shared" si="0"/>
        <v>D6.consACcool.addable = "air conditionné";</v>
      </c>
      <c r="B7" t="s">
        <v>4892</v>
      </c>
      <c r="C7" s="159" t="s">
        <v>5009</v>
      </c>
      <c r="D7" s="160" t="s">
        <v>4888</v>
      </c>
    </row>
    <row r="8" spans="1:4">
      <c r="A8" s="157" t="str">
        <f t="shared" si="0"/>
        <v>D6.consACcool.countCall = "chambre";</v>
      </c>
      <c r="B8" t="s">
        <v>4893</v>
      </c>
      <c r="C8" s="159" t="s">
        <v>5010</v>
      </c>
      <c r="D8" s="160" t="s">
        <v>5410</v>
      </c>
    </row>
    <row r="9" spans="1:4" ht="27">
      <c r="A9" s="157" t="str">
        <f t="shared" si="0"/>
        <v>D6.consACcool.inputGuide = "comment utiliser la climatisation pour chaque pièce";</v>
      </c>
      <c r="B9" t="s">
        <v>4894</v>
      </c>
      <c r="C9" s="159" t="s">
        <v>5011</v>
      </c>
      <c r="D9" s="160" t="s">
        <v>4895</v>
      </c>
    </row>
    <row r="10" spans="1:4">
      <c r="A10" s="157" t="str">
        <f t="shared" si="0"/>
        <v/>
      </c>
      <c r="C10" s="159"/>
      <c r="D10" s="160"/>
    </row>
    <row r="11" spans="1:4">
      <c r="A11" s="157" t="str">
        <f t="shared" si="0"/>
        <v>D6.consACheat.title = "chauffage de la pièce";</v>
      </c>
      <c r="B11" t="s">
        <v>4896</v>
      </c>
      <c r="C11" s="159" t="s">
        <v>5012</v>
      </c>
      <c r="D11" s="160" t="s">
        <v>4897</v>
      </c>
    </row>
    <row r="12" spans="1:4">
      <c r="A12" s="157" t="str">
        <f t="shared" si="0"/>
        <v>D6.consACheat.addable = "air conditionné";</v>
      </c>
      <c r="B12" t="s">
        <v>4898</v>
      </c>
      <c r="C12" s="159" t="s">
        <v>5009</v>
      </c>
      <c r="D12" s="160" t="s">
        <v>4888</v>
      </c>
    </row>
    <row r="13" spans="1:4">
      <c r="A13" s="157" t="str">
        <f t="shared" si="0"/>
        <v>D6.consACheat.countCall = "une chambre";</v>
      </c>
      <c r="B13" t="s">
        <v>4899</v>
      </c>
      <c r="C13" s="159" t="s">
        <v>5013</v>
      </c>
      <c r="D13" s="160" t="s">
        <v>5410</v>
      </c>
    </row>
    <row r="14" spans="1:4">
      <c r="A14" s="157" t="str">
        <f t="shared" si="0"/>
        <v>D6.consACheat.inputGuide = "comment utiliser chaque salle de chauffage";</v>
      </c>
      <c r="B14" t="s">
        <v>4900</v>
      </c>
      <c r="C14" s="159" t="s">
        <v>5014</v>
      </c>
      <c r="D14" s="160" t="s">
        <v>4901</v>
      </c>
    </row>
    <row r="15" spans="1:4">
      <c r="A15" s="157" t="str">
        <f t="shared" si="0"/>
        <v/>
      </c>
      <c r="C15" s="159"/>
      <c r="D15" s="160"/>
    </row>
    <row r="16" spans="1:4">
      <c r="A16" s="157" t="str">
        <f t="shared" si="0"/>
        <v>D6.consCKcook.title = "Cuisine";</v>
      </c>
      <c r="B16" t="s">
        <v>4902</v>
      </c>
      <c r="C16" s="159" t="s">
        <v>5015</v>
      </c>
      <c r="D16" s="160" t="s">
        <v>4903</v>
      </c>
    </row>
    <row r="17" spans="1:4" ht="27">
      <c r="A17" s="157" t="str">
        <f t="shared" si="0"/>
        <v>D6.consCKcook.inputGuide = "Comment utiliser la cuisson pour se concentrer sur le poêle";</v>
      </c>
      <c r="B17" t="s">
        <v>4904</v>
      </c>
      <c r="C17" s="159" t="s">
        <v>5016</v>
      </c>
      <c r="D17" s="160" t="s">
        <v>4905</v>
      </c>
    </row>
    <row r="18" spans="1:4">
      <c r="A18" s="157" t="str">
        <f t="shared" si="0"/>
        <v/>
      </c>
      <c r="C18" s="159"/>
      <c r="D18" s="160"/>
    </row>
    <row r="19" spans="1:4">
      <c r="A19" s="157" t="str">
        <f t="shared" si="0"/>
        <v>D6.consCKpot.title = "adiabatique";</v>
      </c>
      <c r="B19" t="s">
        <v>4906</v>
      </c>
      <c r="C19" s="159" t="s">
        <v>5017</v>
      </c>
      <c r="D19" s="160" t="s">
        <v>4907</v>
      </c>
    </row>
    <row r="20" spans="1:4">
      <c r="A20" s="157" t="str">
        <f t="shared" si="0"/>
        <v>D6.consCKpot.inputGuide = "Comment utiliser l'isolation";</v>
      </c>
      <c r="B20" t="s">
        <v>4908</v>
      </c>
      <c r="C20" s="159" t="s">
        <v>5018</v>
      </c>
      <c r="D20" s="160" t="s">
        <v>4909</v>
      </c>
    </row>
    <row r="21" spans="1:4">
      <c r="A21" s="157" t="str">
        <f t="shared" si="0"/>
        <v/>
      </c>
      <c r="C21" s="159"/>
      <c r="D21" s="160"/>
    </row>
    <row r="22" spans="1:4">
      <c r="A22" s="157" t="str">
        <f t="shared" si="0"/>
        <v>D6.consCKrice.title = "riz";</v>
      </c>
      <c r="B22" t="s">
        <v>4910</v>
      </c>
      <c r="C22" s="159" t="s">
        <v>5019</v>
      </c>
      <c r="D22" s="160" t="s">
        <v>4911</v>
      </c>
    </row>
    <row r="23" spans="1:4">
      <c r="A23" s="157" t="str">
        <f t="shared" si="0"/>
        <v>D6.consCKrice.inputGuide = "comment utiliser un poêle";</v>
      </c>
      <c r="B23" t="s">
        <v>4912</v>
      </c>
      <c r="C23" s="159" t="s">
        <v>5020</v>
      </c>
      <c r="D23" s="160" t="s">
        <v>5411</v>
      </c>
    </row>
    <row r="24" spans="1:4">
      <c r="A24" s="157" t="str">
        <f t="shared" si="0"/>
        <v/>
      </c>
      <c r="C24" s="159"/>
      <c r="D24" s="160"/>
    </row>
    <row r="25" spans="1:4">
      <c r="A25" s="157" t="str">
        <f t="shared" si="0"/>
        <v>D6.consCKsum.title = "Cuisine";</v>
      </c>
      <c r="B25" t="s">
        <v>4913</v>
      </c>
      <c r="C25" s="159" t="s">
        <v>5015</v>
      </c>
      <c r="D25" s="160" t="s">
        <v>4903</v>
      </c>
    </row>
    <row r="26" spans="1:4">
      <c r="A26" s="157" t="str">
        <f t="shared" si="0"/>
        <v>D6.consCKsum.inputGuide = "Comment utiliser la cuisine";</v>
      </c>
      <c r="B26" t="s">
        <v>4914</v>
      </c>
      <c r="C26" s="159" t="s">
        <v>5021</v>
      </c>
      <c r="D26" s="160" t="s">
        <v>4915</v>
      </c>
    </row>
    <row r="27" spans="1:4">
      <c r="A27" s="157" t="str">
        <f t="shared" si="0"/>
        <v/>
      </c>
      <c r="C27" s="159"/>
      <c r="D27" s="160"/>
    </row>
    <row r="28" spans="1:4">
      <c r="A28" s="157" t="str">
        <f t="shared" si="0"/>
        <v>D6.consCOsum.title = "cool";</v>
      </c>
      <c r="B28" t="s">
        <v>4916</v>
      </c>
      <c r="C28" s="159" t="s">
        <v>4917</v>
      </c>
      <c r="D28" s="160" t="s">
        <v>4917</v>
      </c>
    </row>
    <row r="29" spans="1:4" ht="27">
      <c r="A29" s="157" t="str">
        <f t="shared" si="0"/>
        <v>D6.consCOsum.inputGuide = "comment utiliser l'air conditionné dans toute la maison";</v>
      </c>
      <c r="B29" t="s">
        <v>4918</v>
      </c>
      <c r="C29" s="159" t="s">
        <v>5022</v>
      </c>
      <c r="D29" s="160" t="s">
        <v>4919</v>
      </c>
    </row>
    <row r="30" spans="1:4">
      <c r="A30" s="157" t="str">
        <f t="shared" si="0"/>
        <v/>
      </c>
      <c r="C30" s="159"/>
      <c r="D30" s="160"/>
    </row>
    <row r="31" spans="1:4">
      <c r="A31" s="157" t="str">
        <f t="shared" si="0"/>
        <v>D6.consCR.title = "véhicule";</v>
      </c>
      <c r="B31" t="s">
        <v>4920</v>
      </c>
      <c r="C31" s="159" t="s">
        <v>5023</v>
      </c>
      <c r="D31" s="160" t="s">
        <v>4921</v>
      </c>
    </row>
    <row r="32" spans="1:4">
      <c r="A32" s="157" t="str">
        <f t="shared" si="0"/>
        <v>D6.consCR.addable = "véhicule";</v>
      </c>
      <c r="B32" t="s">
        <v>4922</v>
      </c>
      <c r="C32" s="159" t="s">
        <v>5023</v>
      </c>
      <c r="D32" s="160" t="s">
        <v>4921</v>
      </c>
    </row>
    <row r="33" spans="1:4">
      <c r="A33" s="157" t="str">
        <f t="shared" si="0"/>
        <v>D6.consCR.countCall = "voiture";</v>
      </c>
      <c r="B33" t="s">
        <v>4923</v>
      </c>
      <c r="C33" s="159" t="s">
        <v>5024</v>
      </c>
      <c r="D33" s="160" t="s">
        <v>5412</v>
      </c>
    </row>
    <row r="34" spans="1:4" ht="27">
      <c r="A34" s="157" t="str">
        <f t="shared" si="0"/>
        <v>D6.consCR.inputGuide = "sur la performance et l'utilisation de chaque voiture aura lieu";</v>
      </c>
      <c r="B34" t="s">
        <v>4924</v>
      </c>
      <c r="C34" s="159" t="s">
        <v>5025</v>
      </c>
      <c r="D34" s="160" t="s">
        <v>4925</v>
      </c>
    </row>
    <row r="35" spans="1:4">
      <c r="A35" s="157" t="str">
        <f t="shared" si="0"/>
        <v/>
      </c>
      <c r="C35" s="159"/>
      <c r="D35" s="160"/>
    </row>
    <row r="36" spans="1:4">
      <c r="A36" s="157" t="str">
        <f t="shared" si="0"/>
        <v>D6.consCRsum.title = "véhicule";</v>
      </c>
      <c r="B36" t="s">
        <v>4926</v>
      </c>
      <c r="C36" s="159" t="s">
        <v>5023</v>
      </c>
      <c r="D36" s="160" t="s">
        <v>4921</v>
      </c>
    </row>
    <row r="37" spans="1:4">
      <c r="A37" s="157" t="str">
        <f t="shared" si="0"/>
        <v>D6.consCRsum.inputGuide = "Comment utiliser les voitures, les vélos";</v>
      </c>
      <c r="B37" t="s">
        <v>4927</v>
      </c>
      <c r="C37" s="159" t="s">
        <v>5026</v>
      </c>
      <c r="D37" s="160" t="s">
        <v>4928</v>
      </c>
    </row>
    <row r="38" spans="1:4">
      <c r="A38" s="157" t="str">
        <f t="shared" si="0"/>
        <v/>
      </c>
      <c r="C38" s="159"/>
      <c r="D38" s="160"/>
    </row>
    <row r="39" spans="1:4">
      <c r="A39" s="157" t="str">
        <f t="shared" si="0"/>
        <v>D6.consCRtrip.title = "mouvement";</v>
      </c>
      <c r="B39" t="s">
        <v>4929</v>
      </c>
      <c r="C39" s="159" t="s">
        <v>5027</v>
      </c>
      <c r="D39" s="160" t="s">
        <v>4930</v>
      </c>
    </row>
    <row r="40" spans="1:4">
      <c r="A40" s="157" t="str">
        <f t="shared" si="0"/>
        <v>D6.consCRtrip.countCall = "deux places";</v>
      </c>
      <c r="B40" t="s">
        <v>4931</v>
      </c>
      <c r="C40" s="159" t="s">
        <v>5028</v>
      </c>
      <c r="D40" s="160" t="s">
        <v>5413</v>
      </c>
    </row>
    <row r="41" spans="1:4">
      <c r="A41" s="157" t="str">
        <f t="shared" si="0"/>
        <v>D6.consCRtrip.addable = "destination";</v>
      </c>
      <c r="B41" t="s">
        <v>4932</v>
      </c>
      <c r="C41" s="159" t="s">
        <v>4933</v>
      </c>
      <c r="D41" s="160" t="s">
        <v>4933</v>
      </c>
    </row>
    <row r="42" spans="1:4" ht="27">
      <c r="A42" s="157" t="str">
        <f t="shared" si="0"/>
        <v>D6.consCRtrip.inputGuide = "comment utiliser les voitures et d'autres destinations";</v>
      </c>
      <c r="B42" t="s">
        <v>4934</v>
      </c>
      <c r="C42" s="159" t="s">
        <v>5029</v>
      </c>
      <c r="D42" s="160" t="s">
        <v>4935</v>
      </c>
    </row>
    <row r="43" spans="1:4">
      <c r="A43" s="157" t="str">
        <f t="shared" si="0"/>
        <v/>
      </c>
      <c r="C43" s="159"/>
      <c r="D43" s="160"/>
    </row>
    <row r="44" spans="1:4">
      <c r="A44" s="157" t="str">
        <f t="shared" si="0"/>
        <v>D6.consDRsum.title = "lavage de linge";</v>
      </c>
      <c r="B44" t="s">
        <v>4936</v>
      </c>
      <c r="C44" s="159" t="s">
        <v>5030</v>
      </c>
      <c r="D44" s="160" t="s">
        <v>4937</v>
      </c>
    </row>
    <row r="45" spans="1:4" ht="27">
      <c r="A45" s="157" t="str">
        <f t="shared" si="0"/>
        <v>D6.consDRsum.inputGuide = "Nettoyez l'aspirateur, comment utiliser la machine à laver et le sèche-linge";</v>
      </c>
      <c r="B45" t="s">
        <v>4938</v>
      </c>
      <c r="C45" s="159" t="s">
        <v>5031</v>
      </c>
      <c r="D45" s="160" t="s">
        <v>4939</v>
      </c>
    </row>
    <row r="46" spans="1:4">
      <c r="A46" s="157" t="str">
        <f t="shared" si="0"/>
        <v/>
      </c>
      <c r="C46" s="159"/>
      <c r="D46" s="160"/>
    </row>
    <row r="47" spans="1:4">
      <c r="A47" s="157" t="str">
        <f t="shared" si="0"/>
        <v>D6.consEnergy.title = "Ensemble énergétique général";</v>
      </c>
      <c r="B47" t="s">
        <v>4940</v>
      </c>
      <c r="C47" s="159" t="s">
        <v>5032</v>
      </c>
      <c r="D47" s="160" t="s">
        <v>4941</v>
      </c>
    </row>
    <row r="48" spans="1:4" ht="27">
      <c r="A48" s="157" t="str">
        <f t="shared" si="0"/>
        <v>D6.consEnergy.inputGuide = "l'utilisation de la maison entière et l'énergie, les factures d'électricité mensuelles";</v>
      </c>
      <c r="B48" t="s">
        <v>4942</v>
      </c>
      <c r="C48" s="159" t="s">
        <v>5033</v>
      </c>
      <c r="D48" s="160" t="s">
        <v>4943</v>
      </c>
    </row>
    <row r="49" spans="1:4">
      <c r="A49" s="157" t="str">
        <f t="shared" si="0"/>
        <v/>
      </c>
      <c r="C49" s="159"/>
      <c r="D49" s="160"/>
    </row>
    <row r="50" spans="1:4">
      <c r="A50" s="157" t="str">
        <f t="shared" si="0"/>
        <v>D6.consHTcold.title = "Dans le climat froid";</v>
      </c>
      <c r="B50" t="s">
        <v>4944</v>
      </c>
      <c r="C50" s="159" t="s">
        <v>5034</v>
      </c>
      <c r="D50" s="160" t="s">
        <v>4945</v>
      </c>
    </row>
    <row r="51" spans="1:4" ht="27">
      <c r="A51" s="157" t="str">
        <f t="shared" si="0"/>
        <v>D6.consHTcold.inputGuide = "Comment utiliser le chauffage par temps froid";</v>
      </c>
      <c r="B51" t="s">
        <v>4946</v>
      </c>
      <c r="C51" s="159" t="s">
        <v>5035</v>
      </c>
      <c r="D51" s="160" t="s">
        <v>4947</v>
      </c>
    </row>
    <row r="52" spans="1:4">
      <c r="A52" s="157" t="str">
        <f t="shared" si="0"/>
        <v/>
      </c>
      <c r="C52" s="159"/>
      <c r="D52" s="160"/>
    </row>
    <row r="53" spans="1:4">
      <c r="A53" s="157" t="str">
        <f t="shared" si="0"/>
        <v>D6.consHTsum.title = "chauffage";</v>
      </c>
      <c r="B53" t="s">
        <v>4948</v>
      </c>
      <c r="C53" s="159" t="s">
        <v>5036</v>
      </c>
      <c r="D53" s="160" t="s">
        <v>4949</v>
      </c>
    </row>
    <row r="54" spans="1:4" ht="27">
      <c r="A54" s="157" t="str">
        <f t="shared" si="0"/>
        <v>D6.consHTsum.inputGuide = "comment utiliser le chauffage de la maison entière";</v>
      </c>
      <c r="B54" t="s">
        <v>4950</v>
      </c>
      <c r="C54" s="159" t="s">
        <v>5037</v>
      </c>
      <c r="D54" s="160" t="s">
        <v>4951</v>
      </c>
    </row>
    <row r="55" spans="1:4">
      <c r="A55" s="157" t="str">
        <f t="shared" si="0"/>
        <v/>
      </c>
      <c r="C55" s="159"/>
      <c r="D55" s="160"/>
    </row>
    <row r="56" spans="1:4">
      <c r="A56" s="157" t="str">
        <f t="shared" si="0"/>
        <v>D6.consHWdishwash.title = "lavage";</v>
      </c>
      <c r="B56" t="s">
        <v>4952</v>
      </c>
      <c r="C56" s="159" t="s">
        <v>5038</v>
      </c>
      <c r="D56" s="160" t="s">
        <v>4953</v>
      </c>
    </row>
    <row r="57" spans="1:4">
      <c r="A57" s="157" t="str">
        <f t="shared" si="0"/>
        <v>D6.consHWdishwash.inputGuide = "Comment utiliser le lave-vaisselle";</v>
      </c>
      <c r="B57" t="s">
        <v>4954</v>
      </c>
      <c r="C57" s="159" t="s">
        <v>5039</v>
      </c>
      <c r="D57" s="160" t="s">
        <v>4955</v>
      </c>
    </row>
    <row r="58" spans="1:4">
      <c r="A58" s="157" t="str">
        <f t="shared" si="0"/>
        <v/>
      </c>
      <c r="C58" s="159"/>
      <c r="D58" s="160"/>
    </row>
    <row r="59" spans="1:4">
      <c r="A59" s="157" t="str">
        <f t="shared" si="0"/>
        <v>D6.consHWdresser.title = "lavage";</v>
      </c>
      <c r="B59" t="s">
        <v>4956</v>
      </c>
      <c r="C59" s="159" t="s">
        <v>5038</v>
      </c>
      <c r="D59" s="160" t="s">
        <v>4957</v>
      </c>
    </row>
    <row r="60" spans="1:4" ht="27">
      <c r="A60" s="157" t="str">
        <f t="shared" si="0"/>
        <v>D6.consHWdresser.inputGuide = "Comment laver de l'eau chaude dans le bassin";</v>
      </c>
      <c r="B60" t="s">
        <v>4958</v>
      </c>
      <c r="C60" s="159" t="s">
        <v>5040</v>
      </c>
      <c r="D60" s="160" t="s">
        <v>4959</v>
      </c>
    </row>
    <row r="61" spans="1:4">
      <c r="A61" s="157" t="str">
        <f t="shared" si="0"/>
        <v/>
      </c>
      <c r="C61" s="159"/>
      <c r="D61" s="160"/>
    </row>
    <row r="62" spans="1:4">
      <c r="A62" s="157" t="str">
        <f t="shared" si="0"/>
        <v>D6.consHWshower.title = "douche";</v>
      </c>
      <c r="B62" t="s">
        <v>4960</v>
      </c>
      <c r="C62" s="159" t="s">
        <v>5041</v>
      </c>
      <c r="D62" s="160" t="s">
        <v>4961</v>
      </c>
    </row>
    <row r="63" spans="1:4">
      <c r="A63" s="157" t="str">
        <f t="shared" si="0"/>
        <v>D6.consHWshower.inputGuide = "comment utiliser la douche";</v>
      </c>
      <c r="B63" t="s">
        <v>4962</v>
      </c>
      <c r="C63" s="159" t="s">
        <v>5042</v>
      </c>
      <c r="D63" s="160" t="s">
        <v>4963</v>
      </c>
    </row>
    <row r="64" spans="1:4">
      <c r="A64" s="157" t="str">
        <f t="shared" si="0"/>
        <v/>
      </c>
      <c r="C64" s="159"/>
      <c r="D64" s="160"/>
    </row>
    <row r="65" spans="1:4">
      <c r="A65" s="157" t="str">
        <f t="shared" si="0"/>
        <v>D6.consHWsum.title = "approvisionnement en eau chaude";</v>
      </c>
      <c r="B65" t="s">
        <v>4964</v>
      </c>
      <c r="C65" s="159" t="s">
        <v>5043</v>
      </c>
      <c r="D65" s="160" t="s">
        <v>4965</v>
      </c>
    </row>
    <row r="66" spans="1:4" ht="27">
      <c r="A66" s="157" t="str">
        <f t="shared" si="0"/>
        <v>D6.consHWsum.inputGuide = "comment utiliser l'alimentation en eau chaude en général";</v>
      </c>
      <c r="B66" t="s">
        <v>4966</v>
      </c>
      <c r="C66" s="159" t="s">
        <v>5044</v>
      </c>
      <c r="D66" s="160" t="s">
        <v>4967</v>
      </c>
    </row>
    <row r="67" spans="1:4">
      <c r="A67" s="157" t="str">
        <f t="shared" ref="A67:A105" si="1">CLEAN(B67&amp;IF(C67="","",""""&amp;C67&amp;""";"))</f>
        <v/>
      </c>
      <c r="C67" s="159"/>
      <c r="D67" s="160"/>
    </row>
    <row r="68" spans="1:4">
      <c r="A68" s="157" t="str">
        <f t="shared" si="1"/>
        <v>D6.consHWtoilet.title = "toilette";</v>
      </c>
      <c r="B68" t="s">
        <v>4968</v>
      </c>
      <c r="C68" s="159" t="s">
        <v>5045</v>
      </c>
      <c r="D68" s="160" t="s">
        <v>4969</v>
      </c>
    </row>
    <row r="69" spans="1:4" ht="27">
      <c r="A69" s="157" t="str">
        <f t="shared" si="1"/>
        <v>D6.consHWtoilet.inputGuide = "Comment utiliser l'eau de toilette et l'isolation thermique";</v>
      </c>
      <c r="B69" t="s">
        <v>4970</v>
      </c>
      <c r="C69" s="159" t="s">
        <v>5046</v>
      </c>
      <c r="D69" s="160" t="s">
        <v>4971</v>
      </c>
    </row>
    <row r="70" spans="1:4">
      <c r="A70" s="157" t="str">
        <f t="shared" si="1"/>
        <v/>
      </c>
      <c r="C70" s="159"/>
      <c r="D70" s="160"/>
    </row>
    <row r="71" spans="1:4">
      <c r="A71" s="157" t="str">
        <f t="shared" si="1"/>
        <v>D6.consHWtub.title = "Une baignoire";</v>
      </c>
      <c r="B71" t="s">
        <v>4972</v>
      </c>
      <c r="C71" s="159" t="s">
        <v>5047</v>
      </c>
      <c r="D71" s="160" t="s">
        <v>4973</v>
      </c>
    </row>
    <row r="72" spans="1:4">
      <c r="A72" s="157" t="str">
        <f t="shared" si="1"/>
        <v>D6.consHWtub.inputGuide = "comment utiliser le spa";</v>
      </c>
      <c r="B72" t="s">
        <v>4974</v>
      </c>
      <c r="C72" s="159" t="s">
        <v>5048</v>
      </c>
      <c r="D72" s="160" t="s">
        <v>4975</v>
      </c>
    </row>
    <row r="73" spans="1:4">
      <c r="A73" s="157" t="str">
        <f t="shared" si="1"/>
        <v/>
      </c>
      <c r="C73" s="159"/>
      <c r="D73" s="160"/>
    </row>
    <row r="74" spans="1:4">
      <c r="A74" s="157" t="str">
        <f t="shared" si="1"/>
        <v>D6.consLI.title = "lumière";</v>
      </c>
      <c r="B74" t="s">
        <v>4976</v>
      </c>
      <c r="C74" s="159" t="s">
        <v>5049</v>
      </c>
      <c r="D74" s="160" t="s">
        <v>4977</v>
      </c>
    </row>
    <row r="75" spans="1:4">
      <c r="A75" s="157" t="str">
        <f t="shared" si="1"/>
        <v>D6.consLI.addable = "éclairage de la pièce";</v>
      </c>
      <c r="B75" t="s">
        <v>4978</v>
      </c>
      <c r="C75" s="159" t="s">
        <v>5050</v>
      </c>
      <c r="D75" s="160" t="s">
        <v>4979</v>
      </c>
    </row>
    <row r="76" spans="1:4">
      <c r="A76" s="157" t="str">
        <f t="shared" si="1"/>
        <v>D6.consLI.countCall = "chambre";</v>
      </c>
      <c r="B76" t="s">
        <v>4980</v>
      </c>
      <c r="C76" s="159" t="s">
        <v>5010</v>
      </c>
      <c r="D76" s="160" t="s">
        <v>5410</v>
      </c>
    </row>
    <row r="77" spans="1:4" ht="27">
      <c r="A77" s="157" t="str">
        <f t="shared" si="1"/>
        <v>D6.consLI.inputGuide = "comment utiliser un éclairage de chambre simple";</v>
      </c>
      <c r="B77" t="s">
        <v>4981</v>
      </c>
      <c r="C77" s="159" t="s">
        <v>5051</v>
      </c>
      <c r="D77" s="160" t="s">
        <v>4982</v>
      </c>
    </row>
    <row r="78" spans="1:4">
      <c r="A78" s="157" t="str">
        <f t="shared" si="1"/>
        <v/>
      </c>
      <c r="C78" s="159"/>
      <c r="D78" s="160"/>
    </row>
    <row r="79" spans="1:4">
      <c r="A79" s="157" t="str">
        <f t="shared" si="1"/>
        <v>D6.consLIsum.title = "lumière";</v>
      </c>
      <c r="B79" t="s">
        <v>4983</v>
      </c>
      <c r="C79" s="159" t="s">
        <v>5049</v>
      </c>
      <c r="D79" s="160" t="s">
        <v>4977</v>
      </c>
    </row>
    <row r="80" spans="1:4" ht="27">
      <c r="A80" s="157" t="str">
        <f t="shared" si="1"/>
        <v>D6.consLIsum.inputGuide = "comment utiliser l'éclairage de la maison entière";</v>
      </c>
      <c r="B80" t="s">
        <v>4984</v>
      </c>
      <c r="C80" s="159" t="s">
        <v>5052</v>
      </c>
      <c r="D80" s="160" t="s">
        <v>4985</v>
      </c>
    </row>
    <row r="81" spans="1:4">
      <c r="A81" s="157" t="str">
        <f t="shared" si="1"/>
        <v/>
      </c>
      <c r="C81" s="159"/>
      <c r="D81" s="160"/>
    </row>
    <row r="82" spans="1:4">
      <c r="A82" s="157" t="str">
        <f t="shared" si="1"/>
        <v>D6.consRF.title = "réfrigérateur";</v>
      </c>
      <c r="B82" t="s">
        <v>4986</v>
      </c>
      <c r="C82" s="159" t="s">
        <v>5053</v>
      </c>
      <c r="D82" s="160" t="s">
        <v>4987</v>
      </c>
    </row>
    <row r="83" spans="1:4">
      <c r="A83" s="157" t="str">
        <f t="shared" si="1"/>
        <v>D6.consRF.addable = "réfrigérateur";</v>
      </c>
      <c r="B83" t="s">
        <v>4988</v>
      </c>
      <c r="C83" s="159" t="s">
        <v>5053</v>
      </c>
      <c r="D83" s="160" t="s">
        <v>4987</v>
      </c>
    </row>
    <row r="84" spans="1:4">
      <c r="A84" s="157" t="str">
        <f t="shared" si="1"/>
        <v>D6.consRF.countCall = "Taïwan";</v>
      </c>
      <c r="B84" t="s">
        <v>4989</v>
      </c>
      <c r="C84" s="159" t="s">
        <v>5054</v>
      </c>
      <c r="D84" s="160" t="s">
        <v>5414</v>
      </c>
    </row>
    <row r="85" spans="1:4">
      <c r="A85" s="157" t="str">
        <f t="shared" si="1"/>
        <v>D6.consRF.inputGuide = "Comment utiliser un réfrigérateur personnel";</v>
      </c>
      <c r="B85" t="s">
        <v>4990</v>
      </c>
      <c r="C85" s="159" t="s">
        <v>5055</v>
      </c>
      <c r="D85" s="160" t="s">
        <v>4991</v>
      </c>
    </row>
    <row r="86" spans="1:4">
      <c r="A86" s="157" t="str">
        <f t="shared" si="1"/>
        <v/>
      </c>
      <c r="C86" s="159"/>
      <c r="D86" s="160"/>
    </row>
    <row r="87" spans="1:4">
      <c r="A87" s="157" t="str">
        <f t="shared" si="1"/>
        <v>D6.consRFsum.title = "réfrigérateur";</v>
      </c>
      <c r="B87" t="s">
        <v>4992</v>
      </c>
      <c r="C87" s="159" t="s">
        <v>5053</v>
      </c>
      <c r="D87" s="160" t="s">
        <v>4987</v>
      </c>
    </row>
    <row r="88" spans="1:4">
      <c r="A88" s="157" t="str">
        <f t="shared" si="1"/>
        <v>D6.consRFsum.inputGuide = "utiliser le réfrigérateur dans toute la maison";</v>
      </c>
      <c r="B88" t="s">
        <v>4993</v>
      </c>
      <c r="C88" s="159" t="s">
        <v>5056</v>
      </c>
      <c r="D88" s="160" t="s">
        <v>4994</v>
      </c>
    </row>
    <row r="89" spans="1:4">
      <c r="A89" s="157" t="str">
        <f t="shared" si="1"/>
        <v/>
      </c>
      <c r="C89" s="159"/>
      <c r="D89" s="160"/>
    </row>
    <row r="90" spans="1:4" ht="40.5">
      <c r="A90" s="157" t="str">
        <f t="shared" si="1"/>
        <v>D6.consSeason.inputGuide = "Pour les frais mensuels d'eau et d'électricité par saison. Remplissez la valeur approximative.";</v>
      </c>
      <c r="B90" t="s">
        <v>4995</v>
      </c>
      <c r="C90" s="159" t="s">
        <v>5057</v>
      </c>
      <c r="D90" s="160" t="s">
        <v>4996</v>
      </c>
    </row>
    <row r="91" spans="1:4">
      <c r="A91" s="157" t="str">
        <f t="shared" si="1"/>
        <v/>
      </c>
      <c r="C91" s="159"/>
      <c r="D91" s="160"/>
    </row>
    <row r="92" spans="1:4">
      <c r="A92" s="157" t="str">
        <f t="shared" si="1"/>
        <v>D6.consTotal.title = "entier";</v>
      </c>
      <c r="B92" t="s">
        <v>4997</v>
      </c>
      <c r="C92" s="159" t="s">
        <v>5058</v>
      </c>
      <c r="D92" s="160" t="s">
        <v>4998</v>
      </c>
    </row>
    <row r="93" spans="1:4" ht="27">
      <c r="A93" s="157" t="str">
        <f t="shared" si="1"/>
        <v>D6.consTotal.inputGuide = "Informations de base sur la région et la maison";</v>
      </c>
      <c r="B93" t="s">
        <v>4999</v>
      </c>
      <c r="C93" s="159" t="s">
        <v>5059</v>
      </c>
      <c r="D93" s="160" t="s">
        <v>5000</v>
      </c>
    </row>
    <row r="94" spans="1:4">
      <c r="A94" s="157" t="str">
        <f t="shared" si="1"/>
        <v/>
      </c>
      <c r="C94" s="159"/>
      <c r="D94" s="160"/>
    </row>
    <row r="95" spans="1:4">
      <c r="A95" s="157" t="str">
        <f t="shared" si="1"/>
        <v>D6.consTV.title = "la télé";</v>
      </c>
      <c r="B95" t="s">
        <v>5001</v>
      </c>
      <c r="C95" s="159" t="s">
        <v>5060</v>
      </c>
      <c r="D95" s="160" t="s">
        <v>1893</v>
      </c>
    </row>
    <row r="96" spans="1:4">
      <c r="A96" s="157" t="str">
        <f t="shared" si="1"/>
        <v>D6.consTV.addable = "la télé";</v>
      </c>
      <c r="B96" t="s">
        <v>5002</v>
      </c>
      <c r="C96" s="159" t="s">
        <v>5060</v>
      </c>
      <c r="D96" s="160" t="s">
        <v>1893</v>
      </c>
    </row>
    <row r="97" spans="1:4">
      <c r="A97" s="157" t="str">
        <f t="shared" si="1"/>
        <v>D6.consTV.countCall = "Taïwan";</v>
      </c>
      <c r="B97" t="s">
        <v>5003</v>
      </c>
      <c r="C97" s="159" t="s">
        <v>5054</v>
      </c>
      <c r="D97" s="160" t="s">
        <v>5415</v>
      </c>
    </row>
    <row r="98" spans="1:4">
      <c r="A98" s="157" t="str">
        <f t="shared" si="1"/>
        <v>D6.consTV.inputGuide = "Comment utiliser la télévision personnalisée";</v>
      </c>
      <c r="B98" t="s">
        <v>5004</v>
      </c>
      <c r="C98" s="159" t="s">
        <v>5061</v>
      </c>
      <c r="D98" s="160" t="s">
        <v>5005</v>
      </c>
    </row>
    <row r="99" spans="1:4">
      <c r="A99" s="157" t="str">
        <f t="shared" si="1"/>
        <v/>
      </c>
      <c r="C99" s="159"/>
      <c r="D99" s="160"/>
    </row>
    <row r="100" spans="1:4">
      <c r="A100" s="157" t="str">
        <f t="shared" si="1"/>
        <v>D6.consTVsum.title = "la télé";</v>
      </c>
      <c r="B100" t="s">
        <v>5006</v>
      </c>
      <c r="C100" s="159" t="s">
        <v>5060</v>
      </c>
      <c r="D100" s="160" t="s">
        <v>1893</v>
      </c>
    </row>
    <row r="101" spans="1:4" ht="27">
      <c r="A101" s="157" t="str">
        <f t="shared" si="1"/>
        <v>D6.consTVsum.inputGuide = "comment utiliser toute la maison de la télévision";</v>
      </c>
      <c r="B101" t="s">
        <v>5007</v>
      </c>
      <c r="C101" s="159" t="s">
        <v>5062</v>
      </c>
      <c r="D101" s="160" t="s">
        <v>5008</v>
      </c>
    </row>
    <row r="102" spans="1:4">
      <c r="A102" s="157" t="str">
        <f t="shared" si="1"/>
        <v/>
      </c>
      <c r="C102" s="159"/>
      <c r="D102" s="160"/>
    </row>
    <row r="103" spans="1:4">
      <c r="A103" s="157" t="str">
        <f t="shared" si="1"/>
        <v>D6.consSeason.titleList[1] = "winter";</v>
      </c>
      <c r="B103" t="s">
        <v>5402</v>
      </c>
      <c r="C103" s="159" t="s">
        <v>5406</v>
      </c>
      <c r="D103" s="160" t="s">
        <v>5416</v>
      </c>
    </row>
    <row r="104" spans="1:4">
      <c r="A104" s="157" t="str">
        <f t="shared" si="1"/>
        <v>D6.consSeason.titleList[2] = "spring/fall";</v>
      </c>
      <c r="B104" t="s">
        <v>5403</v>
      </c>
      <c r="C104" s="159" t="s">
        <v>5407</v>
      </c>
      <c r="D104" s="160" t="s">
        <v>5404</v>
      </c>
    </row>
    <row r="105" spans="1:4">
      <c r="A105" s="157" t="str">
        <f t="shared" si="1"/>
        <v>D6.consSeason.titleList[3] = "summer";</v>
      </c>
      <c r="B105" t="s">
        <v>5405</v>
      </c>
      <c r="C105" s="159" t="s">
        <v>5408</v>
      </c>
      <c r="D105" s="160" t="s">
        <v>5417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E75" activePane="bottomRight" state="frozen"/>
      <selection pane="topRight" activeCell="G1" sqref="G1"/>
      <selection pane="bottomLeft" activeCell="A4" sqref="A4"/>
      <selection pane="bottomRight" activeCell="B78" sqref="B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3493</v>
      </c>
      <c r="D1" s="137" t="s">
        <v>3697</v>
      </c>
      <c r="X1" s="47" t="s">
        <v>3510</v>
      </c>
    </row>
    <row r="2" spans="1:28" ht="15" customHeight="1">
      <c r="B2" s="140" t="s">
        <v>2328</v>
      </c>
      <c r="C2" s="146" t="s">
        <v>2329</v>
      </c>
      <c r="D2" s="149" t="s">
        <v>2330</v>
      </c>
      <c r="E2" s="150"/>
      <c r="F2" s="148" t="s">
        <v>3455</v>
      </c>
      <c r="G2" s="149" t="s">
        <v>2331</v>
      </c>
      <c r="H2" s="151"/>
      <c r="I2" s="152" t="s">
        <v>3133</v>
      </c>
      <c r="J2" s="153"/>
      <c r="K2" s="147" t="s">
        <v>2332</v>
      </c>
      <c r="L2" s="140" t="s">
        <v>2333</v>
      </c>
      <c r="M2" s="140" t="s">
        <v>2334</v>
      </c>
      <c r="N2" s="140" t="s">
        <v>2335</v>
      </c>
      <c r="O2" s="140" t="s">
        <v>2336</v>
      </c>
      <c r="P2" s="146" t="s">
        <v>2337</v>
      </c>
      <c r="Q2" s="149" t="s">
        <v>5337</v>
      </c>
      <c r="R2" s="151"/>
      <c r="S2" s="152" t="s">
        <v>2338</v>
      </c>
      <c r="T2" s="153"/>
      <c r="U2" s="147" t="s">
        <v>2339</v>
      </c>
      <c r="V2" s="140" t="s">
        <v>2340</v>
      </c>
      <c r="X2" s="1"/>
      <c r="Y2" s="1"/>
      <c r="Z2" s="1"/>
      <c r="AB2" s="68" t="s">
        <v>5252</v>
      </c>
    </row>
    <row r="3" spans="1:28" ht="43.9" customHeight="1">
      <c r="B3" s="145" t="s">
        <v>3494</v>
      </c>
      <c r="C3" s="145" t="s">
        <v>3495</v>
      </c>
      <c r="D3" s="145" t="s">
        <v>3690</v>
      </c>
      <c r="E3" s="145" t="s">
        <v>3481</v>
      </c>
      <c r="F3" s="145" t="s">
        <v>3496</v>
      </c>
      <c r="G3" s="145" t="s">
        <v>3497</v>
      </c>
      <c r="H3" s="145" t="s">
        <v>3479</v>
      </c>
      <c r="I3" s="145" t="s">
        <v>3498</v>
      </c>
      <c r="J3" s="145" t="s">
        <v>3482</v>
      </c>
      <c r="K3" s="145" t="s">
        <v>3499</v>
      </c>
      <c r="L3" s="145" t="s">
        <v>3500</v>
      </c>
      <c r="M3" s="145" t="s">
        <v>3501</v>
      </c>
      <c r="N3" s="145" t="s">
        <v>3502</v>
      </c>
      <c r="O3" s="145" t="s">
        <v>3503</v>
      </c>
      <c r="P3" s="145" t="s">
        <v>3504</v>
      </c>
      <c r="Q3" s="145" t="s">
        <v>3505</v>
      </c>
      <c r="R3" s="145" t="s">
        <v>3479</v>
      </c>
      <c r="S3" s="145" t="s">
        <v>3506</v>
      </c>
      <c r="T3" s="145" t="s">
        <v>3479</v>
      </c>
      <c r="U3" s="145" t="s">
        <v>3507</v>
      </c>
      <c r="V3" s="145" t="s">
        <v>3508</v>
      </c>
      <c r="X3" s="48"/>
      <c r="Y3" s="48"/>
      <c r="Z3" s="68" t="s">
        <v>3509</v>
      </c>
      <c r="AB3" s="1" t="s">
        <v>5253</v>
      </c>
    </row>
    <row r="4" spans="1:28" s="19" customFormat="1" ht="79.5" customHeight="1">
      <c r="A4" s="49"/>
      <c r="B4" s="65">
        <v>1</v>
      </c>
      <c r="C4" s="65" t="s">
        <v>2809</v>
      </c>
      <c r="D4" s="141" t="s">
        <v>4498</v>
      </c>
      <c r="E4" s="142" t="s">
        <v>2303</v>
      </c>
      <c r="F4" s="65" t="s">
        <v>1931</v>
      </c>
      <c r="G4" s="141" t="s">
        <v>4567</v>
      </c>
      <c r="H4" s="142" t="s">
        <v>1466</v>
      </c>
      <c r="I4" s="136">
        <v>0.5</v>
      </c>
      <c r="J4" s="119">
        <v>0.5</v>
      </c>
      <c r="K4" s="65"/>
      <c r="L4" s="65">
        <v>25</v>
      </c>
      <c r="M4" s="65">
        <v>20</v>
      </c>
      <c r="N4" s="65">
        <v>4000</v>
      </c>
      <c r="O4" s="65"/>
      <c r="P4" s="65"/>
      <c r="Q4" s="136"/>
      <c r="R4" s="119"/>
      <c r="S4" s="136" t="s">
        <v>4635</v>
      </c>
      <c r="T4" s="119" t="s">
        <v>3430</v>
      </c>
      <c r="U4" s="65"/>
      <c r="V4" s="65" t="s">
        <v>2327</v>
      </c>
      <c r="W4" s="49"/>
      <c r="X4" s="49"/>
      <c r="Y4" s="49"/>
      <c r="Z4" s="49" t="str">
        <f>"defMeasures['"&amp;C4&amp;"']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defMeasures['mTOsolar'] = { mid:"1",  name:"mTOsolar",  title:"Installer la production d'énergie photovoltaïque",  easyness:"0.5",  refCons:"consTotal",  titleShort:"Production d'énergie solaire", level:"",  figNum:"25",  lifeTime:"20",  price:"4000",  roanShow:"",  standardType:"",  subsidy :"",  advice:"Les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v>
      </c>
    </row>
    <row r="5" spans="1:28" s="19" customFormat="1" ht="69" customHeight="1">
      <c r="A5" s="49"/>
      <c r="B5" s="65">
        <v>2</v>
      </c>
      <c r="C5" s="65" t="s">
        <v>2810</v>
      </c>
      <c r="D5" s="136" t="s">
        <v>4566</v>
      </c>
      <c r="E5" s="119" t="s">
        <v>2405</v>
      </c>
      <c r="F5" s="65" t="s">
        <v>1931</v>
      </c>
      <c r="G5" s="136" t="s">
        <v>4568</v>
      </c>
      <c r="H5" s="119" t="s">
        <v>2406</v>
      </c>
      <c r="I5" s="136">
        <v>1</v>
      </c>
      <c r="J5" s="119">
        <v>1</v>
      </c>
      <c r="K5" s="65"/>
      <c r="L5" s="65">
        <v>3</v>
      </c>
      <c r="M5" s="65">
        <v>20</v>
      </c>
      <c r="N5" s="65">
        <v>2000</v>
      </c>
      <c r="O5" s="65"/>
      <c r="P5" s="65"/>
      <c r="Q5" s="136"/>
      <c r="R5" s="119"/>
      <c r="S5" s="136" t="s">
        <v>4636</v>
      </c>
      <c r="T5" s="119" t="s">
        <v>3175</v>
      </c>
      <c r="U5" s="65"/>
      <c r="V5" s="65" t="s">
        <v>2407</v>
      </c>
      <c r="W5" s="49"/>
      <c r="X5" s="49"/>
      <c r="Y5" s="49"/>
      <c r="Z5" s="49" t="str">
        <f t="shared" ref="Z5:Z68" si="0">"defMeasures['"&amp;C5&amp;"']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defMeasures['mTOhems'] = { mid:"2",  name:"mTOhems",  title:"Installer le périphérique Home Energy Checker",  easyness:"1",  refCons:"consTotal",  titleShort:" Home Energy Checker", level:"",  figNum:"3",  lifeTime:"20",  price:"2000",  roanShow:"",  standardType:"",  subsidy :"",  advice:"HEMS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v>
      </c>
    </row>
    <row r="6" spans="1:28" s="19" customFormat="1" ht="69" customHeight="1">
      <c r="A6" s="49"/>
      <c r="B6" s="65">
        <v>3</v>
      </c>
      <c r="C6" s="65" t="s">
        <v>3180</v>
      </c>
      <c r="D6" s="136" t="s">
        <v>4499</v>
      </c>
      <c r="E6" s="119" t="s">
        <v>3181</v>
      </c>
      <c r="F6" s="65" t="s">
        <v>1931</v>
      </c>
      <c r="G6" s="136" t="s">
        <v>4569</v>
      </c>
      <c r="H6" s="119" t="s">
        <v>3183</v>
      </c>
      <c r="I6" s="136">
        <v>2</v>
      </c>
      <c r="J6" s="119">
        <v>2</v>
      </c>
      <c r="K6" s="65"/>
      <c r="L6" s="65">
        <v>25</v>
      </c>
      <c r="M6" s="65">
        <v>10</v>
      </c>
      <c r="N6" s="65">
        <v>500</v>
      </c>
      <c r="O6" s="65"/>
      <c r="P6" s="65"/>
      <c r="Q6" s="136"/>
      <c r="R6" s="119"/>
      <c r="S6" s="136" t="s">
        <v>4637</v>
      </c>
      <c r="T6" s="119" t="s">
        <v>3182</v>
      </c>
      <c r="U6" s="65"/>
      <c r="V6" s="65" t="s">
        <v>2327</v>
      </c>
      <c r="W6" s="49"/>
      <c r="X6" s="49"/>
      <c r="Y6" s="49"/>
      <c r="Z6" s="49" t="str">
        <f t="shared" si="0"/>
        <v>defMeasures['mTOsolarSmall'] = { mid:"3",  name:"mTOsolarSmall",  title:"Mettre un panneau solaire sur la véranda",  easyness:"2",  refCons:"consTotal",  titleShort:"Lumière de la veranda", level:"",  figNum:"25",  lifeTime:"10",  price:"500",  roanShow:"",  standardType:"",  subsidy :"",  advice:"Même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   lifestyle:"",   season:"wss"};</v>
      </c>
      <c r="AB6" s="19" t="str">
        <f t="shared" si="1"/>
        <v>$defMeasures['mTOsolarSmall'] = [ 'mid'=&gt;"3",   'title'=&gt;"Mettre un panneau solaire sur la véranda",  'figNum'=&gt;"25",  'advice'=&gt;"Même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v>
      </c>
    </row>
    <row r="7" spans="1:28" s="19" customFormat="1" ht="69" customHeight="1">
      <c r="A7" s="49"/>
      <c r="B7" s="65">
        <v>101</v>
      </c>
      <c r="C7" s="65" t="s">
        <v>2141</v>
      </c>
      <c r="D7" s="136" t="s">
        <v>4500</v>
      </c>
      <c r="E7" s="119" t="s">
        <v>2304</v>
      </c>
      <c r="F7" s="65" t="s">
        <v>2137</v>
      </c>
      <c r="G7" s="136" t="s">
        <v>4570</v>
      </c>
      <c r="H7" s="119" t="s">
        <v>1806</v>
      </c>
      <c r="I7" s="136">
        <v>2</v>
      </c>
      <c r="J7" s="119">
        <v>2</v>
      </c>
      <c r="K7" s="65"/>
      <c r="L7" s="65">
        <v>8</v>
      </c>
      <c r="M7" s="65">
        <v>10</v>
      </c>
      <c r="N7" s="65">
        <v>4000</v>
      </c>
      <c r="O7" s="65">
        <v>1</v>
      </c>
      <c r="P7" s="65" t="s">
        <v>1182</v>
      </c>
      <c r="Q7" s="136"/>
      <c r="R7" s="119"/>
      <c r="S7" s="136" t="s">
        <v>4638</v>
      </c>
      <c r="T7" s="119" t="s">
        <v>3177</v>
      </c>
      <c r="U7" s="65"/>
      <c r="V7" s="65" t="s">
        <v>2327</v>
      </c>
      <c r="W7" s="49"/>
      <c r="X7" s="49"/>
      <c r="Y7" s="49"/>
      <c r="Z7" s="49" t="str">
        <f t="shared" si="0"/>
        <v>defMeasures['mHWecocute'] = { mid:"101",  name:"mHWecocute",  title:"Remplacer le chauffe-eau avec Eco Cute",  easyness:"2",  refCons:"consHWsum",  titleShort:"Eco Cute", level:"",  figNum:"8",  lifeTime:"10",  price:"4000",  roanShow:"1",  standardType:"電気温水器",  subsidy :"",  advice:"Eco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   lifestyle:"",   season:"wss"};</v>
      </c>
      <c r="AB7" s="19" t="str">
        <f t="shared" si="1"/>
        <v>$defMeasures['mHWecocute'] = [ 'mid'=&gt;"101",   'title'=&gt;"Remplacer le chauffe-eau avec Eco Cute",  'figNum'=&gt;"8",  'advice'=&gt;"Eco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v>
      </c>
    </row>
    <row r="8" spans="1:28" s="19" customFormat="1" ht="69" customHeight="1">
      <c r="A8" s="49"/>
      <c r="B8" s="65">
        <v>102</v>
      </c>
      <c r="C8" s="65" t="s">
        <v>2143</v>
      </c>
      <c r="D8" s="136" t="s">
        <v>4501</v>
      </c>
      <c r="E8" s="119" t="s">
        <v>2305</v>
      </c>
      <c r="F8" s="65" t="s">
        <v>2137</v>
      </c>
      <c r="G8" s="136" t="s">
        <v>4571</v>
      </c>
      <c r="H8" s="119" t="s">
        <v>1083</v>
      </c>
      <c r="I8" s="136">
        <v>2</v>
      </c>
      <c r="J8" s="119">
        <v>2</v>
      </c>
      <c r="K8" s="65"/>
      <c r="L8" s="65">
        <v>10</v>
      </c>
      <c r="M8" s="65">
        <v>10</v>
      </c>
      <c r="N8" s="65">
        <v>2000</v>
      </c>
      <c r="O8" s="65"/>
      <c r="P8" s="65" t="s">
        <v>1183</v>
      </c>
      <c r="Q8" s="136"/>
      <c r="R8" s="119"/>
      <c r="S8" s="136" t="s">
        <v>4639</v>
      </c>
      <c r="T8" s="119" t="s">
        <v>3178</v>
      </c>
      <c r="U8" s="65"/>
      <c r="V8" s="65" t="s">
        <v>2327</v>
      </c>
      <c r="W8" s="49"/>
      <c r="X8" s="49"/>
      <c r="Y8" s="49"/>
      <c r="Z8" s="49" t="str">
        <f t="shared" si="0"/>
        <v>defMeasures['mHWecojoze'] = { mid:"102",  name:"mHWecojoze",  title:"Remplacer le chauffe-eau par Eco Jaws (type de récupération de chaleur latente)",  easyness:"2",  refCons:"consHWsum",  titleShort:"Eco Jozu", level:"",  figNum:"10",  lifeTime:"10",  price:"2000",  roanShow:"",  standardType:"既存型",  subsidy :"",  advice:"Étant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   lifestyle:"",   season:"wss"};</v>
      </c>
      <c r="AB8" s="19" t="str">
        <f t="shared" si="1"/>
        <v>$defMeasures['mHWecojoze'] = [ 'mid'=&gt;"102",   'title'=&gt;"Remplacer le chauffe-eau par Eco Jaws (type de récupération de chaleur latente)",  'figNum'=&gt;"10",  'advice'=&gt;"Étant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v>
      </c>
    </row>
    <row r="9" spans="1:28" s="19" customFormat="1" ht="69" customHeight="1">
      <c r="A9" s="49"/>
      <c r="B9" s="65">
        <v>103</v>
      </c>
      <c r="C9" s="65" t="s">
        <v>2142</v>
      </c>
      <c r="D9" s="136" t="s">
        <v>4502</v>
      </c>
      <c r="E9" s="119" t="s">
        <v>2306</v>
      </c>
      <c r="F9" s="65" t="s">
        <v>2137</v>
      </c>
      <c r="G9" s="136" t="s">
        <v>4572</v>
      </c>
      <c r="H9" s="119" t="s">
        <v>1084</v>
      </c>
      <c r="I9" s="136">
        <v>1</v>
      </c>
      <c r="J9" s="119">
        <v>1</v>
      </c>
      <c r="K9" s="65"/>
      <c r="L9" s="65">
        <v>10</v>
      </c>
      <c r="M9" s="65">
        <v>10</v>
      </c>
      <c r="N9" s="65">
        <v>2500</v>
      </c>
      <c r="O9" s="65"/>
      <c r="P9" s="65" t="s">
        <v>1183</v>
      </c>
      <c r="Q9" s="136"/>
      <c r="R9" s="119"/>
      <c r="S9" s="136" t="s">
        <v>4640</v>
      </c>
      <c r="T9" s="119" t="s">
        <v>3179</v>
      </c>
      <c r="U9" s="65"/>
      <c r="V9" s="65" t="s">
        <v>2327</v>
      </c>
      <c r="W9" s="49"/>
      <c r="X9" s="49"/>
      <c r="Y9" s="49"/>
      <c r="Z9" s="49" t="str">
        <f t="shared" si="0"/>
        <v>defMeasures['mHWecofeel'] = { mid:"103",  name:"mHWecofeel",  title:"Remplacer le réchauffeur d'eau par un éco-corne (type de récupération de chaleur latente)",  easyness:"1",  refCons:"consHWsum",  titleShort:"Ecofeel", level:"",  figNum:"10",  lifeTime:"10",  price:"2500",  roanShow:"",  standardType:"既存型",  subsidy :"",  advice:"Eco-feel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   lifestyle:"",   season:"wss"};</v>
      </c>
      <c r="AB9" s="19" t="str">
        <f t="shared" si="1"/>
        <v>$defMeasures['mHWecofeel'] = [ 'mid'=&gt;"103",   'title'=&gt;"Remplacer le réchauffeur d'eau par un éco-corne (type de récupération de chaleur latente)",  'figNum'=&gt;"10",  'advice'=&gt;"Eco-feel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v>
      </c>
    </row>
    <row r="10" spans="1:28" s="19" customFormat="1" ht="69" customHeight="1">
      <c r="A10" s="49"/>
      <c r="B10" s="65">
        <v>105</v>
      </c>
      <c r="C10" s="65" t="s">
        <v>2144</v>
      </c>
      <c r="D10" s="136" t="s">
        <v>4503</v>
      </c>
      <c r="E10" s="119" t="s">
        <v>2307</v>
      </c>
      <c r="F10" s="65" t="s">
        <v>2137</v>
      </c>
      <c r="G10" s="136" t="s">
        <v>4573</v>
      </c>
      <c r="H10" s="119" t="s">
        <v>1305</v>
      </c>
      <c r="I10" s="136">
        <v>0.5</v>
      </c>
      <c r="J10" s="119">
        <v>0.5</v>
      </c>
      <c r="K10" s="65">
        <v>5</v>
      </c>
      <c r="L10" s="65">
        <v>10</v>
      </c>
      <c r="M10" s="65">
        <v>10</v>
      </c>
      <c r="N10" s="65">
        <v>12000</v>
      </c>
      <c r="O10" s="65">
        <v>1</v>
      </c>
      <c r="P10" s="65" t="s">
        <v>1306</v>
      </c>
      <c r="Q10" s="136"/>
      <c r="R10" s="119"/>
      <c r="S10" s="136" t="s">
        <v>4641</v>
      </c>
      <c r="T10" s="119" t="s">
        <v>3431</v>
      </c>
      <c r="U10" s="65"/>
      <c r="V10" s="65" t="s">
        <v>2327</v>
      </c>
      <c r="W10" s="49"/>
      <c r="X10" s="49"/>
      <c r="Y10" s="49"/>
      <c r="Z10" s="49" t="str">
        <f t="shared" si="0"/>
        <v>defMeasures['mHWenefarm'] = { mid:"105",  name:"mHWenefarm",  title:"Remplacer le chauffe-eau avec Enefarm (pile à combustible)",  easyness:"0.5",  refCons:"consHWsum",  titleShort:"Enefarm", level:"5",  figNum:"10",  lifeTime:"10",  price:"12000",  roanShow:"1",  standardType:"エコジョーズ",  subsidy :"",  advice:"Enefarm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   lifestyle:"",   season:"wss"};</v>
      </c>
      <c r="AB10" s="19" t="str">
        <f t="shared" si="1"/>
        <v>$defMeasures['mHWenefarm'] = [ 'mid'=&gt;"105",   'title'=&gt;"Remplacer le chauffe-eau avec Enefarm (pile à combustible)",  'figNum'=&gt;"10",  'advice'=&gt;"Enefarm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v>
      </c>
    </row>
    <row r="11" spans="1:28" s="19" customFormat="1" ht="69" customHeight="1">
      <c r="A11" s="49"/>
      <c r="B11" s="65">
        <v>106</v>
      </c>
      <c r="C11" s="65" t="s">
        <v>2145</v>
      </c>
      <c r="D11" s="136" t="s">
        <v>4504</v>
      </c>
      <c r="E11" s="119" t="s">
        <v>2388</v>
      </c>
      <c r="F11" s="65" t="s">
        <v>2137</v>
      </c>
      <c r="G11" s="136" t="s">
        <v>3739</v>
      </c>
      <c r="H11" s="119" t="s">
        <v>1167</v>
      </c>
      <c r="I11" s="136">
        <v>1</v>
      </c>
      <c r="J11" s="119">
        <v>1</v>
      </c>
      <c r="K11" s="65"/>
      <c r="L11" s="65">
        <v>9</v>
      </c>
      <c r="M11" s="65">
        <v>10</v>
      </c>
      <c r="N11" s="65">
        <v>4000</v>
      </c>
      <c r="O11" s="65"/>
      <c r="P11" s="65"/>
      <c r="Q11" s="136"/>
      <c r="R11" s="119"/>
      <c r="S11" s="136" t="s">
        <v>4642</v>
      </c>
      <c r="T11" s="119" t="s">
        <v>1307</v>
      </c>
      <c r="U11" s="65"/>
      <c r="V11" s="65" t="s">
        <v>2327</v>
      </c>
      <c r="W11" s="49"/>
      <c r="X11" s="49"/>
      <c r="Y11" s="49"/>
      <c r="Z11" s="49" t="str">
        <f t="shared" si="0"/>
        <v>defMeasures['mHWsolarHeater'] = { mid:"106",  name:"mHWsolarHeater",  title:"Installez le chauffe-eau solaire (type de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1" s="19" t="str">
        <f t="shared" si="1"/>
        <v>$defMeasures['mHWsolarHeater'] = [ 'mid'=&gt;"106",   'title'=&gt;"Installez le chauffe-eau solaire (type de circulation naturelle) et utilisez-le",  'figNum'=&gt;"9",  'advice'=&gt;"Si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2" spans="1:28" s="19" customFormat="1" ht="69" customHeight="1">
      <c r="A12" s="49"/>
      <c r="B12" s="65">
        <v>107</v>
      </c>
      <c r="C12" s="65" t="s">
        <v>2811</v>
      </c>
      <c r="D12" s="136" t="s">
        <v>4505</v>
      </c>
      <c r="E12" s="119" t="s">
        <v>2387</v>
      </c>
      <c r="F12" s="65" t="s">
        <v>2137</v>
      </c>
      <c r="G12" s="136" t="s">
        <v>4574</v>
      </c>
      <c r="H12" s="119" t="s">
        <v>2386</v>
      </c>
      <c r="I12" s="136">
        <v>1</v>
      </c>
      <c r="J12" s="119">
        <v>1</v>
      </c>
      <c r="K12" s="65"/>
      <c r="L12" s="65">
        <v>9</v>
      </c>
      <c r="M12" s="65">
        <v>10</v>
      </c>
      <c r="N12" s="65">
        <v>6000</v>
      </c>
      <c r="O12" s="65"/>
      <c r="P12" s="65"/>
      <c r="Q12" s="136"/>
      <c r="R12" s="119"/>
      <c r="S12" s="136" t="s">
        <v>4643</v>
      </c>
      <c r="T12" s="119" t="s">
        <v>2389</v>
      </c>
      <c r="U12" s="65"/>
      <c r="V12" s="65" t="s">
        <v>2327</v>
      </c>
      <c r="W12" s="49"/>
      <c r="X12" s="49"/>
      <c r="Y12" s="49"/>
      <c r="Z12" s="49" t="str">
        <f t="shared" si="0"/>
        <v>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3" spans="1:28" s="19" customFormat="1" ht="69" customHeight="1">
      <c r="A13" s="49"/>
      <c r="B13" s="65">
        <v>108</v>
      </c>
      <c r="C13" s="65" t="s">
        <v>873</v>
      </c>
      <c r="D13" s="136" t="s">
        <v>4506</v>
      </c>
      <c r="E13" s="119" t="s">
        <v>1168</v>
      </c>
      <c r="F13" s="65" t="s">
        <v>2172</v>
      </c>
      <c r="G13" s="136" t="s">
        <v>3753</v>
      </c>
      <c r="H13" s="119" t="s">
        <v>1308</v>
      </c>
      <c r="I13" s="136">
        <v>5</v>
      </c>
      <c r="J13" s="119">
        <v>5</v>
      </c>
      <c r="K13" s="65"/>
      <c r="L13" s="65">
        <v>11</v>
      </c>
      <c r="M13" s="65">
        <v>10</v>
      </c>
      <c r="N13" s="65">
        <v>20</v>
      </c>
      <c r="O13" s="65"/>
      <c r="P13" s="65"/>
      <c r="Q13" s="136"/>
      <c r="R13" s="119"/>
      <c r="S13" s="136" t="s">
        <v>4644</v>
      </c>
      <c r="T13" s="119" t="s">
        <v>2308</v>
      </c>
      <c r="U13" s="65">
        <v>1</v>
      </c>
      <c r="V13" s="65" t="s">
        <v>2327</v>
      </c>
      <c r="W13" s="49"/>
      <c r="X13" s="49"/>
      <c r="Y13" s="49"/>
      <c r="Z13" s="49" t="str">
        <f t="shared" si="0"/>
        <v>defMeasures['mHWshowerHead'] = { mid:"108",  name:"mHWshowerHead",  title:"Attachez la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lifestyle:"1",   season:"wss"};</v>
      </c>
      <c r="AB13" s="19" t="str">
        <f t="shared" si="1"/>
        <v>$defMeasures['mHWshowerHead'] = [ 'mid'=&gt;"108",   'title'=&gt;"Attachez la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v>
      </c>
    </row>
    <row r="14" spans="1:28" s="19" customFormat="1" ht="69" customHeight="1">
      <c r="A14" s="49"/>
      <c r="B14" s="65">
        <v>109</v>
      </c>
      <c r="C14" s="65" t="s">
        <v>874</v>
      </c>
      <c r="D14" s="136" t="s">
        <v>4507</v>
      </c>
      <c r="E14" s="119" t="s">
        <v>1568</v>
      </c>
      <c r="F14" s="65" t="s">
        <v>2172</v>
      </c>
      <c r="G14" s="136" t="s">
        <v>4575</v>
      </c>
      <c r="H14" s="119" t="s">
        <v>1309</v>
      </c>
      <c r="I14" s="136">
        <v>4</v>
      </c>
      <c r="J14" s="119">
        <v>4</v>
      </c>
      <c r="K14" s="65"/>
      <c r="L14" s="65">
        <v>11</v>
      </c>
      <c r="M14" s="65"/>
      <c r="N14" s="65" t="s">
        <v>5064</v>
      </c>
      <c r="O14" s="65"/>
      <c r="P14" s="65"/>
      <c r="Q14" s="136"/>
      <c r="R14" s="119"/>
      <c r="S14" s="136" t="s">
        <v>4645</v>
      </c>
      <c r="T14" s="119" t="s">
        <v>3212</v>
      </c>
      <c r="U14" s="65">
        <v>1</v>
      </c>
      <c r="V14" s="65" t="s">
        <v>2327</v>
      </c>
      <c r="W14" s="49"/>
      <c r="X14" s="49"/>
      <c r="Y14" s="49"/>
      <c r="Z14" s="49" t="str">
        <f t="shared" si="0"/>
        <v>defMeasures['mHWshowerTime'] = { mid:"109",  name:"mHWshowerTime",  title:"Utilisation de douche de la douche une personne un jour par jour",  easyness:"4",  refCons:"consHWshower",  titleShort:"Douche une personne plus courte d'ici 1 minute",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4" s="19" t="str">
        <f t="shared" si="1"/>
        <v>$defMeasures['mHWshowerTime'] = [ 'mid'=&gt;"109",   'title'=&gt;"Utilisation de douche de la douche une personne un jour par jour",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5" spans="1:28" s="19" customFormat="1" ht="69" customHeight="1">
      <c r="A15" s="49"/>
      <c r="B15" s="65">
        <v>110</v>
      </c>
      <c r="C15" s="65" t="s">
        <v>3209</v>
      </c>
      <c r="D15" s="136" t="s">
        <v>4508</v>
      </c>
      <c r="E15" s="119" t="s">
        <v>3210</v>
      </c>
      <c r="F15" s="65" t="s">
        <v>2172</v>
      </c>
      <c r="G15" s="136" t="s">
        <v>4576</v>
      </c>
      <c r="H15" s="119" t="s">
        <v>3211</v>
      </c>
      <c r="I15" s="136">
        <v>3</v>
      </c>
      <c r="J15" s="119">
        <v>3</v>
      </c>
      <c r="K15" s="65"/>
      <c r="L15" s="65">
        <v>11</v>
      </c>
      <c r="M15" s="65"/>
      <c r="N15" s="65" t="s">
        <v>5064</v>
      </c>
      <c r="O15" s="65"/>
      <c r="P15" s="65"/>
      <c r="Q15" s="136"/>
      <c r="R15" s="119"/>
      <c r="S15" s="136" t="s">
        <v>4645</v>
      </c>
      <c r="T15" s="119" t="s">
        <v>3212</v>
      </c>
      <c r="U15" s="65">
        <v>1</v>
      </c>
      <c r="V15" s="65" t="s">
        <v>2327</v>
      </c>
      <c r="W15" s="49"/>
      <c r="X15" s="49"/>
      <c r="Y15" s="49"/>
      <c r="Z15" s="49" t="str">
        <f t="shared" si="0"/>
        <v>defMeasures['mHWshowerTime30'] = { mid:"110",  name:"mHWshowerTime30",  title:"Temps de douche de 30%",  easyness:"3",  refCons:"consHWshower",  titleShort:"Douche réduite de 30%",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5" s="19" t="str">
        <f t="shared" si="1"/>
        <v>$defMeasures['mHWshowerTime30'] = [ 'mid'=&gt;"110",   'title'=&gt;"Temps de douche de 30%",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6" spans="1:28" s="169" customFormat="1" ht="69" customHeight="1">
      <c r="A16" s="167"/>
      <c r="B16" s="168">
        <v>111</v>
      </c>
      <c r="C16" s="168" t="s">
        <v>2146</v>
      </c>
      <c r="D16" s="168" t="s">
        <v>5247</v>
      </c>
      <c r="E16" s="168" t="s">
        <v>2309</v>
      </c>
      <c r="F16" s="168" t="s">
        <v>2173</v>
      </c>
      <c r="G16" s="168" t="s">
        <v>4577</v>
      </c>
      <c r="H16" s="168" t="s">
        <v>1169</v>
      </c>
      <c r="I16" s="168">
        <v>3</v>
      </c>
      <c r="J16" s="168">
        <v>3</v>
      </c>
      <c r="K16" s="168"/>
      <c r="L16" s="168">
        <v>12</v>
      </c>
      <c r="M16" s="168"/>
      <c r="N16" s="168" t="s">
        <v>5064</v>
      </c>
      <c r="O16" s="168"/>
      <c r="P16" s="168"/>
      <c r="Q16" s="168"/>
      <c r="R16" s="168"/>
      <c r="S16" s="168" t="s">
        <v>4646</v>
      </c>
      <c r="T16" s="168" t="s">
        <v>2310</v>
      </c>
      <c r="U16" s="168">
        <v>1</v>
      </c>
      <c r="V16" s="168" t="s">
        <v>2327</v>
      </c>
      <c r="W16" s="167"/>
      <c r="X16" s="167"/>
      <c r="Y16" s="167"/>
      <c r="Z16" s="49" t="str">
        <f t="shared" si="0"/>
        <v>defMeasures['mHWkeep'] = { mid:"111",  name:"mHWkeep",  title:"##La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9" customFormat="1" ht="69" customHeight="1">
      <c r="A17" s="167"/>
      <c r="B17" s="168">
        <v>112</v>
      </c>
      <c r="C17" s="168" t="s">
        <v>2161</v>
      </c>
      <c r="D17" s="168" t="s">
        <v>5248</v>
      </c>
      <c r="E17" s="168" t="s">
        <v>2162</v>
      </c>
      <c r="F17" s="168" t="s">
        <v>2137</v>
      </c>
      <c r="G17" s="168" t="s">
        <v>4578</v>
      </c>
      <c r="H17" s="168" t="s">
        <v>2163</v>
      </c>
      <c r="I17" s="168">
        <v>3</v>
      </c>
      <c r="J17" s="168">
        <v>3</v>
      </c>
      <c r="K17" s="168"/>
      <c r="L17" s="168">
        <v>8</v>
      </c>
      <c r="M17" s="168"/>
      <c r="N17" s="168" t="s">
        <v>5064</v>
      </c>
      <c r="O17" s="168"/>
      <c r="P17" s="168"/>
      <c r="Q17" s="168"/>
      <c r="R17" s="168"/>
      <c r="S17" s="168" t="s">
        <v>4647</v>
      </c>
      <c r="T17" s="168" t="s">
        <v>3184</v>
      </c>
      <c r="U17" s="168">
        <v>1</v>
      </c>
      <c r="V17" s="168" t="s">
        <v>2327</v>
      </c>
      <c r="W17" s="167"/>
      <c r="X17" s="167"/>
      <c r="Y17" s="167"/>
      <c r="Z17" s="49" t="str">
        <f t="shared" si="0"/>
        <v>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9" customFormat="1" ht="69" customHeight="1">
      <c r="A18" s="167"/>
      <c r="B18" s="168">
        <v>113</v>
      </c>
      <c r="C18" s="168" t="s">
        <v>2812</v>
      </c>
      <c r="D18" s="168" t="s">
        <v>5249</v>
      </c>
      <c r="E18" s="168" t="s">
        <v>1807</v>
      </c>
      <c r="F18" s="168" t="s">
        <v>2173</v>
      </c>
      <c r="G18" s="168" t="s">
        <v>4579</v>
      </c>
      <c r="H18" s="168" t="s">
        <v>1808</v>
      </c>
      <c r="I18" s="168">
        <v>3</v>
      </c>
      <c r="J18" s="168">
        <v>3</v>
      </c>
      <c r="K18" s="168"/>
      <c r="L18" s="168">
        <v>12</v>
      </c>
      <c r="M18" s="168"/>
      <c r="N18" s="168" t="s">
        <v>5064</v>
      </c>
      <c r="O18" s="168"/>
      <c r="P18" s="168"/>
      <c r="Q18" s="168"/>
      <c r="R18" s="168"/>
      <c r="S18" s="168" t="s">
        <v>4648</v>
      </c>
      <c r="T18" s="168" t="s">
        <v>3432</v>
      </c>
      <c r="U18" s="168">
        <v>1</v>
      </c>
      <c r="V18" s="168" t="s">
        <v>2327</v>
      </c>
      <c r="W18" s="167"/>
      <c r="X18" s="167"/>
      <c r="Y18" s="167"/>
      <c r="Z18" s="49" t="str">
        <f t="shared" si="0"/>
        <v>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9" customFormat="1" ht="69" customHeight="1">
      <c r="A19" s="167"/>
      <c r="B19" s="168">
        <v>114</v>
      </c>
      <c r="C19" s="168" t="s">
        <v>2160</v>
      </c>
      <c r="D19" s="168" t="s">
        <v>5250</v>
      </c>
      <c r="E19" s="168" t="s">
        <v>1809</v>
      </c>
      <c r="F19" s="168" t="s">
        <v>2173</v>
      </c>
      <c r="G19" s="168" t="s">
        <v>4580</v>
      </c>
      <c r="H19" s="168" t="s">
        <v>1810</v>
      </c>
      <c r="I19" s="168">
        <v>1</v>
      </c>
      <c r="J19" s="168">
        <v>1</v>
      </c>
      <c r="K19" s="168"/>
      <c r="L19" s="168">
        <v>12</v>
      </c>
      <c r="M19" s="168">
        <v>10</v>
      </c>
      <c r="N19" s="168">
        <v>6000</v>
      </c>
      <c r="O19" s="168"/>
      <c r="P19" s="168" t="s">
        <v>1180</v>
      </c>
      <c r="Q19" s="168"/>
      <c r="R19" s="168"/>
      <c r="S19" s="168" t="s">
        <v>4649</v>
      </c>
      <c r="T19" s="168" t="s">
        <v>2383</v>
      </c>
      <c r="U19" s="168"/>
      <c r="V19" s="168" t="s">
        <v>2327</v>
      </c>
      <c r="W19" s="167"/>
      <c r="X19" s="167"/>
      <c r="Y19" s="167"/>
      <c r="Z19" s="49" t="str">
        <f t="shared" si="0"/>
        <v>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9" customFormat="1" ht="69" customHeight="1">
      <c r="A20" s="167"/>
      <c r="B20" s="168">
        <v>115</v>
      </c>
      <c r="C20" s="168" t="s">
        <v>2813</v>
      </c>
      <c r="D20" s="168" t="s">
        <v>5251</v>
      </c>
      <c r="E20" s="168" t="s">
        <v>644</v>
      </c>
      <c r="F20" s="168" t="s">
        <v>2173</v>
      </c>
      <c r="G20" s="168" t="s">
        <v>4581</v>
      </c>
      <c r="H20" s="168" t="s">
        <v>645</v>
      </c>
      <c r="I20" s="168">
        <v>3</v>
      </c>
      <c r="J20" s="168">
        <v>3</v>
      </c>
      <c r="K20" s="168"/>
      <c r="L20" s="168">
        <v>11</v>
      </c>
      <c r="M20" s="168"/>
      <c r="N20" s="168" t="s">
        <v>5064</v>
      </c>
      <c r="O20" s="168"/>
      <c r="P20" s="168"/>
      <c r="Q20" s="168"/>
      <c r="R20" s="168"/>
      <c r="S20" s="168" t="s">
        <v>4650</v>
      </c>
      <c r="T20" s="168" t="s">
        <v>646</v>
      </c>
      <c r="U20" s="168">
        <v>1</v>
      </c>
      <c r="V20" s="168" t="s">
        <v>2327</v>
      </c>
      <c r="W20" s="167"/>
      <c r="X20" s="167"/>
      <c r="Y20" s="167"/>
      <c r="Z20" s="49" t="str">
        <f t="shared" si="0"/>
        <v>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2140</v>
      </c>
      <c r="D21" s="136" t="s">
        <v>4509</v>
      </c>
      <c r="E21" s="119" t="s">
        <v>647</v>
      </c>
      <c r="F21" s="65" t="s">
        <v>2363</v>
      </c>
      <c r="G21" s="136" t="s">
        <v>4582</v>
      </c>
      <c r="H21" s="119" t="s">
        <v>648</v>
      </c>
      <c r="I21" s="136">
        <v>2</v>
      </c>
      <c r="J21" s="119">
        <v>2</v>
      </c>
      <c r="K21" s="65"/>
      <c r="L21" s="65">
        <v>13</v>
      </c>
      <c r="M21" s="65"/>
      <c r="N21" s="65" t="s">
        <v>5064</v>
      </c>
      <c r="O21" s="65"/>
      <c r="P21" s="65"/>
      <c r="Q21" s="136"/>
      <c r="R21" s="119"/>
      <c r="S21" s="136" t="s">
        <v>4651</v>
      </c>
      <c r="T21" s="119" t="s">
        <v>2311</v>
      </c>
      <c r="U21" s="65">
        <v>1</v>
      </c>
      <c r="V21" s="65" t="s">
        <v>2327</v>
      </c>
      <c r="W21" s="49"/>
      <c r="X21" s="49"/>
      <c r="Y21" s="49"/>
      <c r="Z21" s="49" t="str">
        <f t="shared" si="0"/>
        <v>defMeasures['mHWdishTank'] = { mid:"116",  name:"mHWdishTank",  title:"Ne laissez pas l'eau chaude couler dans le lave-vaisselle",  easyness:"2",  refCons:"consHWdishwash",  titleShort:"Laver la vaisselle", level:"",  figNum:"13",  lifeTime:"",  price:"",  roanShow:"",  standardType:"",  subsidy :"",  advice:"1032/5000",   lifestyle:"1",   season:"wss"};</v>
      </c>
      <c r="AB21" s="19" t="str">
        <f t="shared" si="1"/>
        <v>$defMeasures['mHWdishTank'] = [ 'mid'=&gt;"116",   'title'=&gt;"Ne laissez pas l'eau chaude couler dans le lave-vaisselle",  'figNum'=&gt;"13",  'advice'=&gt;"1032/5000"];</v>
      </c>
    </row>
    <row r="22" spans="1:28" s="19" customFormat="1" ht="69" customHeight="1">
      <c r="A22" s="49"/>
      <c r="B22" s="65">
        <v>117</v>
      </c>
      <c r="C22" s="65" t="s">
        <v>2814</v>
      </c>
      <c r="D22" s="136" t="s">
        <v>4510</v>
      </c>
      <c r="E22" s="119" t="s">
        <v>650</v>
      </c>
      <c r="F22" s="65" t="s">
        <v>2363</v>
      </c>
      <c r="G22" s="136" t="s">
        <v>4583</v>
      </c>
      <c r="H22" s="119" t="s">
        <v>649</v>
      </c>
      <c r="I22" s="136">
        <v>2</v>
      </c>
      <c r="J22" s="119">
        <v>2</v>
      </c>
      <c r="K22" s="65"/>
      <c r="L22" s="65">
        <v>13</v>
      </c>
      <c r="M22" s="65"/>
      <c r="N22" s="65" t="s">
        <v>5064</v>
      </c>
      <c r="O22" s="65"/>
      <c r="P22" s="65"/>
      <c r="Q22" s="136"/>
      <c r="R22" s="119"/>
      <c r="S22" s="136" t="s">
        <v>4652</v>
      </c>
      <c r="T22" s="119" t="s">
        <v>651</v>
      </c>
      <c r="U22" s="65">
        <v>1</v>
      </c>
      <c r="V22" s="65" t="s">
        <v>2327</v>
      </c>
      <c r="W22" s="49"/>
      <c r="X22" s="49"/>
      <c r="Y22" s="49"/>
      <c r="Z22" s="49" t="str">
        <f t="shared" si="0"/>
        <v>defMeasures['mHWdishWater'] = { mid:"117",  name:"mHWdishWater",  title:"Laver la vaisselle avec de l'eau dans les moments où l'eau n'est pas froide",  easyness:"2",  refCons:"consHWdishwash",  titleShort:"Lave-vaisselle lave-vaisselle", level:"",  figNum:"13",  lifeTime:"",  price:"",  roanShow:"",  standardType:"",  subsidy :"",  advice:"Senzai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   lifestyle:"1",   season:"wss"};</v>
      </c>
      <c r="AB22" s="19" t="str">
        <f t="shared" si="1"/>
        <v>$defMeasures['mHWdishWater'] = [ 'mid'=&gt;"117",   'title'=&gt;"Laver la vaisselle avec de l'eau dans les moments où l'eau n'est pas froide",  'figNum'=&gt;"13",  'advice'=&gt;"Senzai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v>
      </c>
    </row>
    <row r="23" spans="1:28" s="19" customFormat="1" ht="69" customHeight="1">
      <c r="A23" s="49"/>
      <c r="B23" s="65">
        <v>118</v>
      </c>
      <c r="C23" s="65" t="s">
        <v>2815</v>
      </c>
      <c r="D23" s="136" t="s">
        <v>4511</v>
      </c>
      <c r="E23" s="119" t="s">
        <v>2302</v>
      </c>
      <c r="F23" s="65" t="s">
        <v>2170</v>
      </c>
      <c r="G23" s="136" t="s">
        <v>4584</v>
      </c>
      <c r="H23" s="119" t="s">
        <v>653</v>
      </c>
      <c r="I23" s="136">
        <v>2</v>
      </c>
      <c r="J23" s="119">
        <v>2</v>
      </c>
      <c r="K23" s="65"/>
      <c r="L23" s="65">
        <v>15</v>
      </c>
      <c r="M23" s="65">
        <v>10</v>
      </c>
      <c r="N23" s="65">
        <v>800</v>
      </c>
      <c r="O23" s="65"/>
      <c r="P23" s="65"/>
      <c r="Q23" s="136"/>
      <c r="R23" s="119"/>
      <c r="S23" s="136" t="s">
        <v>4653</v>
      </c>
      <c r="T23" s="119" t="s">
        <v>652</v>
      </c>
      <c r="U23" s="65"/>
      <c r="V23" s="65" t="s">
        <v>2327</v>
      </c>
      <c r="W23" s="49"/>
      <c r="X23" s="49"/>
      <c r="Y23" s="49"/>
      <c r="Z23" s="49" t="str">
        <f t="shared" si="0"/>
        <v>defMeasures['mCKdishWasher'] = { mid:"118",  name:"mCKdishWasher",  title:"Utilisez un lave-vaisselle / sécheuse",  easyness:"2",  refCons:"consHWdishwash",  titleShort:"Lave-vaisselle", level:"",  figNum:"15",  lifeTime:"10",  price:"800",  roanShow:"",  standardType:"",  subsidy :"",  advice:"Lors du lavage avec du détergent, arrête l'eau chaude et raccourcissez le temps d'éteindre l'eau chaude autant que possible. En cas de frottement de la saleté d'huile plus tôt avec un vieux chiffon, vous complétez le rinçage dès que possible.",   lifestyle:"",   season:"wss"};</v>
      </c>
      <c r="AB23" s="19" t="str">
        <f t="shared" si="1"/>
        <v>$defMeasures['mCKdishWasher'] = [ 'mid'=&gt;"118",   'title'=&gt;"Utilisez un lave-vaisselle / sécheuse",  'figNum'=&gt;"15",  'advice'=&gt;"Lors du lavage avec du détergent, arrête l'eau chaude et raccourcissez le temps d'éteindre l'eau chaude autant que possible. En cas de frottement de la saleté d'huile plus tôt avec un vieux chiffon, vous complétez le rinçage dès que possible."];</v>
      </c>
    </row>
    <row r="24" spans="1:28" s="19" customFormat="1" ht="69" customHeight="1">
      <c r="A24" s="49"/>
      <c r="B24" s="65">
        <v>119</v>
      </c>
      <c r="C24" s="65" t="s">
        <v>2390</v>
      </c>
      <c r="D24" s="136" t="s">
        <v>4512</v>
      </c>
      <c r="E24" s="119" t="s">
        <v>2391</v>
      </c>
      <c r="F24" s="65" t="s">
        <v>2392</v>
      </c>
      <c r="G24" s="136" t="s">
        <v>4585</v>
      </c>
      <c r="H24" s="119" t="s">
        <v>2393</v>
      </c>
      <c r="I24" s="136">
        <v>2</v>
      </c>
      <c r="J24" s="119">
        <v>2</v>
      </c>
      <c r="K24" s="65"/>
      <c r="L24" s="65">
        <v>13</v>
      </c>
      <c r="M24" s="65">
        <v>20</v>
      </c>
      <c r="N24" s="65" t="s">
        <v>5064</v>
      </c>
      <c r="O24" s="65"/>
      <c r="P24" s="65"/>
      <c r="Q24" s="136"/>
      <c r="R24" s="119"/>
      <c r="S24" s="136" t="s">
        <v>4654</v>
      </c>
      <c r="T24" s="119" t="s">
        <v>2414</v>
      </c>
      <c r="U24" s="65"/>
      <c r="V24" s="65" t="s">
        <v>2394</v>
      </c>
      <c r="W24" s="49"/>
      <c r="X24" s="49"/>
      <c r="Y24" s="49"/>
      <c r="Z24" s="49" t="str">
        <f t="shared" si="0"/>
        <v>defMeasures['mHWtap'] = { mid:"119",  name:"mHWtap",  title:"Installer un sanitaire et un robinet sur la cuisine / salle d'eau",  easyness:"2",  refCons:"consHWsum",  titleShort:"Sanmen faucet", level:"",  figNum:"13",  lifeTime:"20",  price:"",  roanShow:"",  standardType:"",  subsidy :"",  advice:"Vous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   lifestyle:"",   season:"wss"};</v>
      </c>
      <c r="AB24" s="19" t="str">
        <f t="shared" si="1"/>
        <v>$defMeasures['mHWtap'] = [ 'mid'=&gt;"119",   'title'=&gt;"Installer un sanitaire et un robinet sur la cuisine / salle d'eau",  'figNum'=&gt;"13",  'advice'=&gt;"Vous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v>
      </c>
    </row>
    <row r="25" spans="1:28" s="19" customFormat="1" ht="69" customHeight="1">
      <c r="A25" s="49"/>
      <c r="B25" s="65">
        <v>120</v>
      </c>
      <c r="C25" s="65" t="s">
        <v>2408</v>
      </c>
      <c r="D25" s="136" t="s">
        <v>4513</v>
      </c>
      <c r="E25" s="119" t="s">
        <v>2412</v>
      </c>
      <c r="F25" s="65" t="s">
        <v>2409</v>
      </c>
      <c r="G25" s="136" t="s">
        <v>4586</v>
      </c>
      <c r="H25" s="119" t="s">
        <v>2410</v>
      </c>
      <c r="I25" s="136">
        <v>1</v>
      </c>
      <c r="J25" s="119">
        <v>1</v>
      </c>
      <c r="K25" s="65"/>
      <c r="L25" s="65">
        <v>19</v>
      </c>
      <c r="M25" s="65">
        <v>10</v>
      </c>
      <c r="N25" s="65">
        <v>300</v>
      </c>
      <c r="O25" s="65"/>
      <c r="P25" s="65" t="s">
        <v>1183</v>
      </c>
      <c r="Q25" s="136"/>
      <c r="R25" s="119"/>
      <c r="S25" s="136" t="s">
        <v>4655</v>
      </c>
      <c r="T25" s="119" t="s">
        <v>2413</v>
      </c>
      <c r="U25" s="65"/>
      <c r="V25" s="65" t="s">
        <v>2411</v>
      </c>
      <c r="W25" s="49"/>
      <c r="X25" s="49"/>
      <c r="Y25" s="49"/>
      <c r="Z25" s="49" t="str">
        <f t="shared" si="0"/>
        <v>defMeasures['mHWreplaceToilet5'] = { mid:"120",  name:"mHWreplaceToilet5",  title:"Établir un toilette à économie d'eau",  easyness:"1",  refCons:"consHWtoilet",  titleShort:"Toilettes d'économie d'eau", level:"",  figNum:"19",  lifeTime:"10",  price:"300",  roanShow:"",  standardType:"既存型",  subsidy :"",  advice:"Par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   lifestyle:"",   season:"wss"};</v>
      </c>
      <c r="AB25" s="19" t="str">
        <f t="shared" si="1"/>
        <v>$defMeasures['mHWreplaceToilet5'] = [ 'mid'=&gt;"120",   'title'=&gt;"Établir un toilette à économie d'eau",  'figNum'=&gt;"19",  'advice'=&gt;"Par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v>
      </c>
    </row>
    <row r="26" spans="1:28" s="19" customFormat="1" ht="69" customHeight="1">
      <c r="A26" s="49"/>
      <c r="B26" s="65">
        <v>121</v>
      </c>
      <c r="C26" s="65" t="s">
        <v>2817</v>
      </c>
      <c r="D26" s="136" t="s">
        <v>4514</v>
      </c>
      <c r="E26" s="119" t="s">
        <v>1266</v>
      </c>
      <c r="F26" s="65" t="s">
        <v>2409</v>
      </c>
      <c r="G26" s="136" t="s">
        <v>4587</v>
      </c>
      <c r="H26" s="119" t="s">
        <v>1267</v>
      </c>
      <c r="I26" s="136">
        <v>1</v>
      </c>
      <c r="J26" s="119">
        <v>1</v>
      </c>
      <c r="K26" s="65"/>
      <c r="L26" s="65">
        <v>19</v>
      </c>
      <c r="M26" s="65">
        <v>10</v>
      </c>
      <c r="N26" s="65">
        <v>300</v>
      </c>
      <c r="O26" s="65"/>
      <c r="P26" s="65" t="s">
        <v>1183</v>
      </c>
      <c r="Q26" s="136"/>
      <c r="R26" s="119"/>
      <c r="S26" s="136" t="s">
        <v>4656</v>
      </c>
      <c r="T26" s="119" t="s">
        <v>1268</v>
      </c>
      <c r="U26" s="65"/>
      <c r="V26" s="65" t="s">
        <v>2327</v>
      </c>
      <c r="W26" s="49"/>
      <c r="X26" s="49"/>
      <c r="Y26" s="49"/>
      <c r="Z26" s="49" t="str">
        <f t="shared" si="0"/>
        <v>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   lifestyle:"",   season:"wss"};</v>
      </c>
      <c r="AB26" s="19" t="str">
        <f t="shared" si="1"/>
        <v>$defMeasures['mHWreplaceToilet'] = [ 'mid'=&gt;"121",   'title'=&gt;"Remplacer par un siège de toilette de lavage à eau chaude momentané",  'figNum'=&gt;"19",  'advice'=&gt;"Même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v>
      </c>
    </row>
    <row r="27" spans="1:28" s="19" customFormat="1" ht="69" customHeight="1">
      <c r="A27" s="49"/>
      <c r="B27" s="65">
        <v>122</v>
      </c>
      <c r="C27" s="65" t="s">
        <v>2818</v>
      </c>
      <c r="D27" s="136" t="s">
        <v>4515</v>
      </c>
      <c r="E27" s="119" t="s">
        <v>1269</v>
      </c>
      <c r="F27" s="65" t="s">
        <v>2409</v>
      </c>
      <c r="G27" s="136" t="s">
        <v>4588</v>
      </c>
      <c r="H27" s="119" t="s">
        <v>1270</v>
      </c>
      <c r="I27" s="136">
        <v>3</v>
      </c>
      <c r="J27" s="119">
        <v>3</v>
      </c>
      <c r="K27" s="65"/>
      <c r="L27" s="65">
        <v>19</v>
      </c>
      <c r="M27" s="65"/>
      <c r="N27" s="65" t="s">
        <v>5064</v>
      </c>
      <c r="O27" s="65"/>
      <c r="P27" s="65"/>
      <c r="Q27" s="136"/>
      <c r="R27" s="119"/>
      <c r="S27" s="136" t="s">
        <v>4657</v>
      </c>
      <c r="T27" s="119" t="s">
        <v>1271</v>
      </c>
      <c r="U27" s="65">
        <v>1</v>
      </c>
      <c r="V27" s="65" t="s">
        <v>2327</v>
      </c>
      <c r="W27" s="49"/>
      <c r="X27" s="49"/>
      <c r="Y27" s="49"/>
      <c r="Z27" s="49" t="str">
        <f t="shared" si="0"/>
        <v>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   lifestyle:"1",   season:"wss"};</v>
      </c>
      <c r="AB27" s="19" t="str">
        <f t="shared" si="1"/>
        <v>$defMeasures['mHWtemplatureToilet'] = [ 'mid'=&gt;"122",   'title'=&gt;"Diminuer le réglage de la température du siège du réchauffement",  'figNum'=&gt;"19",  'advice'=&gt;"Bien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v>
      </c>
    </row>
    <row r="28" spans="1:28" s="19" customFormat="1" ht="69" customHeight="1">
      <c r="A28" s="49"/>
      <c r="B28" s="65">
        <v>123</v>
      </c>
      <c r="C28" s="65" t="s">
        <v>2819</v>
      </c>
      <c r="D28" s="136" t="s">
        <v>4516</v>
      </c>
      <c r="E28" s="119" t="s">
        <v>1272</v>
      </c>
      <c r="F28" s="65" t="s">
        <v>2409</v>
      </c>
      <c r="G28" s="136" t="s">
        <v>3758</v>
      </c>
      <c r="H28" s="119" t="s">
        <v>1273</v>
      </c>
      <c r="I28" s="136">
        <v>3</v>
      </c>
      <c r="J28" s="119">
        <v>3</v>
      </c>
      <c r="K28" s="65"/>
      <c r="L28" s="65">
        <v>19</v>
      </c>
      <c r="M28" s="65"/>
      <c r="N28" s="65" t="s">
        <v>5064</v>
      </c>
      <c r="O28" s="65"/>
      <c r="P28" s="65"/>
      <c r="Q28" s="136"/>
      <c r="R28" s="119"/>
      <c r="S28" s="136" t="s">
        <v>4658</v>
      </c>
      <c r="T28" s="119" t="s">
        <v>1274</v>
      </c>
      <c r="U28" s="65">
        <v>1</v>
      </c>
      <c r="V28" s="65" t="s">
        <v>2327</v>
      </c>
      <c r="W28" s="49"/>
      <c r="X28" s="49"/>
      <c r="Y28" s="49"/>
      <c r="Z28" s="49" t="str">
        <f t="shared" si="0"/>
        <v>defMeasures['mHWcoverTilet'] = { mid:"123",  name:"mHWcoverTilet",  title:"Fermez le couvercle du siège de toilette pour le réchauffement",  easyness:"3",  refCons:"consHWtoilet",  titleShort:"Fermer le couvercle du siège des toilettes", level:"",  figNum:"19",  lifeTime:"",  price:"",  roanShow:"",  standardType:"",  subsidy :"",  advice:"Les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   lifestyle:"1",   season:"wss"};</v>
      </c>
      <c r="AB28" s="19" t="str">
        <f t="shared" si="1"/>
        <v>$defMeasures['mHWcoverTilet'] = [ 'mid'=&gt;"123",   'title'=&gt;"Fermez le couvercle du siège de toilette pour le réchauffement",  'figNum'=&gt;"19",  'advice'=&gt;"Les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v>
      </c>
    </row>
    <row r="29" spans="1:28" s="19" customFormat="1" ht="69" customHeight="1">
      <c r="A29" s="49"/>
      <c r="B29" s="65">
        <v>201</v>
      </c>
      <c r="C29" s="65" t="s">
        <v>268</v>
      </c>
      <c r="D29" s="136" t="s">
        <v>4517</v>
      </c>
      <c r="E29" s="119" t="s">
        <v>803</v>
      </c>
      <c r="F29" s="65" t="s">
        <v>3084</v>
      </c>
      <c r="G29" s="136" t="s">
        <v>4589</v>
      </c>
      <c r="H29" s="119" t="s">
        <v>805</v>
      </c>
      <c r="I29" s="136">
        <v>1</v>
      </c>
      <c r="J29" s="119">
        <v>1</v>
      </c>
      <c r="K29" s="65"/>
      <c r="L29" s="65">
        <v>1</v>
      </c>
      <c r="M29" s="65">
        <v>10</v>
      </c>
      <c r="N29" s="65">
        <v>1600</v>
      </c>
      <c r="O29" s="65"/>
      <c r="P29" s="65"/>
      <c r="Q29" s="136"/>
      <c r="R29" s="119"/>
      <c r="S29" s="136" t="s">
        <v>4659</v>
      </c>
      <c r="T29" s="119" t="s">
        <v>2385</v>
      </c>
      <c r="U29" s="65"/>
      <c r="V29" s="65" t="s">
        <v>2327</v>
      </c>
      <c r="W29" s="49"/>
      <c r="X29" s="49"/>
      <c r="Y29" s="49"/>
      <c r="Z29" s="49" t="str">
        <f t="shared" si="0"/>
        <v>defMeasures['mACreplace'] = { mid:"201",  name:"mACreplace",  title:"Remplacez l'air conditionné par un type d'économie d'énergie",  easyness:"1",  refCons:"consAC",  titleShort:"Climatiseur à économie d'énergie", level:"",  figNum:"1",  lifeTime:"10",  price:"1600",  roanShow:"",  standardType:"",  subsidy :"",  advice:"Lorsqu'il n'est pas froid, il peut économiser de l'énergie en éteignant le réchauffement ou en réduisant la température. Couvrir le siège des toilettes rend difficile la sensation de froid.",   lifestyle:"",   season:"wss"};</v>
      </c>
      <c r="AB29" s="19" t="str">
        <f t="shared" si="1"/>
        <v>$defMeasures['mACreplace'] = [ 'mid'=&gt;"201",   'title'=&gt;"Remplacez l'air conditionné par un type d'économie d'énergie",  'figNum'=&gt;"1",  'advice'=&gt;"Lorsqu'il n'est pas froid, il peut économiser de l'énergie en éteignant le réchauffement ou en réduisant la température. Couvrir le siège des toilettes rend difficile la sensation de froid."];</v>
      </c>
    </row>
    <row r="30" spans="1:28" s="19" customFormat="1" ht="69" customHeight="1">
      <c r="A30" s="49"/>
      <c r="B30" s="65">
        <v>202</v>
      </c>
      <c r="C30" s="65" t="s">
        <v>2147</v>
      </c>
      <c r="D30" s="136" t="s">
        <v>4518</v>
      </c>
      <c r="E30" s="119" t="s">
        <v>804</v>
      </c>
      <c r="F30" s="65" t="s">
        <v>3110</v>
      </c>
      <c r="G30" s="136" t="s">
        <v>4590</v>
      </c>
      <c r="H30" s="119" t="s">
        <v>806</v>
      </c>
      <c r="I30" s="136">
        <v>2</v>
      </c>
      <c r="J30" s="119">
        <v>2</v>
      </c>
      <c r="K30" s="65"/>
      <c r="L30" s="65">
        <v>1</v>
      </c>
      <c r="M30" s="65">
        <v>10</v>
      </c>
      <c r="N30" s="65">
        <v>1600</v>
      </c>
      <c r="O30" s="65"/>
      <c r="P30" s="65"/>
      <c r="Q30" s="136"/>
      <c r="R30" s="119"/>
      <c r="S30" s="136" t="s">
        <v>4660</v>
      </c>
      <c r="T30" s="119" t="s">
        <v>2384</v>
      </c>
      <c r="U30" s="65"/>
      <c r="V30" s="65" t="s">
        <v>2327</v>
      </c>
      <c r="W30" s="49"/>
      <c r="X30" s="49"/>
      <c r="Y30" s="49"/>
      <c r="Z30" s="49" t="str">
        <f t="shared" si="0"/>
        <v>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   lifestyle:"",   season:"wss"};</v>
      </c>
      <c r="AB30" s="19" t="str">
        <f t="shared" si="1"/>
        <v>$defMeasures['mACreplaceHeat'] = [ 'mid'=&gt;"202",   'title'=&gt;"Remplacez le climatiseur par un type d'économie d'énergie et faites-le chauffer avec le climatiseur",  'figNum'=&gt;"1",  'advice'=&gt;"Si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v>
      </c>
    </row>
    <row r="31" spans="1:28" s="19" customFormat="1" ht="69" customHeight="1">
      <c r="A31" s="49"/>
      <c r="B31" s="65">
        <v>203</v>
      </c>
      <c r="C31" s="65" t="s">
        <v>3087</v>
      </c>
      <c r="D31" s="136" t="s">
        <v>4519</v>
      </c>
      <c r="E31" s="119" t="s">
        <v>2322</v>
      </c>
      <c r="F31" s="65" t="s">
        <v>3085</v>
      </c>
      <c r="G31" s="136" t="s">
        <v>4591</v>
      </c>
      <c r="H31" s="119" t="s">
        <v>72</v>
      </c>
      <c r="I31" s="136">
        <v>2</v>
      </c>
      <c r="J31" s="119">
        <v>2</v>
      </c>
      <c r="K31" s="65"/>
      <c r="L31" s="65">
        <v>1</v>
      </c>
      <c r="M31" s="65"/>
      <c r="N31" s="65" t="s">
        <v>5064</v>
      </c>
      <c r="O31" s="65"/>
      <c r="P31" s="65"/>
      <c r="Q31" s="136"/>
      <c r="R31" s="119"/>
      <c r="S31" s="136" t="s">
        <v>4661</v>
      </c>
      <c r="T31" s="119" t="s">
        <v>73</v>
      </c>
      <c r="U31" s="65">
        <v>1</v>
      </c>
      <c r="V31" s="65" t="s">
        <v>2327</v>
      </c>
      <c r="W31" s="49"/>
      <c r="X31" s="49"/>
      <c r="Y31" s="49"/>
      <c r="Z31" s="49" t="str">
        <f t="shared" si="0"/>
        <v>defMeasures['mACchangeHeat'] = { mid:"203",  name:"mACchangeHeat",  title:"Chauffage dans un climatiseur",  easyness:"2",  refCons:"consACheat",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1" s="19" t="str">
        <f t="shared" si="1"/>
        <v>$defMeasures['mACchangeHeat'] = [ 'mid'=&gt;"203",   'title'=&gt;"Chauffage dans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2" spans="1:28" s="19" customFormat="1" ht="69" customHeight="1">
      <c r="A32" s="49"/>
      <c r="B32" s="65">
        <v>204</v>
      </c>
      <c r="C32" s="65" t="s">
        <v>2148</v>
      </c>
      <c r="D32" s="136" t="s">
        <v>4520</v>
      </c>
      <c r="E32" s="119" t="s">
        <v>3086</v>
      </c>
      <c r="F32" s="65" t="s">
        <v>3088</v>
      </c>
      <c r="G32" s="136" t="s">
        <v>4591</v>
      </c>
      <c r="H32" s="119" t="s">
        <v>72</v>
      </c>
      <c r="I32" s="136">
        <v>1</v>
      </c>
      <c r="J32" s="119">
        <v>1</v>
      </c>
      <c r="K32" s="65"/>
      <c r="L32" s="65">
        <v>1</v>
      </c>
      <c r="M32" s="65"/>
      <c r="N32" s="65" t="s">
        <v>5064</v>
      </c>
      <c r="O32" s="65"/>
      <c r="P32" s="65"/>
      <c r="Q32" s="136"/>
      <c r="R32" s="119"/>
      <c r="S32" s="136" t="s">
        <v>4661</v>
      </c>
      <c r="T32" s="119" t="s">
        <v>73</v>
      </c>
      <c r="U32" s="65">
        <v>1</v>
      </c>
      <c r="V32" s="65" t="s">
        <v>2327</v>
      </c>
      <c r="W32" s="49"/>
      <c r="X32" s="49"/>
      <c r="Y32" s="49"/>
      <c r="Z32" s="49" t="str">
        <f t="shared" si="0"/>
        <v>defMeasures['mHTchangeHeat'] = { mid:"204",  name:"mHTchangeHeat",  title:"Chauffage de la maison avec un climatiseur",  easyness:"1",  refCons:"consHTsum",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2" s="19" t="str">
        <f t="shared" si="1"/>
        <v>$defMeasures['mHTchangeHeat'] = [ 'mid'=&gt;"204",   'title'=&gt;"Chauffage de la maison avec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3" spans="1:28" s="19" customFormat="1" ht="69" customHeight="1">
      <c r="A33" s="49"/>
      <c r="B33" s="65">
        <v>205</v>
      </c>
      <c r="C33" s="65" t="s">
        <v>269</v>
      </c>
      <c r="D33" s="136" t="s">
        <v>4521</v>
      </c>
      <c r="E33" s="119" t="s">
        <v>1170</v>
      </c>
      <c r="F33" s="65" t="s">
        <v>3089</v>
      </c>
      <c r="G33" s="136" t="s">
        <v>4592</v>
      </c>
      <c r="H33" s="119" t="s">
        <v>74</v>
      </c>
      <c r="I33" s="136">
        <v>4</v>
      </c>
      <c r="J33" s="119">
        <v>4</v>
      </c>
      <c r="K33" s="65"/>
      <c r="L33" s="65">
        <v>1</v>
      </c>
      <c r="M33" s="65">
        <v>5</v>
      </c>
      <c r="N33" s="65" t="s">
        <v>5064</v>
      </c>
      <c r="O33" s="65"/>
      <c r="P33" s="65"/>
      <c r="Q33" s="136"/>
      <c r="R33" s="119"/>
      <c r="S33" s="136" t="s">
        <v>4662</v>
      </c>
      <c r="T33" s="119" t="s">
        <v>1777</v>
      </c>
      <c r="U33" s="65">
        <v>1</v>
      </c>
      <c r="V33" s="65" t="s">
        <v>2327</v>
      </c>
      <c r="W33" s="49"/>
      <c r="X33" s="49"/>
      <c r="Y33" s="49"/>
      <c r="Z33" s="49" t="str">
        <f t="shared" si="0"/>
        <v>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v>
      </c>
    </row>
    <row r="34" spans="1:28" s="19" customFormat="1" ht="69" customHeight="1">
      <c r="A34" s="49"/>
      <c r="B34" s="65">
        <v>206</v>
      </c>
      <c r="C34" s="65" t="s">
        <v>2153</v>
      </c>
      <c r="D34" s="136" t="s">
        <v>4522</v>
      </c>
      <c r="E34" s="119" t="s">
        <v>1863</v>
      </c>
      <c r="F34" s="65" t="s">
        <v>3076</v>
      </c>
      <c r="G34" s="136" t="s">
        <v>3788</v>
      </c>
      <c r="H34" s="119" t="s">
        <v>1171</v>
      </c>
      <c r="I34" s="136">
        <v>3</v>
      </c>
      <c r="J34" s="119">
        <v>3</v>
      </c>
      <c r="K34" s="65"/>
      <c r="L34" s="65">
        <v>1</v>
      </c>
      <c r="M34" s="65"/>
      <c r="N34" s="65" t="s">
        <v>5064</v>
      </c>
      <c r="O34" s="65"/>
      <c r="P34" s="65"/>
      <c r="Q34" s="136"/>
      <c r="R34" s="119"/>
      <c r="S34" s="136" t="s">
        <v>4663</v>
      </c>
      <c r="T34" s="119" t="s">
        <v>1778</v>
      </c>
      <c r="U34" s="65">
        <v>1</v>
      </c>
      <c r="V34" s="65" t="s">
        <v>2327</v>
      </c>
      <c r="W34" s="49"/>
      <c r="X34" s="49"/>
      <c r="Y34" s="49"/>
      <c r="Z34" s="49" t="str">
        <f t="shared" si="0"/>
        <v>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   lifestyle:"1",   season:"wss"};</v>
      </c>
      <c r="AB34" s="19" t="str">
        <f t="shared" si="1"/>
        <v>$defMeasures['mCOtemplature'] = [ 'mid'=&gt;"206",   'title'=&gt;"Réglez le réglage de la température de refroidissement à basse température (28 ° C)",  'figNum'=&gt;"1",  'advice'=&gt;"La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v>
      </c>
    </row>
    <row r="35" spans="1:28" s="19" customFormat="1" ht="69" customHeight="1">
      <c r="A35" s="49"/>
      <c r="B35" s="65">
        <v>207</v>
      </c>
      <c r="C35" s="65" t="s">
        <v>2152</v>
      </c>
      <c r="D35" s="136" t="s">
        <v>4523</v>
      </c>
      <c r="E35" s="119" t="s">
        <v>2323</v>
      </c>
      <c r="F35" s="65" t="s">
        <v>3085</v>
      </c>
      <c r="G35" s="136" t="s">
        <v>3763</v>
      </c>
      <c r="H35" s="119" t="s">
        <v>1172</v>
      </c>
      <c r="I35" s="136">
        <v>3</v>
      </c>
      <c r="J35" s="119">
        <v>3</v>
      </c>
      <c r="K35" s="65"/>
      <c r="L35" s="65">
        <v>3</v>
      </c>
      <c r="M35" s="65"/>
      <c r="N35" s="65" t="s">
        <v>5064</v>
      </c>
      <c r="O35" s="65"/>
      <c r="P35" s="65"/>
      <c r="Q35" s="136"/>
      <c r="R35" s="119"/>
      <c r="S35" s="136" t="s">
        <v>4664</v>
      </c>
      <c r="T35" s="119" t="s">
        <v>1779</v>
      </c>
      <c r="U35" s="65">
        <v>1</v>
      </c>
      <c r="V35" s="65" t="s">
        <v>2327</v>
      </c>
      <c r="W35" s="49"/>
      <c r="X35" s="49"/>
      <c r="Y35" s="49"/>
      <c r="Z35" s="49" t="str">
        <f t="shared" si="0"/>
        <v>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   lifestyle:"1",   season:"wss"};</v>
      </c>
      <c r="AB35" s="19" t="str">
        <f t="shared" si="1"/>
        <v>$defMeasures['mHTtemplature'] = [ 'mid'=&gt;"207",   'title'=&gt;"Faire des vêtements épais et régler le réglage de la température de chauffage à modéré (20 ° C)",  'figNum'=&gt;"3",  'advice'=&gt;"Compte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v>
      </c>
    </row>
    <row r="36" spans="1:28" s="19" customFormat="1" ht="69" customHeight="1">
      <c r="A36" s="49"/>
      <c r="B36" s="65">
        <v>208</v>
      </c>
      <c r="C36" s="65" t="s">
        <v>2151</v>
      </c>
      <c r="D36" s="136" t="s">
        <v>4524</v>
      </c>
      <c r="E36" s="119" t="s">
        <v>1864</v>
      </c>
      <c r="F36" s="65" t="s">
        <v>3085</v>
      </c>
      <c r="G36" s="136" t="s">
        <v>4593</v>
      </c>
      <c r="H36" s="119" t="s">
        <v>1173</v>
      </c>
      <c r="I36" s="136">
        <v>3</v>
      </c>
      <c r="J36" s="119">
        <v>3</v>
      </c>
      <c r="K36" s="65"/>
      <c r="L36" s="65">
        <v>4</v>
      </c>
      <c r="M36" s="65">
        <v>3</v>
      </c>
      <c r="N36" s="65">
        <v>30</v>
      </c>
      <c r="O36" s="65"/>
      <c r="P36" s="65"/>
      <c r="Q36" s="136"/>
      <c r="R36" s="119"/>
      <c r="S36" s="136" t="s">
        <v>4665</v>
      </c>
      <c r="T36" s="119" t="s">
        <v>3433</v>
      </c>
      <c r="U36" s="65"/>
      <c r="V36" s="65" t="s">
        <v>2327</v>
      </c>
      <c r="W36" s="49"/>
      <c r="X36" s="49"/>
      <c r="Y36" s="49"/>
      <c r="Z36" s="49" t="str">
        <f t="shared" si="0"/>
        <v>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v>
      </c>
    </row>
    <row r="37" spans="1:28" s="19" customFormat="1" ht="69" customHeight="1">
      <c r="A37" s="49"/>
      <c r="B37" s="65">
        <v>209</v>
      </c>
      <c r="C37" s="65" t="s">
        <v>2150</v>
      </c>
      <c r="D37" s="136" t="s">
        <v>4525</v>
      </c>
      <c r="E37" s="119" t="s">
        <v>3185</v>
      </c>
      <c r="F37" s="65" t="s">
        <v>3085</v>
      </c>
      <c r="G37" s="136" t="s">
        <v>4594</v>
      </c>
      <c r="H37" s="119" t="s">
        <v>3186</v>
      </c>
      <c r="I37" s="136">
        <v>1</v>
      </c>
      <c r="J37" s="119">
        <v>1</v>
      </c>
      <c r="K37" s="65">
        <v>5</v>
      </c>
      <c r="L37" s="65">
        <v>4</v>
      </c>
      <c r="M37" s="65">
        <v>30</v>
      </c>
      <c r="N37" s="65">
        <v>1000</v>
      </c>
      <c r="O37" s="65"/>
      <c r="P37" s="65"/>
      <c r="Q37" s="136"/>
      <c r="R37" s="119" t="s">
        <v>2312</v>
      </c>
      <c r="S37" s="136" t="s">
        <v>4666</v>
      </c>
      <c r="T37" s="119" t="s">
        <v>3434</v>
      </c>
      <c r="U37" s="65"/>
      <c r="V37" s="65" t="s">
        <v>2327</v>
      </c>
      <c r="W37" s="49"/>
      <c r="X37" s="49"/>
      <c r="Y37" s="49"/>
      <c r="Z37" s="49" t="str">
        <f t="shared" si="0"/>
        <v>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v>
      </c>
    </row>
    <row r="38" spans="1:28" s="19" customFormat="1" ht="69" customHeight="1">
      <c r="A38" s="49"/>
      <c r="B38" s="65">
        <v>210</v>
      </c>
      <c r="C38" s="65" t="s">
        <v>2400</v>
      </c>
      <c r="D38" s="136" t="s">
        <v>4526</v>
      </c>
      <c r="E38" s="119" t="s">
        <v>2402</v>
      </c>
      <c r="F38" s="65" t="s">
        <v>3085</v>
      </c>
      <c r="G38" s="136" t="s">
        <v>4595</v>
      </c>
      <c r="H38" s="119" t="s">
        <v>2401</v>
      </c>
      <c r="I38" s="136">
        <v>1</v>
      </c>
      <c r="J38" s="119">
        <v>1</v>
      </c>
      <c r="K38" s="65"/>
      <c r="L38" s="65">
        <v>4</v>
      </c>
      <c r="M38" s="65">
        <v>30</v>
      </c>
      <c r="N38" s="65">
        <v>1500</v>
      </c>
      <c r="O38" s="65"/>
      <c r="P38" s="65"/>
      <c r="Q38" s="136"/>
      <c r="R38" s="119" t="s">
        <v>2312</v>
      </c>
      <c r="S38" s="136" t="s">
        <v>4667</v>
      </c>
      <c r="T38" s="119" t="s">
        <v>2403</v>
      </c>
      <c r="U38" s="65"/>
      <c r="V38" s="65" t="s">
        <v>2327</v>
      </c>
      <c r="W38" s="49"/>
      <c r="X38" s="49"/>
      <c r="Y38" s="49"/>
      <c r="Z38" s="49" t="str">
        <f t="shared" si="0"/>
        <v>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v>
      </c>
    </row>
    <row r="39" spans="1:28" s="19" customFormat="1" ht="69" customHeight="1">
      <c r="A39" s="49"/>
      <c r="B39" s="65">
        <v>211</v>
      </c>
      <c r="C39" s="65" t="s">
        <v>270</v>
      </c>
      <c r="D39" s="136" t="s">
        <v>4527</v>
      </c>
      <c r="E39" s="119" t="s">
        <v>1097</v>
      </c>
      <c r="F39" s="65" t="s">
        <v>3085</v>
      </c>
      <c r="G39" s="136" t="s">
        <v>4596</v>
      </c>
      <c r="H39" s="119" t="s">
        <v>1174</v>
      </c>
      <c r="I39" s="136">
        <v>2</v>
      </c>
      <c r="J39" s="119">
        <v>2</v>
      </c>
      <c r="K39" s="65">
        <v>5</v>
      </c>
      <c r="L39" s="65">
        <v>4</v>
      </c>
      <c r="M39" s="65">
        <v>30</v>
      </c>
      <c r="N39" s="65">
        <v>600</v>
      </c>
      <c r="O39" s="65"/>
      <c r="P39" s="65"/>
      <c r="Q39" s="136"/>
      <c r="R39" s="119" t="s">
        <v>2312</v>
      </c>
      <c r="S39" s="136" t="s">
        <v>4668</v>
      </c>
      <c r="T39" s="119" t="s">
        <v>2313</v>
      </c>
      <c r="U39" s="65"/>
      <c r="V39" s="65" t="s">
        <v>2327</v>
      </c>
      <c r="W39" s="49"/>
      <c r="X39" s="49"/>
      <c r="Y39" s="49"/>
      <c r="Z39" s="49" t="str">
        <f t="shared" si="0"/>
        <v>defMeasures['mHTuchimado'] = { mid:"211",  name:"mHTuchimado",  title:"Joignez la fenêtre intérieure",  easyness:"2",  refCons:"consACheat",  titleShort:"Fenêtre intérieure", level:"5",  figNum:"4",  lifeTime:"30",  price:"600",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   lifestyle:"",   season:"wss"};</v>
      </c>
      <c r="AB39" s="19" t="str">
        <f t="shared" si="1"/>
        <v>$defMeasures['mHTuchimado'] = [ 'mid'=&gt;"211",   'title'=&gt;"Joignez la fenêtre intérieure",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v>
      </c>
    </row>
    <row r="40" spans="1:28" s="19" customFormat="1" ht="69" customHeight="1">
      <c r="A40" s="49"/>
      <c r="B40" s="65">
        <v>212</v>
      </c>
      <c r="C40" s="65" t="s">
        <v>3441</v>
      </c>
      <c r="D40" s="136" t="s">
        <v>4528</v>
      </c>
      <c r="E40" s="119" t="s">
        <v>3187</v>
      </c>
      <c r="F40" s="65" t="s">
        <v>3088</v>
      </c>
      <c r="G40" s="136" t="s">
        <v>4597</v>
      </c>
      <c r="H40" s="119" t="s">
        <v>3188</v>
      </c>
      <c r="I40" s="136">
        <v>1</v>
      </c>
      <c r="J40" s="119">
        <v>1</v>
      </c>
      <c r="K40" s="65"/>
      <c r="L40" s="65">
        <v>4</v>
      </c>
      <c r="M40" s="65">
        <v>30</v>
      </c>
      <c r="N40" s="65">
        <v>1000</v>
      </c>
      <c r="O40" s="65"/>
      <c r="P40" s="65"/>
      <c r="Q40" s="136"/>
      <c r="R40" s="119" t="s">
        <v>2312</v>
      </c>
      <c r="S40" s="136" t="s">
        <v>4669</v>
      </c>
      <c r="T40" s="119" t="s">
        <v>3435</v>
      </c>
      <c r="U40" s="65"/>
      <c r="V40" s="65" t="s">
        <v>2327</v>
      </c>
      <c r="W40" s="49"/>
      <c r="X40" s="49"/>
      <c r="Y40" s="49"/>
      <c r="Z40" s="49" t="str">
        <f t="shared" si="0"/>
        <v>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v>
      </c>
    </row>
    <row r="41" spans="1:28" s="19" customFormat="1" ht="69" customHeight="1">
      <c r="A41" s="49"/>
      <c r="B41" s="65">
        <v>213</v>
      </c>
      <c r="C41" s="65" t="s">
        <v>3442</v>
      </c>
      <c r="D41" s="136" t="s">
        <v>4529</v>
      </c>
      <c r="E41" s="119" t="s">
        <v>1320</v>
      </c>
      <c r="F41" s="65" t="s">
        <v>3088</v>
      </c>
      <c r="G41" s="136" t="s">
        <v>4598</v>
      </c>
      <c r="H41" s="119" t="s">
        <v>1175</v>
      </c>
      <c r="I41" s="136">
        <v>1</v>
      </c>
      <c r="J41" s="119">
        <v>1</v>
      </c>
      <c r="K41" s="65"/>
      <c r="L41" s="65">
        <v>4</v>
      </c>
      <c r="M41" s="65">
        <v>30</v>
      </c>
      <c r="N41" s="65">
        <v>1000</v>
      </c>
      <c r="O41" s="65"/>
      <c r="P41" s="65"/>
      <c r="Q41" s="136"/>
      <c r="R41" s="119" t="s">
        <v>2312</v>
      </c>
      <c r="S41" s="136" t="s">
        <v>4670</v>
      </c>
      <c r="T41" s="119" t="s">
        <v>3436</v>
      </c>
      <c r="U41" s="65"/>
      <c r="V41" s="65" t="s">
        <v>2327</v>
      </c>
      <c r="W41" s="49"/>
      <c r="X41" s="49"/>
      <c r="Y41" s="49"/>
      <c r="Z41" s="49" t="str">
        <f t="shared" si="0"/>
        <v>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   lifestyle:"",   season:"wss"};</v>
      </c>
      <c r="AB41" s="19" t="str">
        <f t="shared" si="1"/>
        <v>$defMeasures['mHTuchimadoAll'] = [ 'mid'=&gt;"213",   'title'=&gt;"Joignez les fenêtres internes à toutes les pièces",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v>
      </c>
    </row>
    <row r="42" spans="1:28" s="19" customFormat="1" ht="69" customHeight="1">
      <c r="A42" s="49"/>
      <c r="B42" s="65">
        <v>214</v>
      </c>
      <c r="C42" s="65" t="s">
        <v>3443</v>
      </c>
      <c r="D42" s="136" t="s">
        <v>4530</v>
      </c>
      <c r="E42" s="119" t="s">
        <v>2404</v>
      </c>
      <c r="F42" s="65" t="s">
        <v>3088</v>
      </c>
      <c r="G42" s="136" t="s">
        <v>4599</v>
      </c>
      <c r="H42" s="119" t="s">
        <v>3189</v>
      </c>
      <c r="I42" s="136">
        <v>1</v>
      </c>
      <c r="J42" s="119">
        <v>1</v>
      </c>
      <c r="K42" s="65"/>
      <c r="L42" s="65">
        <v>4</v>
      </c>
      <c r="M42" s="65">
        <v>30</v>
      </c>
      <c r="N42" s="65">
        <v>1500</v>
      </c>
      <c r="O42" s="65"/>
      <c r="P42" s="65"/>
      <c r="Q42" s="136"/>
      <c r="R42" s="119" t="s">
        <v>2312</v>
      </c>
      <c r="S42" s="136" t="s">
        <v>4671</v>
      </c>
      <c r="T42" s="119" t="s">
        <v>3437</v>
      </c>
      <c r="U42" s="65"/>
      <c r="V42" s="65" t="s">
        <v>2327</v>
      </c>
      <c r="W42" s="49"/>
      <c r="X42" s="49"/>
      <c r="Y42" s="49"/>
      <c r="Z42" s="49" t="str">
        <f t="shared" si="0"/>
        <v>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v>
      </c>
    </row>
    <row r="43" spans="1:28" s="19" customFormat="1" ht="69" customHeight="1">
      <c r="A43" s="49"/>
      <c r="B43" s="65">
        <v>215</v>
      </c>
      <c r="C43" s="65" t="s">
        <v>272</v>
      </c>
      <c r="D43" s="136" t="s">
        <v>3771</v>
      </c>
      <c r="E43" s="119" t="s">
        <v>271</v>
      </c>
      <c r="F43" s="65" t="s">
        <v>3085</v>
      </c>
      <c r="G43" s="136" t="s">
        <v>4600</v>
      </c>
      <c r="H43" s="119" t="s">
        <v>1780</v>
      </c>
      <c r="I43" s="136">
        <v>2</v>
      </c>
      <c r="J43" s="119">
        <v>2</v>
      </c>
      <c r="K43" s="65">
        <v>5</v>
      </c>
      <c r="L43" s="65">
        <v>1</v>
      </c>
      <c r="M43" s="65"/>
      <c r="N43" s="65" t="s">
        <v>5064</v>
      </c>
      <c r="O43" s="65"/>
      <c r="P43" s="65"/>
      <c r="Q43" s="136"/>
      <c r="R43" s="119"/>
      <c r="S43" s="136" t="s">
        <v>4672</v>
      </c>
      <c r="T43" s="119" t="s">
        <v>1781</v>
      </c>
      <c r="U43" s="65">
        <v>1</v>
      </c>
      <c r="V43" s="65" t="s">
        <v>2327</v>
      </c>
      <c r="W43" s="49"/>
      <c r="X43" s="49"/>
      <c r="Y43" s="49"/>
      <c r="Z43" s="49" t="str">
        <f t="shared" si="0"/>
        <v>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v>
      </c>
    </row>
    <row r="44" spans="1:28" s="19" customFormat="1" ht="69" customHeight="1">
      <c r="A44" s="49"/>
      <c r="B44" s="65">
        <v>216</v>
      </c>
      <c r="C44" s="65" t="s">
        <v>273</v>
      </c>
      <c r="D44" s="136" t="s">
        <v>4531</v>
      </c>
      <c r="E44" s="119" t="s">
        <v>11</v>
      </c>
      <c r="F44" s="65" t="s">
        <v>3085</v>
      </c>
      <c r="G44" s="136" t="s">
        <v>4601</v>
      </c>
      <c r="H44" s="119" t="s">
        <v>1782</v>
      </c>
      <c r="I44" s="136">
        <v>3</v>
      </c>
      <c r="J44" s="119">
        <v>3</v>
      </c>
      <c r="K44" s="65"/>
      <c r="L44" s="65">
        <v>3</v>
      </c>
      <c r="M44" s="65"/>
      <c r="N44" s="65" t="s">
        <v>5064</v>
      </c>
      <c r="O44" s="65"/>
      <c r="P44" s="65"/>
      <c r="Q44" s="136"/>
      <c r="R44" s="119"/>
      <c r="S44" s="136" t="s">
        <v>4673</v>
      </c>
      <c r="T44" s="119" t="s">
        <v>1783</v>
      </c>
      <c r="U44" s="65">
        <v>1</v>
      </c>
      <c r="V44" s="65" t="s">
        <v>2327</v>
      </c>
      <c r="W44" s="49"/>
      <c r="X44" s="49"/>
      <c r="Y44" s="49"/>
      <c r="Z44" s="49" t="str">
        <f t="shared" si="0"/>
        <v>defMeasures['mHTtime'] = { mid:"216",  name:"mHTtime",  title:"Réduire le temps de chauffage d'ici 1 heure",  easyness:"3",  refCons:"consACheat",  titleShort:"Chauffage court 1 heure", level:"",  figNum:"3",  lifeTime:"",  price:"",  roanShow:"",  standardType:"",  subsidy :"",  advice:"Le chauffage a tendance à se maintenir pendant une longue période. Arrêtons quand il fait chaud. C'est un moyen d'arrêter avant d'aller au lit ou de sortir 30 minutes. En outre, il est vain de chauffer une pièce où personne n'est présent, alors réduisons autant que possible.",   lifestyle:"1",   season:"wss"};</v>
      </c>
      <c r="AB44" s="19" t="str">
        <f t="shared" si="1"/>
        <v>$defMeasures['mHTtime'] = [ 'mid'=&gt;"216",   'title'=&gt;"Réduire le temps de chauffage d'ici 1 heure",  'figNum'=&gt;"3",  'advice'=&gt;"Le chauffage a tendance à se maintenir pendant une longue période. Arrêtons quand il fait chaud. C'est un moyen d'arrêter avant d'aller au lit ou de sortir 30 minutes. En outre, il est vain de chauffer une pièce où personne n'est présent, alors réduisons autant que possible."];</v>
      </c>
    </row>
    <row r="45" spans="1:28" s="19" customFormat="1" ht="69" customHeight="1">
      <c r="A45" s="49"/>
      <c r="B45" s="65">
        <v>217</v>
      </c>
      <c r="C45" s="65" t="s">
        <v>274</v>
      </c>
      <c r="D45" s="136" t="s">
        <v>4532</v>
      </c>
      <c r="E45" s="119" t="s">
        <v>3190</v>
      </c>
      <c r="F45" s="65" t="s">
        <v>3085</v>
      </c>
      <c r="G45" s="136" t="s">
        <v>4602</v>
      </c>
      <c r="H45" s="119" t="s">
        <v>1784</v>
      </c>
      <c r="I45" s="136">
        <v>2</v>
      </c>
      <c r="J45" s="119">
        <v>2</v>
      </c>
      <c r="K45" s="65"/>
      <c r="L45" s="65">
        <v>3</v>
      </c>
      <c r="M45" s="65"/>
      <c r="N45" s="65" t="s">
        <v>5064</v>
      </c>
      <c r="O45" s="65"/>
      <c r="P45" s="65"/>
      <c r="Q45" s="136"/>
      <c r="R45" s="119"/>
      <c r="S45" s="136" t="s">
        <v>4674</v>
      </c>
      <c r="T45" s="119" t="s">
        <v>3195</v>
      </c>
      <c r="U45" s="65">
        <v>1</v>
      </c>
      <c r="V45" s="65" t="s">
        <v>2327</v>
      </c>
      <c r="W45" s="49"/>
      <c r="X45" s="49"/>
      <c r="Y45" s="49"/>
      <c r="Z45" s="49" t="str">
        <f t="shared" si="0"/>
        <v>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   lifestyle:"1",   season:"wss"};</v>
      </c>
      <c r="AB45" s="19" t="str">
        <f t="shared" si="1"/>
        <v>$defMeasures['mHTpartialHeating'] = [ 'mid'=&gt;"217",   'title'=&gt;"Utiliser un kotatsu ou un tapis chaud pour s'abstenir du chauffage de la pièce",  'figNum'=&gt;"3",  'advice'=&gt;"Le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v>
      </c>
    </row>
    <row r="46" spans="1:28" s="19" customFormat="1" ht="69" customHeight="1">
      <c r="A46" s="49"/>
      <c r="B46" s="65">
        <v>218</v>
      </c>
      <c r="C46" s="65" t="s">
        <v>3192</v>
      </c>
      <c r="D46" s="136" t="s">
        <v>4533</v>
      </c>
      <c r="E46" s="119" t="s">
        <v>3191</v>
      </c>
      <c r="F46" s="65" t="s">
        <v>2823</v>
      </c>
      <c r="G46" s="136" t="s">
        <v>4603</v>
      </c>
      <c r="H46" s="119" t="s">
        <v>3193</v>
      </c>
      <c r="I46" s="136">
        <v>2</v>
      </c>
      <c r="J46" s="119">
        <v>2</v>
      </c>
      <c r="K46" s="65"/>
      <c r="L46" s="65">
        <v>3</v>
      </c>
      <c r="M46" s="65"/>
      <c r="N46" s="65" t="s">
        <v>5064</v>
      </c>
      <c r="O46" s="65"/>
      <c r="P46" s="65"/>
      <c r="Q46" s="136"/>
      <c r="R46" s="119"/>
      <c r="S46" s="136" t="s">
        <v>4675</v>
      </c>
      <c r="T46" s="119" t="s">
        <v>3194</v>
      </c>
      <c r="U46" s="65">
        <v>1</v>
      </c>
      <c r="V46" s="65" t="s">
        <v>2327</v>
      </c>
      <c r="W46" s="49"/>
      <c r="X46" s="49"/>
      <c r="Y46" s="49"/>
      <c r="Z46" s="49" t="str">
        <f t="shared" si="0"/>
        <v>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v>
      </c>
    </row>
    <row r="47" spans="1:28" s="19" customFormat="1" ht="69" customHeight="1">
      <c r="A47" s="49"/>
      <c r="B47" s="65">
        <v>219</v>
      </c>
      <c r="C47" s="65" t="s">
        <v>275</v>
      </c>
      <c r="D47" s="136" t="s">
        <v>4534</v>
      </c>
      <c r="E47" s="119" t="s">
        <v>1321</v>
      </c>
      <c r="F47" s="65" t="s">
        <v>3085</v>
      </c>
      <c r="G47" s="136" t="s">
        <v>3759</v>
      </c>
      <c r="H47" s="119" t="s">
        <v>1176</v>
      </c>
      <c r="I47" s="136">
        <v>2</v>
      </c>
      <c r="J47" s="119">
        <v>2</v>
      </c>
      <c r="K47" s="65">
        <v>5</v>
      </c>
      <c r="L47" s="65">
        <v>3</v>
      </c>
      <c r="M47" s="65"/>
      <c r="N47" s="65" t="s">
        <v>5064</v>
      </c>
      <c r="O47" s="65"/>
      <c r="P47" s="65"/>
      <c r="Q47" s="136"/>
      <c r="R47" s="119"/>
      <c r="S47" s="136" t="s">
        <v>4676</v>
      </c>
      <c r="T47" s="119" t="s">
        <v>1785</v>
      </c>
      <c r="U47" s="65">
        <v>1</v>
      </c>
      <c r="V47" s="65" t="s">
        <v>2327</v>
      </c>
      <c r="W47" s="49"/>
      <c r="X47" s="49"/>
      <c r="Y47" s="49"/>
      <c r="Z47" s="49" t="str">
        <f t="shared" si="0"/>
        <v>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v>
      </c>
    </row>
    <row r="48" spans="1:28" s="19" customFormat="1" ht="69" customHeight="1">
      <c r="A48" s="49"/>
      <c r="B48" s="65">
        <v>220</v>
      </c>
      <c r="C48" s="65" t="s">
        <v>2149</v>
      </c>
      <c r="D48" s="136" t="s">
        <v>4535</v>
      </c>
      <c r="E48" s="119" t="s">
        <v>113</v>
      </c>
      <c r="F48" s="65" t="s">
        <v>3088</v>
      </c>
      <c r="G48" s="136" t="s">
        <v>4604</v>
      </c>
      <c r="H48" s="119" t="s">
        <v>1786</v>
      </c>
      <c r="I48" s="136">
        <v>3</v>
      </c>
      <c r="J48" s="119">
        <v>3</v>
      </c>
      <c r="K48" s="65"/>
      <c r="L48" s="65">
        <v>3</v>
      </c>
      <c r="M48" s="65"/>
      <c r="N48" s="65" t="s">
        <v>5064</v>
      </c>
      <c r="O48" s="65"/>
      <c r="P48" s="65"/>
      <c r="Q48" s="136"/>
      <c r="R48" s="119"/>
      <c r="S48" s="136" t="s">
        <v>4677</v>
      </c>
      <c r="T48" s="119" t="s">
        <v>1787</v>
      </c>
      <c r="U48" s="65">
        <v>1</v>
      </c>
      <c r="V48" s="65" t="s">
        <v>2327</v>
      </c>
      <c r="W48" s="49"/>
      <c r="X48" s="49"/>
      <c r="Y48" s="49"/>
      <c r="Z48" s="49" t="str">
        <f t="shared" si="0"/>
        <v>defMeasures['mHTdanran'] = { mid:"220",  name:"mHTdanran",  title:"Passons du temps en famille avec la famille",  easyness:"3",  refCons:"consHTsum",  titleShort:"Membres de la famille", level:"",  figNum:"3",  lifeTime:"",  price:"",  roanShow:"",  standardType:"",  subsidy :"",  advice:"Lorsque les familles passent dans des pièces séparées, il faut chauffer et allumer chacune. Vous pouvez réduire le chauffage et l'éclairage en passant du temps ensemble dans une pièce. Profitez de l'économie d'énergie tout en profitant du temps du groupe.",   lifestyle:"1",   season:"wss"};</v>
      </c>
      <c r="AB48" s="19" t="str">
        <f t="shared" si="1"/>
        <v>$defMeasures['mHTdanran'] = [ 'mid'=&gt;"220",   'title'=&gt;"Passons du temps en famille avec la famille",  'figNum'=&gt;"3",  'advice'=&gt;"Lorsque les familles passent dans des pièces séparées, il faut chauffer et allumer chacune. Vous pouvez réduire le chauffage et l'éclairage en passant du temps ensemble dans une pièce. Profitez de l'économie d'énergie tout en profitant du temps du groupe."];</v>
      </c>
    </row>
    <row r="49" spans="1:28" s="19" customFormat="1" ht="69" customHeight="1">
      <c r="A49" s="49"/>
      <c r="B49" s="65">
        <v>221</v>
      </c>
      <c r="C49" s="65" t="s">
        <v>1788</v>
      </c>
      <c r="D49" s="136" t="s">
        <v>4536</v>
      </c>
      <c r="E49" s="119" t="s">
        <v>3196</v>
      </c>
      <c r="F49" s="65" t="s">
        <v>3085</v>
      </c>
      <c r="G49" s="136" t="s">
        <v>4605</v>
      </c>
      <c r="H49" s="119" t="s">
        <v>1789</v>
      </c>
      <c r="I49" s="136">
        <v>1</v>
      </c>
      <c r="J49" s="119">
        <v>1</v>
      </c>
      <c r="K49" s="65"/>
      <c r="L49" s="65">
        <v>3</v>
      </c>
      <c r="M49" s="65">
        <v>20</v>
      </c>
      <c r="N49" s="65" t="s">
        <v>5064</v>
      </c>
      <c r="O49" s="65"/>
      <c r="P49" s="65"/>
      <c r="Q49" s="136"/>
      <c r="R49" s="119"/>
      <c r="S49" s="136" t="s">
        <v>4678</v>
      </c>
      <c r="T49" s="119" t="s">
        <v>3197</v>
      </c>
      <c r="U49" s="65"/>
      <c r="V49" s="65" t="s">
        <v>2327</v>
      </c>
      <c r="W49" s="49"/>
      <c r="X49" s="49"/>
      <c r="Y49" s="49"/>
      <c r="Z49" s="49" t="str">
        <f t="shared" si="0"/>
        <v>defMeasures['mHTbiomass'] = { mid:"221",  name:"mHTbiomass",  title:"Présentation du poêle à bois (poêle à granulés)",  easyness:"1",  refCons:"consACheat",  titleShort:"Poêle à bois et à granulés", level:"",  figNum:"3",  lifeTime:"20",  price:"",  roanShow:"",  standardType:"",  subsidy :"",  advice:"L'utilisation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v>
      </c>
    </row>
    <row r="50" spans="1:28" s="19" customFormat="1" ht="69" customHeight="1">
      <c r="A50" s="49"/>
      <c r="B50" s="65">
        <v>222</v>
      </c>
      <c r="C50" s="65" t="s">
        <v>276</v>
      </c>
      <c r="D50" s="136" t="s">
        <v>4537</v>
      </c>
      <c r="E50" s="119" t="s">
        <v>157</v>
      </c>
      <c r="F50" s="65" t="s">
        <v>3088</v>
      </c>
      <c r="G50" s="136" t="s">
        <v>4606</v>
      </c>
      <c r="H50" s="119" t="s">
        <v>1790</v>
      </c>
      <c r="I50" s="136">
        <v>2</v>
      </c>
      <c r="J50" s="119">
        <v>2</v>
      </c>
      <c r="K50" s="65">
        <v>5</v>
      </c>
      <c r="L50" s="65">
        <v>3</v>
      </c>
      <c r="M50" s="65"/>
      <c r="N50" s="65" t="s">
        <v>5064</v>
      </c>
      <c r="O50" s="65"/>
      <c r="P50" s="65"/>
      <c r="Q50" s="136"/>
      <c r="R50" s="119"/>
      <c r="S50" s="136" t="s">
        <v>4679</v>
      </c>
      <c r="T50" s="119" t="s">
        <v>1791</v>
      </c>
      <c r="U50" s="65">
        <v>1</v>
      </c>
      <c r="V50" s="65" t="s">
        <v>2327</v>
      </c>
      <c r="W50" s="49"/>
      <c r="X50" s="49"/>
      <c r="Y50" s="49"/>
      <c r="Z50" s="49" t="str">
        <f t="shared" si="0"/>
        <v>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   lifestyle:"1",   season:"wss"};</v>
      </c>
      <c r="AB50" s="19" t="str">
        <f t="shared" si="1"/>
        <v>$defMeasures['mHTcentralNotUse'] = [ 'mid'=&gt;"222",   'title'=&gt;"Abaisser la température réglée d'une pièce non utilisée dans le chauffage central",  'figNum'=&gt;"3",  'advice'=&gt;"Si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v>
      </c>
    </row>
    <row r="51" spans="1:28" s="19" customFormat="1" ht="69" customHeight="1">
      <c r="A51" s="49"/>
      <c r="B51" s="65">
        <v>223</v>
      </c>
      <c r="C51" s="65" t="s">
        <v>2395</v>
      </c>
      <c r="D51" s="136" t="s">
        <v>4538</v>
      </c>
      <c r="E51" s="119" t="s">
        <v>2396</v>
      </c>
      <c r="F51" s="65" t="s">
        <v>3088</v>
      </c>
      <c r="G51" s="136" t="s">
        <v>4607</v>
      </c>
      <c r="H51" s="119" t="s">
        <v>2397</v>
      </c>
      <c r="I51" s="136">
        <v>1</v>
      </c>
      <c r="J51" s="119">
        <v>1</v>
      </c>
      <c r="K51" s="65"/>
      <c r="L51" s="65">
        <v>3</v>
      </c>
      <c r="M51" s="65">
        <v>20</v>
      </c>
      <c r="N51" s="65" t="s">
        <v>5064</v>
      </c>
      <c r="O51" s="65"/>
      <c r="P51" s="65"/>
      <c r="Q51" s="136"/>
      <c r="R51" s="119"/>
      <c r="S51" s="136" t="s">
        <v>4680</v>
      </c>
      <c r="T51" s="119" t="s">
        <v>2399</v>
      </c>
      <c r="U51" s="65"/>
      <c r="V51" s="65" t="s">
        <v>2398</v>
      </c>
      <c r="W51" s="49"/>
      <c r="X51" s="49"/>
      <c r="Y51" s="49"/>
      <c r="Z51" s="49" t="str">
        <f t="shared" si="0"/>
        <v>defMeasures['mHTkanki'] = { mid:"223",  name:"mHTkanki",  title:"Installer un ventilateur à échange thermique total",  easyness:"1",  refCons:"consHTsum",  titleShort:"Ventilation totale de la chaleur échangeuse", level:"",  figNum:"3",  lifeTime:"20",  price:"",  roanShow:"",  standardType:"",  subsidy :"",  advice:"L'introduction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   lifestyle:"",   season:"wss"};</v>
      </c>
      <c r="AB51" s="19" t="str">
        <f t="shared" si="1"/>
        <v>$defMeasures['mHTkanki'] = [ 'mid'=&gt;"223",   'title'=&gt;"Installer un ventilateur à échange thermique total",  'figNum'=&gt;"3",  'advice'=&gt;"L'introduction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v>
      </c>
    </row>
    <row r="52" spans="1:28" s="19" customFormat="1" ht="69" customHeight="1">
      <c r="A52" s="49"/>
      <c r="B52" s="65">
        <v>301</v>
      </c>
      <c r="C52" s="65" t="s">
        <v>1252</v>
      </c>
      <c r="D52" s="136" t="s">
        <v>4539</v>
      </c>
      <c r="E52" s="119" t="s">
        <v>1251</v>
      </c>
      <c r="F52" s="65" t="s">
        <v>3091</v>
      </c>
      <c r="G52" s="136" t="s">
        <v>4608</v>
      </c>
      <c r="H52" s="119" t="s">
        <v>1253</v>
      </c>
      <c r="I52" s="136">
        <v>2</v>
      </c>
      <c r="J52" s="119">
        <v>2</v>
      </c>
      <c r="K52" s="65"/>
      <c r="L52" s="65">
        <v>17</v>
      </c>
      <c r="M52" s="65"/>
      <c r="N52" s="65" t="s">
        <v>5064</v>
      </c>
      <c r="O52" s="65"/>
      <c r="P52" s="65"/>
      <c r="Q52" s="136"/>
      <c r="R52" s="119"/>
      <c r="S52" s="136" t="s">
        <v>4681</v>
      </c>
      <c r="T52" s="119" t="s">
        <v>1254</v>
      </c>
      <c r="U52" s="65">
        <v>1</v>
      </c>
      <c r="V52" s="65" t="s">
        <v>2327</v>
      </c>
      <c r="W52" s="49"/>
      <c r="X52" s="49"/>
      <c r="Y52" s="49"/>
      <c r="Z52" s="49" t="str">
        <f t="shared" si="0"/>
        <v>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pour rester au chaud. Essayez d'ébullition d'eau si nécessaire ou essayez d'utiliser la bouteille thermos.",   lifestyle:"1",   season:"wss"};</v>
      </c>
      <c r="AB52" s="19" t="str">
        <f t="shared" si="1"/>
        <v>$defMeasures['mPTstopPot'] = [ 'mid'=&gt;"301",   'title'=&gt;"Ne pas isoler avec un pot électrique",  'figNum'=&gt;"17",  'advice'=&gt;"Dans le pot électrique, beaucoup d'électricité est consommée pour rester au chaud. Essayez d'ébullition d'eau si nécessaire ou essayez d'utiliser la bouteille thermos."];</v>
      </c>
    </row>
    <row r="53" spans="1:28" s="19" customFormat="1" ht="69" customHeight="1">
      <c r="A53" s="49"/>
      <c r="B53" s="65">
        <v>302</v>
      </c>
      <c r="C53" s="65" t="s">
        <v>1257</v>
      </c>
      <c r="D53" s="136" t="s">
        <v>4540</v>
      </c>
      <c r="E53" s="119" t="s">
        <v>1256</v>
      </c>
      <c r="F53" s="65" t="s">
        <v>3091</v>
      </c>
      <c r="G53" s="136" t="s">
        <v>4609</v>
      </c>
      <c r="H53" s="119" t="s">
        <v>1258</v>
      </c>
      <c r="I53" s="136">
        <v>3</v>
      </c>
      <c r="J53" s="119">
        <v>3</v>
      </c>
      <c r="K53" s="65"/>
      <c r="L53" s="65">
        <v>17</v>
      </c>
      <c r="M53" s="65"/>
      <c r="N53" s="65" t="s">
        <v>5064</v>
      </c>
      <c r="O53" s="65"/>
      <c r="P53" s="65"/>
      <c r="Q53" s="136"/>
      <c r="R53" s="119"/>
      <c r="S53" s="136" t="s">
        <v>4682</v>
      </c>
      <c r="T53" s="119" t="s">
        <v>1259</v>
      </c>
      <c r="U53" s="65">
        <v>1</v>
      </c>
      <c r="V53" s="65" t="s">
        <v>2327</v>
      </c>
      <c r="W53" s="49"/>
      <c r="X53" s="49"/>
      <c r="Y53" s="49"/>
      <c r="Z53" s="49" t="str">
        <f t="shared" si="0"/>
        <v>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pendant la nuit, vous pouvez réduire le pouvoir de rétention de chaleur en l'arrêtant. Il est plus économique d'arrêter le cuiseur de riz et la chaleur du siège des toilettes.",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pendant la nuit, vous pouvez réduire le pouvoir de rétention de chaleur en l'arrêtant. Il est plus économique d'arrêter le cuiseur de riz et la chaleur du siège des toilettes."];</v>
      </c>
    </row>
    <row r="54" spans="1:28" s="19" customFormat="1" ht="69" customHeight="1">
      <c r="A54" s="49"/>
      <c r="B54" s="65">
        <v>303</v>
      </c>
      <c r="C54" s="65" t="s">
        <v>2324</v>
      </c>
      <c r="D54" s="136" t="s">
        <v>4541</v>
      </c>
      <c r="E54" s="119" t="s">
        <v>230</v>
      </c>
      <c r="F54" s="65" t="s">
        <v>3092</v>
      </c>
      <c r="G54" s="136" t="s">
        <v>4610</v>
      </c>
      <c r="H54" s="119" t="s">
        <v>1260</v>
      </c>
      <c r="I54" s="136">
        <v>3</v>
      </c>
      <c r="J54" s="119">
        <v>3</v>
      </c>
      <c r="K54" s="65"/>
      <c r="L54" s="65">
        <v>18</v>
      </c>
      <c r="M54" s="65"/>
      <c r="N54" s="65" t="s">
        <v>5064</v>
      </c>
      <c r="O54" s="65"/>
      <c r="P54" s="65"/>
      <c r="Q54" s="136"/>
      <c r="R54" s="119"/>
      <c r="S54" s="136" t="s">
        <v>4683</v>
      </c>
      <c r="T54" s="119" t="s">
        <v>1261</v>
      </c>
      <c r="U54" s="65">
        <v>1</v>
      </c>
      <c r="V54" s="65" t="s">
        <v>2327</v>
      </c>
      <c r="W54" s="49"/>
      <c r="X54" s="49"/>
      <c r="Y54" s="49"/>
      <c r="Z54" s="49" t="str">
        <f t="shared" si="0"/>
        <v>defMeasures['mPTstopRiceCooker'] = { mid:"303",  name:"mPTstopRiceCooker",  title:"Arrêtez de réchauffer le réchauffeur de riz",  easyness:"3",  refCons:"consCKrice",  titleShort:"Isolation de gateau", level:"",  figNum:"18",  lifeTime:"",  price:"",  roanShow:"",  standardType:"",  subsidy :"",  advice:"Il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   lifestyle:"1",   season:"wss"};</v>
      </c>
      <c r="AB54" s="19" t="str">
        <f t="shared" si="1"/>
        <v>$defMeasures['mPTstopRiceCooker'] = [ 'mid'=&gt;"303",   'title'=&gt;"Arrêtez de réchauffer le réchauffeur de riz",  'figNum'=&gt;"18",  'advice'=&gt;"Il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v>
      </c>
    </row>
    <row r="55" spans="1:28" s="19" customFormat="1" ht="69" customHeight="1">
      <c r="A55" s="49"/>
      <c r="B55" s="65">
        <v>304</v>
      </c>
      <c r="C55" s="65" t="s">
        <v>1263</v>
      </c>
      <c r="D55" s="136" t="s">
        <v>4542</v>
      </c>
      <c r="E55" s="119" t="s">
        <v>1262</v>
      </c>
      <c r="F55" s="65" t="s">
        <v>3091</v>
      </c>
      <c r="G55" s="136" t="s">
        <v>4611</v>
      </c>
      <c r="H55" s="119" t="s">
        <v>1265</v>
      </c>
      <c r="I55" s="136">
        <v>2</v>
      </c>
      <c r="J55" s="119">
        <v>2</v>
      </c>
      <c r="K55" s="65"/>
      <c r="L55" s="65">
        <v>17</v>
      </c>
      <c r="M55" s="65"/>
      <c r="N55" s="65" t="s">
        <v>5064</v>
      </c>
      <c r="O55" s="65"/>
      <c r="P55" s="65" t="s">
        <v>1183</v>
      </c>
      <c r="Q55" s="136"/>
      <c r="R55" s="119"/>
      <c r="S55" s="136" t="s">
        <v>4684</v>
      </c>
      <c r="T55" s="119" t="s">
        <v>1264</v>
      </c>
      <c r="U55" s="65"/>
      <c r="V55" s="65" t="s">
        <v>2327</v>
      </c>
      <c r="W55" s="49"/>
      <c r="X55" s="49"/>
      <c r="Y55" s="49"/>
      <c r="Z55" s="49" t="str">
        <f t="shared" si="0"/>
        <v>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thermiquement isolé comme une bouteille thermos, et il consomme moins d'électricité pour le réchauffement. Dans le magasin, la consommation d'énergie thermique peut être affichée, veuillez vous référer à ceci.",   lifestyle:"",   season:"wss"};</v>
      </c>
      <c r="AB55" s="19" t="str">
        <f t="shared" si="1"/>
        <v>$defMeasures['mPTreplacePot'] = [ 'mid'=&gt;"304",   'title'=&gt;"Remplacer par une bouilloire électrique à économie d'énergie",  'figNum'=&gt;"17",  'advice'=&gt;"Il y a un pot électrique qui est thermiquement isolé comme une bouteille thermos, et il consomme moins d'électricité pour le réchauffement. Dans le magasin, la consommation d'énergie thermique peut être affichée, veuillez vous référer à ceci."];</v>
      </c>
    </row>
    <row r="56" spans="1:28" s="19" customFormat="1" ht="69" customHeight="1">
      <c r="A56" s="49"/>
      <c r="B56" s="65">
        <v>305</v>
      </c>
      <c r="C56" s="65" t="s">
        <v>2301</v>
      </c>
      <c r="D56" s="136" t="s">
        <v>4543</v>
      </c>
      <c r="E56" s="119" t="s">
        <v>654</v>
      </c>
      <c r="F56" s="65" t="s">
        <v>3093</v>
      </c>
      <c r="G56" s="136" t="s">
        <v>4612</v>
      </c>
      <c r="H56" s="119" t="s">
        <v>655</v>
      </c>
      <c r="I56" s="136">
        <v>2</v>
      </c>
      <c r="J56" s="119">
        <v>2</v>
      </c>
      <c r="K56" s="65"/>
      <c r="L56" s="65">
        <v>14</v>
      </c>
      <c r="M56" s="65"/>
      <c r="N56" s="65" t="s">
        <v>5064</v>
      </c>
      <c r="O56" s="65"/>
      <c r="P56" s="65"/>
      <c r="Q56" s="136"/>
      <c r="R56" s="119"/>
      <c r="S56" s="136" t="s">
        <v>4685</v>
      </c>
      <c r="T56" s="119" t="s">
        <v>656</v>
      </c>
      <c r="U56" s="65">
        <v>1</v>
      </c>
      <c r="V56" s="65" t="s">
        <v>2327</v>
      </c>
      <c r="W56" s="49"/>
      <c r="X56" s="49"/>
      <c r="Y56" s="49"/>
      <c r="Z56" s="49" t="str">
        <f t="shared" si="0"/>
        <v>defMeasures['mCKflame'] = { mid:"305",  name:"mCKflame",  title:"Ne laissez pas la flamme déborder de la casserole",  easyness:"2",  refCons:"consCKcook",  titleShort:"Réglage de la flamme", level:"",  figNum:"14",  lifeTime:"",  price:"",  roanShow:"",  standardType:"",  subsidy :"",  advice:"La flamme qui dépasse du fond du pot ne réduit pas le temps de cuisson simplement en gaspillant du gaz. Ajustez-le dans la mesure où il ne dépassera pas le fond du pot. En outre, nous pouvons réduire la consommation de gaz en concevant pour bien cuire en préparation.",   lifestyle:"1",   season:"wss"};</v>
      </c>
      <c r="AB56" s="19" t="str">
        <f t="shared" si="1"/>
        <v>$defMeasures['mCKflame'] = [ 'mid'=&gt;"305",   'title'=&gt;"Ne laissez pas la flamme déborder de la casserole",  'figNum'=&gt;"14",  'advice'=&gt;"La flamme qui dépasse du fond du pot ne réduit pas le temps de cuisson simplement en gaspillant du gaz. Ajustez-le dans la mesure où il ne dépassera pas le fond du pot. En outre, nous pouvons réduire la consommation de gaz en concevant pour bien cuire en préparation."];</v>
      </c>
    </row>
    <row r="57" spans="1:28" s="19" customFormat="1" ht="69" customHeight="1">
      <c r="A57" s="49"/>
      <c r="B57" s="65">
        <v>401</v>
      </c>
      <c r="C57" s="65" t="s">
        <v>2154</v>
      </c>
      <c r="D57" s="136" t="s">
        <v>4544</v>
      </c>
      <c r="E57" s="119" t="s">
        <v>2326</v>
      </c>
      <c r="F57" s="65" t="s">
        <v>2138</v>
      </c>
      <c r="G57" s="136" t="s">
        <v>4613</v>
      </c>
      <c r="H57" s="119" t="s">
        <v>657</v>
      </c>
      <c r="I57" s="136">
        <v>2</v>
      </c>
      <c r="J57" s="119">
        <v>2</v>
      </c>
      <c r="K57" s="65"/>
      <c r="L57" s="65">
        <v>16</v>
      </c>
      <c r="M57" s="65"/>
      <c r="N57" s="65" t="s">
        <v>5064</v>
      </c>
      <c r="O57" s="65"/>
      <c r="P57" s="65"/>
      <c r="Q57" s="136"/>
      <c r="R57" s="119"/>
      <c r="S57" s="136" t="s">
        <v>4686</v>
      </c>
      <c r="T57" s="119" t="s">
        <v>658</v>
      </c>
      <c r="U57" s="65">
        <v>1</v>
      </c>
      <c r="V57" s="65" t="s">
        <v>2327</v>
      </c>
      <c r="W57" s="49"/>
      <c r="X57" s="49"/>
      <c r="Y57" s="49"/>
      <c r="Z57" s="49" t="str">
        <f t="shared" si="0"/>
        <v>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est pratique, mais il faut plus de 10 fois plus d'énergie que le lavage. Il est efficace de ne pas utiliser le séchage solaire autant que possible et de ne pas utiliser la fonction de séchage.",   lifestyle:"1",   season:"wss"};</v>
      </c>
      <c r="AB57" s="19" t="str">
        <f t="shared" si="1"/>
        <v>$defMeasures['mDRsolar'] = [ 'mid'=&gt;"401",   'title'=&gt;"Pendant les jours ensoleillés, sèchez sèche sèche et sèchez-vous sans utiliser de séchage",  'figNum'=&gt;"16",  'advice'=&gt;"La fonction de séchage est pratique, mais il faut plus de 10 fois plus d'énergie que le lavage. Il est efficace de ne pas utiliser le séchage solaire autant que possible et de ne pas utiliser la fonction de séchage."];</v>
      </c>
    </row>
    <row r="58" spans="1:28" s="19" customFormat="1" ht="69" customHeight="1">
      <c r="A58" s="49"/>
      <c r="B58" s="65">
        <v>402</v>
      </c>
      <c r="C58" s="65" t="s">
        <v>660</v>
      </c>
      <c r="D58" s="136" t="s">
        <v>4545</v>
      </c>
      <c r="E58" s="119" t="s">
        <v>659</v>
      </c>
      <c r="F58" s="65" t="s">
        <v>2138</v>
      </c>
      <c r="G58" s="136" t="s">
        <v>4614</v>
      </c>
      <c r="H58" s="119" t="s">
        <v>661</v>
      </c>
      <c r="I58" s="136">
        <v>1</v>
      </c>
      <c r="J58" s="119">
        <v>1</v>
      </c>
      <c r="K58" s="65"/>
      <c r="L58" s="65">
        <v>16</v>
      </c>
      <c r="M58" s="65">
        <v>10</v>
      </c>
      <c r="N58" s="65">
        <v>1400</v>
      </c>
      <c r="O58" s="65"/>
      <c r="P58" s="65"/>
      <c r="Q58" s="136"/>
      <c r="R58" s="119"/>
      <c r="S58" s="136" t="s">
        <v>4687</v>
      </c>
      <c r="T58" s="119" t="s">
        <v>1255</v>
      </c>
      <c r="U58" s="65"/>
      <c r="V58" s="65" t="s">
        <v>2327</v>
      </c>
      <c r="W58" s="49"/>
      <c r="X58" s="49"/>
      <c r="Y58" s="49"/>
      <c r="Z58" s="49" t="str">
        <f t="shared" si="0"/>
        <v>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v>
      </c>
    </row>
    <row r="59" spans="1:28" s="19" customFormat="1" ht="69" customHeight="1">
      <c r="A59" s="49"/>
      <c r="B59" s="65">
        <v>501</v>
      </c>
      <c r="C59" s="65" t="s">
        <v>3213</v>
      </c>
      <c r="D59" s="136" t="s">
        <v>4546</v>
      </c>
      <c r="E59" s="119" t="s">
        <v>2381</v>
      </c>
      <c r="F59" s="65" t="s">
        <v>1923</v>
      </c>
      <c r="G59" s="136" t="s">
        <v>4615</v>
      </c>
      <c r="H59" s="119" t="s">
        <v>2382</v>
      </c>
      <c r="I59" s="136">
        <v>4</v>
      </c>
      <c r="J59" s="119">
        <v>4</v>
      </c>
      <c r="K59" s="65"/>
      <c r="L59" s="65">
        <v>6</v>
      </c>
      <c r="M59" s="65">
        <v>20</v>
      </c>
      <c r="N59" s="65" t="s">
        <v>5064</v>
      </c>
      <c r="O59" s="65"/>
      <c r="P59" s="65" t="s">
        <v>2090</v>
      </c>
      <c r="Q59" s="136"/>
      <c r="R59" s="119"/>
      <c r="S59" s="136" t="s">
        <v>4688</v>
      </c>
      <c r="T59" s="119" t="s">
        <v>3438</v>
      </c>
      <c r="U59" s="65"/>
      <c r="V59" s="65" t="s">
        <v>2327</v>
      </c>
      <c r="W59" s="49"/>
      <c r="X59" s="49"/>
      <c r="Y59" s="49"/>
      <c r="Z59" s="49" t="str">
        <f t="shared" si="0"/>
        <v>defMeasures['mLIceilingLED'] = { mid:"501",  name:"mLIceilingLED",  title:"Remplacement des luminaires fluorescents par des plafonniers à LED",  easyness:"4",  refCons:"consLI",  titleShort:"Lumière LED", level:"",  figNum:"6",  lifeTime:"20",  price:"",  roanShow:"",  standardType:"蛍光灯",  subsidy :"",  advice:"Les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   lifestyle:"",   season:"wss"};</v>
      </c>
      <c r="AB59" s="19" t="str">
        <f t="shared" si="1"/>
        <v>$defMeasures['mLIceilingLED'] = [ 'mid'=&gt;"501",   'title'=&gt;"Remplacement des luminaires fluorescents par des plafonniers à LED",  'figNum'=&gt;"6",  'advice'=&gt;"Les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v>
      </c>
    </row>
    <row r="60" spans="1:28" s="19" customFormat="1" ht="69" customHeight="1">
      <c r="A60" s="49"/>
      <c r="B60" s="65">
        <v>502</v>
      </c>
      <c r="C60" s="65" t="s">
        <v>2155</v>
      </c>
      <c r="D60" s="136" t="s">
        <v>4547</v>
      </c>
      <c r="E60" s="119" t="s">
        <v>1099</v>
      </c>
      <c r="F60" s="65" t="s">
        <v>1923</v>
      </c>
      <c r="G60" s="136" t="s">
        <v>4616</v>
      </c>
      <c r="H60" s="119" t="s">
        <v>1800</v>
      </c>
      <c r="I60" s="136">
        <v>2</v>
      </c>
      <c r="J60" s="119">
        <v>2</v>
      </c>
      <c r="K60" s="65"/>
      <c r="L60" s="65">
        <v>5</v>
      </c>
      <c r="M60" s="65" t="s">
        <v>1861</v>
      </c>
      <c r="N60" s="65">
        <v>20</v>
      </c>
      <c r="O60" s="65"/>
      <c r="P60" s="65" t="s">
        <v>1181</v>
      </c>
      <c r="Q60" s="136"/>
      <c r="R60" s="119"/>
      <c r="S60" s="136" t="s">
        <v>4689</v>
      </c>
      <c r="T60" s="119" t="s">
        <v>2314</v>
      </c>
      <c r="U60" s="65"/>
      <c r="V60" s="65" t="s">
        <v>2327</v>
      </c>
      <c r="W60" s="49"/>
      <c r="X60" s="49"/>
      <c r="Y60" s="49"/>
      <c r="Z60" s="49" t="str">
        <f t="shared" si="0"/>
        <v>defMeasures['mLILED'] = { mid:"502",  name:"mLILED",  title:"Remplacer par la LED",  easyness:"2",  refCons:"consLI",  titleShort:"Ampoule LED", level:"",  figNum:"5",  lifeTime:"40000h",  price:"20",  roanShow:"",  standardType:"電球",  subsidy :"",  advice:"J'utilise la même prise que l'ampoule et je peux la remplacer lorsque l'ampoule est épuisée. La consommation d'électricité peut être réduite de 80%, la vie sera supérieure à 40 fois.",   lifestyle:"",   season:"wss"};</v>
      </c>
      <c r="AB60" s="19" t="str">
        <f t="shared" si="1"/>
        <v>$defMeasures['mLILED'] = [ 'mid'=&gt;"502",   'title'=&gt;"Remplacer par la LED",  'figNum'=&gt;"5",  'advice'=&gt;"J'utilise la même prise que l'ampoule et je peux la remplacer lorsque l'ampoule est épuisée. La consommation d'électricité peut être réduite de 80%, la vie sera supérieure à 40 fois."];</v>
      </c>
    </row>
    <row r="61" spans="1:28" s="19" customFormat="1" ht="69" customHeight="1">
      <c r="A61" s="49"/>
      <c r="B61" s="65">
        <v>503</v>
      </c>
      <c r="C61" s="65" t="s">
        <v>1089</v>
      </c>
      <c r="D61" s="136" t="s">
        <v>4548</v>
      </c>
      <c r="E61" s="119" t="s">
        <v>1088</v>
      </c>
      <c r="F61" s="65" t="s">
        <v>1923</v>
      </c>
      <c r="G61" s="136" t="s">
        <v>4617</v>
      </c>
      <c r="H61" s="119" t="s">
        <v>1798</v>
      </c>
      <c r="I61" s="136">
        <v>2</v>
      </c>
      <c r="J61" s="119">
        <v>2</v>
      </c>
      <c r="K61" s="65"/>
      <c r="L61" s="65">
        <v>5</v>
      </c>
      <c r="M61" s="65">
        <v>10</v>
      </c>
      <c r="N61" s="65" t="s">
        <v>5064</v>
      </c>
      <c r="O61" s="65"/>
      <c r="P61" s="65" t="s">
        <v>1181</v>
      </c>
      <c r="Q61" s="136"/>
      <c r="R61" s="119"/>
      <c r="S61" s="136" t="s">
        <v>4690</v>
      </c>
      <c r="T61" s="119" t="s">
        <v>3439</v>
      </c>
      <c r="U61" s="65"/>
      <c r="V61" s="65" t="s">
        <v>2327</v>
      </c>
      <c r="W61" s="49"/>
      <c r="X61" s="49"/>
      <c r="Y61" s="49"/>
      <c r="Z61" s="49" t="str">
        <f t="shared" si="0"/>
        <v>defMeasures['mLIsensor'] = { mid:"503",  name:"mLIsensor",  title:"Passer au type de capteur humain",  easyness:"2",  refCons:"consLI",  titleShort:"Éclairage du capteur", level:"",  figNum:"5",  lifeTime:"10",  price:"",  roanShow:"",  standardType:"電球",  subsidy :"",  advice:"À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   lifestyle:"",   season:"wss"};</v>
      </c>
      <c r="AB61" s="19" t="str">
        <f t="shared" si="1"/>
        <v>$defMeasures['mLIsensor'] = [ 'mid'=&gt;"503",   'title'=&gt;"Passer au type de capteur humain",  'figNum'=&gt;"5",  'advice'=&gt;"À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v>
      </c>
    </row>
    <row r="62" spans="1:28" s="19" customFormat="1" ht="69" customHeight="1">
      <c r="A62" s="49"/>
      <c r="B62" s="65">
        <v>504</v>
      </c>
      <c r="C62" s="65" t="s">
        <v>1090</v>
      </c>
      <c r="D62" s="136" t="s">
        <v>4549</v>
      </c>
      <c r="E62" s="119" t="s">
        <v>1570</v>
      </c>
      <c r="F62" s="65" t="s">
        <v>2156</v>
      </c>
      <c r="G62" s="136" t="s">
        <v>4618</v>
      </c>
      <c r="H62" s="119" t="s">
        <v>1799</v>
      </c>
      <c r="I62" s="136">
        <v>3</v>
      </c>
      <c r="J62" s="119">
        <v>3</v>
      </c>
      <c r="K62" s="65"/>
      <c r="L62" s="65">
        <v>6</v>
      </c>
      <c r="M62" s="65"/>
      <c r="N62" s="65" t="s">
        <v>5064</v>
      </c>
      <c r="O62" s="65"/>
      <c r="P62" s="65"/>
      <c r="Q62" s="136"/>
      <c r="R62" s="119"/>
      <c r="S62" s="136" t="s">
        <v>4691</v>
      </c>
      <c r="T62" s="119" t="s">
        <v>2417</v>
      </c>
      <c r="U62" s="65">
        <v>1</v>
      </c>
      <c r="V62" s="65" t="s">
        <v>2327</v>
      </c>
      <c r="W62" s="49"/>
      <c r="X62" s="49"/>
      <c r="Y62" s="49"/>
      <c r="Z62" s="49" t="str">
        <f t="shared" si="0"/>
        <v>defMeasures['mLItime'] = { mid:"504",  name:"mLItime",  title:"Raccourcir le temps d'éclairage d'une heure",  easyness:"3",  refCons:"consLI",  titleShort:"Réduction d'éclairage", level:"",  figNum:"6",  lifeTime:"",  price:"",  roanShow:"",  standardType:"",  subsidy :"",  advice:"Beaucoup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   lifestyle:"1",   season:"wss"};</v>
      </c>
      <c r="AB62" s="19" t="str">
        <f t="shared" si="1"/>
        <v>$defMeasures['mLItime'] = [ 'mid'=&gt;"504",   'title'=&gt;"Raccourcir le temps d'éclairage d'une heure",  'figNum'=&gt;"6",  'advice'=&gt;"Beaucoup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v>
      </c>
    </row>
    <row r="63" spans="1:28" s="19" customFormat="1" ht="69" customHeight="1">
      <c r="A63" s="49"/>
      <c r="B63" s="65">
        <v>505</v>
      </c>
      <c r="C63" s="65" t="s">
        <v>2415</v>
      </c>
      <c r="D63" s="136" t="s">
        <v>4550</v>
      </c>
      <c r="E63" s="119" t="s">
        <v>3198</v>
      </c>
      <c r="F63" s="65" t="s">
        <v>2156</v>
      </c>
      <c r="G63" s="136" t="s">
        <v>4619</v>
      </c>
      <c r="H63" s="119" t="s">
        <v>2416</v>
      </c>
      <c r="I63" s="136">
        <v>4</v>
      </c>
      <c r="J63" s="119">
        <v>4</v>
      </c>
      <c r="K63" s="65"/>
      <c r="L63" s="65">
        <v>6</v>
      </c>
      <c r="M63" s="65"/>
      <c r="N63" s="65" t="s">
        <v>5064</v>
      </c>
      <c r="O63" s="65"/>
      <c r="P63" s="65"/>
      <c r="Q63" s="136"/>
      <c r="R63" s="119"/>
      <c r="S63" s="136" t="s">
        <v>4692</v>
      </c>
      <c r="T63" s="119" t="s">
        <v>2418</v>
      </c>
      <c r="U63" s="65">
        <v>1</v>
      </c>
      <c r="V63" s="65" t="s">
        <v>2327</v>
      </c>
      <c r="W63" s="49"/>
      <c r="X63" s="49"/>
      <c r="Y63" s="49"/>
      <c r="Z63" s="49" t="str">
        <f t="shared" si="0"/>
        <v>defMeasures['mLIoff'] = { mid:"505",  name:"mLIoff",  title:"Éteignez la lumière lorsque vous quittez la pièce",  easyness:"4",  refCons:"consLI",  titleShort:"Éclairage", level:"",  figNum:"6",  lifeTime:"",  price:"",  roanShow:"",  standardType:"",  subsidy :"",  advice:"Allumez les lumières fréquemment lorsque vous quittez la pièce. Même si nous prévoyons revenir bientôt, beaucoup d'électricité s'écoule quand je allume, ce n'est qu'un instant, donc il est plus économes en énergie pour l'effacer fréquemment en conséquence.",   lifestyle:"1",   season:"wss"};</v>
      </c>
      <c r="AB63" s="19" t="str">
        <f t="shared" si="1"/>
        <v>$defMeasures['mLIoff'] = [ 'mid'=&gt;"505",   'title'=&gt;"Éteignez la lumière lorsque vous quittez la pièce",  'figNum'=&gt;"6",  'advice'=&gt;"Allumez les lumières fréquemment lorsque vous quittez la pièce. Même si nous prévoyons revenir bientôt, beaucoup d'électricité s'écoule quand je allume, ce n'est qu'un instant, donc il est plus économes en énergie pour l'effacer fréquemment en conséquence."];</v>
      </c>
    </row>
    <row r="64" spans="1:28" s="19" customFormat="1" ht="69" customHeight="1">
      <c r="A64" s="49"/>
      <c r="B64" s="65">
        <v>601</v>
      </c>
      <c r="C64" s="65" t="s">
        <v>870</v>
      </c>
      <c r="D64" s="136" t="s">
        <v>4551</v>
      </c>
      <c r="E64" s="119" t="s">
        <v>1001</v>
      </c>
      <c r="F64" s="65" t="s">
        <v>2132</v>
      </c>
      <c r="G64" s="136" t="s">
        <v>4620</v>
      </c>
      <c r="H64" s="119" t="s">
        <v>1184</v>
      </c>
      <c r="I64" s="136">
        <v>2</v>
      </c>
      <c r="J64" s="119">
        <v>2</v>
      </c>
      <c r="K64" s="65"/>
      <c r="L64" s="65">
        <v>7</v>
      </c>
      <c r="M64" s="65">
        <v>10</v>
      </c>
      <c r="N64" s="65">
        <v>400</v>
      </c>
      <c r="O64" s="65"/>
      <c r="P64" s="65" t="s">
        <v>1180</v>
      </c>
      <c r="Q64" s="136"/>
      <c r="R64" s="119"/>
      <c r="S64" s="136" t="s">
        <v>4693</v>
      </c>
      <c r="T64" s="119" t="s">
        <v>2315</v>
      </c>
      <c r="U64" s="65"/>
      <c r="V64" s="65" t="s">
        <v>2327</v>
      </c>
      <c r="W64" s="49"/>
      <c r="X64" s="49"/>
      <c r="Y64" s="49"/>
      <c r="Z64" s="49" t="str">
        <f t="shared" si="0"/>
        <v>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   lifestyle:"",   season:"wss"};</v>
      </c>
      <c r="AB64" s="19" t="str">
        <f t="shared" si="1"/>
        <v>$defMeasures['mTVreplace'] = [ 'mid'=&gt;"601",   'title'=&gt;"Remplacer par un téléviseur avec des performances élevées en économie d'énergie",  'figNum'=&gt;"7",  'advice'=&gt;"Au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v>
      </c>
    </row>
    <row r="65" spans="1:28" s="19" customFormat="1" ht="69" customHeight="1">
      <c r="A65" s="49"/>
      <c r="B65" s="65">
        <v>602</v>
      </c>
      <c r="C65" s="65" t="s">
        <v>871</v>
      </c>
      <c r="D65" s="136" t="s">
        <v>4552</v>
      </c>
      <c r="E65" s="119" t="s">
        <v>3452</v>
      </c>
      <c r="F65" s="65" t="s">
        <v>3456</v>
      </c>
      <c r="G65" s="136" t="s">
        <v>4621</v>
      </c>
      <c r="H65" s="119" t="s">
        <v>1801</v>
      </c>
      <c r="I65" s="136">
        <v>1</v>
      </c>
      <c r="J65" s="119">
        <v>1</v>
      </c>
      <c r="K65" s="65"/>
      <c r="L65" s="65">
        <v>7</v>
      </c>
      <c r="M65" s="65"/>
      <c r="N65" s="65" t="s">
        <v>5064</v>
      </c>
      <c r="O65" s="65"/>
      <c r="P65" s="65"/>
      <c r="Q65" s="136"/>
      <c r="R65" s="119"/>
      <c r="S65" s="136" t="s">
        <v>4694</v>
      </c>
      <c r="T65" s="119" t="s">
        <v>3451</v>
      </c>
      <c r="U65" s="65">
        <v>1</v>
      </c>
      <c r="V65" s="65" t="s">
        <v>2327</v>
      </c>
      <c r="W65" s="49"/>
      <c r="X65" s="49"/>
      <c r="Y65" s="49"/>
      <c r="Z65" s="49" t="str">
        <f t="shared" si="0"/>
        <v>defMeasures['mTVradio'] = { mid:"602",  name:"mTVradio",  title:"Faire la moitié de la radio à la radio",  easyness:"1",  refCons:"consTVsum",  titleShort:"Radio", level:"",  figNum:"7",  lifeTime:"",  price:"",  roanShow:"",  standardType:"",  subsidy :"",  advice:"La radio consomme 10 à 100 fois la consommation d'énergie du téléviseur. Si vous portez un téléviseur pour la solitude, essayez de remplacer la radio ou le CD pendant environ la moitié du temps.",   lifestyle:"1",   season:"wss"};</v>
      </c>
      <c r="AB65" s="19" t="str">
        <f t="shared" si="1"/>
        <v>$defMeasures['mTVradio'] = [ 'mid'=&gt;"602",   'title'=&gt;"Faire la moitié de la radio à la radio",  'figNum'=&gt;"7",  'advice'=&gt;"La radio consomme 10 à 100 fois la consommation d'énergie du téléviseur. Si vous portez un téléviseur pour la solitude, essayez de remplacer la radio ou le CD pendant environ la moitié du temps."];</v>
      </c>
    </row>
    <row r="66" spans="1:28" s="19" customFormat="1" ht="69" customHeight="1">
      <c r="A66" s="49"/>
      <c r="B66" s="65">
        <v>603</v>
      </c>
      <c r="C66" s="65" t="s">
        <v>872</v>
      </c>
      <c r="D66" s="136" t="s">
        <v>4553</v>
      </c>
      <c r="E66" s="119" t="s">
        <v>1569</v>
      </c>
      <c r="F66" s="65" t="s">
        <v>3457</v>
      </c>
      <c r="G66" s="136" t="s">
        <v>4622</v>
      </c>
      <c r="H66" s="119" t="s">
        <v>1802</v>
      </c>
      <c r="I66" s="136">
        <v>3</v>
      </c>
      <c r="J66" s="119">
        <v>3</v>
      </c>
      <c r="K66" s="65"/>
      <c r="L66" s="65">
        <v>7</v>
      </c>
      <c r="M66" s="65"/>
      <c r="N66" s="65" t="s">
        <v>5064</v>
      </c>
      <c r="O66" s="65"/>
      <c r="P66" s="65"/>
      <c r="Q66" s="136"/>
      <c r="R66" s="119"/>
      <c r="S66" s="136" t="s">
        <v>4695</v>
      </c>
      <c r="T66" s="119" t="s">
        <v>1803</v>
      </c>
      <c r="U66" s="65">
        <v>1</v>
      </c>
      <c r="V66" s="65" t="s">
        <v>2327</v>
      </c>
      <c r="W66" s="49"/>
      <c r="X66" s="49"/>
      <c r="Y66" s="49"/>
      <c r="Z66" s="49" t="str">
        <f t="shared" si="0"/>
        <v>defMeasures['mTVtime'] = { mid:"603",  name:"mTVtime",  title:"Raccourcir le moment où vous allumez la télévision une heure par jour",  easyness:"3",  refCons:"consTV",  titleShort:"Tram DaFMMMMMMMMMMMMMMMM", level:"",  figNum:"7",  lifeTime:"",  price:"",  roanShow:"",  standardType:"",  subsidy :"",  advice:"Déterminons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   lifestyle:"1",   season:"wss"};</v>
      </c>
      <c r="AB66" s="19" t="str">
        <f t="shared" si="1"/>
        <v>$defMeasures['mTVtime'] = [ 'mid'=&gt;"603",   'title'=&gt;"Raccourcir le moment où vous allumez la télévision une heure par jour",  'figNum'=&gt;"7",  'advice'=&gt;"Déterminons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v>
      </c>
    </row>
    <row r="67" spans="1:28" s="19" customFormat="1" ht="69" customHeight="1">
      <c r="A67" s="49"/>
      <c r="B67" s="65">
        <v>604</v>
      </c>
      <c r="C67" s="65" t="s">
        <v>2164</v>
      </c>
      <c r="D67" s="136" t="s">
        <v>4554</v>
      </c>
      <c r="E67" s="119" t="s">
        <v>1547</v>
      </c>
      <c r="F67" s="65" t="s">
        <v>3026</v>
      </c>
      <c r="G67" s="136" t="s">
        <v>4623</v>
      </c>
      <c r="H67" s="119" t="s">
        <v>1804</v>
      </c>
      <c r="I67" s="136">
        <v>2</v>
      </c>
      <c r="J67" s="119">
        <v>2</v>
      </c>
      <c r="K67" s="65"/>
      <c r="L67" s="65">
        <v>7</v>
      </c>
      <c r="M67" s="65"/>
      <c r="N67" s="65" t="s">
        <v>5064</v>
      </c>
      <c r="O67" s="65"/>
      <c r="P67" s="65"/>
      <c r="Q67" s="136"/>
      <c r="R67" s="119"/>
      <c r="S67" s="136" t="s">
        <v>4696</v>
      </c>
      <c r="T67" s="119" t="s">
        <v>1805</v>
      </c>
      <c r="U67" s="65">
        <v>1</v>
      </c>
      <c r="V67" s="65" t="s">
        <v>2327</v>
      </c>
      <c r="W67" s="49"/>
      <c r="X67" s="49"/>
      <c r="Y67" s="49"/>
      <c r="Z67" s="49" t="str">
        <f t="shared" si="0"/>
        <v>defMeasures['mTVbright'] = { mid:"604",  name:"mTVbright",  title:"Réglez de sorte que l'écran du téléviseur ne soit pas trop lumineux",  easyness:"2",  refCons:"consTV",  titleShort:"Réglage de luminosité de la télévision", level:"",  figNum:"7",  lifeTime:"",  price:"",  roanShow:"",  standardType:"",  subsidy :"",  advice:"Vous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   lifestyle:"1",   season:"wss"};</v>
      </c>
      <c r="AB67" s="19" t="str">
        <f t="shared" si="1"/>
        <v>$defMeasures['mTVbright'] = [ 'mid'=&gt;"604",   'title'=&gt;"Réglez de sorte que l'écran du téléviseur ne soit pas trop lumineux",  'figNum'=&gt;"7",  'advice'=&gt;"Vous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v>
      </c>
    </row>
    <row r="68" spans="1:28" s="19" customFormat="1" ht="69" customHeight="1">
      <c r="A68" s="49"/>
      <c r="B68" s="65">
        <v>701</v>
      </c>
      <c r="C68" s="65" t="s">
        <v>1085</v>
      </c>
      <c r="D68" s="136" t="s">
        <v>4555</v>
      </c>
      <c r="E68" s="119" t="s">
        <v>1178</v>
      </c>
      <c r="F68" s="65" t="s">
        <v>3094</v>
      </c>
      <c r="G68" s="136" t="s">
        <v>4624</v>
      </c>
      <c r="H68" s="119" t="s">
        <v>1177</v>
      </c>
      <c r="I68" s="136">
        <v>2</v>
      </c>
      <c r="J68" s="119">
        <v>2</v>
      </c>
      <c r="K68" s="65"/>
      <c r="L68" s="65">
        <v>2</v>
      </c>
      <c r="M68" s="65">
        <v>10</v>
      </c>
      <c r="N68" s="65">
        <v>1500</v>
      </c>
      <c r="O68" s="65"/>
      <c r="P68" s="65" t="s">
        <v>1180</v>
      </c>
      <c r="Q68" s="136"/>
      <c r="R68" s="119"/>
      <c r="S68" s="136" t="s">
        <v>4697</v>
      </c>
      <c r="T68" s="119" t="s">
        <v>2380</v>
      </c>
      <c r="U68" s="65"/>
      <c r="V68" s="65" t="s">
        <v>2327</v>
      </c>
      <c r="W68" s="49"/>
      <c r="X68" s="49"/>
      <c r="Y68" s="49"/>
      <c r="Z68" s="49" t="str">
        <f t="shared" si="0"/>
        <v>defMeasures['mRFreplace'] = { mid:"701",  name:"mRFreplace",  title:"Remplacer le réfrigérateur par un type d'économie d'énergie",  easyness:"2",  refCons:"consRF",  titleShort:"Réfrigérateur à économie d'énergie", level:"",  figNum:"2",  lifeTime:"10",  price:"1500",  roanShow:"",  standardType:"普及型",  subsidy :"",  advice:"Il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   lifestyle:"",   season:"wss"};</v>
      </c>
      <c r="AB68" s="19" t="str">
        <f t="shared" si="1"/>
        <v>$defMeasures['mRFreplace'] = [ 'mid'=&gt;"701",   'title'=&gt;"Remplacer le réfrigérateur par un type d'économie d'énergie",  'figNum'=&gt;"2",  'advice'=&gt;"Il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v>
      </c>
    </row>
    <row r="69" spans="1:28" s="19" customFormat="1" ht="69" customHeight="1">
      <c r="A69" s="49"/>
      <c r="B69" s="65">
        <v>702</v>
      </c>
      <c r="C69" s="65" t="s">
        <v>1086</v>
      </c>
      <c r="D69" s="136" t="s">
        <v>4556</v>
      </c>
      <c r="E69" s="119" t="s">
        <v>2316</v>
      </c>
      <c r="F69" s="65" t="s">
        <v>3094</v>
      </c>
      <c r="G69" s="136" t="s">
        <v>4625</v>
      </c>
      <c r="H69" s="119" t="s">
        <v>1792</v>
      </c>
      <c r="I69" s="136">
        <v>2</v>
      </c>
      <c r="J69" s="119">
        <v>2</v>
      </c>
      <c r="K69" s="65"/>
      <c r="L69" s="65">
        <v>2</v>
      </c>
      <c r="M69" s="65"/>
      <c r="N69" s="65" t="s">
        <v>5064</v>
      </c>
      <c r="O69" s="65"/>
      <c r="P69" s="65"/>
      <c r="Q69" s="136"/>
      <c r="R69" s="119"/>
      <c r="S69" s="136" t="s">
        <v>4698</v>
      </c>
      <c r="T69" s="119" t="s">
        <v>1793</v>
      </c>
      <c r="U69" s="65">
        <v>1</v>
      </c>
      <c r="V69" s="65" t="s">
        <v>2327</v>
      </c>
      <c r="W69" s="49"/>
      <c r="X69" s="49"/>
      <c r="Y69" s="49"/>
      <c r="Z69" s="49" t="str">
        <f t="shared" ref="Z69:Z78" si="2">"defMeasures['"&amp;C69&amp;"']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defMeasures['mRFstop'] = { mid:"702",  name:"mRFstop",  title:"Arrêtez l'un des réfrigérateurs",  easyness:"2",  refCons:"consRF",  titleShort:"MarcodelAmemPea Da Marco Mountainbeea Da Marco Daeaeaeaea", level:"",  figNum:"2",  lifeTime:"",  price:"",  roanShow:"",  standardType:"",  subsidy :"",  advice:"Si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v>
      </c>
    </row>
    <row r="70" spans="1:28" s="19" customFormat="1" ht="69" customHeight="1">
      <c r="A70" s="49"/>
      <c r="B70" s="65">
        <v>703</v>
      </c>
      <c r="C70" s="65" t="s">
        <v>2157</v>
      </c>
      <c r="D70" s="136" t="s">
        <v>4557</v>
      </c>
      <c r="E70" s="119" t="s">
        <v>1640</v>
      </c>
      <c r="F70" s="65" t="s">
        <v>3094</v>
      </c>
      <c r="G70" s="136" t="s">
        <v>4626</v>
      </c>
      <c r="H70" s="119" t="s">
        <v>1794</v>
      </c>
      <c r="I70" s="136">
        <v>4</v>
      </c>
      <c r="J70" s="119">
        <v>4</v>
      </c>
      <c r="K70" s="65"/>
      <c r="L70" s="65">
        <v>2</v>
      </c>
      <c r="M70" s="65"/>
      <c r="N70" s="65" t="s">
        <v>5064</v>
      </c>
      <c r="O70" s="65"/>
      <c r="P70" s="65"/>
      <c r="Q70" s="136"/>
      <c r="R70" s="119"/>
      <c r="S70" s="136" t="s">
        <v>4699</v>
      </c>
      <c r="T70" s="119" t="s">
        <v>1795</v>
      </c>
      <c r="U70" s="65">
        <v>1</v>
      </c>
      <c r="V70" s="65" t="s">
        <v>2327</v>
      </c>
      <c r="W70" s="49"/>
      <c r="X70" s="49"/>
      <c r="Y70" s="49"/>
      <c r="Z70" s="49" t="str">
        <f t="shared" si="2"/>
        <v>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s'échappe de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s'échappe de la chaleur du côté ou du plafond, mais s'il est en contact avec le mur, la chaleur ne s'échappera pas et la consommation d'énergie augmentera d'environ 10%."];</v>
      </c>
    </row>
    <row r="71" spans="1:28" s="19" customFormat="1" ht="69" customHeight="1">
      <c r="A71" s="49"/>
      <c r="B71" s="65">
        <v>704</v>
      </c>
      <c r="C71" s="65" t="s">
        <v>1087</v>
      </c>
      <c r="D71" s="136" t="s">
        <v>4558</v>
      </c>
      <c r="E71" s="119" t="s">
        <v>2317</v>
      </c>
      <c r="F71" s="65" t="s">
        <v>3094</v>
      </c>
      <c r="G71" s="136" t="s">
        <v>4627</v>
      </c>
      <c r="H71" s="119" t="s">
        <v>1796</v>
      </c>
      <c r="I71" s="136">
        <v>4</v>
      </c>
      <c r="J71" s="119">
        <v>4</v>
      </c>
      <c r="K71" s="65"/>
      <c r="L71" s="65">
        <v>2</v>
      </c>
      <c r="M71" s="65"/>
      <c r="N71" s="65" t="s">
        <v>5064</v>
      </c>
      <c r="O71" s="65"/>
      <c r="P71" s="65"/>
      <c r="Q71" s="136"/>
      <c r="R71" s="119"/>
      <c r="S71" s="136" t="s">
        <v>4700</v>
      </c>
      <c r="T71" s="119" t="s">
        <v>1797</v>
      </c>
      <c r="U71" s="65">
        <v>1</v>
      </c>
      <c r="V71" s="65" t="s">
        <v>2327</v>
      </c>
      <c r="W71" s="49"/>
      <c r="X71" s="49"/>
      <c r="Y71" s="49"/>
      <c r="Z71" s="49" t="str">
        <f t="shared" si="2"/>
        <v>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De fort à moyen, de moyen à faible, vous pouvez économiser environ 10% chacun. Étant donné que les dommages causés aux aliments seront légèrement plus rapides, essayez tout en vérifiant s'il n'y a pas de problème.",   lifestyle:"1",   season:"wss"};</v>
      </c>
      <c r="AB71" s="19" t="str">
        <f t="shared" si="3"/>
        <v>$defMeasures['mRFtemplature'] = [ 'mid'=&gt;"704",   'title'=&gt;"Diminuer le réglage de la température du réfrigérateur",  'figNum'=&gt;"2",  'advice'=&gt;"La température du réfrigérateur peut être ajustée. De fort à moyen, de moyen à faible, vous pouvez économiser environ 10% chacun. Étant donné que les dommages causés aux aliments seront légèrement plus rapides, essayez tout en vérifiant s'il n'y a pas de problème."];</v>
      </c>
    </row>
    <row r="72" spans="1:28" s="19" customFormat="1" ht="69" customHeight="1">
      <c r="A72" s="49"/>
      <c r="B72" s="65">
        <v>801</v>
      </c>
      <c r="C72" s="65" t="s">
        <v>1278</v>
      </c>
      <c r="D72" s="136" t="s">
        <v>4559</v>
      </c>
      <c r="E72" s="119" t="s">
        <v>2319</v>
      </c>
      <c r="F72" s="65" t="s">
        <v>2139</v>
      </c>
      <c r="G72" s="136" t="s">
        <v>4628</v>
      </c>
      <c r="H72" s="119" t="s">
        <v>1279</v>
      </c>
      <c r="I72" s="136">
        <v>2</v>
      </c>
      <c r="J72" s="119">
        <v>2</v>
      </c>
      <c r="K72" s="65"/>
      <c r="L72" s="65">
        <v>21</v>
      </c>
      <c r="M72" s="65">
        <v>8</v>
      </c>
      <c r="N72" s="65">
        <v>18000</v>
      </c>
      <c r="O72" s="65"/>
      <c r="P72" s="65" t="s">
        <v>1180</v>
      </c>
      <c r="Q72" s="136"/>
      <c r="R72" s="119" t="s">
        <v>2320</v>
      </c>
      <c r="S72" s="136" t="s">
        <v>4701</v>
      </c>
      <c r="T72" s="119" t="s">
        <v>2321</v>
      </c>
      <c r="U72" s="65"/>
      <c r="V72" s="65" t="s">
        <v>2327</v>
      </c>
      <c r="W72" s="49"/>
      <c r="X72" s="49"/>
      <c r="Y72" s="49"/>
      <c r="Z72" s="49" t="str">
        <f t="shared" si="2"/>
        <v>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v>
      </c>
    </row>
    <row r="73" spans="1:28" s="19" customFormat="1" ht="69" customHeight="1">
      <c r="A73" s="49"/>
      <c r="B73" s="65">
        <v>802</v>
      </c>
      <c r="C73" s="65" t="s">
        <v>2357</v>
      </c>
      <c r="D73" s="136" t="s">
        <v>4560</v>
      </c>
      <c r="E73" s="119" t="s">
        <v>2361</v>
      </c>
      <c r="F73" s="65" t="s">
        <v>2358</v>
      </c>
      <c r="G73" s="136" t="s">
        <v>4629</v>
      </c>
      <c r="H73" s="119" t="s">
        <v>2359</v>
      </c>
      <c r="I73" s="136">
        <v>1</v>
      </c>
      <c r="J73" s="119">
        <v>1</v>
      </c>
      <c r="K73" s="65"/>
      <c r="L73" s="65">
        <v>21</v>
      </c>
      <c r="M73" s="65">
        <v>7</v>
      </c>
      <c r="N73" s="65">
        <v>30000</v>
      </c>
      <c r="O73" s="65"/>
      <c r="P73" s="65"/>
      <c r="Q73" s="136"/>
      <c r="R73" s="119"/>
      <c r="S73" s="136" t="s">
        <v>4702</v>
      </c>
      <c r="T73" s="119" t="s">
        <v>2362</v>
      </c>
      <c r="U73" s="65"/>
      <c r="V73" s="65" t="s">
        <v>2360</v>
      </c>
      <c r="W73" s="49"/>
      <c r="X73" s="49"/>
      <c r="Y73" s="49"/>
      <c r="Z73" s="49" t="str">
        <f t="shared" si="2"/>
        <v>defMeasures['mCRreplaceElec'] = { mid:"802",  name:"mCRreplaceElec",  title:"Introduire des véhicules électriques",  easyness:"1",  refCons:"consCR",  titleShort:"Trappea Marco", level:"",  figNum:"21",  lifeTime:"7",  price:"30000",  roanShow:"",  standardType:"",  subsidy :"",  advice:"Au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   lifestyle:"",   season:"wss"};</v>
      </c>
      <c r="AB73" s="19" t="str">
        <f t="shared" si="3"/>
        <v>$defMeasures['mCRreplaceElec'] = [ 'mid'=&gt;"802",   'title'=&gt;"Introduire des véhicules électriques",  'figNum'=&gt;"21",  'advice'=&gt;"Au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v>
      </c>
    </row>
    <row r="74" spans="1:28" s="19" customFormat="1" ht="69" customHeight="1">
      <c r="A74" s="49"/>
      <c r="B74" s="65">
        <v>803</v>
      </c>
      <c r="C74" s="65" t="s">
        <v>283</v>
      </c>
      <c r="D74" s="136" t="s">
        <v>4561</v>
      </c>
      <c r="E74" s="119" t="s">
        <v>1281</v>
      </c>
      <c r="F74" s="65" t="s">
        <v>2318</v>
      </c>
      <c r="G74" s="136" t="s">
        <v>4630</v>
      </c>
      <c r="H74" s="119" t="s">
        <v>1280</v>
      </c>
      <c r="I74" s="136">
        <v>3</v>
      </c>
      <c r="J74" s="119">
        <v>3</v>
      </c>
      <c r="K74" s="65"/>
      <c r="L74" s="65">
        <v>21</v>
      </c>
      <c r="M74" s="65"/>
      <c r="N74" s="65" t="s">
        <v>5064</v>
      </c>
      <c r="O74" s="65"/>
      <c r="P74" s="65"/>
      <c r="Q74" s="136"/>
      <c r="R74" s="119"/>
      <c r="S74" s="136" t="s">
        <v>4703</v>
      </c>
      <c r="T74" s="119" t="s">
        <v>1282</v>
      </c>
      <c r="U74" s="65">
        <v>1</v>
      </c>
      <c r="V74" s="65" t="s">
        <v>2327</v>
      </c>
      <c r="W74" s="49"/>
      <c r="X74" s="49"/>
      <c r="Y74" s="49"/>
      <c r="Z74" s="49" t="str">
        <f t="shared" si="2"/>
        <v>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début, l'efficacité énergétique peut être améliorée d'environ 10%.",   lifestyle:"1",   season:"wss"};</v>
      </c>
      <c r="AB74" s="19" t="str">
        <f t="shared" si="3"/>
        <v>$defMeasures['mCRecoDrive'] = [ 'mid'=&gt;"803",   'title'=&gt;"En essayant de garder la conduite écologique comme l'arrêt au ralenti",  'figNum'=&gt;"21",  'advice'=&gt;"En plus de l'arrêt au ralenti, en démarrant doucement au début, l'efficacité énergétique peut être améliorée d'environ 10%."];</v>
      </c>
    </row>
    <row r="75" spans="1:28" s="19" customFormat="1" ht="69" customHeight="1">
      <c r="A75" s="49"/>
      <c r="B75" s="65">
        <v>804</v>
      </c>
      <c r="C75" s="65" t="s">
        <v>2158</v>
      </c>
      <c r="D75" s="136" t="s">
        <v>4562</v>
      </c>
      <c r="E75" s="119" t="s">
        <v>3101</v>
      </c>
      <c r="F75" s="65" t="s">
        <v>3099</v>
      </c>
      <c r="G75" s="136" t="s">
        <v>4631</v>
      </c>
      <c r="H75" s="119" t="s">
        <v>3199</v>
      </c>
      <c r="I75" s="136">
        <v>2</v>
      </c>
      <c r="J75" s="119">
        <v>2</v>
      </c>
      <c r="K75" s="65"/>
      <c r="L75" s="65">
        <v>22</v>
      </c>
      <c r="M75" s="65"/>
      <c r="N75" s="65" t="s">
        <v>5064</v>
      </c>
      <c r="O75" s="65"/>
      <c r="P75" s="65"/>
      <c r="Q75" s="136"/>
      <c r="R75" s="119"/>
      <c r="S75" s="136" t="s">
        <v>4704</v>
      </c>
      <c r="T75" s="119" t="s">
        <v>1862</v>
      </c>
      <c r="U75" s="65">
        <v>1</v>
      </c>
      <c r="V75" s="65" t="s">
        <v>2327</v>
      </c>
      <c r="W75" s="49"/>
      <c r="X75" s="49"/>
      <c r="Y75" s="49"/>
      <c r="Z75" s="49" t="str">
        <f t="shared" si="2"/>
        <v>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utilisez un vélo ou promenez-vous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utilisez un vélo ou promenez-vous sans utiliser de voiture. C'est aussi pour la santé."];</v>
      </c>
    </row>
    <row r="76" spans="1:28" s="19" customFormat="1" ht="69" customHeight="1">
      <c r="A76" s="49"/>
      <c r="B76" s="65">
        <v>805</v>
      </c>
      <c r="C76" s="65" t="s">
        <v>3202</v>
      </c>
      <c r="D76" s="136" t="s">
        <v>4563</v>
      </c>
      <c r="E76" s="119" t="s">
        <v>3200</v>
      </c>
      <c r="F76" s="65" t="s">
        <v>3100</v>
      </c>
      <c r="G76" s="136" t="s">
        <v>4632</v>
      </c>
      <c r="H76" s="119" t="s">
        <v>3201</v>
      </c>
      <c r="I76" s="136">
        <v>1</v>
      </c>
      <c r="J76" s="119">
        <v>1</v>
      </c>
      <c r="K76" s="65"/>
      <c r="L76" s="65">
        <v>22</v>
      </c>
      <c r="M76" s="65"/>
      <c r="N76" s="65" t="s">
        <v>5064</v>
      </c>
      <c r="O76" s="65"/>
      <c r="P76" s="65"/>
      <c r="Q76" s="136"/>
      <c r="R76" s="119"/>
      <c r="S76" s="136" t="s">
        <v>4705</v>
      </c>
      <c r="T76" s="119" t="s">
        <v>3440</v>
      </c>
      <c r="U76" s="65">
        <v>1</v>
      </c>
      <c r="V76" s="65" t="s">
        <v>2327</v>
      </c>
      <c r="W76" s="49"/>
      <c r="X76" s="49"/>
      <c r="Y76" s="49"/>
      <c r="Z76" s="49" t="str">
        <f t="shared" si="2"/>
        <v>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de manière à ne pas utiliser pour une application légère de nécessité.",   lifestyle:"1",   season:"wss"};</v>
      </c>
      <c r="AB76" s="19" t="str">
        <f t="shared" si="3"/>
        <v>$defMeasures['mCR20percent'] = [ 'mid'=&gt;"805",   'title'=&gt;"Arrêtez d'utiliser 20% des voitures",  'figNum'=&gt;"22",  'advice'=&gt;"L'utilisation d'une voiture consomme beaucoup d'énergie. Il est important de concevoir de manière à ne pas utiliser pour une application légère de nécessité."];</v>
      </c>
    </row>
    <row r="77" spans="1:28" s="19" customFormat="1" ht="69" customHeight="1">
      <c r="A77" s="49"/>
      <c r="B77" s="65">
        <v>806</v>
      </c>
      <c r="C77" s="65" t="s">
        <v>2159</v>
      </c>
      <c r="D77" s="136" t="s">
        <v>4564</v>
      </c>
      <c r="E77" s="119" t="s">
        <v>2165</v>
      </c>
      <c r="F77" s="65" t="s">
        <v>3100</v>
      </c>
      <c r="G77" s="136" t="s">
        <v>4633</v>
      </c>
      <c r="H77" s="119" t="s">
        <v>2166</v>
      </c>
      <c r="I77" s="136">
        <v>2</v>
      </c>
      <c r="J77" s="119">
        <v>2</v>
      </c>
      <c r="K77" s="65"/>
      <c r="L77" s="65">
        <v>22</v>
      </c>
      <c r="M77" s="65"/>
      <c r="N77" s="65" t="s">
        <v>5064</v>
      </c>
      <c r="O77" s="65"/>
      <c r="P77" s="65"/>
      <c r="Q77" s="136"/>
      <c r="R77" s="119"/>
      <c r="S77" s="136" t="s">
        <v>4704</v>
      </c>
      <c r="T77" s="119" t="s">
        <v>2167</v>
      </c>
      <c r="U77" s="65">
        <v>1</v>
      </c>
      <c r="V77" s="65" t="s">
        <v>2327</v>
      </c>
      <c r="W77" s="49"/>
      <c r="X77" s="49"/>
      <c r="Y77" s="49"/>
      <c r="Z77" s="49" t="str">
        <f t="shared" si="2"/>
        <v>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utilisez un vélo ou promenez-vous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utilisez un vélo ou promenez-vous sans utiliser de voiture. C'est aussi pour la santé."];</v>
      </c>
    </row>
    <row r="78" spans="1:28" s="19" customFormat="1" ht="69" customHeight="1">
      <c r="A78" s="49"/>
      <c r="B78" s="65">
        <v>901</v>
      </c>
      <c r="C78" s="65" t="s">
        <v>2325</v>
      </c>
      <c r="D78" s="136" t="s">
        <v>4565</v>
      </c>
      <c r="E78" s="119" t="s">
        <v>1275</v>
      </c>
      <c r="F78" s="65" t="s">
        <v>3095</v>
      </c>
      <c r="G78" s="136" t="s">
        <v>4634</v>
      </c>
      <c r="H78" s="119" t="s">
        <v>1276</v>
      </c>
      <c r="I78" s="136">
        <v>3</v>
      </c>
      <c r="J78" s="119">
        <v>3</v>
      </c>
      <c r="K78" s="65"/>
      <c r="L78" s="65">
        <v>20</v>
      </c>
      <c r="M78" s="65"/>
      <c r="N78" s="65" t="s">
        <v>5064</v>
      </c>
      <c r="O78" s="65"/>
      <c r="P78" s="65"/>
      <c r="Q78" s="136"/>
      <c r="R78" s="119"/>
      <c r="S78" s="136" t="s">
        <v>4706</v>
      </c>
      <c r="T78" s="119" t="s">
        <v>1277</v>
      </c>
      <c r="U78" s="65">
        <v>1</v>
      </c>
      <c r="V78" s="65" t="s">
        <v>2327</v>
      </c>
      <c r="W78" s="49"/>
      <c r="X78" s="49"/>
      <c r="Y78" s="49"/>
      <c r="Z78" s="49" t="str">
        <f t="shared" si="2"/>
        <v>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   lifestyle:"1",   season:"wss"};</v>
      </c>
      <c r="AB78" s="19" t="str">
        <f t="shared" si="3"/>
        <v>$defMeasures['mPTstopPlug'] = [ 'mid'=&gt;"901",   'title'=&gt;"Débranchez la fiche de la prise et réduisez la puissance de veille",  'figNum'=&gt;"20",  'advice'=&gt;"L'électricité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4" ySplit="3" topLeftCell="CX110" activePane="bottomRight" state="frozen"/>
      <selection pane="topRight" activeCell="E1" sqref="E1"/>
      <selection pane="bottomLeft" activeCell="A4" sqref="A4"/>
      <selection pane="bottomRight" activeCell="DH177" sqref="DH177"/>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3483</v>
      </c>
      <c r="B1" s="74"/>
      <c r="C1" s="137" t="s">
        <v>3697</v>
      </c>
      <c r="D1" s="74"/>
      <c r="F1" s="74"/>
      <c r="G1" s="74"/>
      <c r="N1" s="73" t="s">
        <v>1914</v>
      </c>
      <c r="O1" s="73" t="s">
        <v>1913</v>
      </c>
      <c r="P1" s="73" t="s">
        <v>1915</v>
      </c>
      <c r="V1" s="161" t="s">
        <v>3698</v>
      </c>
      <c r="W1" s="162"/>
      <c r="X1" s="162"/>
      <c r="Y1" s="162"/>
      <c r="Z1" s="162"/>
      <c r="AA1" s="162"/>
      <c r="AB1" s="162"/>
      <c r="CJ1" s="73" t="s">
        <v>5342</v>
      </c>
      <c r="DL1" s="75"/>
      <c r="DM1" s="75"/>
      <c r="DN1" s="75"/>
      <c r="DO1" s="75"/>
      <c r="DP1" s="75"/>
      <c r="DQ1" s="75"/>
      <c r="DR1" s="75"/>
      <c r="DS1" s="75"/>
      <c r="DT1" s="75"/>
    </row>
    <row r="2" spans="1:124">
      <c r="B2" s="144" t="s">
        <v>3454</v>
      </c>
      <c r="C2" s="144" t="s">
        <v>2177</v>
      </c>
      <c r="D2" s="144"/>
      <c r="E2" s="144" t="s">
        <v>1852</v>
      </c>
      <c r="F2" s="144" t="s">
        <v>2188</v>
      </c>
      <c r="G2" s="144"/>
      <c r="H2" s="144" t="s">
        <v>402</v>
      </c>
      <c r="I2" s="144"/>
      <c r="J2" s="144" t="s">
        <v>1916</v>
      </c>
      <c r="K2" s="144"/>
      <c r="L2" s="144" t="s">
        <v>1917</v>
      </c>
      <c r="M2" s="144" t="s">
        <v>1918</v>
      </c>
      <c r="N2" s="144" t="s">
        <v>1919</v>
      </c>
      <c r="O2" s="144" t="s">
        <v>3065</v>
      </c>
      <c r="P2" s="144" t="s">
        <v>1920</v>
      </c>
      <c r="Q2" s="144" t="s">
        <v>1921</v>
      </c>
      <c r="R2" s="144" t="s">
        <v>2300</v>
      </c>
      <c r="U2" s="110" t="s">
        <v>3520</v>
      </c>
      <c r="V2" s="135" t="s">
        <v>3521</v>
      </c>
      <c r="W2" s="110"/>
      <c r="X2" s="110"/>
      <c r="Y2" s="110"/>
      <c r="Z2" s="110"/>
      <c r="AA2" s="110"/>
      <c r="AB2" s="110"/>
      <c r="AC2" s="110"/>
      <c r="AD2" s="110"/>
      <c r="AE2" s="110"/>
      <c r="AF2" s="110"/>
      <c r="AG2" s="110"/>
      <c r="AH2" s="110"/>
      <c r="AI2" s="110"/>
      <c r="AJ2" s="110"/>
      <c r="AK2" s="110"/>
      <c r="AL2" s="123" t="s">
        <v>3478</v>
      </c>
      <c r="AM2" s="124"/>
      <c r="AN2" s="124"/>
      <c r="AO2" s="124"/>
      <c r="AP2" s="124"/>
      <c r="AQ2" s="124"/>
      <c r="AR2" s="124"/>
      <c r="AS2" s="124"/>
      <c r="AT2" s="124"/>
      <c r="AU2" s="124"/>
      <c r="AV2" s="124"/>
      <c r="AW2" s="124"/>
      <c r="AX2" s="124"/>
      <c r="AY2" s="124"/>
      <c r="AZ2" s="124"/>
      <c r="BA2" s="154"/>
      <c r="BC2" s="135" t="s">
        <v>3522</v>
      </c>
      <c r="BD2" s="110"/>
      <c r="BE2" s="110"/>
      <c r="BF2" s="110"/>
      <c r="BG2" s="110"/>
      <c r="BH2" s="110"/>
      <c r="BI2" s="110"/>
      <c r="BJ2" s="110"/>
      <c r="BK2" s="110"/>
      <c r="BL2" s="110"/>
      <c r="BM2" s="110"/>
      <c r="BN2" s="110"/>
      <c r="BO2" s="110"/>
      <c r="BP2" s="110"/>
      <c r="BQ2" s="110"/>
      <c r="BR2" s="110"/>
      <c r="BS2" s="128" t="s">
        <v>3479</v>
      </c>
      <c r="BT2" s="129"/>
      <c r="BU2" s="129"/>
      <c r="BV2" s="129"/>
      <c r="BW2" s="129"/>
      <c r="BX2" s="129"/>
      <c r="BY2" s="129"/>
      <c r="BZ2" s="129"/>
      <c r="CA2" s="129"/>
      <c r="CB2" s="129"/>
      <c r="CC2" s="129"/>
      <c r="CD2" s="129"/>
      <c r="CE2" s="129"/>
      <c r="CF2" s="129"/>
      <c r="CG2" s="129"/>
      <c r="CH2" s="130" t="s">
        <v>2505</v>
      </c>
      <c r="CJ2" s="177" t="s">
        <v>5343</v>
      </c>
      <c r="CK2" s="178"/>
      <c r="CL2" s="178"/>
      <c r="CM2" s="178"/>
      <c r="CN2" s="178"/>
      <c r="CO2" s="178"/>
      <c r="CP2" s="178"/>
      <c r="CQ2" s="179"/>
      <c r="CR2" s="180" t="s">
        <v>5344</v>
      </c>
      <c r="CS2" s="181"/>
      <c r="CT2" s="181"/>
      <c r="CU2" s="181"/>
      <c r="CV2" s="181"/>
      <c r="CW2" s="181"/>
      <c r="CX2" s="181"/>
      <c r="CY2" s="182"/>
      <c r="CZ2" s="183" t="s">
        <v>5345</v>
      </c>
      <c r="DA2" s="184"/>
      <c r="DB2" s="184"/>
      <c r="DC2" s="184"/>
      <c r="DD2" s="184"/>
      <c r="DE2" s="184"/>
      <c r="DF2" s="184"/>
      <c r="DG2" s="185"/>
      <c r="DL2" s="76"/>
      <c r="DM2" s="76"/>
      <c r="DN2" s="76" t="s">
        <v>3453</v>
      </c>
      <c r="DO2" s="75"/>
      <c r="DP2" s="75"/>
      <c r="DQ2" s="75"/>
      <c r="DR2" s="75"/>
      <c r="DS2" s="75"/>
      <c r="DT2" s="75"/>
    </row>
    <row r="3" spans="1:124" s="85" customFormat="1" ht="36">
      <c r="B3" s="143" t="s">
        <v>3511</v>
      </c>
      <c r="C3" s="143" t="s">
        <v>3691</v>
      </c>
      <c r="D3" s="143" t="s">
        <v>3473</v>
      </c>
      <c r="E3" s="110" t="s">
        <v>3512</v>
      </c>
      <c r="F3" s="143" t="s">
        <v>3474</v>
      </c>
      <c r="G3" s="143" t="s">
        <v>3475</v>
      </c>
      <c r="H3" s="143" t="s">
        <v>3471</v>
      </c>
      <c r="I3" s="143" t="s">
        <v>3476</v>
      </c>
      <c r="J3" s="143" t="s">
        <v>3477</v>
      </c>
      <c r="K3" s="143" t="s">
        <v>3472</v>
      </c>
      <c r="L3" s="143" t="s">
        <v>3513</v>
      </c>
      <c r="M3" s="143" t="s">
        <v>3514</v>
      </c>
      <c r="N3" s="143" t="s">
        <v>3519</v>
      </c>
      <c r="O3" s="143" t="s">
        <v>3515</v>
      </c>
      <c r="P3" s="143" t="s">
        <v>3516</v>
      </c>
      <c r="Q3" s="143" t="s">
        <v>3517</v>
      </c>
      <c r="R3" s="143" t="s">
        <v>3518</v>
      </c>
      <c r="T3" s="77"/>
      <c r="U3" s="110" t="s">
        <v>3480</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5347</v>
      </c>
      <c r="CK3" s="111" t="s">
        <v>5348</v>
      </c>
      <c r="CL3" s="111" t="s">
        <v>5349</v>
      </c>
      <c r="CM3" s="111" t="s">
        <v>5350</v>
      </c>
      <c r="CN3" s="111" t="s">
        <v>5351</v>
      </c>
      <c r="CO3" s="111" t="s">
        <v>5348</v>
      </c>
      <c r="CP3" s="111" t="s">
        <v>5352</v>
      </c>
      <c r="CQ3" s="111" t="s">
        <v>5353</v>
      </c>
      <c r="CR3" s="111" t="s">
        <v>5346</v>
      </c>
      <c r="CS3" s="111" t="s">
        <v>5348</v>
      </c>
      <c r="CT3" s="111" t="s">
        <v>5354</v>
      </c>
      <c r="CU3" s="111" t="s">
        <v>5348</v>
      </c>
      <c r="CV3" s="111" t="s">
        <v>5355</v>
      </c>
      <c r="CW3" s="111" t="s">
        <v>5348</v>
      </c>
      <c r="CX3" s="111" t="s">
        <v>5356</v>
      </c>
      <c r="CY3" s="111" t="s">
        <v>5353</v>
      </c>
      <c r="CZ3" s="111" t="s">
        <v>5346</v>
      </c>
      <c r="DA3" s="111" t="s">
        <v>5348</v>
      </c>
      <c r="DB3" s="111" t="s">
        <v>5349</v>
      </c>
      <c r="DC3" s="111" t="s">
        <v>5350</v>
      </c>
      <c r="DD3" s="111" t="s">
        <v>5351</v>
      </c>
      <c r="DE3" s="111" t="s">
        <v>5350</v>
      </c>
      <c r="DF3" s="111" t="s">
        <v>5352</v>
      </c>
      <c r="DG3" s="111" t="s">
        <v>5353</v>
      </c>
      <c r="DL3" s="78"/>
      <c r="DM3" s="78"/>
      <c r="DN3" s="78" t="s">
        <v>2542</v>
      </c>
      <c r="DO3" s="79"/>
      <c r="DP3" s="80"/>
      <c r="DQ3" s="81" t="s">
        <v>1980</v>
      </c>
      <c r="DR3" s="82"/>
      <c r="DS3" s="83"/>
      <c r="DT3" s="84" t="s">
        <v>2505</v>
      </c>
    </row>
    <row r="4" spans="1:124" s="85" customFormat="1" ht="43.5" customHeight="1">
      <c r="A4" s="73"/>
      <c r="B4" s="111" t="s">
        <v>3134</v>
      </c>
      <c r="C4" s="120" t="s">
        <v>3705</v>
      </c>
      <c r="D4" s="132" t="s">
        <v>3135</v>
      </c>
      <c r="E4" s="111" t="s">
        <v>1931</v>
      </c>
      <c r="F4" s="120"/>
      <c r="G4" s="132"/>
      <c r="H4" s="120" t="s">
        <v>3877</v>
      </c>
      <c r="I4" s="132" t="s">
        <v>3136</v>
      </c>
      <c r="J4" s="120" t="str">
        <f>IF(K4="","",K4)</f>
        <v>sel010</v>
      </c>
      <c r="K4" s="132" t="str">
        <f>"sel"&amp;MID($B4,2,5)</f>
        <v>sel010</v>
      </c>
      <c r="L4" s="112"/>
      <c r="M4" s="112"/>
      <c r="N4" s="112"/>
      <c r="O4" s="111" t="s">
        <v>1914</v>
      </c>
      <c r="P4" s="112"/>
      <c r="Q4" s="112"/>
      <c r="R4" s="111">
        <v>-1</v>
      </c>
      <c r="S4" s="73"/>
      <c r="T4" s="73"/>
      <c r="U4" s="114" t="str">
        <f>J4</f>
        <v>sel010</v>
      </c>
      <c r="V4" s="120" t="s">
        <v>3990</v>
      </c>
      <c r="W4" s="120" t="s">
        <v>3991</v>
      </c>
      <c r="X4" s="120" t="s">
        <v>3992</v>
      </c>
      <c r="Y4" s="120" t="s">
        <v>3993</v>
      </c>
      <c r="Z4" s="120"/>
      <c r="AA4" s="120"/>
      <c r="AB4" s="120"/>
      <c r="AC4" s="120"/>
      <c r="AD4" s="120"/>
      <c r="AE4" s="120"/>
      <c r="AF4" s="120"/>
      <c r="AG4" s="120"/>
      <c r="AH4" s="120"/>
      <c r="AI4" s="120"/>
      <c r="AJ4" s="120"/>
      <c r="AK4" s="120"/>
      <c r="AL4" s="132" t="s">
        <v>2299</v>
      </c>
      <c r="AM4" s="132" t="s">
        <v>3137</v>
      </c>
      <c r="AN4" s="132" t="s">
        <v>3138</v>
      </c>
      <c r="AO4" s="163" t="s">
        <v>3140</v>
      </c>
      <c r="AP4" s="163" t="s">
        <v>3139</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defInput["i010"] = {  cons:"consTotal",  title:"Perspectives qui mettent l'accent sur les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"defSelectValue["""&amp;U4&amp;"""]= [ """&amp;CLEAN(V4)&amp;""", """&amp;CLEAN(W4)&amp;""", """&amp;CLEAN(X4)&amp;""", """&amp;CLEAN(Y4)&amp;""", """&amp;CLEAN(Z4)&amp;""", """&amp;CLEAN(AA4)&amp;""", """&amp;CLEAN(AB4)&amp;""", """&amp;CLEAN(AC4)&amp;""", """&amp;CLEAN(AD4)&amp;""", """&amp;CLEAN(AE4)&amp;""", """&amp;CLEAN(AF4)&amp;""", """&amp;CLEAN(AG4)&amp;""", """&amp;CLEAN(AH4)&amp;""", """&amp;CLEAN(AI4)&amp;""", """&amp;CLEAN(AJ4)&amp;""", """&amp;CLEAN(AK4)&amp;""" ];"</f>
        <v>defSelectValue["sel010"]= [ "Priorité pour la réduction du CO2", " Priorité pour la réduction du coût des services", " Priorité pour l'effort", " Priorité pour la facilité du travail ", "", "", "", "", "", "", "", "", "", "", "", "" ];</v>
      </c>
      <c r="DR4" s="90"/>
      <c r="DS4" s="90"/>
      <c r="DT4" s="90" t="str">
        <f>"defSelectData['"&amp;U4&amp;"']= [ '"&amp;BC4&amp;"', '"&amp;BD4&amp;"', '"&amp;BE4&amp;"', '"&amp;BF4&amp;"', '"&amp;BG4&amp;"', '"&amp;BH4&amp;"', '"&amp;BI4&amp;"', '"&amp;BJ4&amp;"', '"&amp;BK4&amp;"', '"&amp;BL4&amp;"', '"&amp;BM4&amp;"', '"&amp;BN4&amp;"', '"&amp;BO4&amp;"', '"&amp;BP4&amp;"', '"&amp;BQ4&amp;"', '"&amp;BR4&amp;"' ];"</f>
        <v>defSelectData['sel010']= [ '-1', '1', '2', '3', '4', '', '', '', '', '', '', '', '', '', '', '' ];</v>
      </c>
    </row>
    <row r="5" spans="1:124" s="85" customFormat="1" ht="43.5" customHeight="1">
      <c r="A5" s="73"/>
      <c r="B5" s="111" t="s">
        <v>1932</v>
      </c>
      <c r="C5" s="120" t="s">
        <v>3706</v>
      </c>
      <c r="D5" s="132" t="s">
        <v>1933</v>
      </c>
      <c r="E5" s="111" t="s">
        <v>1931</v>
      </c>
      <c r="F5" s="120" t="s">
        <v>3866</v>
      </c>
      <c r="G5" s="132" t="s">
        <v>1934</v>
      </c>
      <c r="H5" s="120" t="s">
        <v>3878</v>
      </c>
      <c r="I5" s="132" t="s">
        <v>2364</v>
      </c>
      <c r="J5" s="120" t="str">
        <f t="shared" ref="J5:J68" si="0">IF(K5="","",K5)</f>
        <v>sel001</v>
      </c>
      <c r="K5" s="132" t="str">
        <f t="shared" ref="K5:K68" si="1">"sel"&amp;MID($B5,2,5)</f>
        <v>sel001</v>
      </c>
      <c r="L5" s="112"/>
      <c r="M5" s="112"/>
      <c r="N5" s="112"/>
      <c r="O5" s="111" t="s">
        <v>1914</v>
      </c>
      <c r="P5" s="112"/>
      <c r="Q5" s="112"/>
      <c r="R5" s="111">
        <v>-1</v>
      </c>
      <c r="S5" s="73"/>
      <c r="T5" s="73"/>
      <c r="U5" s="114" t="str">
        <f t="shared" ref="U5:U13" si="2">J5</f>
        <v>sel001</v>
      </c>
      <c r="V5" s="120" t="s">
        <v>3994</v>
      </c>
      <c r="W5" s="120" t="s">
        <v>3995</v>
      </c>
      <c r="X5" s="120" t="s">
        <v>3996</v>
      </c>
      <c r="Y5" s="120" t="s">
        <v>3997</v>
      </c>
      <c r="Z5" s="120" t="s">
        <v>3998</v>
      </c>
      <c r="AA5" s="120" t="s">
        <v>3999</v>
      </c>
      <c r="AB5" s="120" t="s">
        <v>4000</v>
      </c>
      <c r="AC5" s="120" t="s">
        <v>4001</v>
      </c>
      <c r="AD5" s="120" t="s">
        <v>4002</v>
      </c>
      <c r="AE5" s="120"/>
      <c r="AF5" s="120"/>
      <c r="AG5" s="120"/>
      <c r="AH5" s="120"/>
      <c r="AI5" s="120"/>
      <c r="AJ5" s="120"/>
      <c r="AK5" s="120"/>
      <c r="AL5" s="132" t="s">
        <v>2299</v>
      </c>
      <c r="AM5" s="163" t="s">
        <v>1990</v>
      </c>
      <c r="AN5" s="163" t="s">
        <v>1991</v>
      </c>
      <c r="AO5" s="163" t="s">
        <v>1992</v>
      </c>
      <c r="AP5" s="163" t="s">
        <v>1993</v>
      </c>
      <c r="AQ5" s="132" t="s">
        <v>1994</v>
      </c>
      <c r="AR5" s="132" t="s">
        <v>1995</v>
      </c>
      <c r="AS5" s="132" t="s">
        <v>1996</v>
      </c>
      <c r="AT5" s="132" t="s">
        <v>1997</v>
      </c>
      <c r="AU5" s="132" t="s">
        <v>1998</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defInput["i001"] = {  cons:"consTotal",  title:"Nombre de membres de la famille",  unit:"personnes",  text:"Choisissez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ref="DQ5:DQ68" si="4">"defSelectValue["""&amp;U5&amp;"""]= [ """&amp;CLEAN(V5)&amp;""", """&amp;CLEAN(W5)&amp;""", """&amp;CLEAN(X5)&amp;""", """&amp;CLEAN(Y5)&amp;""", """&amp;CLEAN(Z5)&amp;""", """&amp;CLEAN(AA5)&amp;""", """&amp;CLEAN(AB5)&amp;""", """&amp;CLEAN(AC5)&amp;""", """&amp;CLEAN(AD5)&amp;""", """&amp;CLEAN(AE5)&amp;""", """&amp;CLEAN(AF5)&amp;""", """&amp;CLEAN(AG5)&amp;""", """&amp;CLEAN(AH5)&amp;""", """&amp;CLEAN(AI5)&amp;""", """&amp;CLEAN(AJ5)&amp;""", """&amp;CLEAN(AK5)&amp;""" ];"</f>
        <v>defSelectValue["sel001"]= [ "1 personne", " 2 personnes", " 3 personnes", " 4 personnes", " 5 personnes", " 6 personnes", " 7 personnes", " 8 personnes", " 9 personnes ou plus", "", "", "", "", "", "", "" ];</v>
      </c>
      <c r="DR5" s="90"/>
      <c r="DS5" s="90"/>
      <c r="DT5" s="90" t="str">
        <f t="shared" ref="DT5:DT68" si="5">"defSelectData['"&amp;U5&amp;"']= [ '"&amp;BC5&amp;"', '"&amp;BD5&amp;"', '"&amp;BE5&amp;"', '"&amp;BF5&amp;"', '"&amp;BG5&amp;"', '"&amp;BH5&amp;"', '"&amp;BI5&amp;"', '"&amp;BJ5&amp;"', '"&amp;BK5&amp;"', '"&amp;BL5&amp;"', '"&amp;BM5&amp;"', '"&amp;BN5&amp;"', '"&amp;BO5&amp;"', '"&amp;BP5&amp;"', '"&amp;BQ5&amp;"', '"&amp;BR5&amp;"' ];"</f>
        <v>defSelectData['sel001']= [ '-1', '1', '2', '3', '4', '5', '6', '7', '8', '9', '', '', '', '', '', '' ];</v>
      </c>
    </row>
    <row r="6" spans="1:124" s="85" customFormat="1" ht="43.5" customHeight="1">
      <c r="A6" s="73"/>
      <c r="B6" s="111" t="s">
        <v>2365</v>
      </c>
      <c r="C6" s="120" t="s">
        <v>3707</v>
      </c>
      <c r="D6" s="132" t="s">
        <v>2934</v>
      </c>
      <c r="E6" s="111" t="s">
        <v>1931</v>
      </c>
      <c r="F6" s="120"/>
      <c r="G6" s="132"/>
      <c r="H6" s="120" t="s">
        <v>3879</v>
      </c>
      <c r="I6" s="132" t="s">
        <v>2341</v>
      </c>
      <c r="J6" s="120" t="str">
        <f t="shared" si="0"/>
        <v>sel002</v>
      </c>
      <c r="K6" s="132" t="str">
        <f t="shared" si="1"/>
        <v>sel002</v>
      </c>
      <c r="L6" s="112"/>
      <c r="M6" s="112"/>
      <c r="N6" s="112"/>
      <c r="O6" s="111" t="s">
        <v>1914</v>
      </c>
      <c r="P6" s="112"/>
      <c r="Q6" s="112"/>
      <c r="R6" s="111">
        <v>-1</v>
      </c>
      <c r="S6" s="73"/>
      <c r="T6" s="73"/>
      <c r="U6" s="114" t="str">
        <f t="shared" si="2"/>
        <v>sel002</v>
      </c>
      <c r="V6" s="120" t="s">
        <v>4003</v>
      </c>
      <c r="W6" s="120" t="s">
        <v>4004</v>
      </c>
      <c r="X6" s="120" t="s">
        <v>4005</v>
      </c>
      <c r="Y6" s="120"/>
      <c r="Z6" s="120"/>
      <c r="AA6" s="120"/>
      <c r="AB6" s="120"/>
      <c r="AC6" s="120"/>
      <c r="AD6" s="120"/>
      <c r="AE6" s="120"/>
      <c r="AF6" s="120"/>
      <c r="AG6" s="120"/>
      <c r="AH6" s="120"/>
      <c r="AI6" s="120"/>
      <c r="AJ6" s="120"/>
      <c r="AK6" s="120"/>
      <c r="AL6" s="132" t="s">
        <v>2299</v>
      </c>
      <c r="AM6" s="163" t="s">
        <v>3096</v>
      </c>
      <c r="AN6" s="163" t="s">
        <v>3097</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defInput["i002"] = {  cons:"consTotal",  title:"Maison individuelle",  unit:"",  text:"Vous résidez dans une maison individuelle, un immeuble?", inputType:"sel002", right:"", postfix:"", nodata:"", varType:"Number", min:"", max:"", defaultValue:"-1", d11t:"2",d11p:"2",d12t:"",d12p:"",d13t:"",d13p:"",d1w:"2",d1d:"1", d21t:"",d21p:"",d22t:"",d22p:"",d23t:"",d23p:"",d2w:"",d2d:"", d31t:"",d31p:"",d32t:"",d32p:"",d33t:"",d33p:"",d3w:"",d3d:""}; </v>
      </c>
      <c r="DO6" s="88"/>
      <c r="DP6" s="88"/>
      <c r="DQ6" s="89" t="str">
        <f t="shared" si="4"/>
        <v>defSelectValue["sel002"]= [ "Veuillez sélectionner", " maison individuelle", " set ", "", "", "", "", "", "", "", "", "", "", "", "", "" ];</v>
      </c>
      <c r="DR6" s="90"/>
      <c r="DS6" s="90"/>
      <c r="DT6" s="90" t="str">
        <f t="shared" si="5"/>
        <v>defSelectData['sel002']= [ '-1', '1', '2', '', '', '', '', '', '', '', '', '', '', '', '', '' ];</v>
      </c>
    </row>
    <row r="7" spans="1:124" s="85" customFormat="1" ht="43.5" customHeight="1">
      <c r="A7" s="73"/>
      <c r="B7" s="111" t="s">
        <v>1935</v>
      </c>
      <c r="C7" s="120" t="s">
        <v>3708</v>
      </c>
      <c r="D7" s="132" t="s">
        <v>1936</v>
      </c>
      <c r="E7" s="111" t="s">
        <v>1931</v>
      </c>
      <c r="F7" s="120" t="s">
        <v>1937</v>
      </c>
      <c r="G7" s="132" t="s">
        <v>1937</v>
      </c>
      <c r="H7" s="120" t="s">
        <v>3880</v>
      </c>
      <c r="I7" s="132" t="s">
        <v>1938</v>
      </c>
      <c r="J7" s="120" t="str">
        <f t="shared" si="0"/>
        <v>sel003</v>
      </c>
      <c r="K7" s="132" t="str">
        <f t="shared" si="1"/>
        <v>sel003</v>
      </c>
      <c r="L7" s="112"/>
      <c r="M7" s="112"/>
      <c r="N7" s="112"/>
      <c r="O7" s="111" t="s">
        <v>1914</v>
      </c>
      <c r="P7" s="112"/>
      <c r="Q7" s="112"/>
      <c r="R7" s="111">
        <v>-1</v>
      </c>
      <c r="S7" s="73"/>
      <c r="T7" s="73"/>
      <c r="U7" s="114" t="str">
        <f t="shared" si="2"/>
        <v>sel003</v>
      </c>
      <c r="V7" s="120" t="s">
        <v>4055</v>
      </c>
      <c r="W7" s="120" t="s">
        <v>4424</v>
      </c>
      <c r="X7" s="120" t="s">
        <v>4006</v>
      </c>
      <c r="Y7" s="120" t="s">
        <v>4007</v>
      </c>
      <c r="Z7" s="120" t="s">
        <v>4008</v>
      </c>
      <c r="AA7" s="120" t="s">
        <v>4009</v>
      </c>
      <c r="AB7" s="120" t="s">
        <v>4010</v>
      </c>
      <c r="AC7" s="120" t="s">
        <v>4011</v>
      </c>
      <c r="AD7" s="120" t="s">
        <v>4012</v>
      </c>
      <c r="AE7" s="120"/>
      <c r="AF7" s="120"/>
      <c r="AG7" s="120"/>
      <c r="AH7" s="120"/>
      <c r="AI7" s="120"/>
      <c r="AJ7" s="120"/>
      <c r="AK7" s="120"/>
      <c r="AL7" s="132" t="s">
        <v>2299</v>
      </c>
      <c r="AM7" s="132" t="s">
        <v>2001</v>
      </c>
      <c r="AN7" s="163" t="s">
        <v>2002</v>
      </c>
      <c r="AO7" s="163" t="s">
        <v>2003</v>
      </c>
      <c r="AP7" s="163" t="s">
        <v>2004</v>
      </c>
      <c r="AQ7" s="163" t="s">
        <v>2005</v>
      </c>
      <c r="AR7" s="163" t="s">
        <v>2006</v>
      </c>
      <c r="AS7" s="163" t="s">
        <v>2889</v>
      </c>
      <c r="AT7" s="132" t="s">
        <v>2890</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defInput["i003"] = {  cons:"consTotal",  title:"La taille de la maison",  unit:"m2",  text:"Veuillez choisir la valeur numérique la plus proche dans la superficie totale de la maison.", inputType:"sel003", right:"", postfix:"", nodata:"", varType:"Number", min:"", max:"", defaultValue:"-1", d11t:"150",d11p:"0",d12t:"100",d12p:"1",d13t:"0",d13p:"2",d1w:"3",d1d:"1", d21t:"",d21p:"",d22t:"",d22p:"",d23t:"",d23p:"",d2w:"",d2d:"", d31t:"",d31p:"",d32t:"",d32p:"",d33t:"",d33p:"",d3w:"",d3d:""}; </v>
      </c>
      <c r="DO7" s="88"/>
      <c r="DP7" s="88"/>
      <c r="DQ7" s="89" t="str">
        <f t="shared" si="4"/>
        <v>defSelectValue["sel003"]= [ "Sélectionnez", " 15 m 2", " 30 m 2", " 50 m 2", " 70 m 2", " 100 m 2", " 120 m 2", " 150 m 2", " 200 m 2 ou plus ", "", "", "", "", "", "", "" ];</v>
      </c>
      <c r="DR7" s="90"/>
      <c r="DS7" s="90"/>
      <c r="DT7" s="90" t="str">
        <f t="shared" si="5"/>
        <v>defSelectData['sel003']= [ '-1', '15', '30', '50', '70', '100', '120', '150', '220', '', '', '', '', '', '', '' ];</v>
      </c>
    </row>
    <row r="8" spans="1:124" s="85" customFormat="1" ht="43.5" customHeight="1">
      <c r="A8" s="73"/>
      <c r="B8" s="111" t="s">
        <v>1939</v>
      </c>
      <c r="C8" s="120" t="s">
        <v>3709</v>
      </c>
      <c r="D8" s="132" t="s">
        <v>2551</v>
      </c>
      <c r="E8" s="111" t="s">
        <v>1931</v>
      </c>
      <c r="F8" s="120"/>
      <c r="G8" s="132"/>
      <c r="H8" s="120" t="s">
        <v>3881</v>
      </c>
      <c r="I8" s="132" t="s">
        <v>2552</v>
      </c>
      <c r="J8" s="120" t="str">
        <f t="shared" si="0"/>
        <v>sel004</v>
      </c>
      <c r="K8" s="132" t="str">
        <f t="shared" si="1"/>
        <v>sel004</v>
      </c>
      <c r="L8" s="112"/>
      <c r="M8" s="112"/>
      <c r="N8" s="112"/>
      <c r="O8" s="111" t="s">
        <v>1914</v>
      </c>
      <c r="P8" s="112"/>
      <c r="Q8" s="112"/>
      <c r="R8" s="111">
        <v>-1</v>
      </c>
      <c r="S8" s="73"/>
      <c r="T8" s="73"/>
      <c r="U8" s="114" t="str">
        <f t="shared" si="2"/>
        <v>sel004</v>
      </c>
      <c r="V8" s="120" t="s">
        <v>4013</v>
      </c>
      <c r="W8" s="120" t="s">
        <v>4014</v>
      </c>
      <c r="X8" s="120"/>
      <c r="Y8" s="120"/>
      <c r="Z8" s="120"/>
      <c r="AA8" s="120"/>
      <c r="AB8" s="120"/>
      <c r="AC8" s="120"/>
      <c r="AD8" s="120"/>
      <c r="AE8" s="120"/>
      <c r="AF8" s="120"/>
      <c r="AG8" s="120"/>
      <c r="AH8" s="120"/>
      <c r="AI8" s="120"/>
      <c r="AJ8" s="120"/>
      <c r="AK8" s="120"/>
      <c r="AL8" s="132" t="s">
        <v>2299</v>
      </c>
      <c r="AM8" s="163" t="s">
        <v>1107</v>
      </c>
      <c r="AN8" s="163" t="s">
        <v>2553</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defInput["i004"] = {  cons:"consTotal",  title:"Propriété de la maison",  unit:"",  text:"Êtes-vous propriétaire d'une maison ou la loue?", inputType:"sel004", right:"", postfix:"", nodata:"", varType:"Number", min:"", max:"", defaultValue:"-1", d11t:"",d11p:"",d12t:"",d12p:"",d13t:"",d13p:"",d1w:"",d1d:"", d21t:"",d21p:"",d22t:"",d22p:"",d23t:"",d23p:"",d2w:"",d2d:"", d31t:"",d31p:"",d32t:"",d32p:"",d33t:"",d33p:"",d3w:"",d3d:""}; </v>
      </c>
      <c r="DO8" s="88"/>
      <c r="DP8" s="88"/>
      <c r="DQ8" s="89" t="str">
        <f t="shared" si="4"/>
        <v>defSelectValue["sel004"]= [ "Sélectionnez la maison du propriétaire", " bail ", "", "", "", "", "", "", "", "", "", "", "", "", "", "" ];</v>
      </c>
      <c r="DR8" s="90"/>
      <c r="DS8" s="90"/>
      <c r="DT8" s="90" t="str">
        <f t="shared" si="5"/>
        <v>defSelectData['sel004']= [ '-1', '1', '2', '', '', '', '', '', '', '', '', '', '', '', '', '' ];</v>
      </c>
    </row>
    <row r="9" spans="1:124" s="85" customFormat="1" ht="43.5" customHeight="1">
      <c r="A9" s="73"/>
      <c r="B9" s="111" t="s">
        <v>1976</v>
      </c>
      <c r="C9" s="120" t="s">
        <v>3710</v>
      </c>
      <c r="D9" s="132" t="s">
        <v>2509</v>
      </c>
      <c r="E9" s="111" t="s">
        <v>1931</v>
      </c>
      <c r="F9" s="120"/>
      <c r="G9" s="132"/>
      <c r="H9" s="120" t="s">
        <v>3882</v>
      </c>
      <c r="I9" s="132" t="s">
        <v>2865</v>
      </c>
      <c r="J9" s="120" t="str">
        <f t="shared" si="0"/>
        <v>sel005</v>
      </c>
      <c r="K9" s="132" t="str">
        <f t="shared" si="1"/>
        <v>sel005</v>
      </c>
      <c r="L9" s="112"/>
      <c r="M9" s="112"/>
      <c r="N9" s="112"/>
      <c r="O9" s="111" t="s">
        <v>1914</v>
      </c>
      <c r="P9" s="112"/>
      <c r="Q9" s="112"/>
      <c r="R9" s="111">
        <v>-1</v>
      </c>
      <c r="S9" s="73"/>
      <c r="T9" s="73"/>
      <c r="U9" s="114" t="str">
        <f t="shared" si="2"/>
        <v>sel005</v>
      </c>
      <c r="V9" s="120" t="s">
        <v>4034</v>
      </c>
      <c r="W9" s="120" t="s">
        <v>4425</v>
      </c>
      <c r="X9" s="120" t="s">
        <v>4015</v>
      </c>
      <c r="Y9" s="120" t="s">
        <v>4016</v>
      </c>
      <c r="Z9" s="120"/>
      <c r="AA9" s="120"/>
      <c r="AB9" s="120"/>
      <c r="AC9" s="120"/>
      <c r="AD9" s="120"/>
      <c r="AE9" s="120"/>
      <c r="AF9" s="120"/>
      <c r="AG9" s="120"/>
      <c r="AH9" s="120"/>
      <c r="AI9" s="120"/>
      <c r="AJ9" s="120"/>
      <c r="AK9" s="120"/>
      <c r="AL9" s="132" t="s">
        <v>2299</v>
      </c>
      <c r="AM9" s="163" t="s">
        <v>2470</v>
      </c>
      <c r="AN9" s="163" t="s">
        <v>2471</v>
      </c>
      <c r="AO9" s="163" t="s">
        <v>2472</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defInput["i005"] = {  cons:"consTotal",  title:"Rang",  unit:"",  text:"Combien d'étages êtes-vous, quel étage est-ce dans le cas des résidences multifamiliales?", inputType:"sel005", right:"", postfix:"", nodata:"", varType:"Number", min:"", max:"", defaultValue:"-1", d11t:"",d11p:"",d12t:"",d12p:"",d13t:"",d13p:"",d1w:"",d1d:"", d21t:"",d21p:"",d22t:"",d22p:"",d23t:"",d23p:"",d2w:"",d2d:"", d31t:"",d31p:"",d32t:"",d32p:"",d33t:"",d33p:"",d3w:"",d3d:""}; </v>
      </c>
      <c r="DO9" s="88"/>
      <c r="DP9" s="88"/>
      <c r="DQ9" s="89" t="str">
        <f t="shared" si="4"/>
        <v>defSelectValue["sel005"]= [ "Veuillez choisir", " Hira-ya Building", " 2 étages", " 3e étage ou plus ", "", "", "", "", "", "", "", "", "", "", "", "" ];</v>
      </c>
      <c r="DR9" s="90"/>
      <c r="DS9" s="90"/>
      <c r="DT9" s="90" t="str">
        <f t="shared" si="5"/>
        <v>defSelectData['sel005']= [ '-1', '1', '2', '3', '', '', '', '', '', '', '', '', '', '', '', '' ];</v>
      </c>
    </row>
    <row r="10" spans="1:124" s="85" customFormat="1" ht="43.5" customHeight="1">
      <c r="A10" s="74"/>
      <c r="B10" s="111" t="s">
        <v>1943</v>
      </c>
      <c r="C10" s="120" t="s">
        <v>3711</v>
      </c>
      <c r="D10" s="132" t="s">
        <v>2426</v>
      </c>
      <c r="E10" s="111" t="s">
        <v>1931</v>
      </c>
      <c r="F10" s="120"/>
      <c r="G10" s="132"/>
      <c r="H10" s="120" t="s">
        <v>3711</v>
      </c>
      <c r="I10" s="132" t="s">
        <v>2506</v>
      </c>
      <c r="J10" s="120" t="str">
        <f t="shared" si="0"/>
        <v>sel006</v>
      </c>
      <c r="K10" s="132" t="str">
        <f t="shared" si="1"/>
        <v>sel006</v>
      </c>
      <c r="L10" s="112"/>
      <c r="M10" s="112"/>
      <c r="N10" s="112"/>
      <c r="O10" s="111" t="s">
        <v>1914</v>
      </c>
      <c r="P10" s="112"/>
      <c r="Q10" s="112"/>
      <c r="R10" s="111">
        <v>-1</v>
      </c>
      <c r="S10" s="73"/>
      <c r="T10" s="73"/>
      <c r="U10" s="114" t="str">
        <f t="shared" si="2"/>
        <v>sel006</v>
      </c>
      <c r="V10" s="120" t="s">
        <v>4426</v>
      </c>
      <c r="W10" s="120" t="s">
        <v>4427</v>
      </c>
      <c r="X10" s="120" t="s">
        <v>4017</v>
      </c>
      <c r="Y10" s="120"/>
      <c r="Z10" s="120"/>
      <c r="AA10" s="120"/>
      <c r="AB10" s="120"/>
      <c r="AC10" s="120"/>
      <c r="AD10" s="120"/>
      <c r="AE10" s="120"/>
      <c r="AF10" s="120"/>
      <c r="AG10" s="120"/>
      <c r="AH10" s="120"/>
      <c r="AI10" s="120"/>
      <c r="AJ10" s="120"/>
      <c r="AK10" s="120"/>
      <c r="AL10" s="132" t="s">
        <v>2299</v>
      </c>
      <c r="AM10" s="163" t="s">
        <v>2460</v>
      </c>
      <c r="AN10" s="163" t="s">
        <v>2461</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defInput["i006"] = {  cons:"consTotal",  title:"Le plafond est-il sur le toit (dernier étage)?",  unit:"",  text:"Le plafond est-il sur le toit (dernier étage)?", inputType:"sel006", right:"", postfix:"", nodata:"", varType:"Number", min:"", max:"", defaultValue:"-1", d11t:"",d11p:"",d12t:"",d12p:"",d13t:"",d13p:"",d1w:"",d1d:"", d21t:"",d21p:"",d22t:"",d22p:"",d23t:"",d23p:"",d2w:"",d2d:"", d31t:"",d31p:"",d32t:"",d32p:"",d33t:"",d33p:"",d3w:"",d3d:""}; </v>
      </c>
      <c r="DO10" s="88"/>
      <c r="DP10" s="88"/>
      <c r="DQ10" s="89" t="str">
        <f t="shared" si="4"/>
        <v>defSelectValue["sel006"]= [ "Haut", " le dernier étage (le dessus est le toit)", " pas le dernier étage (il y a une pièce sur le dessus) ", "", "", "", "", "", "", "", "", "", "", "", "", "" ];</v>
      </c>
      <c r="DR10" s="90"/>
      <c r="DS10" s="90"/>
      <c r="DT10" s="90" t="str">
        <f t="shared" si="5"/>
        <v>defSelectData['sel006']= [ '-1', '1', '2', '', '', '', '', '', '', '', '', '', '', '', '', '' ];</v>
      </c>
    </row>
    <row r="11" spans="1:124" s="85" customFormat="1" ht="43.5" customHeight="1">
      <c r="A11" s="74"/>
      <c r="B11" s="111" t="s">
        <v>1944</v>
      </c>
      <c r="C11" s="120" t="s">
        <v>3712</v>
      </c>
      <c r="D11" s="132" t="s">
        <v>2507</v>
      </c>
      <c r="E11" s="111" t="s">
        <v>1931</v>
      </c>
      <c r="F11" s="120"/>
      <c r="G11" s="132"/>
      <c r="H11" s="120" t="s">
        <v>3883</v>
      </c>
      <c r="I11" s="132" t="s">
        <v>2508</v>
      </c>
      <c r="J11" s="120" t="str">
        <f t="shared" si="0"/>
        <v>sel007</v>
      </c>
      <c r="K11" s="132" t="str">
        <f t="shared" si="1"/>
        <v>sel007</v>
      </c>
      <c r="L11" s="112"/>
      <c r="M11" s="112"/>
      <c r="N11" s="112"/>
      <c r="O11" s="111" t="s">
        <v>1914</v>
      </c>
      <c r="P11" s="112"/>
      <c r="Q11" s="112"/>
      <c r="R11" s="111">
        <v>-1</v>
      </c>
      <c r="S11" s="73"/>
      <c r="T11" s="73"/>
      <c r="U11" s="114" t="str">
        <f t="shared" si="2"/>
        <v>sel007</v>
      </c>
      <c r="V11" s="120" t="s">
        <v>4018</v>
      </c>
      <c r="W11" s="120" t="s">
        <v>4019</v>
      </c>
      <c r="X11" s="120" t="s">
        <v>4020</v>
      </c>
      <c r="Y11" s="120" t="s">
        <v>4021</v>
      </c>
      <c r="Z11" s="120"/>
      <c r="AA11" s="120"/>
      <c r="AB11" s="120"/>
      <c r="AC11" s="120"/>
      <c r="AD11" s="120"/>
      <c r="AE11" s="120"/>
      <c r="AF11" s="120"/>
      <c r="AG11" s="120"/>
      <c r="AH11" s="120"/>
      <c r="AI11" s="120"/>
      <c r="AJ11" s="120"/>
      <c r="AK11" s="120"/>
      <c r="AL11" s="132" t="s">
        <v>2299</v>
      </c>
      <c r="AM11" s="163" t="s">
        <v>2543</v>
      </c>
      <c r="AN11" s="163" t="s">
        <v>1234</v>
      </c>
      <c r="AO11" s="163" t="s">
        <v>2544</v>
      </c>
      <c r="AP11" s="163" t="s">
        <v>2545</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defInput["i007"] = {  cons:"consTotal",  title:"Coucher de soleil",  unit:"",  text:"Le soleil du toit est-il bon?", inputType:"sel007", right:"", postfix:"", nodata:"", varType:"Number", min:"", max:"", defaultValue:"-1", d11t:"3",d11p:"0",d12t:"2",d12p:"1",d13t:"1",d13p:"2",d1w:"3",d1d:"1", d21t:"",d21p:"",d22t:"",d22p:"",d23t:"",d23p:"",d2w:"",d2d:"", d31t:"",d31p:"",d32t:"",d32p:"",d33t:"",d33p:"",d3w:"",d3d:""}; </v>
      </c>
      <c r="DO11" s="88"/>
      <c r="DP11" s="88"/>
      <c r="DQ11" s="89" t="str">
        <f t="shared" si="4"/>
        <v>defSelectValue["sel007"]= [ "Très bien", " Bon", " parfois ombre", " pas bon ", "", "", "", "", "", "", "", "", "", "", "", "" ];</v>
      </c>
      <c r="DR11" s="90"/>
      <c r="DS11" s="90"/>
      <c r="DT11" s="90" t="str">
        <f t="shared" si="5"/>
        <v>defSelectData['sel007']= [ '-1', '1', '2', '3', '4', '', '', '', '', '', '', '', '', '', '', '' ];</v>
      </c>
    </row>
    <row r="12" spans="1:124" s="85" customFormat="1" ht="43.5" customHeight="1">
      <c r="A12" s="74"/>
      <c r="B12" s="111" t="s">
        <v>2866</v>
      </c>
      <c r="C12" s="120" t="s">
        <v>3713</v>
      </c>
      <c r="D12" s="132" t="s">
        <v>2427</v>
      </c>
      <c r="E12" s="111" t="s">
        <v>1931</v>
      </c>
      <c r="F12" s="120" t="s">
        <v>3867</v>
      </c>
      <c r="G12" s="132" t="s">
        <v>2428</v>
      </c>
      <c r="H12" s="120" t="s">
        <v>3713</v>
      </c>
      <c r="I12" s="132" t="s">
        <v>2427</v>
      </c>
      <c r="J12" s="120" t="str">
        <f t="shared" si="0"/>
        <v>sel008</v>
      </c>
      <c r="K12" s="132" t="str">
        <f t="shared" si="1"/>
        <v>sel008</v>
      </c>
      <c r="L12" s="112"/>
      <c r="M12" s="112"/>
      <c r="N12" s="112"/>
      <c r="O12" s="111" t="s">
        <v>1914</v>
      </c>
      <c r="P12" s="112"/>
      <c r="Q12" s="112"/>
      <c r="R12" s="111">
        <v>-1</v>
      </c>
      <c r="S12" s="73"/>
      <c r="T12" s="73"/>
      <c r="U12" s="114" t="str">
        <f t="shared" si="2"/>
        <v>sel008</v>
      </c>
      <c r="V12" s="120" t="s">
        <v>4003</v>
      </c>
      <c r="W12" s="120" t="s">
        <v>4428</v>
      </c>
      <c r="X12" s="120" t="s">
        <v>4022</v>
      </c>
      <c r="Y12" s="120" t="s">
        <v>4023</v>
      </c>
      <c r="Z12" s="120" t="s">
        <v>4024</v>
      </c>
      <c r="AA12" s="120" t="s">
        <v>4025</v>
      </c>
      <c r="AB12" s="120" t="s">
        <v>4026</v>
      </c>
      <c r="AC12" s="120" t="s">
        <v>4027</v>
      </c>
      <c r="AD12" s="120" t="s">
        <v>4028</v>
      </c>
      <c r="AE12" s="120"/>
      <c r="AF12" s="120"/>
      <c r="AG12" s="120"/>
      <c r="AH12" s="120"/>
      <c r="AI12" s="120"/>
      <c r="AJ12" s="120"/>
      <c r="AK12" s="120"/>
      <c r="AL12" s="132" t="s">
        <v>2299</v>
      </c>
      <c r="AM12" s="163" t="s">
        <v>2473</v>
      </c>
      <c r="AN12" s="163" t="s">
        <v>2474</v>
      </c>
      <c r="AO12" s="163" t="s">
        <v>2475</v>
      </c>
      <c r="AP12" s="163" t="s">
        <v>2476</v>
      </c>
      <c r="AQ12" s="163" t="s">
        <v>2477</v>
      </c>
      <c r="AR12" s="163" t="s">
        <v>2478</v>
      </c>
      <c r="AS12" s="132" t="s">
        <v>2479</v>
      </c>
      <c r="AT12" s="132" t="s">
        <v>2480</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defInput["i008"] = {  cons:"consTotal",  title:"Nombre de chambres",  unit:"pièce",  text:"Nombre de chambres", inputType:"sel008", right:"", postfix:"", nodata:"", varType:"Number", min:"", max:"", defaultValue:"-1", d11t:"8",d11p:"0",d12t:"5",d12p:"1",d13t:"1",d13p:"2",d1w:"2",d1d:"1", d21t:"",d21p:"",d22t:"",d22p:"",d23t:"",d23p:"",d2w:"",d2d:"", d31t:"",d31p:"",d32t:"",d32p:"",d33t:"",d33p:"",d3w:"",d3d:""}; </v>
      </c>
      <c r="DO12" s="88"/>
      <c r="DP12" s="88"/>
      <c r="DQ12" s="89" t="str">
        <f t="shared" si="4"/>
        <v>defSelectValue["sel008"]= [ "Veuillez sélectionner", " 1 pièce", " 2 pièces", " 3 pièces", " 4 pièces", " 5 pièces", " 6 pièces", " 7 pièces", " plus de 8 pièces ", "", "", "", "", "", "", "" ];</v>
      </c>
      <c r="DR12" s="90"/>
      <c r="DS12" s="90"/>
      <c r="DT12" s="90" t="str">
        <f t="shared" si="5"/>
        <v>defSelectData['sel008']= [ '-1', '1', '2', '3', '4', '5', '6', '7', '8', '', '', '', '', '', '', '' ];</v>
      </c>
    </row>
    <row r="13" spans="1:124" s="85" customFormat="1" ht="43.5" customHeight="1">
      <c r="A13" s="74"/>
      <c r="B13" s="111" t="s">
        <v>1929</v>
      </c>
      <c r="C13" s="120" t="s">
        <v>3714</v>
      </c>
      <c r="D13" s="132" t="s">
        <v>2429</v>
      </c>
      <c r="E13" s="111" t="s">
        <v>1931</v>
      </c>
      <c r="F13" s="120" t="s">
        <v>3875</v>
      </c>
      <c r="G13" s="132" t="s">
        <v>834</v>
      </c>
      <c r="H13" s="120" t="s">
        <v>3884</v>
      </c>
      <c r="I13" s="132" t="s">
        <v>2430</v>
      </c>
      <c r="J13" s="120" t="str">
        <f t="shared" si="0"/>
        <v>sel009</v>
      </c>
      <c r="K13" s="132" t="str">
        <f t="shared" si="1"/>
        <v>sel009</v>
      </c>
      <c r="L13" s="112"/>
      <c r="M13" s="112"/>
      <c r="N13" s="112"/>
      <c r="O13" s="111" t="s">
        <v>1914</v>
      </c>
      <c r="P13" s="112"/>
      <c r="Q13" s="112"/>
      <c r="R13" s="111">
        <v>-1</v>
      </c>
      <c r="S13" s="73"/>
      <c r="T13" s="73"/>
      <c r="U13" s="114" t="str">
        <f t="shared" si="2"/>
        <v>sel009</v>
      </c>
      <c r="V13" s="120" t="s">
        <v>4003</v>
      </c>
      <c r="W13" s="120" t="s">
        <v>4029</v>
      </c>
      <c r="X13" s="120" t="s">
        <v>4030</v>
      </c>
      <c r="Y13" s="120" t="s">
        <v>4031</v>
      </c>
      <c r="Z13" s="120" t="s">
        <v>4032</v>
      </c>
      <c r="AA13" s="120" t="s">
        <v>4033</v>
      </c>
      <c r="AB13" s="120"/>
      <c r="AC13" s="120"/>
      <c r="AD13" s="120"/>
      <c r="AE13" s="120"/>
      <c r="AF13" s="120"/>
      <c r="AG13" s="120"/>
      <c r="AH13" s="120"/>
      <c r="AI13" s="120"/>
      <c r="AJ13" s="120"/>
      <c r="AK13" s="120"/>
      <c r="AL13" s="132" t="s">
        <v>2299</v>
      </c>
      <c r="AM13" s="163" t="s">
        <v>2481</v>
      </c>
      <c r="AN13" s="163" t="s">
        <v>2482</v>
      </c>
      <c r="AO13" s="163" t="s">
        <v>2483</v>
      </c>
      <c r="AP13" s="163" t="s">
        <v>2484</v>
      </c>
      <c r="AQ13" s="163" t="s">
        <v>2485</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defInput["i009"] = {  cons:"consTotal",  title:"Année d'age",  unit:"ans",  text:"Âge de l'architecture", inputType:"sel009", right:"", postfix:"", nodata:"", varType:"Number", min:"", max:"", defaultValue:"-1", d11t:"",d11p:"",d12t:"",d12p:"",d13t:"",d13p:"",d1w:"",d1d:"", d21t:"",d21p:"",d22t:"",d22p:"",d23t:"",d23p:"",d2w:"",d2d:"", d31t:"",d31p:"",d32t:"",d32p:"",d33t:"",d33p:"",d3w:"",d3d:""}; </v>
      </c>
      <c r="DO13" s="88"/>
      <c r="DP13" s="88"/>
      <c r="DQ13" s="89" t="str">
        <f t="shared" si="4"/>
        <v>defSelectValue["sel009"]= [ "Veuillez sélectionner", " moins de 5 ans", " moins de 5-10 ans", " moins de 10-20 ans", " plus de 20 ans", " ne le savez pas ", "", "", "", "", "", "", "", "", "", "" ];</v>
      </c>
      <c r="DR13" s="90"/>
      <c r="DS13" s="90"/>
      <c r="DT13" s="90" t="str">
        <f t="shared" si="5"/>
        <v>defSelectData['sel009']= [ '-1', '3', '7', '13', '30', '', '', '', '', '', '', '', '', '', '', '' ];</v>
      </c>
    </row>
    <row r="14" spans="1:124" s="85" customFormat="1" ht="43.5" customHeight="1">
      <c r="A14" s="73"/>
      <c r="B14" s="111" t="s">
        <v>2926</v>
      </c>
      <c r="C14" s="120" t="s">
        <v>3715</v>
      </c>
      <c r="D14" s="132" t="s">
        <v>1930</v>
      </c>
      <c r="E14" s="111" t="s">
        <v>1931</v>
      </c>
      <c r="F14" s="121"/>
      <c r="G14" s="133"/>
      <c r="H14" s="120" t="s">
        <v>3885</v>
      </c>
      <c r="I14" s="132" t="s">
        <v>2378</v>
      </c>
      <c r="J14" s="120" t="str">
        <f t="shared" si="0"/>
        <v>sel021</v>
      </c>
      <c r="K14" s="132" t="str">
        <f t="shared" si="1"/>
        <v>sel021</v>
      </c>
      <c r="L14" s="112"/>
      <c r="M14" s="112"/>
      <c r="N14" s="112"/>
      <c r="O14" s="111" t="s">
        <v>1914</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defInput["i021"] = {  cons:"consTotal",  title:"État / province",  unit:"",  text:"Choisissez votre préfecture.", inputType:"sel021", right:"", postfix:"", nodata:"", varType:"Number", min:"", max:"", defaultValue:"-1", d11t:"",d11p:"",d12t:"",d12p:"",d13t:"",d13p:"",d1w:"",d1d:"", d21t:"",d21p:"",d22t:"",d22p:"",d23t:"",d23p:"",d2w:"",d2d:"", d31t:"",d31p:"",d32t:"",d32p:"",d33t:"",d33p:"",d3w:"",d3d:""}; </v>
      </c>
      <c r="DO14" s="88"/>
      <c r="DP14" s="88"/>
      <c r="DQ14" s="89" t="str">
        <f t="shared" si="4"/>
        <v>defSelectValue[""]= [ "", "", "", "", "", "", "", "", "", "", "", "", "", "", "", "" ];</v>
      </c>
      <c r="DR14" s="90"/>
      <c r="DS14" s="90"/>
      <c r="DT14" s="90" t="str">
        <f t="shared" si="5"/>
        <v>defSelectData['']= [ '', '', '', '', '', '', '', '', '', '', '', '', '', '', '', '' ];</v>
      </c>
    </row>
    <row r="15" spans="1:124" s="85" customFormat="1" ht="43.5" customHeight="1">
      <c r="A15" s="73"/>
      <c r="B15" s="111" t="s">
        <v>2927</v>
      </c>
      <c r="C15" s="120" t="s">
        <v>3716</v>
      </c>
      <c r="D15" s="132" t="s">
        <v>2550</v>
      </c>
      <c r="E15" s="111" t="s">
        <v>1931</v>
      </c>
      <c r="F15" s="121"/>
      <c r="G15" s="133"/>
      <c r="H15" s="120" t="s">
        <v>3886</v>
      </c>
      <c r="I15" s="132" t="s">
        <v>2659</v>
      </c>
      <c r="J15" s="120" t="str">
        <f t="shared" si="0"/>
        <v>sel022</v>
      </c>
      <c r="K15" s="132" t="str">
        <f t="shared" si="1"/>
        <v>sel022</v>
      </c>
      <c r="L15" s="112"/>
      <c r="M15" s="112"/>
      <c r="N15" s="112"/>
      <c r="O15" s="111" t="s">
        <v>1914</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4"/>
        <v>defSelectValue[""]= [ "", "", "", "", "", "", "", "", "", "", "", "", "", "", "", "" ];</v>
      </c>
      <c r="DR15" s="90"/>
      <c r="DS15" s="90"/>
      <c r="DT15" s="90" t="str">
        <f t="shared" si="5"/>
        <v>defSelectData['']= [ '', '', '', '', '', '', '', '', '', '', '', '', '', '', '', '' ];</v>
      </c>
    </row>
    <row r="16" spans="1:124" s="85" customFormat="1" ht="43.5" customHeight="1">
      <c r="A16" s="73"/>
      <c r="B16" s="111" t="s">
        <v>2928</v>
      </c>
      <c r="C16" s="120" t="s">
        <v>3717</v>
      </c>
      <c r="D16" s="132" t="s">
        <v>2835</v>
      </c>
      <c r="E16" s="111" t="s">
        <v>1931</v>
      </c>
      <c r="F16" s="121"/>
      <c r="G16" s="133"/>
      <c r="H16" s="120" t="s">
        <v>3887</v>
      </c>
      <c r="I16" s="132" t="s">
        <v>2929</v>
      </c>
      <c r="J16" s="120" t="str">
        <f t="shared" si="0"/>
        <v>sel023</v>
      </c>
      <c r="K16" s="132" t="str">
        <f t="shared" si="1"/>
        <v>sel023</v>
      </c>
      <c r="L16" s="112"/>
      <c r="M16" s="112"/>
      <c r="N16" s="112"/>
      <c r="O16" s="111" t="s">
        <v>1914</v>
      </c>
      <c r="P16" s="112"/>
      <c r="Q16" s="112"/>
      <c r="R16" s="111">
        <v>-1</v>
      </c>
      <c r="S16" s="73"/>
      <c r="T16" s="73"/>
      <c r="U16" s="114" t="str">
        <f>J16</f>
        <v>sel023</v>
      </c>
      <c r="V16" s="120" t="s">
        <v>4034</v>
      </c>
      <c r="W16" s="120" t="s">
        <v>4035</v>
      </c>
      <c r="X16" s="120" t="s">
        <v>4036</v>
      </c>
      <c r="Y16" s="120" t="s">
        <v>4037</v>
      </c>
      <c r="Z16" s="120" t="s">
        <v>4038</v>
      </c>
      <c r="AA16" s="120"/>
      <c r="AB16" s="120"/>
      <c r="AC16" s="120"/>
      <c r="AD16" s="120"/>
      <c r="AE16" s="120"/>
      <c r="AF16" s="120"/>
      <c r="AG16" s="120"/>
      <c r="AH16" s="120"/>
      <c r="AI16" s="120"/>
      <c r="AJ16" s="120"/>
      <c r="AK16" s="120"/>
      <c r="AL16" s="132" t="s">
        <v>2299</v>
      </c>
      <c r="AM16" s="163" t="s">
        <v>2930</v>
      </c>
      <c r="AN16" s="163" t="s">
        <v>2931</v>
      </c>
      <c r="AO16" s="163" t="s">
        <v>2932</v>
      </c>
      <c r="AP16" s="163" t="s">
        <v>2933</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defInput["i023"] = {  cons:"consTotal",  title:"Est-ce urbain ou suburbain?",  unit:"",  text:"Le transport aérien est-il une bonne zone de résidence", inputType:"sel023", right:"", postfix:"", nodata:"", varType:"Number", min:"", max:"", defaultValue:"-1", d11t:"",d11p:"",d12t:"",d12p:"",d13t:"",d13p:"",d1w:"",d1d:"", d21t:"",d21p:"",d22t:"",d22p:"",d23t:"",d23p:"",d2w:"",d2d:"", d31t:"",d31p:"",d32t:"",d32p:"",d33t:"",d33p:"",d3w:"",d3d:""}; </v>
      </c>
      <c r="DO16" s="88"/>
      <c r="DP16" s="88"/>
      <c r="DQ16" s="89" t="str">
        <f t="shared" si="4"/>
        <v>defSelectValue["sel023"]= [ "Veuillez choisir", " pratique", " plutôt pratique", " plutôt gênant", " incommode ", "", "", "", "", "", "", "", "", "", "", "" ];</v>
      </c>
      <c r="DR16" s="90"/>
      <c r="DS16" s="90"/>
      <c r="DT16" s="90" t="str">
        <f t="shared" si="5"/>
        <v>defSelectData['sel023']= [ '-1', '1', '2', '3', '4', '', '', '', '', '', '', '', '', '', '', '' ];</v>
      </c>
    </row>
    <row r="17" spans="1:124" s="85" customFormat="1" ht="43.5" customHeight="1">
      <c r="A17" s="74"/>
      <c r="B17" s="111" t="s">
        <v>2431</v>
      </c>
      <c r="C17" s="120" t="s">
        <v>3718</v>
      </c>
      <c r="D17" s="132" t="s">
        <v>2432</v>
      </c>
      <c r="E17" s="111" t="s">
        <v>1931</v>
      </c>
      <c r="F17" s="120"/>
      <c r="G17" s="132"/>
      <c r="H17" s="120" t="s">
        <v>3718</v>
      </c>
      <c r="I17" s="132" t="s">
        <v>2432</v>
      </c>
      <c r="J17" s="120" t="str">
        <f t="shared" si="0"/>
        <v>sel041</v>
      </c>
      <c r="K17" s="132" t="str">
        <f t="shared" si="1"/>
        <v>sel041</v>
      </c>
      <c r="L17" s="112"/>
      <c r="M17" s="112"/>
      <c r="N17" s="112"/>
      <c r="O17" s="111" t="s">
        <v>1914</v>
      </c>
      <c r="P17" s="112"/>
      <c r="Q17" s="112"/>
      <c r="R17" s="111">
        <v>-1</v>
      </c>
      <c r="S17" s="73"/>
      <c r="T17" s="73"/>
      <c r="U17" s="114" t="str">
        <f t="shared" ref="U17:U37" si="6">J17</f>
        <v>sel041</v>
      </c>
      <c r="V17" s="120" t="s">
        <v>4003</v>
      </c>
      <c r="W17" s="120" t="s">
        <v>4039</v>
      </c>
      <c r="X17" s="120" t="s">
        <v>4040</v>
      </c>
      <c r="Y17" s="120" t="s">
        <v>4429</v>
      </c>
      <c r="Z17" s="120" t="s">
        <v>4430</v>
      </c>
      <c r="AA17" s="120" t="s">
        <v>4041</v>
      </c>
      <c r="AB17" s="120" t="s">
        <v>4042</v>
      </c>
      <c r="AC17" s="120" t="s">
        <v>4043</v>
      </c>
      <c r="AD17" s="120"/>
      <c r="AE17" s="120"/>
      <c r="AF17" s="120"/>
      <c r="AG17" s="120"/>
      <c r="AH17" s="120"/>
      <c r="AI17" s="120"/>
      <c r="AJ17" s="120"/>
      <c r="AK17" s="120"/>
      <c r="AL17" s="132" t="s">
        <v>2299</v>
      </c>
      <c r="AM17" s="132" t="s">
        <v>2486</v>
      </c>
      <c r="AN17" s="163" t="s">
        <v>2487</v>
      </c>
      <c r="AO17" s="163" t="s">
        <v>2488</v>
      </c>
      <c r="AP17" s="163" t="s">
        <v>2489</v>
      </c>
      <c r="AQ17" s="163" t="s">
        <v>2490</v>
      </c>
      <c r="AR17" s="163" t="s">
        <v>295</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4"/>
        <v>defSelectValue["sel041"]= [ "Veuillez sélectionner", " résine cadre triple verre", " résine cadre faible-E verre", " résine en aluminium composite ", " résine cadre double verre", " aluminium cadre double verre", " aluminium cadre unique plaque verre", " ne sais pas ", "", "", "", "", "", "", "", "" ];</v>
      </c>
      <c r="DR17" s="90"/>
      <c r="DS17" s="90"/>
      <c r="DT17" s="90" t="str">
        <f t="shared" si="5"/>
        <v>defSelectData['sel041']= [ '-1', '1', '2', '3', '4', '5', '6', '', '', '', '', '', '', '', '', '' ];</v>
      </c>
    </row>
    <row r="18" spans="1:124" s="85" customFormat="1" ht="43.5" customHeight="1">
      <c r="A18" s="74"/>
      <c r="B18" s="111" t="s">
        <v>2867</v>
      </c>
      <c r="C18" s="120" t="s">
        <v>3719</v>
      </c>
      <c r="D18" s="132" t="s">
        <v>2615</v>
      </c>
      <c r="E18" s="111" t="s">
        <v>1931</v>
      </c>
      <c r="F18" s="120"/>
      <c r="G18" s="132"/>
      <c r="H18" s="120" t="s">
        <v>3888</v>
      </c>
      <c r="I18" s="132" t="s">
        <v>2616</v>
      </c>
      <c r="J18" s="120" t="str">
        <f t="shared" si="0"/>
        <v>sel042</v>
      </c>
      <c r="K18" s="132" t="str">
        <f t="shared" si="1"/>
        <v>sel042</v>
      </c>
      <c r="L18" s="112"/>
      <c r="M18" s="112"/>
      <c r="N18" s="112"/>
      <c r="O18" s="111" t="s">
        <v>1914</v>
      </c>
      <c r="P18" s="112"/>
      <c r="Q18" s="112"/>
      <c r="R18" s="111">
        <v>-1</v>
      </c>
      <c r="S18" s="73"/>
      <c r="T18" s="73"/>
      <c r="U18" s="114" t="str">
        <f t="shared" si="6"/>
        <v>sel042</v>
      </c>
      <c r="V18" s="120" t="s">
        <v>4044</v>
      </c>
      <c r="W18" s="120" t="s">
        <v>4045</v>
      </c>
      <c r="X18" s="120" t="s">
        <v>4046</v>
      </c>
      <c r="Y18" s="120" t="s">
        <v>4047</v>
      </c>
      <c r="Z18" s="120" t="s">
        <v>4048</v>
      </c>
      <c r="AA18" s="120" t="s">
        <v>4049</v>
      </c>
      <c r="AB18" s="120" t="s">
        <v>4050</v>
      </c>
      <c r="AC18" s="120" t="s">
        <v>4051</v>
      </c>
      <c r="AD18" s="120"/>
      <c r="AE18" s="120"/>
      <c r="AF18" s="120"/>
      <c r="AG18" s="120"/>
      <c r="AH18" s="120"/>
      <c r="AI18" s="120"/>
      <c r="AJ18" s="120"/>
      <c r="AK18" s="120"/>
      <c r="AL18" s="132" t="s">
        <v>2299</v>
      </c>
      <c r="AM18" s="132" t="s">
        <v>2617</v>
      </c>
      <c r="AN18" s="132" t="s">
        <v>2618</v>
      </c>
      <c r="AO18" s="163" t="s">
        <v>2619</v>
      </c>
      <c r="AP18" s="163" t="s">
        <v>2620</v>
      </c>
      <c r="AQ18" s="163" t="s">
        <v>2621</v>
      </c>
      <c r="AR18" s="163" t="s">
        <v>2622</v>
      </c>
      <c r="AS18" s="163" t="s">
        <v>295</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defInput["i042"] = {  cons:"consTotal",  title:"Épaisseur d'isolation murale",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4"/>
        <v>defSelectValue["sel042"]= [ "S'il vous plaît choisir", " la laine de verre 200mm équivalent", " laine de verre 150mm équivalent", " laine de verre 100mm équivalent", " laine de verre de 50 mm équivalent", " laine de verre 30mm équivalent", " pas", " je ne sais pas ", "", "", "", "", "", "", "", "" ];</v>
      </c>
      <c r="DR18" s="90"/>
      <c r="DS18" s="90"/>
      <c r="DT18" s="90" t="str">
        <f t="shared" si="5"/>
        <v>defSelectData['sel042']= [ '-1', '200', '150', '100', '50', '30', '10', '-1', '', '', '', '', '', '', '', '' ];</v>
      </c>
    </row>
    <row r="19" spans="1:124" s="85" customFormat="1" ht="43.5" customHeight="1">
      <c r="A19" s="74"/>
      <c r="B19" s="111" t="s">
        <v>2868</v>
      </c>
      <c r="C19" s="120" t="s">
        <v>3720</v>
      </c>
      <c r="D19" s="132" t="s">
        <v>2513</v>
      </c>
      <c r="E19" s="111" t="s">
        <v>1931</v>
      </c>
      <c r="F19" s="120"/>
      <c r="G19" s="132"/>
      <c r="H19" s="120" t="s">
        <v>3889</v>
      </c>
      <c r="I19" s="132" t="s">
        <v>2514</v>
      </c>
      <c r="J19" s="120" t="str">
        <f t="shared" si="0"/>
        <v>sel043</v>
      </c>
      <c r="K19" s="132" t="str">
        <f t="shared" si="1"/>
        <v>sel043</v>
      </c>
      <c r="L19" s="112"/>
      <c r="M19" s="112"/>
      <c r="N19" s="112"/>
      <c r="O19" s="111" t="s">
        <v>1914</v>
      </c>
      <c r="P19" s="112"/>
      <c r="Q19" s="112"/>
      <c r="R19" s="111">
        <v>-1</v>
      </c>
      <c r="S19" s="73"/>
      <c r="T19" s="73"/>
      <c r="U19" s="114" t="str">
        <f t="shared" si="6"/>
        <v>sel043</v>
      </c>
      <c r="V19" s="120" t="s">
        <v>4003</v>
      </c>
      <c r="W19" s="120" t="s">
        <v>4052</v>
      </c>
      <c r="X19" s="120" t="s">
        <v>4053</v>
      </c>
      <c r="Y19" s="120" t="s">
        <v>4054</v>
      </c>
      <c r="Z19" s="120"/>
      <c r="AA19" s="120"/>
      <c r="AB19" s="120"/>
      <c r="AC19" s="120"/>
      <c r="AD19" s="120"/>
      <c r="AE19" s="120"/>
      <c r="AF19" s="120"/>
      <c r="AG19" s="120"/>
      <c r="AH19" s="120"/>
      <c r="AI19" s="120"/>
      <c r="AJ19" s="120"/>
      <c r="AK19" s="120"/>
      <c r="AL19" s="132" t="s">
        <v>2299</v>
      </c>
      <c r="AM19" s="132" t="s">
        <v>2518</v>
      </c>
      <c r="AN19" s="163" t="s">
        <v>2519</v>
      </c>
      <c r="AO19" s="163" t="s">
        <v>2352</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defInput["i043"] = {  cons:"consTotal",  title:"Rénovation d'isolation de fenêtres",  unit:"",  text:"Avez-vous fait la rénovation de l'isolation de la fenêtre?", inputType:"sel043", right:"", postfix:"", nodata:"", varType:"Number", min:"", max:"", defaultValue:"-1", d11t:"",d11p:"",d12t:"",d12p:"",d13t:"",d13p:"",d1w:"",d1d:"", d21t:"1",d21p:"2",d22t:"2",d22p:"1",d23t:"",d23p:"",d2w:"2",d2d:"0", d31t:"",d31p:"",d32t:"",d32p:"",d33t:"",d33p:"",d3w:"",d3d:""}; </v>
      </c>
      <c r="DO19" s="88"/>
      <c r="DP19" s="88"/>
      <c r="DQ19" s="89" t="str">
        <f t="shared" si="4"/>
        <v>defSelectValue["sel043"]= [ "Veuillez sélectionner", " dans l'ensemble", " faire partie", " ne pas le faire ", "", "", "", "", "", "", "", "", "", "", "", "" ];</v>
      </c>
      <c r="DR19" s="90"/>
      <c r="DS19" s="90"/>
      <c r="DT19" s="90" t="str">
        <f t="shared" si="5"/>
        <v>defSelectData['sel043']= [ '-1', '1', '2', '3', '', '', '', '', '', '', '', '', '', '', '', '' ];</v>
      </c>
    </row>
    <row r="20" spans="1:124" s="85" customFormat="1" ht="43.5" customHeight="1">
      <c r="A20" s="74"/>
      <c r="B20" s="111" t="s">
        <v>2869</v>
      </c>
      <c r="C20" s="120" t="s">
        <v>3721</v>
      </c>
      <c r="D20" s="132" t="s">
        <v>2515</v>
      </c>
      <c r="E20" s="111" t="s">
        <v>1931</v>
      </c>
      <c r="F20" s="120"/>
      <c r="G20" s="132"/>
      <c r="H20" s="120" t="s">
        <v>3890</v>
      </c>
      <c r="I20" s="132" t="s">
        <v>2516</v>
      </c>
      <c r="J20" s="120" t="str">
        <f t="shared" si="0"/>
        <v>sel044</v>
      </c>
      <c r="K20" s="132" t="str">
        <f t="shared" si="1"/>
        <v>sel044</v>
      </c>
      <c r="L20" s="112"/>
      <c r="M20" s="112"/>
      <c r="N20" s="112"/>
      <c r="O20" s="111" t="s">
        <v>1914</v>
      </c>
      <c r="P20" s="112"/>
      <c r="Q20" s="112"/>
      <c r="R20" s="111">
        <v>-1</v>
      </c>
      <c r="S20" s="73"/>
      <c r="T20" s="73"/>
      <c r="U20" s="114" t="str">
        <f t="shared" si="6"/>
        <v>sel044</v>
      </c>
      <c r="V20" s="120" t="s">
        <v>4003</v>
      </c>
      <c r="W20" s="120" t="s">
        <v>4052</v>
      </c>
      <c r="X20" s="120" t="s">
        <v>4053</v>
      </c>
      <c r="Y20" s="120" t="s">
        <v>4054</v>
      </c>
      <c r="Z20" s="120"/>
      <c r="AA20" s="120"/>
      <c r="AB20" s="120"/>
      <c r="AC20" s="120"/>
      <c r="AD20" s="120"/>
      <c r="AE20" s="120"/>
      <c r="AF20" s="120"/>
      <c r="AG20" s="120"/>
      <c r="AH20" s="120"/>
      <c r="AI20" s="120"/>
      <c r="AJ20" s="120"/>
      <c r="AK20" s="120"/>
      <c r="AL20" s="132" t="s">
        <v>2299</v>
      </c>
      <c r="AM20" s="132" t="s">
        <v>2518</v>
      </c>
      <c r="AN20" s="132" t="s">
        <v>2519</v>
      </c>
      <c r="AO20" s="163" t="s">
        <v>2352</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defInput["i044"] = {  cons:"consTotal",  title:"Remodelage mural isolant plafond",  unit:"",  text:"Avez-vous effectué des rénovations d'isolation telles que le mur, le plafond, le sol?", inputType:"sel044", right:"", postfix:"", nodata:"", varType:"Number", min:"", max:"", defaultValue:"-1", d11t:"",d11p:"",d12t:"",d12p:"",d13t:"",d13p:"",d1w:"",d1d:"", d21t:"1",d21p:"2",d22t:"2",d22p:"1",d23t:"",d23p:"",d2w:"1",d2d:"0", d31t:"",d31p:"",d32t:"",d32p:"",d33t:"",d33p:"",d3w:"",d3d:""}; </v>
      </c>
      <c r="DO20" s="88"/>
      <c r="DP20" s="88"/>
      <c r="DQ20" s="89" t="str">
        <f t="shared" si="4"/>
        <v>defSelectValue["sel044"]= [ "Veuillez sélectionner", " dans l'ensemble", " faire partie", " ne pas le faire ", "", "", "", "", "", "", "", "", "", "", "", "" ];</v>
      </c>
      <c r="DR20" s="90"/>
      <c r="DS20" s="90"/>
      <c r="DT20" s="90" t="str">
        <f t="shared" si="5"/>
        <v>defSelectData['sel044']= [ '-1', '1', '2', '3', '', '', '', '', '', '', '', '', '', '', '', '' ];</v>
      </c>
    </row>
    <row r="21" spans="1:124" s="85" customFormat="1" ht="43.5" customHeight="1">
      <c r="A21" s="74"/>
      <c r="B21" s="111" t="s">
        <v>2517</v>
      </c>
      <c r="C21" s="120" t="s">
        <v>3722</v>
      </c>
      <c r="D21" s="132" t="s">
        <v>1940</v>
      </c>
      <c r="E21" s="111" t="s">
        <v>3120</v>
      </c>
      <c r="F21" s="120"/>
      <c r="G21" s="132"/>
      <c r="H21" s="120" t="s">
        <v>3891</v>
      </c>
      <c r="I21" s="132" t="s">
        <v>2900</v>
      </c>
      <c r="J21" s="120" t="str">
        <f t="shared" si="0"/>
        <v>sel051</v>
      </c>
      <c r="K21" s="132" t="str">
        <f t="shared" si="1"/>
        <v>sel051</v>
      </c>
      <c r="L21" s="112"/>
      <c r="M21" s="112"/>
      <c r="N21" s="112"/>
      <c r="O21" s="111" t="s">
        <v>1914</v>
      </c>
      <c r="P21" s="112"/>
      <c r="Q21" s="112"/>
      <c r="R21" s="111">
        <v>-1</v>
      </c>
      <c r="S21" s="73"/>
      <c r="T21" s="73"/>
      <c r="U21" s="114" t="str">
        <f>J21</f>
        <v>sel051</v>
      </c>
      <c r="V21" s="120" t="s">
        <v>4055</v>
      </c>
      <c r="W21" s="120" t="s">
        <v>4056</v>
      </c>
      <c r="X21" s="120" t="s">
        <v>4057</v>
      </c>
      <c r="Y21" s="120"/>
      <c r="Z21" s="120"/>
      <c r="AA21" s="120"/>
      <c r="AB21" s="120"/>
      <c r="AC21" s="120"/>
      <c r="AD21" s="120"/>
      <c r="AE21" s="120"/>
      <c r="AF21" s="120"/>
      <c r="AG21" s="120"/>
      <c r="AH21" s="120"/>
      <c r="AI21" s="120"/>
      <c r="AJ21" s="120"/>
      <c r="AK21" s="120"/>
      <c r="AL21" s="132" t="s">
        <v>2299</v>
      </c>
      <c r="AM21" s="163" t="s">
        <v>2007</v>
      </c>
      <c r="AN21" s="163" t="s">
        <v>2609</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defInput["i051"] = {  cons:"consEnergy",  title:"Installation de la lumière du soleil",  unit:"",  text:"Vous installez un équipement de production d'énergie solaire", inputType:"sel051", right:"", postfix:"", nodata:"", varType:"Number", min:"", max:"", defaultValue:"-1", d11t:"1",d11p:"2",d12t:"",d12p:"",d13t:"",d13p:"",d1w:"4",d1d:"0", d21t:"1",d21p:"2",d22t:"",d22p:"",d23t:"",d23p:"",d2w:"4",d2d:"0", d31t:"",d31p:"",d32t:"",d32p:"",d33t:"",d33p:"",d3w:"",d3d:""}; </v>
      </c>
      <c r="DO21" s="88"/>
      <c r="DP21" s="88"/>
      <c r="DQ21" s="89" t="str">
        <f t="shared" si="4"/>
        <v>defSelectValue["sel051"]= [ "Sélectionnez", " ne faites pas", " faites-le ", "", "", "", "", "", "", "", "", "", "", "", "", "" ];</v>
      </c>
      <c r="DR21" s="90"/>
      <c r="DS21" s="90"/>
      <c r="DT21" s="90" t="str">
        <f t="shared" si="5"/>
        <v>defSelectData['sel051']= [ '-1', '0', '1', '', '', '', '', '', '', '', '', '', '', '', '', '' ];</v>
      </c>
    </row>
    <row r="22" spans="1:124" s="85" customFormat="1" ht="43.5" customHeight="1">
      <c r="A22" s="74"/>
      <c r="B22" s="111" t="s">
        <v>3066</v>
      </c>
      <c r="C22" s="120" t="s">
        <v>3723</v>
      </c>
      <c r="D22" s="132" t="s">
        <v>2901</v>
      </c>
      <c r="E22" s="111" t="s">
        <v>3120</v>
      </c>
      <c r="F22" s="120" t="s">
        <v>1941</v>
      </c>
      <c r="G22" s="132" t="s">
        <v>1941</v>
      </c>
      <c r="H22" s="120" t="s">
        <v>3892</v>
      </c>
      <c r="I22" s="132" t="s">
        <v>3161</v>
      </c>
      <c r="J22" s="120" t="str">
        <f t="shared" si="0"/>
        <v>sel052</v>
      </c>
      <c r="K22" s="132" t="str">
        <f t="shared" si="1"/>
        <v>sel052</v>
      </c>
      <c r="L22" s="112"/>
      <c r="M22" s="112"/>
      <c r="N22" s="112"/>
      <c r="O22" s="111" t="s">
        <v>1914</v>
      </c>
      <c r="P22" s="112"/>
      <c r="Q22" s="112"/>
      <c r="R22" s="111">
        <v>-1</v>
      </c>
      <c r="S22" s="73"/>
      <c r="T22" s="73"/>
      <c r="U22" s="114" t="str">
        <f t="shared" si="6"/>
        <v>sel052</v>
      </c>
      <c r="V22" s="120" t="s">
        <v>4058</v>
      </c>
      <c r="W22" s="120" t="s">
        <v>4059</v>
      </c>
      <c r="X22" s="120" t="s">
        <v>4060</v>
      </c>
      <c r="Y22" s="120" t="s">
        <v>4061</v>
      </c>
      <c r="Z22" s="120" t="s">
        <v>4062</v>
      </c>
      <c r="AA22" s="120" t="s">
        <v>4063</v>
      </c>
      <c r="AB22" s="120" t="s">
        <v>4064</v>
      </c>
      <c r="AC22" s="120" t="s">
        <v>4065</v>
      </c>
      <c r="AD22" s="120"/>
      <c r="AE22" s="120"/>
      <c r="AF22" s="120"/>
      <c r="AG22" s="120" t="s">
        <v>4066</v>
      </c>
      <c r="AH22" s="120"/>
      <c r="AI22" s="120"/>
      <c r="AJ22" s="120"/>
      <c r="AK22" s="120"/>
      <c r="AL22" s="132" t="s">
        <v>2299</v>
      </c>
      <c r="AM22" s="163" t="s">
        <v>2007</v>
      </c>
      <c r="AN22" s="163" t="s">
        <v>2008</v>
      </c>
      <c r="AO22" s="163" t="s">
        <v>2009</v>
      </c>
      <c r="AP22" s="132" t="s">
        <v>2010</v>
      </c>
      <c r="AQ22" s="132" t="s">
        <v>2511</v>
      </c>
      <c r="AR22" s="132" t="s">
        <v>2512</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defInput["i052"] = {  cons:"consEnergy",  title:"Taille de la lumière du soleil",  unit:"kW",  text:"Choisissez la taille de l'équipement de production d'électricité photovoltaïque installé.", inputType:"sel052", right:"", postfix:"", nodata:"", varType:"Number", min:"", max:"", defaultValue:"-1", d11t:"5",d11p:"2",d12t:"2",d12p:"1",d13t:"",d13p:"",d1w:"2",d1d:"0", d21t:"5",d21p:"2",d22t:"2",d22p:"1",d23t:"",d23p:"",d2w:"2",d2d:"0", d31t:"",d31p:"",d32t:"",d32p:"",d33t:"",d33p:"",d3w:"",d3d:""}; </v>
      </c>
      <c r="DO22" s="88"/>
      <c r="DP22" s="88"/>
      <c r="DQ22" s="89" t="str">
        <f t="shared" si="4"/>
        <v>defSelectValue["sel052"]= [ "S'il vous plaît", " sélectionnez-le", " ne le faites pas", " faites-le (~ 3 kW)", " faites (4 kW)", " faites (5 kW)", " faites (6 ~ 10 kW)", " faites (plus de 10 kW) ", "", "", "", " ", "", "", "", "" ];</v>
      </c>
      <c r="DR22" s="90"/>
      <c r="DS22" s="90"/>
      <c r="DT22" s="90" t="str">
        <f t="shared" si="5"/>
        <v>defSelectData['sel052']= [ '-1', '0', '3', '4', '5', '8', '11', '', '', '', '', '', '', '', '', '' ];</v>
      </c>
    </row>
    <row r="23" spans="1:124" s="85" customFormat="1" ht="43.5" customHeight="1">
      <c r="A23" s="74"/>
      <c r="B23" s="111" t="s">
        <v>3067</v>
      </c>
      <c r="C23" s="120" t="s">
        <v>3724</v>
      </c>
      <c r="D23" s="132" t="s">
        <v>2510</v>
      </c>
      <c r="E23" s="111" t="s">
        <v>3120</v>
      </c>
      <c r="F23" s="120"/>
      <c r="G23" s="132"/>
      <c r="H23" s="120" t="s">
        <v>3893</v>
      </c>
      <c r="I23" s="132" t="s">
        <v>3162</v>
      </c>
      <c r="J23" s="120" t="str">
        <f t="shared" si="0"/>
        <v>sel053</v>
      </c>
      <c r="K23" s="132" t="str">
        <f t="shared" si="1"/>
        <v>sel053</v>
      </c>
      <c r="L23" s="112"/>
      <c r="M23" s="112"/>
      <c r="N23" s="112"/>
      <c r="O23" s="111" t="s">
        <v>1914</v>
      </c>
      <c r="P23" s="112"/>
      <c r="Q23" s="112"/>
      <c r="R23" s="111">
        <v>-1</v>
      </c>
      <c r="S23" s="73"/>
      <c r="T23" s="73"/>
      <c r="U23" s="114" t="str">
        <f t="shared" si="6"/>
        <v>sel053</v>
      </c>
      <c r="V23" s="120" t="s">
        <v>4003</v>
      </c>
      <c r="W23" s="120" t="s">
        <v>4067</v>
      </c>
      <c r="X23" s="120" t="s">
        <v>4068</v>
      </c>
      <c r="Y23" s="120">
        <v>2013</v>
      </c>
      <c r="Z23" s="120">
        <v>2014</v>
      </c>
      <c r="AA23" s="120">
        <v>2015</v>
      </c>
      <c r="AB23" s="120">
        <v>2016</v>
      </c>
      <c r="AC23" s="120" t="s">
        <v>4069</v>
      </c>
      <c r="AD23" s="120" t="s">
        <v>4070</v>
      </c>
      <c r="AE23" s="120"/>
      <c r="AF23" s="120"/>
      <c r="AG23" s="120"/>
      <c r="AH23" s="120"/>
      <c r="AI23" s="120"/>
      <c r="AJ23" s="120"/>
      <c r="AK23" s="120"/>
      <c r="AL23" s="132" t="s">
        <v>2299</v>
      </c>
      <c r="AM23" s="163" t="s">
        <v>2546</v>
      </c>
      <c r="AN23" s="163" t="s">
        <v>2547</v>
      </c>
      <c r="AO23" s="163" t="s">
        <v>2548</v>
      </c>
      <c r="AP23" s="132" t="s">
        <v>2549</v>
      </c>
      <c r="AQ23" s="132" t="s">
        <v>3422</v>
      </c>
      <c r="AR23" s="132" t="s">
        <v>3423</v>
      </c>
      <c r="AS23" s="132" t="s">
        <v>3424</v>
      </c>
      <c r="AT23" s="163" t="s">
        <v>2870</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defInput["i053"] = {  cons:"consEnergy",  title:"Année d'installation de la production d'énergie photovoltaïque",  unit:"",  text:"Quand était l'année où l'énergie solaire a été installée?", inputType:"sel053", right:"", postfix:"", nodata:"", varType:"Number", min:"", max:"", defaultValue:"-1", d11t:"",d11p:"",d12t:"",d12p:"",d13t:"",d13p:"",d1w:"",d1d:"", d21t:"",d21p:"",d22t:"",d22p:"",d23t:"",d23p:"",d2w:"",d2d:"", d31t:"",d31p:"",d32t:"",d32p:"",d33t:"",d33p:"",d3w:"",d3d:""}; </v>
      </c>
      <c r="DO23" s="88"/>
      <c r="DP23" s="88"/>
      <c r="DQ23" s="89" t="str">
        <f t="shared" si="4"/>
        <v>defSelectValue["sel053"]= [ "Veuillez sélectionner", " avant 2010", " 2011 - 2012", "2013", "2014", "2015", "2016", " après 2017", " pas installé ", "", "", "", "", "", "", "" ];</v>
      </c>
      <c r="DR23" s="90"/>
      <c r="DS23" s="90"/>
      <c r="DT23" s="90" t="str">
        <f t="shared" si="5"/>
        <v>defSelectData['sel053']= [ '-1', '2010', '2011', '2013', '2014', '2015', '2016', '2017', '9999', '', '', '', '', '', '', '' ];</v>
      </c>
    </row>
    <row r="24" spans="1:124" s="85" customFormat="1" ht="43.5" customHeight="1">
      <c r="A24" s="74"/>
      <c r="B24" s="111" t="s">
        <v>3116</v>
      </c>
      <c r="C24" s="120" t="s">
        <v>3725</v>
      </c>
      <c r="D24" s="132" t="s">
        <v>2530</v>
      </c>
      <c r="E24" s="111" t="s">
        <v>3120</v>
      </c>
      <c r="F24" s="120"/>
      <c r="G24" s="132"/>
      <c r="H24" s="120" t="s">
        <v>3725</v>
      </c>
      <c r="I24" s="132" t="s">
        <v>2530</v>
      </c>
      <c r="J24" s="120" t="str">
        <f t="shared" si="0"/>
        <v>sel054</v>
      </c>
      <c r="K24" s="132" t="str">
        <f t="shared" si="1"/>
        <v>sel054</v>
      </c>
      <c r="L24" s="112"/>
      <c r="M24" s="112"/>
      <c r="N24" s="112"/>
      <c r="O24" s="111" t="s">
        <v>1914</v>
      </c>
      <c r="P24" s="112"/>
      <c r="Q24" s="112"/>
      <c r="R24" s="111">
        <v>-1</v>
      </c>
      <c r="S24" s="73"/>
      <c r="T24" s="92"/>
      <c r="U24" s="114" t="str">
        <f>J24</f>
        <v>sel054</v>
      </c>
      <c r="V24" s="120" t="s">
        <v>4055</v>
      </c>
      <c r="W24" s="120" t="s">
        <v>4071</v>
      </c>
      <c r="X24" s="120" t="s">
        <v>4072</v>
      </c>
      <c r="Y24" s="120"/>
      <c r="Z24" s="120"/>
      <c r="AA24" s="120"/>
      <c r="AB24" s="120"/>
      <c r="AC24" s="120"/>
      <c r="AD24" s="120"/>
      <c r="AE24" s="120"/>
      <c r="AF24" s="120"/>
      <c r="AG24" s="120"/>
      <c r="AH24" s="120"/>
      <c r="AI24" s="120"/>
      <c r="AJ24" s="120"/>
      <c r="AK24" s="120"/>
      <c r="AL24" s="132" t="s">
        <v>2299</v>
      </c>
      <c r="AM24" s="163" t="s">
        <v>2531</v>
      </c>
      <c r="AN24" s="163" t="s">
        <v>2532</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defSelectValue["sel054"]= [ "Sélectionnez", " oui", " non ", "", "", "", "", "", "", "", "", "", "", "", "", "" ];</v>
      </c>
      <c r="DR24" s="90"/>
      <c r="DS24" s="90"/>
      <c r="DT24" s="90" t="str">
        <f t="shared" si="5"/>
        <v>defSelectData['sel054']= [ '-1', '1', '2', '', '', '', '', '', '', '', '', '', '', '', '', '' ];</v>
      </c>
    </row>
    <row r="25" spans="1:124" s="85" customFormat="1" ht="43.5" customHeight="1">
      <c r="A25" s="74"/>
      <c r="B25" s="111" t="s">
        <v>2871</v>
      </c>
      <c r="C25" s="120" t="s">
        <v>3726</v>
      </c>
      <c r="D25" s="132" t="s">
        <v>1296</v>
      </c>
      <c r="E25" s="111" t="s">
        <v>3120</v>
      </c>
      <c r="F25" s="120" t="s">
        <v>3868</v>
      </c>
      <c r="G25" s="132" t="s">
        <v>1942</v>
      </c>
      <c r="H25" s="120" t="s">
        <v>3894</v>
      </c>
      <c r="I25" s="132" t="s">
        <v>3111</v>
      </c>
      <c r="J25" s="120" t="str">
        <f t="shared" si="0"/>
        <v>sel061</v>
      </c>
      <c r="K25" s="132" t="str">
        <f t="shared" si="1"/>
        <v>sel061</v>
      </c>
      <c r="L25" s="112"/>
      <c r="M25" s="112"/>
      <c r="N25" s="112"/>
      <c r="O25" s="111" t="s">
        <v>1914</v>
      </c>
      <c r="P25" s="112"/>
      <c r="Q25" s="112"/>
      <c r="R25" s="111">
        <v>-1</v>
      </c>
      <c r="S25" s="73"/>
      <c r="T25" s="73"/>
      <c r="U25" s="114" t="str">
        <f t="shared" si="6"/>
        <v>sel061</v>
      </c>
      <c r="V25" s="120" t="s">
        <v>4055</v>
      </c>
      <c r="W25" s="120" t="s">
        <v>4875</v>
      </c>
      <c r="X25" s="120" t="s">
        <v>4876</v>
      </c>
      <c r="Y25" s="120" t="s">
        <v>4877</v>
      </c>
      <c r="Z25" s="120" t="s">
        <v>4878</v>
      </c>
      <c r="AA25" s="120" t="s">
        <v>4879</v>
      </c>
      <c r="AB25" s="120" t="s">
        <v>4431</v>
      </c>
      <c r="AC25" s="120" t="s">
        <v>4880</v>
      </c>
      <c r="AD25" s="120" t="s">
        <v>4446</v>
      </c>
      <c r="AE25" s="120" t="s">
        <v>4432</v>
      </c>
      <c r="AF25" s="120" t="s">
        <v>4433</v>
      </c>
      <c r="AG25" s="120" t="s">
        <v>4073</v>
      </c>
      <c r="AH25" s="120"/>
      <c r="AI25" s="120"/>
      <c r="AJ25" s="120"/>
      <c r="AK25" s="120"/>
      <c r="AL25" s="132" t="s">
        <v>2299</v>
      </c>
      <c r="AM25" s="132" t="s">
        <v>2011</v>
      </c>
      <c r="AN25" s="132" t="s">
        <v>2012</v>
      </c>
      <c r="AO25" s="132" t="s">
        <v>2013</v>
      </c>
      <c r="AP25" s="163" t="s">
        <v>2014</v>
      </c>
      <c r="AQ25" s="163" t="s">
        <v>2015</v>
      </c>
      <c r="AR25" s="163" t="s">
        <v>2016</v>
      </c>
      <c r="AS25" s="163" t="s">
        <v>2017</v>
      </c>
      <c r="AT25" s="163" t="s">
        <v>2018</v>
      </c>
      <c r="AU25" s="132" t="s">
        <v>2019</v>
      </c>
      <c r="AV25" s="132" t="s">
        <v>2020</v>
      </c>
      <c r="AW25" s="132" t="s">
        <v>2021</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defInput["i061"] = {  cons:"consEnergy",  title:"Facture d'électricité",  unit:"euro",  text:"Veuillez choisir la facture approximative d'électricité pour un mois.", inputType:"sel061", right:"", postfix:"", nodata:"", varType:"Number", min:"", max:"", defaultValue:"-1", d11t:"15000",d11p:"0",d12t:"10000",d12p:"1",d13t:"0",d13p:"2",d1w:"3",d1d:"1", d21t:"",d21p:"",d22t:"",d22p:"",d23t:"",d23p:"",d2w:"",d2d:"", d31t:"",d31p:"",d32t:"",d32p:"",d33t:"",d33p:"",d3w:"",d3d:""}; </v>
      </c>
      <c r="DO25" s="88"/>
      <c r="DP25" s="88"/>
      <c r="DQ25" s="89" t="str">
        <f t="shared" si="4"/>
        <v>defSelectValue["sel061"]= [ "Sélectionnez", " 10 euros", " 20 euros", " 30 euros", " 50 euros", " 70 euros", " 100 euros", " 120 euros", " 150 euros", " 200 euros", " 300 euros", " plus que cela", "", "", "", "" ];</v>
      </c>
      <c r="DR25" s="90"/>
      <c r="DS25" s="90"/>
      <c r="DT25" s="90" t="str">
        <f t="shared" si="5"/>
        <v>defSelectData['sel061']= [ '-1', '10', '20', '30', '50', '70', '100', '120', '150', '200', '300', '400', '', '', '', '' ];</v>
      </c>
    </row>
    <row r="26" spans="1:124" s="85" customFormat="1" ht="43.5" customHeight="1">
      <c r="A26" s="73"/>
      <c r="B26" s="111" t="s">
        <v>3118</v>
      </c>
      <c r="C26" s="120" t="s">
        <v>3727</v>
      </c>
      <c r="D26" s="132" t="s">
        <v>3112</v>
      </c>
      <c r="E26" s="111" t="s">
        <v>3120</v>
      </c>
      <c r="F26" s="120" t="s">
        <v>3868</v>
      </c>
      <c r="G26" s="132" t="s">
        <v>1942</v>
      </c>
      <c r="H26" s="120" t="s">
        <v>3895</v>
      </c>
      <c r="I26" s="132" t="s">
        <v>3113</v>
      </c>
      <c r="J26" s="120" t="str">
        <f t="shared" si="0"/>
        <v>sel062</v>
      </c>
      <c r="K26" s="132" t="str">
        <f t="shared" si="1"/>
        <v>sel062</v>
      </c>
      <c r="L26" s="112"/>
      <c r="M26" s="112"/>
      <c r="N26" s="112"/>
      <c r="O26" s="111" t="s">
        <v>1914</v>
      </c>
      <c r="P26" s="112"/>
      <c r="Q26" s="112"/>
      <c r="R26" s="111">
        <v>-1</v>
      </c>
      <c r="S26" s="73"/>
      <c r="T26" s="73"/>
      <c r="U26" s="114" t="str">
        <f t="shared" si="6"/>
        <v>sel062</v>
      </c>
      <c r="V26" s="120" t="s">
        <v>4055</v>
      </c>
      <c r="W26" s="120" t="s">
        <v>4875</v>
      </c>
      <c r="X26" s="120" t="s">
        <v>4876</v>
      </c>
      <c r="Y26" s="120" t="s">
        <v>4877</v>
      </c>
      <c r="Z26" s="120" t="s">
        <v>4878</v>
      </c>
      <c r="AA26" s="120" t="s">
        <v>4879</v>
      </c>
      <c r="AB26" s="120" t="s">
        <v>4431</v>
      </c>
      <c r="AC26" s="120" t="s">
        <v>4880</v>
      </c>
      <c r="AD26" s="120" t="s">
        <v>4446</v>
      </c>
      <c r="AE26" s="120" t="s">
        <v>4432</v>
      </c>
      <c r="AF26" s="120" t="s">
        <v>4433</v>
      </c>
      <c r="AG26" s="120" t="s">
        <v>4073</v>
      </c>
      <c r="AH26" s="120"/>
      <c r="AI26" s="120"/>
      <c r="AJ26" s="120"/>
      <c r="AK26" s="120"/>
      <c r="AL26" s="132" t="s">
        <v>2299</v>
      </c>
      <c r="AM26" s="132" t="s">
        <v>2011</v>
      </c>
      <c r="AN26" s="132" t="s">
        <v>2012</v>
      </c>
      <c r="AO26" s="132" t="s">
        <v>2013</v>
      </c>
      <c r="AP26" s="132" t="s">
        <v>2014</v>
      </c>
      <c r="AQ26" s="132" t="s">
        <v>2015</v>
      </c>
      <c r="AR26" s="163" t="s">
        <v>2016</v>
      </c>
      <c r="AS26" s="132" t="s">
        <v>2017</v>
      </c>
      <c r="AT26" s="132" t="s">
        <v>2018</v>
      </c>
      <c r="AU26" s="132" t="s">
        <v>2019</v>
      </c>
      <c r="AV26" s="132" t="s">
        <v>2020</v>
      </c>
      <c r="AW26" s="132" t="s">
        <v>2021</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defInput["i062"] = {  cons:"consEnergy",  title:"Montant de la vente de puissance",  unit:"euro",  text:"Combien d'électricité peut-on vendre par mois par la production d'énergie solaire?", inputType:"sel062", right:"", postfix:"", nodata:"", varType:"Number", min:"", max:"", defaultValue:"-1", d11t:"",d11p:"",d12t:"",d12p:"",d13t:"",d13p:"",d1w:"",d1d:"", d21t:"",d21p:"",d22t:"",d22p:"",d23t:"",d23p:"",d2w:"",d2d:"", d31t:"",d31p:"",d32t:"",d32p:"",d33t:"",d33p:"",d3w:"",d3d:""}; </v>
      </c>
      <c r="DO26" s="88"/>
      <c r="DP26" s="88"/>
      <c r="DQ26" s="89" t="str">
        <f t="shared" si="4"/>
        <v>defSelectValue["sel062"]= [ "Sélectionnez", " 10 euros", " 20 euros", " 30 euros", " 50 euros", " 70 euros", " 100 euros", " 120 euros", " 150 euros", " 200 euros", " 300 euros", " plus que cela", "", "", "", "" ];</v>
      </c>
      <c r="DR26" s="90"/>
      <c r="DS26" s="90"/>
      <c r="DT26" s="90" t="str">
        <f t="shared" si="5"/>
        <v>defSelectData['sel062']= [ '-1', '10', '20', '30', '50', '70', '100', '120', '150', '200', '300', '400', '', '', '', '' ];</v>
      </c>
    </row>
    <row r="27" spans="1:124" s="85" customFormat="1" ht="43.5" customHeight="1">
      <c r="A27" s="74"/>
      <c r="B27" s="111" t="s">
        <v>2872</v>
      </c>
      <c r="C27" s="120" t="s">
        <v>3728</v>
      </c>
      <c r="D27" s="132" t="s">
        <v>3114</v>
      </c>
      <c r="E27" s="111" t="s">
        <v>3120</v>
      </c>
      <c r="F27" s="120" t="s">
        <v>3868</v>
      </c>
      <c r="G27" s="132" t="s">
        <v>1942</v>
      </c>
      <c r="H27" s="120" t="s">
        <v>3896</v>
      </c>
      <c r="I27" s="132" t="s">
        <v>3115</v>
      </c>
      <c r="J27" s="120" t="str">
        <f t="shared" si="0"/>
        <v>sel063</v>
      </c>
      <c r="K27" s="132" t="str">
        <f t="shared" si="1"/>
        <v>sel063</v>
      </c>
      <c r="L27" s="112"/>
      <c r="M27" s="112"/>
      <c r="N27" s="112"/>
      <c r="O27" s="111" t="s">
        <v>1914</v>
      </c>
      <c r="P27" s="112"/>
      <c r="Q27" s="112"/>
      <c r="R27" s="111">
        <v>-1</v>
      </c>
      <c r="S27" s="73"/>
      <c r="T27" s="73"/>
      <c r="U27" s="114" t="str">
        <f t="shared" si="6"/>
        <v>sel063</v>
      </c>
      <c r="V27" s="120" t="s">
        <v>4044</v>
      </c>
      <c r="W27" s="120" t="s">
        <v>4075</v>
      </c>
      <c r="X27" s="120" t="s">
        <v>4875</v>
      </c>
      <c r="Y27" s="120" t="s">
        <v>4876</v>
      </c>
      <c r="Z27" s="120" t="s">
        <v>4877</v>
      </c>
      <c r="AA27" s="120" t="s">
        <v>4878</v>
      </c>
      <c r="AB27" s="120" t="s">
        <v>4879</v>
      </c>
      <c r="AC27" s="120" t="s">
        <v>4881</v>
      </c>
      <c r="AD27" s="120" t="s">
        <v>4880</v>
      </c>
      <c r="AE27" s="120" t="s">
        <v>4446</v>
      </c>
      <c r="AF27" s="120" t="s">
        <v>4432</v>
      </c>
      <c r="AG27" s="120" t="s">
        <v>4882</v>
      </c>
      <c r="AH27" s="120" t="s">
        <v>4074</v>
      </c>
      <c r="AI27" s="120"/>
      <c r="AJ27" s="120"/>
      <c r="AK27" s="120"/>
      <c r="AL27" s="132" t="s">
        <v>2299</v>
      </c>
      <c r="AM27" s="163" t="s">
        <v>2022</v>
      </c>
      <c r="AN27" s="132" t="s">
        <v>2011</v>
      </c>
      <c r="AO27" s="132" t="s">
        <v>2012</v>
      </c>
      <c r="AP27" s="163" t="s">
        <v>2013</v>
      </c>
      <c r="AQ27" s="163" t="s">
        <v>2014</v>
      </c>
      <c r="AR27" s="163" t="s">
        <v>2015</v>
      </c>
      <c r="AS27" s="163" t="s">
        <v>2016</v>
      </c>
      <c r="AT27" s="132" t="s">
        <v>2017</v>
      </c>
      <c r="AU27" s="132" t="s">
        <v>2018</v>
      </c>
      <c r="AV27" s="132" t="s">
        <v>2019</v>
      </c>
      <c r="AW27" s="132" t="s">
        <v>2020</v>
      </c>
      <c r="AX27" s="132" t="s">
        <v>2021</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defInput["i063"] = {  cons:"consEnergy",  title:"Gaz",  unit:"euro",  text:"Choisissez un tarif approximatif pour un mois.", inputType:"sel063", right:"", postfix:"", nodata:"", varType:"Number", min:"", max:"", defaultValue:"-1", d11t:"10000",d11p:"0",d12t:"6000",d12p:"1",d13t:"0",d13p:"2",d1w:"2",d1d:"1", d21t:"",d21p:"",d22t:"",d22p:"",d23t:"",d23p:"",d2w:"",d2d:"", d31t:"",d31p:"",d32t:"",d32p:"",d33t:"",d33p:"",d3w:"",d3d:""}; </v>
      </c>
      <c r="DO27" s="88"/>
      <c r="DP27" s="88"/>
      <c r="DQ27" s="89" t="str">
        <f t="shared" si="4"/>
        <v>defSelectValue["sel063"]= [ "S'il vous plaît choisir", " tout électrique (non utilisé)", " 10 euros", " 20 euros", " 30 euros", " 50 euros", " 70 euros", " 10.0 euros", " 120 euros", " 150 euros", " 200 euros", " 30.0 euros", " plus", "", "", "" ];</v>
      </c>
      <c r="DR27" s="90"/>
      <c r="DS27" s="90"/>
      <c r="DT27" s="90" t="str">
        <f t="shared" si="5"/>
        <v>defSelectData['sel063']= [ '-1', '0', '10', '20', '30', '50', '70', '100', '120', '150', '200', '300', '400', '', '', '' ];</v>
      </c>
    </row>
    <row r="28" spans="1:124" s="85" customFormat="1" ht="43.5" customHeight="1">
      <c r="A28" s="74"/>
      <c r="B28" s="111" t="s">
        <v>2873</v>
      </c>
      <c r="C28" s="120" t="s">
        <v>3729</v>
      </c>
      <c r="D28" s="132" t="s">
        <v>3117</v>
      </c>
      <c r="E28" s="111" t="s">
        <v>3120</v>
      </c>
      <c r="F28" s="120" t="s">
        <v>3868</v>
      </c>
      <c r="G28" s="132" t="s">
        <v>1942</v>
      </c>
      <c r="H28" s="120" t="s">
        <v>3897</v>
      </c>
      <c r="I28" s="132" t="s">
        <v>3425</v>
      </c>
      <c r="J28" s="120" t="str">
        <f t="shared" si="0"/>
        <v>sel064</v>
      </c>
      <c r="K28" s="132" t="str">
        <f t="shared" si="1"/>
        <v>sel064</v>
      </c>
      <c r="L28" s="112"/>
      <c r="M28" s="112"/>
      <c r="N28" s="112"/>
      <c r="O28" s="111" t="s">
        <v>1914</v>
      </c>
      <c r="P28" s="112"/>
      <c r="Q28" s="112"/>
      <c r="R28" s="111">
        <v>-1</v>
      </c>
      <c r="S28" s="73"/>
      <c r="T28" s="73"/>
      <c r="U28" s="114" t="str">
        <f t="shared" si="6"/>
        <v>sel064</v>
      </c>
      <c r="V28" s="120" t="s">
        <v>4076</v>
      </c>
      <c r="W28" s="120" t="s">
        <v>4077</v>
      </c>
      <c r="X28" s="120" t="s">
        <v>4078</v>
      </c>
      <c r="Y28" s="120" t="s">
        <v>4079</v>
      </c>
      <c r="Z28" s="120" t="s">
        <v>4080</v>
      </c>
      <c r="AA28" s="120" t="s">
        <v>4081</v>
      </c>
      <c r="AB28" s="120" t="s">
        <v>4082</v>
      </c>
      <c r="AC28" s="120"/>
      <c r="AD28" s="120"/>
      <c r="AE28" s="120"/>
      <c r="AF28" s="120"/>
      <c r="AG28" s="120"/>
      <c r="AH28" s="120"/>
      <c r="AI28" s="120"/>
      <c r="AJ28" s="120"/>
      <c r="AK28" s="120"/>
      <c r="AL28" s="132" t="s">
        <v>2299</v>
      </c>
      <c r="AM28" s="163" t="s">
        <v>2023</v>
      </c>
      <c r="AN28" s="132" t="s">
        <v>2024</v>
      </c>
      <c r="AO28" s="132" t="s">
        <v>2025</v>
      </c>
      <c r="AP28" s="132" t="s">
        <v>2026</v>
      </c>
      <c r="AQ28" s="163" t="s">
        <v>2027</v>
      </c>
      <c r="AR28" s="163" t="s">
        <v>2028</v>
      </c>
      <c r="AS28" s="163" t="s">
        <v>2029</v>
      </c>
      <c r="AT28" s="163" t="s">
        <v>2030</v>
      </c>
      <c r="AU28" s="132" t="s">
        <v>2031</v>
      </c>
      <c r="AV28" s="132" t="s">
        <v>2021</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4"/>
        <v>defSelectValue["sel064"]= [ "1 boîte (2 L)", " 2 canettes par mois (36 L)", " 3 canettes par mois (54 L)", " 1 boîte (72 L) par semaine", " 1 peut dans 5 jours 2 semaines (144 L)", " 3 boîtes par semaine (216 L)", " plus que cela ", "", "", "", "", "", "", "", "", "" ];</v>
      </c>
      <c r="DR28" s="90"/>
      <c r="DS28" s="90"/>
      <c r="DT28" s="90" t="str">
        <f t="shared" si="5"/>
        <v>defSelectData['sel064']= [ '-1', '0', '9', '18', '36', '54', '72', '108', '144', '216', '300', '', '', '', '', '' ];</v>
      </c>
    </row>
    <row r="29" spans="1:124" s="85" customFormat="1" ht="43.5" customHeight="1">
      <c r="A29" s="74"/>
      <c r="B29" s="111" t="s">
        <v>3444</v>
      </c>
      <c r="C29" s="120" t="s">
        <v>3730</v>
      </c>
      <c r="D29" s="132" t="s">
        <v>3446</v>
      </c>
      <c r="E29" s="111" t="s">
        <v>3120</v>
      </c>
      <c r="F29" s="120" t="s">
        <v>3868</v>
      </c>
      <c r="G29" s="132" t="s">
        <v>1942</v>
      </c>
      <c r="H29" s="120" t="s">
        <v>3898</v>
      </c>
      <c r="I29" s="132" t="s">
        <v>3447</v>
      </c>
      <c r="J29" s="120" t="str">
        <f t="shared" si="0"/>
        <v>sel065</v>
      </c>
      <c r="K29" s="132" t="str">
        <f t="shared" si="1"/>
        <v>sel065</v>
      </c>
      <c r="L29" s="112"/>
      <c r="M29" s="112"/>
      <c r="N29" s="112"/>
      <c r="O29" s="111" t="s">
        <v>1914</v>
      </c>
      <c r="P29" s="112"/>
      <c r="Q29" s="112"/>
      <c r="R29" s="111">
        <v>-1</v>
      </c>
      <c r="S29" s="73"/>
      <c r="T29" s="73"/>
      <c r="U29" s="114" t="str">
        <f>J29</f>
        <v>sel065</v>
      </c>
      <c r="V29" s="120" t="s">
        <v>4883</v>
      </c>
      <c r="W29" s="120" t="s">
        <v>4876</v>
      </c>
      <c r="X29" s="120" t="s">
        <v>4877</v>
      </c>
      <c r="Y29" s="120" t="s">
        <v>4878</v>
      </c>
      <c r="Z29" s="120" t="s">
        <v>4879</v>
      </c>
      <c r="AA29" s="120" t="s">
        <v>4431</v>
      </c>
      <c r="AB29" s="120" t="s">
        <v>4880</v>
      </c>
      <c r="AC29" s="120" t="s">
        <v>4446</v>
      </c>
      <c r="AD29" s="120" t="s">
        <v>4432</v>
      </c>
      <c r="AE29" s="120" t="s">
        <v>4433</v>
      </c>
      <c r="AF29" s="120" t="s">
        <v>4083</v>
      </c>
      <c r="AG29" s="120"/>
      <c r="AH29" s="120"/>
      <c r="AI29" s="120"/>
      <c r="AJ29" s="120"/>
      <c r="AK29" s="120"/>
      <c r="AL29" s="132" t="s">
        <v>2299</v>
      </c>
      <c r="AM29" s="163" t="s">
        <v>2023</v>
      </c>
      <c r="AN29" s="132" t="s">
        <v>2011</v>
      </c>
      <c r="AO29" s="132" t="s">
        <v>2012</v>
      </c>
      <c r="AP29" s="132" t="s">
        <v>2013</v>
      </c>
      <c r="AQ29" s="132" t="s">
        <v>2014</v>
      </c>
      <c r="AR29" s="132" t="s">
        <v>2015</v>
      </c>
      <c r="AS29" s="132" t="s">
        <v>2016</v>
      </c>
      <c r="AT29" s="132" t="s">
        <v>2017</v>
      </c>
      <c r="AU29" s="132" t="s">
        <v>2018</v>
      </c>
      <c r="AV29" s="132" t="s">
        <v>2019</v>
      </c>
      <c r="AW29" s="132" t="s">
        <v>2020</v>
      </c>
      <c r="AX29" s="132" t="s">
        <v>2021</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defInput["i065"] = {  cons:"consEnergy",  title:"Briquettes achetées",  unit:"euro",  text:"Choisissez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4"/>
        <v>defSelectValue["sel065"]= [ "10 euros", " 20 euros", " 30 euros", " 50 euros", " 70 euros", " 100 euros", " 120 euros", " 150 euros", " 200 euros", " 300 euros", " plus que cela.", "", "", "", "", "" ];</v>
      </c>
      <c r="DR29" s="90"/>
      <c r="DS29" s="90"/>
      <c r="DT29" s="90" t="str">
        <f t="shared" si="5"/>
        <v>defSelectData['sel065']= [ '-1', '0', '10', '20', '30', '50', '70', '100', '120', '150', '200', '300', '400', '', '', '' ];</v>
      </c>
    </row>
    <row r="30" spans="1:124" s="85" customFormat="1" ht="43.5" customHeight="1">
      <c r="A30" s="74"/>
      <c r="B30" s="111" t="s">
        <v>3445</v>
      </c>
      <c r="C30" s="120" t="s">
        <v>3731</v>
      </c>
      <c r="D30" s="132" t="s">
        <v>3449</v>
      </c>
      <c r="E30" s="111" t="s">
        <v>3120</v>
      </c>
      <c r="F30" s="120" t="s">
        <v>3868</v>
      </c>
      <c r="G30" s="132" t="s">
        <v>1942</v>
      </c>
      <c r="H30" s="120" t="s">
        <v>3899</v>
      </c>
      <c r="I30" s="132" t="s">
        <v>3448</v>
      </c>
      <c r="J30" s="120" t="str">
        <f t="shared" si="0"/>
        <v>sel066</v>
      </c>
      <c r="K30" s="132" t="str">
        <f t="shared" si="1"/>
        <v>sel066</v>
      </c>
      <c r="L30" s="112"/>
      <c r="M30" s="112"/>
      <c r="N30" s="112"/>
      <c r="O30" s="111" t="s">
        <v>1914</v>
      </c>
      <c r="P30" s="112"/>
      <c r="Q30" s="112"/>
      <c r="R30" s="111">
        <v>-1</v>
      </c>
      <c r="S30" s="73"/>
      <c r="T30" s="73"/>
      <c r="U30" s="114" t="str">
        <f>J30</f>
        <v>sel066</v>
      </c>
      <c r="V30" s="120" t="s">
        <v>4003</v>
      </c>
      <c r="W30" s="120" t="s">
        <v>4084</v>
      </c>
      <c r="X30" s="120" t="s">
        <v>4085</v>
      </c>
      <c r="Y30" s="120"/>
      <c r="Z30" s="120"/>
      <c r="AA30" s="120"/>
      <c r="AB30" s="120"/>
      <c r="AC30" s="120"/>
      <c r="AD30" s="120"/>
      <c r="AE30" s="120"/>
      <c r="AF30" s="120"/>
      <c r="AG30" s="120"/>
      <c r="AH30" s="120"/>
      <c r="AI30" s="120"/>
      <c r="AJ30" s="120"/>
      <c r="AK30" s="120"/>
      <c r="AL30" s="132" t="s">
        <v>2299</v>
      </c>
      <c r="AM30" s="163" t="s">
        <v>2023</v>
      </c>
      <c r="AN30" s="132" t="s">
        <v>3450</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defInput["i066"] = {  cons:"consEnergy",  title:"Approvisionnement thermique régional",  unit:"euro",  text:"Existe-t-il un courant de chauffage régional pour le chauffage", inputType:"sel066", right:"", postfix:"", nodata:"", varType:"Number", min:"", max:"", defaultValue:"-1", d11t:"10000",d11p:"0",d12t:"6000",d12p:"1",d13t:"0",d13p:"2",d1w:"2",d1d:"1", d21t:"",d21p:"",d22t:"",d22p:"",d23t:"",d23p:"",d2w:"",d2d:"", d31t:"",d31p:"",d32t:"",d32p:"",d33t:"",d33p:"",d3w:"",d3d:""}; </v>
      </c>
      <c r="DO30" s="88"/>
      <c r="DP30" s="88"/>
      <c r="DQ30" s="89" t="str">
        <f t="shared" si="4"/>
        <v>defSelectValue["sel066"]= [ "Veuillez sélectionner", " Ne pas utiliser", " utiliser ", "", "", "", "", "", "", "", "", "", "", "", "", "" ];</v>
      </c>
      <c r="DR30" s="90"/>
      <c r="DS30" s="90"/>
      <c r="DT30" s="90" t="str">
        <f t="shared" si="5"/>
        <v>defSelectData['sel066']= [ '-1', '1', '2', '', '', '', '', '', '', '', '', '', '', '', '', '' ];</v>
      </c>
    </row>
    <row r="31" spans="1:124" s="85" customFormat="1" ht="43.5" customHeight="1">
      <c r="A31" s="74"/>
      <c r="B31" s="111" t="s">
        <v>2879</v>
      </c>
      <c r="C31" s="120" t="s">
        <v>3732</v>
      </c>
      <c r="D31" s="132" t="s">
        <v>2874</v>
      </c>
      <c r="E31" s="111" t="s">
        <v>3120</v>
      </c>
      <c r="F31" s="120"/>
      <c r="G31" s="132"/>
      <c r="H31" s="120" t="s">
        <v>3900</v>
      </c>
      <c r="I31" s="132" t="s">
        <v>3426</v>
      </c>
      <c r="J31" s="120" t="str">
        <f t="shared" si="0"/>
        <v>sel072</v>
      </c>
      <c r="K31" s="132" t="str">
        <f t="shared" si="1"/>
        <v>sel072</v>
      </c>
      <c r="L31" s="112"/>
      <c r="M31" s="112"/>
      <c r="N31" s="112"/>
      <c r="O31" s="111" t="s">
        <v>1914</v>
      </c>
      <c r="P31" s="112"/>
      <c r="Q31" s="112"/>
      <c r="R31" s="111">
        <v>-1</v>
      </c>
      <c r="S31" s="73"/>
      <c r="T31" s="92"/>
      <c r="U31" s="114" t="str">
        <f t="shared" si="6"/>
        <v>sel072</v>
      </c>
      <c r="V31" s="120" t="s">
        <v>4003</v>
      </c>
      <c r="W31" s="120" t="s">
        <v>4444</v>
      </c>
      <c r="X31" s="120" t="s">
        <v>4086</v>
      </c>
      <c r="Y31" s="120" t="s">
        <v>4087</v>
      </c>
      <c r="Z31" s="120" t="s">
        <v>4088</v>
      </c>
      <c r="AA31" s="120"/>
      <c r="AB31" s="120"/>
      <c r="AC31" s="120"/>
      <c r="AD31" s="120"/>
      <c r="AE31" s="120"/>
      <c r="AF31" s="120"/>
      <c r="AG31" s="120"/>
      <c r="AH31" s="120"/>
      <c r="AI31" s="120"/>
      <c r="AJ31" s="120"/>
      <c r="AK31" s="120"/>
      <c r="AL31" s="132" t="s">
        <v>2299</v>
      </c>
      <c r="AM31" s="132" t="s">
        <v>2875</v>
      </c>
      <c r="AN31" s="132" t="s">
        <v>2876</v>
      </c>
      <c r="AO31" s="132" t="s">
        <v>2877</v>
      </c>
      <c r="AP31" s="132" t="s">
        <v>2878</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defInput["i072"] = {  cons:"consEnergy",  title:"Capacité du réservoir d'habitation",  unit:"",  text:"Lorsque le réservoir domestique est installé, choisissez la capacité", inputType:"sel072", right:"", postfix:"", nodata:"", varType:"Number", min:"", max:"", defaultValue:"-1", d11t:"",d11p:"",d12t:"",d12p:"",d13t:"",d13p:"",d1w:"",d1d:"", d21t:"",d21p:"",d22t:"",d22p:"",d23t:"",d23p:"",d2w:"",d2d:"", d31t:"",d31p:"",d32t:"",d32p:"",d33t:"",d33p:"",d3w:"",d3d:""}; </v>
      </c>
      <c r="DO31" s="88"/>
      <c r="DP31" s="88"/>
      <c r="DQ31" s="89" t="str">
        <f t="shared" si="4"/>
        <v>defSelectValue["sel072"]= [ "Veuillez sélectionner", " 100L", " 200L", " 300L", " 400L ", "", "", "", "", "", "", "", "", "", "", "" ];</v>
      </c>
      <c r="DR31" s="90"/>
      <c r="DS31" s="90"/>
      <c r="DT31" s="90" t="str">
        <f t="shared" si="5"/>
        <v>defSelectData['sel072']= [ '-1', '100', '200', '300', '400', '', '', '', '', '', '', '', '', '', '', '' ];</v>
      </c>
    </row>
    <row r="32" spans="1:124" s="85" customFormat="1" ht="43.5" customHeight="1">
      <c r="A32" s="74"/>
      <c r="B32" s="111" t="s">
        <v>2880</v>
      </c>
      <c r="C32" s="120" t="s">
        <v>3733</v>
      </c>
      <c r="D32" s="132" t="s">
        <v>3109</v>
      </c>
      <c r="E32" s="111" t="s">
        <v>3120</v>
      </c>
      <c r="F32" s="120"/>
      <c r="G32" s="132"/>
      <c r="H32" s="120" t="s">
        <v>3901</v>
      </c>
      <c r="I32" s="132" t="s">
        <v>3427</v>
      </c>
      <c r="J32" s="120" t="str">
        <f t="shared" si="0"/>
        <v>sel073</v>
      </c>
      <c r="K32" s="132" t="str">
        <f t="shared" si="1"/>
        <v>sel073</v>
      </c>
      <c r="L32" s="112"/>
      <c r="M32" s="112"/>
      <c r="N32" s="112"/>
      <c r="O32" s="111" t="s">
        <v>1914</v>
      </c>
      <c r="P32" s="112"/>
      <c r="Q32" s="112"/>
      <c r="R32" s="111">
        <v>-1</v>
      </c>
      <c r="S32" s="73"/>
      <c r="T32" s="92"/>
      <c r="U32" s="114" t="str">
        <f t="shared" si="6"/>
        <v>sel073</v>
      </c>
      <c r="V32" s="120" t="s">
        <v>4089</v>
      </c>
      <c r="W32" s="120" t="s">
        <v>4090</v>
      </c>
      <c r="X32" s="120" t="s">
        <v>4091</v>
      </c>
      <c r="Y32" s="120" t="s">
        <v>4092</v>
      </c>
      <c r="Z32" s="120" t="s">
        <v>4093</v>
      </c>
      <c r="AA32" s="120" t="s">
        <v>4094</v>
      </c>
      <c r="AB32" s="120"/>
      <c r="AC32" s="120"/>
      <c r="AD32" s="120"/>
      <c r="AE32" s="120"/>
      <c r="AF32" s="120"/>
      <c r="AG32" s="120"/>
      <c r="AH32" s="120"/>
      <c r="AI32" s="120"/>
      <c r="AJ32" s="120"/>
      <c r="AK32" s="120"/>
      <c r="AL32" s="132" t="s">
        <v>2299</v>
      </c>
      <c r="AM32" s="132" t="s">
        <v>2524</v>
      </c>
      <c r="AN32" s="132" t="s">
        <v>2525</v>
      </c>
      <c r="AO32" s="132" t="s">
        <v>2526</v>
      </c>
      <c r="AP32" s="132" t="s">
        <v>2527</v>
      </c>
      <c r="AQ32" s="132" t="s">
        <v>2528</v>
      </c>
      <c r="AR32" s="132" t="s">
        <v>2529</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defInput["i073"] = {  cons:"consEnergy",  title:"Nombre de citernes au kérosène",  unit:"",  text:"Sélectionnez le nombre de fois pour placer le réservoir de maison du kérosène chaque année", inputType:"sel073", right:"", postfix:"", nodata:"", varType:"Number", min:"", max:"", defaultValue:"-1", d11t:"",d11p:"",d12t:"",d12p:"",d13t:"",d13p:"",d1w:"",d1d:"", d21t:"",d21p:"",d22t:"",d22p:"",d23t:"",d23p:"",d2w:"",d2d:"", d31t:"",d31p:"",d32t:"",d32p:"",d33t:"",d33p:"",d3w:"",d3d:""}; </v>
      </c>
      <c r="DO32" s="88"/>
      <c r="DP32" s="88"/>
      <c r="DQ32" s="89" t="str">
        <f t="shared" si="4"/>
        <v>defSelectValue["sel073"]= [ "Choisissez trois fois ou moins par année", " 4-6 fois par année", " 7-10 fois par an", " 11-15 fois par année", " 16-20 fois par an", " 21 fois ou plus par année ", "", "", "", "", "", "", "", "", "", "" ];</v>
      </c>
      <c r="DR32" s="90"/>
      <c r="DS32" s="90"/>
      <c r="DT32" s="90" t="str">
        <f t="shared" si="5"/>
        <v>defSelectData['sel073']= [ '-1', '3', '5', '8', '12', '18', '24', '', '', '', '', '', '', '', '', '' ];</v>
      </c>
    </row>
    <row r="33" spans="1:124" s="85" customFormat="1" ht="43.5" customHeight="1">
      <c r="A33" s="74"/>
      <c r="B33" s="111" t="s">
        <v>2881</v>
      </c>
      <c r="C33" s="120" t="s">
        <v>3734</v>
      </c>
      <c r="D33" s="132" t="s">
        <v>2433</v>
      </c>
      <c r="E33" s="111" t="s">
        <v>3120</v>
      </c>
      <c r="F33" s="120" t="s">
        <v>3868</v>
      </c>
      <c r="G33" s="132" t="s">
        <v>1942</v>
      </c>
      <c r="H33" s="120" t="s">
        <v>3902</v>
      </c>
      <c r="I33" s="132" t="s">
        <v>2434</v>
      </c>
      <c r="J33" s="120" t="str">
        <f t="shared" si="0"/>
        <v>sel074</v>
      </c>
      <c r="K33" s="132" t="str">
        <f t="shared" si="1"/>
        <v>sel074</v>
      </c>
      <c r="L33" s="112"/>
      <c r="M33" s="112"/>
      <c r="N33" s="112"/>
      <c r="O33" s="111" t="s">
        <v>1914</v>
      </c>
      <c r="P33" s="112"/>
      <c r="Q33" s="112"/>
      <c r="R33" s="111">
        <v>-1</v>
      </c>
      <c r="S33" s="73"/>
      <c r="T33" s="73"/>
      <c r="U33" s="114" t="str">
        <f t="shared" si="6"/>
        <v>sel074</v>
      </c>
      <c r="V33" s="120" t="s">
        <v>4884</v>
      </c>
      <c r="W33" s="120" t="s">
        <v>4875</v>
      </c>
      <c r="X33" s="120" t="s">
        <v>4885</v>
      </c>
      <c r="Y33" s="120" t="s">
        <v>4876</v>
      </c>
      <c r="Z33" s="120" t="s">
        <v>4877</v>
      </c>
      <c r="AA33" s="120" t="s">
        <v>4886</v>
      </c>
      <c r="AB33" s="120" t="s">
        <v>4878</v>
      </c>
      <c r="AC33" s="120" t="s">
        <v>4879</v>
      </c>
      <c r="AD33" s="120" t="s">
        <v>4431</v>
      </c>
      <c r="AE33" s="120" t="s">
        <v>4446</v>
      </c>
      <c r="AF33" s="120" t="s">
        <v>4073</v>
      </c>
      <c r="AG33" s="120"/>
      <c r="AH33" s="120"/>
      <c r="AI33" s="120"/>
      <c r="AJ33" s="120"/>
      <c r="AK33" s="120"/>
      <c r="AL33" s="132" t="s">
        <v>2299</v>
      </c>
      <c r="AM33" s="132" t="s">
        <v>2491</v>
      </c>
      <c r="AN33" s="132" t="s">
        <v>2492</v>
      </c>
      <c r="AO33" s="132" t="s">
        <v>2493</v>
      </c>
      <c r="AP33" s="163" t="s">
        <v>2494</v>
      </c>
      <c r="AQ33" s="163" t="s">
        <v>2353</v>
      </c>
      <c r="AR33" s="163" t="s">
        <v>2495</v>
      </c>
      <c r="AS33" s="163" t="s">
        <v>2354</v>
      </c>
      <c r="AT33" s="132" t="s">
        <v>2355</v>
      </c>
      <c r="AU33" s="132" t="s">
        <v>2356</v>
      </c>
      <c r="AV33" s="132" t="s">
        <v>2496</v>
      </c>
      <c r="AW33" s="132" t="s">
        <v>2021</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defInput["i074"] = {  cons:"consEnergy",  title:"Approvisionnement en eau et assainissement",  unit:"euro",  text:"Veuillez choisir le tarif approximatif d'approvisionnement en eau et d'égout par mois.", inputType:"sel074", right:"", postfix:"", nodata:"", varType:"Number", min:"", max:"", defaultValue:"-1", d11t:"",d11p:"",d12t:"",d12p:"",d13t:"",d13p:"",d1w:"",d1d:"", d21t:"",d21p:"",d22t:"",d22p:"",d23t:"",d23p:"",d2w:"",d2d:"", d31t:"",d31p:"",d32t:"",d32p:"",d33t:"",d33p:"",d3w:"",d3d:""}; </v>
      </c>
      <c r="DO33" s="88"/>
      <c r="DP33" s="88"/>
      <c r="DQ33" s="89" t="str">
        <f t="shared" si="4"/>
        <v>defSelectValue["sel074"]= [ "Sélectionnez 5 euros", " 10 euros", " 15 euros", " 20 euros", " 30 euros", " 40 euros", " 50 euros", " 70 euros", " 100 euros", " 150 euros", " plus que cela", "", "", "", "", "" ];</v>
      </c>
      <c r="DR33" s="90"/>
      <c r="DS33" s="90"/>
      <c r="DT33" s="90" t="str">
        <f t="shared" si="5"/>
        <v>defSelectData['sel074']= [ '-1', '5', '10', '15', '20', '30', '40', '50', '70', '100', '150', '200', '', '', '', '' ];</v>
      </c>
    </row>
    <row r="34" spans="1:124" s="85" customFormat="1" ht="43.5" customHeight="1">
      <c r="A34" s="74"/>
      <c r="B34" s="111" t="s">
        <v>2882</v>
      </c>
      <c r="C34" s="120" t="s">
        <v>3735</v>
      </c>
      <c r="D34" s="132" t="s">
        <v>2366</v>
      </c>
      <c r="E34" s="111" t="s">
        <v>3120</v>
      </c>
      <c r="F34" s="120" t="s">
        <v>3868</v>
      </c>
      <c r="G34" s="132" t="s">
        <v>1942</v>
      </c>
      <c r="H34" s="120" t="s">
        <v>3903</v>
      </c>
      <c r="I34" s="132" t="s">
        <v>2088</v>
      </c>
      <c r="J34" s="120" t="str">
        <f t="shared" si="0"/>
        <v>sel075</v>
      </c>
      <c r="K34" s="132" t="str">
        <f t="shared" si="1"/>
        <v>sel075</v>
      </c>
      <c r="L34" s="112"/>
      <c r="M34" s="112"/>
      <c r="N34" s="112"/>
      <c r="O34" s="111" t="s">
        <v>1914</v>
      </c>
      <c r="P34" s="112"/>
      <c r="Q34" s="112"/>
      <c r="R34" s="111">
        <v>-1</v>
      </c>
      <c r="S34" s="73"/>
      <c r="T34" s="73"/>
      <c r="U34" s="114" t="str">
        <f t="shared" si="6"/>
        <v>sel075</v>
      </c>
      <c r="V34" s="120" t="s">
        <v>4883</v>
      </c>
      <c r="W34" s="120" t="s">
        <v>4876</v>
      </c>
      <c r="X34" s="120" t="s">
        <v>4877</v>
      </c>
      <c r="Y34" s="120" t="s">
        <v>4878</v>
      </c>
      <c r="Z34" s="120" t="s">
        <v>4879</v>
      </c>
      <c r="AA34" s="120" t="s">
        <v>4431</v>
      </c>
      <c r="AB34" s="120" t="s">
        <v>4880</v>
      </c>
      <c r="AC34" s="120" t="s">
        <v>4446</v>
      </c>
      <c r="AD34" s="120" t="s">
        <v>4432</v>
      </c>
      <c r="AE34" s="120" t="s">
        <v>4433</v>
      </c>
      <c r="AF34" s="120" t="s">
        <v>4083</v>
      </c>
      <c r="AG34" s="120"/>
      <c r="AH34" s="120"/>
      <c r="AI34" s="120"/>
      <c r="AJ34" s="120"/>
      <c r="AK34" s="120"/>
      <c r="AL34" s="132" t="s">
        <v>2299</v>
      </c>
      <c r="AM34" s="163" t="s">
        <v>2023</v>
      </c>
      <c r="AN34" s="132" t="s">
        <v>2011</v>
      </c>
      <c r="AO34" s="132" t="s">
        <v>2012</v>
      </c>
      <c r="AP34" s="163" t="s">
        <v>2013</v>
      </c>
      <c r="AQ34" s="163" t="s">
        <v>2014</v>
      </c>
      <c r="AR34" s="163" t="s">
        <v>2015</v>
      </c>
      <c r="AS34" s="163" t="s">
        <v>2016</v>
      </c>
      <c r="AT34" s="163" t="s">
        <v>2017</v>
      </c>
      <c r="AU34" s="132" t="s">
        <v>2018</v>
      </c>
      <c r="AV34" s="132" t="s">
        <v>2019</v>
      </c>
      <c r="AW34" s="132" t="s">
        <v>2020</v>
      </c>
      <c r="AX34" s="132" t="s">
        <v>2021</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defInput["i075"] = {  cons:"consEnergy",  title:"Coût du carburant automobile",  unit:"euro",  text:"Veuillez choisir environ un mois de taxe sur l'essence (taxe sur le gasoil). Ce sera pour toute la famille.", inputType:"sel075", right:"", postfix:"", nodata:"", varType:"Number", min:"", max:"", defaultValue:"-1", d11t:"10000",d11p:"0",d12t:"6000",d12p:"1",d13t:"0",d13p:"2",d1w:"2",d1d:"1", d21t:"",d21p:"",d22t:"",d22p:"",d23t:"",d23p:"",d2w:"",d2d:"", d31t:"",d31p:"",d32t:"",d32p:"",d33t:"",d33p:"",d3w:"",d3d:""}; </v>
      </c>
      <c r="DO34" s="88"/>
      <c r="DP34" s="88"/>
      <c r="DQ34" s="89" t="str">
        <f t="shared" si="4"/>
        <v>defSelectValue["sel075"]= [ "10 euros", " 20 euros", " 30 euros", " 50 euros", " 70 euros", " 100 euros", " 120 euros", " 150 euros", " 200 euros", " 300 euros", " plus que cela.", "", "", "", "", "" ];</v>
      </c>
      <c r="DR34" s="90"/>
      <c r="DS34" s="90"/>
      <c r="DT34" s="90" t="str">
        <f t="shared" si="5"/>
        <v>defSelectData['sel075']= [ '-1', '0', '10', '20', '30', '50', '70', '100', '120', '150', '200', '300', '400', '', '', '' ];</v>
      </c>
    </row>
    <row r="35" spans="1:124" s="85" customFormat="1" ht="43.5" customHeight="1">
      <c r="A35" s="74"/>
      <c r="B35" s="111" t="s">
        <v>2883</v>
      </c>
      <c r="C35" s="120" t="s">
        <v>3989</v>
      </c>
      <c r="D35" s="132" t="s">
        <v>2420</v>
      </c>
      <c r="E35" s="111" t="s">
        <v>3120</v>
      </c>
      <c r="F35" s="120"/>
      <c r="G35" s="132"/>
      <c r="H35" s="120" t="s">
        <v>3904</v>
      </c>
      <c r="I35" s="132" t="s">
        <v>2421</v>
      </c>
      <c r="J35" s="120" t="str">
        <f t="shared" si="0"/>
        <v>sel081</v>
      </c>
      <c r="K35" s="132" t="str">
        <f t="shared" si="1"/>
        <v>sel081</v>
      </c>
      <c r="L35" s="112"/>
      <c r="M35" s="112"/>
      <c r="N35" s="112"/>
      <c r="O35" s="111" t="s">
        <v>1914</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2299</v>
      </c>
      <c r="AM35" s="163" t="s">
        <v>145</v>
      </c>
      <c r="AN35" s="163" t="s">
        <v>2462</v>
      </c>
      <c r="AO35" s="163" t="s">
        <v>2463</v>
      </c>
      <c r="AP35" s="163" t="s">
        <v>2464</v>
      </c>
      <c r="AQ35" s="163" t="s">
        <v>2465</v>
      </c>
      <c r="AR35" s="163" t="s">
        <v>355</v>
      </c>
      <c r="AS35" s="163" t="s">
        <v>2466</v>
      </c>
      <c r="AT35" s="163" t="s">
        <v>149</v>
      </c>
      <c r="AU35" s="163" t="s">
        <v>2467</v>
      </c>
      <c r="AV35" s="132" t="s">
        <v>151</v>
      </c>
      <c r="AW35" s="132" t="s">
        <v>561</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defInput["i081"] = {  cons:"consEnergy",  title:"#Société d'électricité",  unit:"",  text:"Choisissez une société d'électricité", inputType:"sel081", right:"", postfix:"", nodata:"", varType:"Number", min:"", max:"", defaultValue:"-1", d11t:"",d11p:"",d12t:"",d12p:"",d13t:"",d13p:"",d1w:"",d1d:"", d21t:"",d21p:"",d22t:"",d22p:"",d23t:"",d23p:"",d2w:"",d2d:"", d31t:"",d31p:"",d32t:"",d32p:"",d33t:"",d33p:"",d3w:"",d3d:""}; </v>
      </c>
      <c r="DO35" s="88"/>
      <c r="DP35" s="88"/>
      <c r="DQ35" s="89" t="str">
        <f t="shared" si="4"/>
        <v>defSelectValue["sel081"]= [ "", "", "", "", "", "", "", "", "", "", "", "", "", "", "", "" ];</v>
      </c>
      <c r="DR35" s="90"/>
      <c r="DS35" s="90"/>
      <c r="DT35" s="90" t="str">
        <f t="shared" si="5"/>
        <v>defSelectData['sel081']= [ '-1', '1', '2', '3', '4', '5', '6', '7', '8', '9', '10', '11', '', '', '', '' ];</v>
      </c>
    </row>
    <row r="36" spans="1:124" s="85" customFormat="1" ht="43.5" customHeight="1">
      <c r="A36" s="74"/>
      <c r="B36" s="111" t="s">
        <v>2884</v>
      </c>
      <c r="C36" s="120" t="s">
        <v>3736</v>
      </c>
      <c r="D36" s="132" t="s">
        <v>2422</v>
      </c>
      <c r="E36" s="111" t="s">
        <v>3120</v>
      </c>
      <c r="F36" s="120"/>
      <c r="G36" s="132"/>
      <c r="H36" s="120" t="s">
        <v>3905</v>
      </c>
      <c r="I36" s="132" t="s">
        <v>2423</v>
      </c>
      <c r="J36" s="120" t="str">
        <f t="shared" si="0"/>
        <v>sel082</v>
      </c>
      <c r="K36" s="132" t="str">
        <f t="shared" si="1"/>
        <v>sel082</v>
      </c>
      <c r="L36" s="112"/>
      <c r="M36" s="112"/>
      <c r="N36" s="112"/>
      <c r="O36" s="111" t="s">
        <v>1914</v>
      </c>
      <c r="P36" s="112"/>
      <c r="Q36" s="112"/>
      <c r="R36" s="111">
        <v>-1</v>
      </c>
      <c r="S36" s="73"/>
      <c r="T36" s="73"/>
      <c r="U36" s="114" t="str">
        <f t="shared" si="6"/>
        <v>sel082</v>
      </c>
      <c r="V36" s="120" t="s">
        <v>4003</v>
      </c>
      <c r="W36" s="120" t="s">
        <v>4448</v>
      </c>
      <c r="X36" s="120" t="s">
        <v>4095</v>
      </c>
      <c r="Y36" s="120"/>
      <c r="Z36" s="120"/>
      <c r="AA36" s="120"/>
      <c r="AB36" s="120"/>
      <c r="AC36" s="120"/>
      <c r="AD36" s="120"/>
      <c r="AE36" s="120"/>
      <c r="AF36" s="120"/>
      <c r="AG36" s="120"/>
      <c r="AH36" s="120"/>
      <c r="AI36" s="120"/>
      <c r="AJ36" s="120"/>
      <c r="AK36" s="120"/>
      <c r="AL36" s="132" t="s">
        <v>2299</v>
      </c>
      <c r="AM36" s="163" t="s">
        <v>2468</v>
      </c>
      <c r="AN36" s="163" t="s">
        <v>2469</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defInput["i082"] = {  cons:"consEnergy",  title:"Contrat électrique",  unit:"",  text:"Choisissez le type de contrat d'électricité", inputType:"sel082", right:"", postfix:"", nodata:"", varType:"Number", min:"", max:"", defaultValue:"-1", d11t:"",d11p:"",d12t:"",d12p:"",d13t:"",d13p:"",d1w:"",d1d:"", d21t:"",d21p:"",d22t:"",d22p:"",d23t:"",d23p:"",d2w:"",d2d:"", d31t:"",d31p:"",d32t:"",d32p:"",d33t:"",d33p:"",d3w:"",d3d:""}; </v>
      </c>
      <c r="DO36" s="88"/>
      <c r="DP36" s="88"/>
      <c r="DQ36" s="89" t="str">
        <f t="shared" si="4"/>
        <v>defSelectValue["sel082"]= [ "Veuillez sélectionner", " les ménages réguliers (tous les jours)", " les contrats dans le fuseau horaire ", "", "", "", "", "", "", "", "", "", "", "", "", "" ];</v>
      </c>
      <c r="DR36" s="90"/>
      <c r="DS36" s="90"/>
      <c r="DT36" s="90" t="str">
        <f t="shared" si="5"/>
        <v>defSelectData['sel082']= [ '-1', '1', '2', '', '', '', '', '', '', '', '', '', '', '', '', '' ];</v>
      </c>
    </row>
    <row r="37" spans="1:124" s="85" customFormat="1" ht="43.5" customHeight="1">
      <c r="A37" s="74"/>
      <c r="B37" s="111" t="s">
        <v>2885</v>
      </c>
      <c r="C37" s="120" t="s">
        <v>3737</v>
      </c>
      <c r="D37" s="132" t="s">
        <v>2424</v>
      </c>
      <c r="E37" s="111" t="s">
        <v>3120</v>
      </c>
      <c r="F37" s="120"/>
      <c r="G37" s="132"/>
      <c r="H37" s="120" t="s">
        <v>3906</v>
      </c>
      <c r="I37" s="132" t="s">
        <v>2425</v>
      </c>
      <c r="J37" s="120" t="str">
        <f t="shared" si="0"/>
        <v>sel083</v>
      </c>
      <c r="K37" s="132" t="str">
        <f t="shared" si="1"/>
        <v>sel083</v>
      </c>
      <c r="L37" s="112"/>
      <c r="M37" s="112"/>
      <c r="N37" s="112"/>
      <c r="O37" s="111" t="s">
        <v>1914</v>
      </c>
      <c r="P37" s="112"/>
      <c r="Q37" s="112"/>
      <c r="R37" s="111">
        <v>-1</v>
      </c>
      <c r="S37" s="73"/>
      <c r="T37" s="73"/>
      <c r="U37" s="114" t="str">
        <f t="shared" si="6"/>
        <v>sel083</v>
      </c>
      <c r="V37" s="120" t="s">
        <v>4003</v>
      </c>
      <c r="W37" s="120" t="s">
        <v>4449</v>
      </c>
      <c r="X37" s="120" t="s">
        <v>4096</v>
      </c>
      <c r="Y37" s="120" t="s">
        <v>4097</v>
      </c>
      <c r="Z37" s="120"/>
      <c r="AA37" s="120"/>
      <c r="AB37" s="120"/>
      <c r="AC37" s="120"/>
      <c r="AD37" s="120"/>
      <c r="AE37" s="120"/>
      <c r="AF37" s="120"/>
      <c r="AG37" s="120"/>
      <c r="AH37" s="120"/>
      <c r="AI37" s="120"/>
      <c r="AJ37" s="120"/>
      <c r="AK37" s="120"/>
      <c r="AL37" s="132" t="s">
        <v>2299</v>
      </c>
      <c r="AM37" s="163" t="s">
        <v>1632</v>
      </c>
      <c r="AN37" s="163" t="s">
        <v>1633</v>
      </c>
      <c r="AO37" s="163" t="s">
        <v>2497</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defInput["i083"] = {  cons:"consEnergy",  title:"Type de gaz",  unit:"",  text:"Choisissez le type de gaz", inputType:"sel083", right:"", postfix:"", nodata:"", varType:"Number", min:"", max:"", defaultValue:"-1", d11t:"",d11p:"",d12t:"",d12p:"",d13t:"",d13p:"",d1w:"",d1d:"", d21t:"",d21p:"",d22t:"",d22p:"",d23t:"",d23p:"",d2w:"",d2d:"", d31t:"",d31p:"",d32t:"",d32p:"",d33t:"",d33p:"",d3w:"",d3d:""}; </v>
      </c>
      <c r="DO37" s="88"/>
      <c r="DP37" s="88"/>
      <c r="DQ37" s="89" t="str">
        <f t="shared" si="4"/>
        <v>defSelectValue["sel083"]= [ "Veuillez sélectionner", " gaz de ville", " gaz LP", " ne pas utiliser de gaz ", "", "", "", "", "", "", "", "", "", "", "", "" ];</v>
      </c>
      <c r="DR37" s="90"/>
      <c r="DS37" s="90"/>
      <c r="DT37" s="90" t="str">
        <f t="shared" si="5"/>
        <v>defSelectData['sel083']= [ '-1', '1', '2', '3', '', '', '', '', '', '', '', '', '', '', '', '' ];</v>
      </c>
    </row>
    <row r="38" spans="1:124" s="85" customFormat="1" ht="43.5" customHeight="1">
      <c r="A38" s="74"/>
      <c r="B38" s="111" t="s">
        <v>3141</v>
      </c>
      <c r="C38" s="120" t="s">
        <v>3726</v>
      </c>
      <c r="D38" s="132" t="s">
        <v>1296</v>
      </c>
      <c r="E38" s="111" t="s">
        <v>3145</v>
      </c>
      <c r="F38" s="120" t="s">
        <v>3868</v>
      </c>
      <c r="G38" s="132" t="s">
        <v>1942</v>
      </c>
      <c r="H38" s="120" t="s">
        <v>3894</v>
      </c>
      <c r="I38" s="132" t="s">
        <v>3111</v>
      </c>
      <c r="J38" s="120" t="str">
        <f t="shared" si="0"/>
        <v>sel091</v>
      </c>
      <c r="K38" s="132" t="str">
        <f t="shared" si="1"/>
        <v>sel091</v>
      </c>
      <c r="L38" s="112"/>
      <c r="M38" s="112"/>
      <c r="N38" s="112"/>
      <c r="O38" s="111" t="s">
        <v>1914</v>
      </c>
      <c r="P38" s="112"/>
      <c r="Q38" s="112"/>
      <c r="R38" s="111">
        <v>-1</v>
      </c>
      <c r="S38" s="73"/>
      <c r="T38" s="73"/>
      <c r="U38" s="114" t="str">
        <f t="shared" ref="U38:U43" si="26">J38</f>
        <v>sel091</v>
      </c>
      <c r="V38" s="120" t="s">
        <v>4055</v>
      </c>
      <c r="W38" s="120" t="s">
        <v>4875</v>
      </c>
      <c r="X38" s="120" t="s">
        <v>4876</v>
      </c>
      <c r="Y38" s="120" t="s">
        <v>4877</v>
      </c>
      <c r="Z38" s="120" t="s">
        <v>4878</v>
      </c>
      <c r="AA38" s="120" t="s">
        <v>4879</v>
      </c>
      <c r="AB38" s="120" t="s">
        <v>4431</v>
      </c>
      <c r="AC38" s="120" t="s">
        <v>4880</v>
      </c>
      <c r="AD38" s="120" t="s">
        <v>4446</v>
      </c>
      <c r="AE38" s="120" t="s">
        <v>4432</v>
      </c>
      <c r="AF38" s="120" t="s">
        <v>4433</v>
      </c>
      <c r="AG38" s="120" t="s">
        <v>4073</v>
      </c>
      <c r="AH38" s="120"/>
      <c r="AI38" s="120"/>
      <c r="AJ38" s="120"/>
      <c r="AK38" s="120"/>
      <c r="AL38" s="132" t="s">
        <v>2299</v>
      </c>
      <c r="AM38" s="132" t="s">
        <v>2011</v>
      </c>
      <c r="AN38" s="132" t="s">
        <v>2012</v>
      </c>
      <c r="AO38" s="132" t="s">
        <v>2013</v>
      </c>
      <c r="AP38" s="163" t="s">
        <v>2014</v>
      </c>
      <c r="AQ38" s="163" t="s">
        <v>2015</v>
      </c>
      <c r="AR38" s="163" t="s">
        <v>2016</v>
      </c>
      <c r="AS38" s="163" t="s">
        <v>2017</v>
      </c>
      <c r="AT38" s="163" t="s">
        <v>2018</v>
      </c>
      <c r="AU38" s="132" t="s">
        <v>2019</v>
      </c>
      <c r="AV38" s="132" t="s">
        <v>2020</v>
      </c>
      <c r="AW38" s="132" t="s">
        <v>2021</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defInput["i091"] = {  cons:"consSeason",  title:"Facture d'électricité",  unit:"euro",  text:"Veuillez choisir la facture approximative d'électricité pour un mois.", inputType:"sel091", right:"", postfix:"", nodata:"", varType:"Number", min:"", max:"", defaultValue:"-1", d11t:"",d11p:"",d12t:"",d12p:"",d13t:"",d13p:"",d1w:"",d1d:"", d21t:"",d21p:"",d22t:"",d22p:"",d23t:"",d23p:"",d2w:"",d2d:"", d31t:"",d31p:"",d32t:"",d32p:"",d33t:"",d33p:"",d3w:"",d3d:""}; </v>
      </c>
      <c r="DO38" s="88"/>
      <c r="DP38" s="88"/>
      <c r="DQ38" s="89" t="str">
        <f t="shared" si="4"/>
        <v>defSelectValue["sel091"]= [ "Sélectionnez", " 10 euros", " 20 euros", " 30 euros", " 50 euros", " 70 euros", " 100 euros", " 120 euros", " 150 euros", " 200 euros", " 300 euros", " plus que cela", "", "", "", "" ];</v>
      </c>
      <c r="DR38" s="90"/>
      <c r="DS38" s="90"/>
      <c r="DT38" s="90" t="str">
        <f t="shared" si="5"/>
        <v>defSelectData['sel091']= [ '-1', '10', '20', '30', '50', '70', '100', '120', '150', '200', '300', '400', '', '', '', '' ];</v>
      </c>
    </row>
    <row r="39" spans="1:124" s="85" customFormat="1" ht="43.5" customHeight="1">
      <c r="A39" s="73"/>
      <c r="B39" s="111" t="s">
        <v>3142</v>
      </c>
      <c r="C39" s="120" t="s">
        <v>3727</v>
      </c>
      <c r="D39" s="132" t="s">
        <v>3112</v>
      </c>
      <c r="E39" s="111" t="s">
        <v>3145</v>
      </c>
      <c r="F39" s="120" t="s">
        <v>3868</v>
      </c>
      <c r="G39" s="132" t="s">
        <v>1942</v>
      </c>
      <c r="H39" s="120" t="s">
        <v>3895</v>
      </c>
      <c r="I39" s="132" t="s">
        <v>3113</v>
      </c>
      <c r="J39" s="120" t="str">
        <f t="shared" si="0"/>
        <v>sel092</v>
      </c>
      <c r="K39" s="132" t="str">
        <f t="shared" si="1"/>
        <v>sel092</v>
      </c>
      <c r="L39" s="112"/>
      <c r="M39" s="112"/>
      <c r="N39" s="112"/>
      <c r="O39" s="111" t="s">
        <v>1914</v>
      </c>
      <c r="P39" s="112"/>
      <c r="Q39" s="112"/>
      <c r="R39" s="111">
        <v>-1</v>
      </c>
      <c r="S39" s="73"/>
      <c r="T39" s="73"/>
      <c r="U39" s="114" t="str">
        <f t="shared" si="26"/>
        <v>sel092</v>
      </c>
      <c r="V39" s="120" t="s">
        <v>4055</v>
      </c>
      <c r="W39" s="120" t="s">
        <v>4875</v>
      </c>
      <c r="X39" s="120" t="s">
        <v>4876</v>
      </c>
      <c r="Y39" s="120" t="s">
        <v>4877</v>
      </c>
      <c r="Z39" s="120" t="s">
        <v>4878</v>
      </c>
      <c r="AA39" s="120" t="s">
        <v>4879</v>
      </c>
      <c r="AB39" s="120" t="s">
        <v>4431</v>
      </c>
      <c r="AC39" s="120" t="s">
        <v>4880</v>
      </c>
      <c r="AD39" s="120" t="s">
        <v>4446</v>
      </c>
      <c r="AE39" s="120" t="s">
        <v>4432</v>
      </c>
      <c r="AF39" s="120" t="s">
        <v>4433</v>
      </c>
      <c r="AG39" s="120" t="s">
        <v>4073</v>
      </c>
      <c r="AH39" s="120"/>
      <c r="AI39" s="120"/>
      <c r="AJ39" s="120"/>
      <c r="AK39" s="120"/>
      <c r="AL39" s="132" t="s">
        <v>2299</v>
      </c>
      <c r="AM39" s="132" t="s">
        <v>2011</v>
      </c>
      <c r="AN39" s="132" t="s">
        <v>2012</v>
      </c>
      <c r="AO39" s="132" t="s">
        <v>2013</v>
      </c>
      <c r="AP39" s="132" t="s">
        <v>2014</v>
      </c>
      <c r="AQ39" s="132" t="s">
        <v>2015</v>
      </c>
      <c r="AR39" s="163" t="s">
        <v>2016</v>
      </c>
      <c r="AS39" s="132" t="s">
        <v>2017</v>
      </c>
      <c r="AT39" s="132" t="s">
        <v>2018</v>
      </c>
      <c r="AU39" s="132" t="s">
        <v>2019</v>
      </c>
      <c r="AV39" s="132" t="s">
        <v>2020</v>
      </c>
      <c r="AW39" s="132" t="s">
        <v>2021</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defInput["i092"] = {  cons:"consSeason",  title:"Montant de la vente de puissance",  unit:"euro",  text:"Combien d'électricité peut-on vendre par mois par la production d'énergie solaire?", inputType:"sel092", right:"", postfix:"", nodata:"", varType:"Number", min:"", max:"", defaultValue:"-1", d11t:"",d11p:"",d12t:"",d12p:"",d13t:"",d13p:"",d1w:"",d1d:"", d21t:"",d21p:"",d22t:"",d22p:"",d23t:"",d23p:"",d2w:"",d2d:"", d31t:"",d31p:"",d32t:"",d32p:"",d33t:"",d33p:"",d3w:"",d3d:""}; </v>
      </c>
      <c r="DO39" s="88"/>
      <c r="DP39" s="88"/>
      <c r="DQ39" s="89" t="str">
        <f t="shared" si="4"/>
        <v>defSelectValue["sel092"]= [ "Sélectionnez", " 10 euros", " 20 euros", " 30 euros", " 50 euros", " 70 euros", " 100 euros", " 120 euros", " 150 euros", " 200 euros", " 300 euros", " plus que cela", "", "", "", "" ];</v>
      </c>
      <c r="DR39" s="90"/>
      <c r="DS39" s="90"/>
      <c r="DT39" s="90" t="str">
        <f t="shared" si="5"/>
        <v>defSelectData['sel092']= [ '-1', '10', '20', '30', '50', '70', '100', '120', '150', '200', '300', '400', '', '', '', '' ];</v>
      </c>
    </row>
    <row r="40" spans="1:124" s="85" customFormat="1" ht="43.5" customHeight="1">
      <c r="A40" s="74"/>
      <c r="B40" s="111" t="s">
        <v>3143</v>
      </c>
      <c r="C40" s="120" t="s">
        <v>3728</v>
      </c>
      <c r="D40" s="132" t="s">
        <v>3114</v>
      </c>
      <c r="E40" s="111" t="s">
        <v>3145</v>
      </c>
      <c r="F40" s="120" t="s">
        <v>3868</v>
      </c>
      <c r="G40" s="132" t="s">
        <v>1942</v>
      </c>
      <c r="H40" s="120" t="s">
        <v>3896</v>
      </c>
      <c r="I40" s="132" t="s">
        <v>3115</v>
      </c>
      <c r="J40" s="120" t="str">
        <f t="shared" si="0"/>
        <v>sel093</v>
      </c>
      <c r="K40" s="132" t="str">
        <f t="shared" si="1"/>
        <v>sel093</v>
      </c>
      <c r="L40" s="112"/>
      <c r="M40" s="112"/>
      <c r="N40" s="112"/>
      <c r="O40" s="111" t="s">
        <v>1914</v>
      </c>
      <c r="P40" s="112"/>
      <c r="Q40" s="112"/>
      <c r="R40" s="111">
        <v>-1</v>
      </c>
      <c r="S40" s="73"/>
      <c r="T40" s="73"/>
      <c r="U40" s="114" t="str">
        <f t="shared" si="26"/>
        <v>sel093</v>
      </c>
      <c r="V40" s="120" t="s">
        <v>4044</v>
      </c>
      <c r="W40" s="120" t="s">
        <v>4075</v>
      </c>
      <c r="X40" s="120" t="s">
        <v>4875</v>
      </c>
      <c r="Y40" s="120" t="s">
        <v>4876</v>
      </c>
      <c r="Z40" s="120" t="s">
        <v>4877</v>
      </c>
      <c r="AA40" s="120" t="s">
        <v>4878</v>
      </c>
      <c r="AB40" s="120" t="s">
        <v>4879</v>
      </c>
      <c r="AC40" s="120" t="s">
        <v>4431</v>
      </c>
      <c r="AD40" s="120" t="s">
        <v>4880</v>
      </c>
      <c r="AE40" s="120" t="s">
        <v>4446</v>
      </c>
      <c r="AF40" s="120" t="s">
        <v>4432</v>
      </c>
      <c r="AG40" s="120" t="s">
        <v>4882</v>
      </c>
      <c r="AH40" s="120" t="s">
        <v>4074</v>
      </c>
      <c r="AI40" s="120"/>
      <c r="AJ40" s="120"/>
      <c r="AK40" s="120"/>
      <c r="AL40" s="132" t="s">
        <v>2299</v>
      </c>
      <c r="AM40" s="163" t="s">
        <v>2022</v>
      </c>
      <c r="AN40" s="132" t="s">
        <v>2011</v>
      </c>
      <c r="AO40" s="132" t="s">
        <v>2012</v>
      </c>
      <c r="AP40" s="163" t="s">
        <v>2013</v>
      </c>
      <c r="AQ40" s="163" t="s">
        <v>2014</v>
      </c>
      <c r="AR40" s="163" t="s">
        <v>2015</v>
      </c>
      <c r="AS40" s="163" t="s">
        <v>2016</v>
      </c>
      <c r="AT40" s="132" t="s">
        <v>2017</v>
      </c>
      <c r="AU40" s="132" t="s">
        <v>2018</v>
      </c>
      <c r="AV40" s="132" t="s">
        <v>2019</v>
      </c>
      <c r="AW40" s="132" t="s">
        <v>2020</v>
      </c>
      <c r="AX40" s="132" t="s">
        <v>2021</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defInput["i093"] = {  cons:"consSeason",  title:"Gaz",  unit:"euro",  text:"Choisissez un tarif approximatif pour un mois.", inputType:"sel093", right:"", postfix:"", nodata:"", varType:"Number", min:"", max:"", defaultValue:"-1", d11t:"",d11p:"",d12t:"",d12p:"",d13t:"",d13p:"",d1w:"",d1d:"", d21t:"",d21p:"",d22t:"",d22p:"",d23t:"",d23p:"",d2w:"",d2d:"", d31t:"",d31p:"",d32t:"",d32p:"",d33t:"",d33p:"",d3w:"",d3d:""}; </v>
      </c>
      <c r="DO40" s="88"/>
      <c r="DP40" s="88"/>
      <c r="DQ40" s="89" t="str">
        <f t="shared" si="4"/>
        <v>defSelectValue["sel093"]= [ "S'il vous plaît choisir", " tout électrique (non utilisé)", " 10 euros", " 20 euros", " 30 euros", " 50 euros", " 70 euros", " 100 euros", " 120 euros", " 150 euros", " 200 euros", " 30.0 euros", " plus", "", "", "" ];</v>
      </c>
      <c r="DR40" s="90"/>
      <c r="DS40" s="90"/>
      <c r="DT40" s="90" t="str">
        <f t="shared" si="5"/>
        <v>defSelectData['sel093']= [ '-1', '0', '10', '20', '30', '50', '70', '100', '120', '150', '200', '300', '400', '', '', '' ];</v>
      </c>
    </row>
    <row r="41" spans="1:124" s="85" customFormat="1" ht="43.5" customHeight="1">
      <c r="A41" s="74"/>
      <c r="B41" s="111" t="s">
        <v>3144</v>
      </c>
      <c r="C41" s="120" t="s">
        <v>3729</v>
      </c>
      <c r="D41" s="132" t="s">
        <v>3117</v>
      </c>
      <c r="E41" s="111" t="s">
        <v>3145</v>
      </c>
      <c r="F41" s="120" t="s">
        <v>3868</v>
      </c>
      <c r="G41" s="132" t="s">
        <v>1942</v>
      </c>
      <c r="H41" s="120" t="s">
        <v>3897</v>
      </c>
      <c r="I41" s="132" t="s">
        <v>3425</v>
      </c>
      <c r="J41" s="120" t="str">
        <f t="shared" si="0"/>
        <v>sel094</v>
      </c>
      <c r="K41" s="132" t="str">
        <f t="shared" si="1"/>
        <v>sel094</v>
      </c>
      <c r="L41" s="112"/>
      <c r="M41" s="112"/>
      <c r="N41" s="112"/>
      <c r="O41" s="111" t="s">
        <v>1914</v>
      </c>
      <c r="P41" s="112"/>
      <c r="Q41" s="112"/>
      <c r="R41" s="111">
        <v>-1</v>
      </c>
      <c r="S41" s="73"/>
      <c r="T41" s="73"/>
      <c r="U41" s="114" t="str">
        <f t="shared" si="26"/>
        <v>sel094</v>
      </c>
      <c r="V41" s="120" t="s">
        <v>4076</v>
      </c>
      <c r="W41" s="120" t="s">
        <v>4077</v>
      </c>
      <c r="X41" s="120" t="s">
        <v>4078</v>
      </c>
      <c r="Y41" s="120" t="s">
        <v>4079</v>
      </c>
      <c r="Z41" s="120" t="s">
        <v>4080</v>
      </c>
      <c r="AA41" s="120" t="s">
        <v>4081</v>
      </c>
      <c r="AB41" s="120" t="s">
        <v>4082</v>
      </c>
      <c r="AC41" s="120"/>
      <c r="AD41" s="120"/>
      <c r="AE41" s="120"/>
      <c r="AF41" s="120"/>
      <c r="AG41" s="120"/>
      <c r="AH41" s="120"/>
      <c r="AI41" s="120"/>
      <c r="AJ41" s="120"/>
      <c r="AK41" s="120"/>
      <c r="AL41" s="132" t="s">
        <v>2299</v>
      </c>
      <c r="AM41" s="163" t="s">
        <v>2023</v>
      </c>
      <c r="AN41" s="132" t="s">
        <v>2024</v>
      </c>
      <c r="AO41" s="132" t="s">
        <v>2025</v>
      </c>
      <c r="AP41" s="163" t="s">
        <v>2026</v>
      </c>
      <c r="AQ41" s="163" t="s">
        <v>2027</v>
      </c>
      <c r="AR41" s="163" t="s">
        <v>2028</v>
      </c>
      <c r="AS41" s="163" t="s">
        <v>2029</v>
      </c>
      <c r="AT41" s="163" t="s">
        <v>2030</v>
      </c>
      <c r="AU41" s="132" t="s">
        <v>2031</v>
      </c>
      <c r="AV41" s="132" t="s">
        <v>2021</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4"/>
        <v>defSelectValue["sel094"]= [ "1 boîte (2 L)", " 2 canettes par mois (36 L)", " 3 canettes par mois (54 L)", " 1 boîte (72 L) par semaine", " 1 peut dans 5 jours 2 semaines (144 L)", " 3 boîtes par semaine (216 L)", " plus que cela ", "", "", "", "", "", "", "", "", "" ];</v>
      </c>
      <c r="DR41" s="90"/>
      <c r="DS41" s="90"/>
      <c r="DT41" s="90" t="str">
        <f t="shared" si="5"/>
        <v>defSelectData['sel094']= [ '-1', '0', '9', '18', '36', '54', '72', '108', '144', '216', '300', '', '', '', '', '' ];</v>
      </c>
    </row>
    <row r="42" spans="1:124" s="85" customFormat="1" ht="43.5" customHeight="1">
      <c r="A42" s="74"/>
      <c r="B42" s="111" t="s">
        <v>1961</v>
      </c>
      <c r="C42" s="120" t="s">
        <v>3738</v>
      </c>
      <c r="D42" s="132" t="s">
        <v>1962</v>
      </c>
      <c r="E42" s="111" t="s">
        <v>1960</v>
      </c>
      <c r="F42" s="120"/>
      <c r="G42" s="132"/>
      <c r="H42" s="120" t="s">
        <v>3907</v>
      </c>
      <c r="I42" s="132" t="s">
        <v>1963</v>
      </c>
      <c r="J42" s="120" t="str">
        <f t="shared" si="0"/>
        <v>sel101</v>
      </c>
      <c r="K42" s="132" t="str">
        <f t="shared" si="1"/>
        <v>sel101</v>
      </c>
      <c r="L42" s="112"/>
      <c r="M42" s="112"/>
      <c r="N42" s="112"/>
      <c r="O42" s="111" t="s">
        <v>1914</v>
      </c>
      <c r="P42" s="112"/>
      <c r="Q42" s="112"/>
      <c r="R42" s="111">
        <v>-1</v>
      </c>
      <c r="S42" s="73"/>
      <c r="T42" s="73"/>
      <c r="U42" s="114" t="str">
        <f t="shared" si="26"/>
        <v>sel101</v>
      </c>
      <c r="V42" s="120" t="s">
        <v>4349</v>
      </c>
      <c r="W42" s="120" t="s">
        <v>4350</v>
      </c>
      <c r="X42" s="120" t="s">
        <v>4351</v>
      </c>
      <c r="Y42" s="120" t="s">
        <v>4352</v>
      </c>
      <c r="Z42" s="120" t="s">
        <v>4353</v>
      </c>
      <c r="AA42" s="120"/>
      <c r="AB42" s="120"/>
      <c r="AC42" s="120"/>
      <c r="AD42" s="120"/>
      <c r="AE42" s="120"/>
      <c r="AF42" s="120"/>
      <c r="AG42" s="120"/>
      <c r="AH42" s="120"/>
      <c r="AI42" s="120"/>
      <c r="AJ42" s="120"/>
      <c r="AK42" s="120"/>
      <c r="AL42" s="132" t="s">
        <v>2299</v>
      </c>
      <c r="AM42" s="163" t="s">
        <v>117</v>
      </c>
      <c r="AN42" s="163" t="s">
        <v>2055</v>
      </c>
      <c r="AO42" s="163" t="s">
        <v>2056</v>
      </c>
      <c r="AP42" s="132" t="s">
        <v>2057</v>
      </c>
      <c r="AQ42" s="163" t="s">
        <v>2058</v>
      </c>
      <c r="AR42" s="163" t="s">
        <v>2904</v>
      </c>
      <c r="AS42" s="132" t="s">
        <v>2059</v>
      </c>
      <c r="AT42" s="132" t="s">
        <v>2060</v>
      </c>
      <c r="AU42" s="132" t="s">
        <v>2061</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4"/>
        <v>defSelectValue["sel101"]= [ "Chauffe-eau électrique", " Eco Cute (Electric)", " Eco Will (Cogener)", " Ene Farm (Fuel Cell)", " Electric Jet (Heat Recovery Type) Bois de chauffage", "", "", "", "", "", "", "", "", "", "", "" ];</v>
      </c>
      <c r="DR42" s="90"/>
      <c r="DS42" s="90"/>
      <c r="DT42" s="90" t="str">
        <f t="shared" si="5"/>
        <v>defSelectData['sel101']= [ '-1', '1', '2', '3', '4', '5', '6', '7', '8', '9', '', '', '', '', '', '' ];</v>
      </c>
    </row>
    <row r="43" spans="1:124" s="85" customFormat="1" ht="43.5" customHeight="1">
      <c r="A43" s="74"/>
      <c r="B43" s="111" t="s">
        <v>2935</v>
      </c>
      <c r="C43" s="120" t="s">
        <v>3739</v>
      </c>
      <c r="D43" s="132" t="s">
        <v>2732</v>
      </c>
      <c r="E43" s="111" t="s">
        <v>1960</v>
      </c>
      <c r="F43" s="120"/>
      <c r="G43" s="132"/>
      <c r="H43" s="120" t="s">
        <v>3908</v>
      </c>
      <c r="I43" s="132" t="s">
        <v>2731</v>
      </c>
      <c r="J43" s="120" t="str">
        <f t="shared" si="0"/>
        <v>sel102</v>
      </c>
      <c r="K43" s="132" t="str">
        <f t="shared" si="1"/>
        <v>sel102</v>
      </c>
      <c r="L43" s="112"/>
      <c r="M43" s="112"/>
      <c r="N43" s="112"/>
      <c r="O43" s="111" t="s">
        <v>1914</v>
      </c>
      <c r="P43" s="112"/>
      <c r="Q43" s="112"/>
      <c r="R43" s="111">
        <v>-1</v>
      </c>
      <c r="S43" s="73"/>
      <c r="T43" s="73"/>
      <c r="U43" s="114" t="str">
        <f t="shared" si="26"/>
        <v>sel102</v>
      </c>
      <c r="V43" s="120" t="s">
        <v>4055</v>
      </c>
      <c r="W43" s="120" t="s">
        <v>4354</v>
      </c>
      <c r="X43" s="120" t="s">
        <v>4355</v>
      </c>
      <c r="Y43" s="120" t="s">
        <v>4183</v>
      </c>
      <c r="Z43" s="120"/>
      <c r="AA43" s="120"/>
      <c r="AB43" s="120"/>
      <c r="AC43" s="120"/>
      <c r="AD43" s="120"/>
      <c r="AE43" s="120"/>
      <c r="AF43" s="120"/>
      <c r="AG43" s="120"/>
      <c r="AH43" s="120"/>
      <c r="AI43" s="120"/>
      <c r="AJ43" s="120"/>
      <c r="AK43" s="120"/>
      <c r="AL43" s="132" t="s">
        <v>2299</v>
      </c>
      <c r="AM43" s="163" t="s">
        <v>2733</v>
      </c>
      <c r="AN43" s="132" t="s">
        <v>2734</v>
      </c>
      <c r="AO43" s="163" t="s">
        <v>2735</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4"/>
        <v>defSelectValue["sel102"]= [ "Sélectionnez", " utilisez", " utilisez occasionnellement", " pas utilisé ", "", "", "", "", "", "", "", "", "", "", "", "" ];</v>
      </c>
      <c r="DR43" s="90"/>
      <c r="DS43" s="90"/>
      <c r="DT43" s="90" t="str">
        <f t="shared" si="5"/>
        <v>defSelectData['sel102']= [ '-1', '1', '2', '3', '', '', '', '', '', '', '', '', '', '', '', '' ];</v>
      </c>
    </row>
    <row r="44" spans="1:124" s="85" customFormat="1" ht="43.5" customHeight="1">
      <c r="A44" s="73"/>
      <c r="B44" s="111" t="s">
        <v>2936</v>
      </c>
      <c r="C44" s="120" t="s">
        <v>3740</v>
      </c>
      <c r="D44" s="132" t="s">
        <v>3146</v>
      </c>
      <c r="E44" s="111" t="s">
        <v>3080</v>
      </c>
      <c r="F44" s="120" t="s">
        <v>3856</v>
      </c>
      <c r="G44" s="132" t="s">
        <v>1964</v>
      </c>
      <c r="H44" s="120" t="s">
        <v>3909</v>
      </c>
      <c r="I44" s="132" t="s">
        <v>1965</v>
      </c>
      <c r="J44" s="120" t="str">
        <f t="shared" si="0"/>
        <v>sel103</v>
      </c>
      <c r="K44" s="132" t="str">
        <f t="shared" si="1"/>
        <v>sel103</v>
      </c>
      <c r="L44" s="112"/>
      <c r="M44" s="112"/>
      <c r="N44" s="112"/>
      <c r="O44" s="111" t="s">
        <v>1914</v>
      </c>
      <c r="P44" s="112"/>
      <c r="Q44" s="112"/>
      <c r="R44" s="111">
        <v>-1</v>
      </c>
      <c r="S44" s="73"/>
      <c r="T44" s="73"/>
      <c r="U44" s="114" t="str">
        <f t="shared" ref="U44:U58" si="34">J44</f>
        <v>sel103</v>
      </c>
      <c r="V44" s="120" t="s">
        <v>4003</v>
      </c>
      <c r="W44" s="120" t="s">
        <v>4356</v>
      </c>
      <c r="X44" s="120" t="s">
        <v>4357</v>
      </c>
      <c r="Y44" s="120" t="s">
        <v>4358</v>
      </c>
      <c r="Z44" s="120" t="s">
        <v>4359</v>
      </c>
      <c r="AA44" s="120" t="s">
        <v>4360</v>
      </c>
      <c r="AB44" s="120" t="s">
        <v>4227</v>
      </c>
      <c r="AC44" s="120"/>
      <c r="AD44" s="120"/>
      <c r="AE44" s="120"/>
      <c r="AF44" s="120"/>
      <c r="AG44" s="120"/>
      <c r="AH44" s="120"/>
      <c r="AI44" s="120"/>
      <c r="AJ44" s="120"/>
      <c r="AK44" s="120"/>
      <c r="AL44" s="132" t="s">
        <v>2299</v>
      </c>
      <c r="AM44" s="132" t="s">
        <v>2062</v>
      </c>
      <c r="AN44" s="132" t="s">
        <v>2063</v>
      </c>
      <c r="AO44" s="132" t="s">
        <v>2064</v>
      </c>
      <c r="AP44" s="132" t="s">
        <v>2065</v>
      </c>
      <c r="AQ44" s="163" t="s">
        <v>2066</v>
      </c>
      <c r="AR44" s="163" t="s">
        <v>2067</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defInput["i103"] = {  cons:"consHWtub",  title:"Jours de baignade (sauf l'été)",  unit:"Jour / Semaine",  text:"Combien de jours par semaine feras-tu un bain?", inputType:"sel103", right:"", postfix:"", nodata:"", varType:"Number", min:"", max:"", defaultValue:"-1", d11t:"",d11p:"",d12t:"",d12p:"",d13t:"",d13p:"",d1w:"",d1d:"", d21t:"",d21p:"",d22t:"",d22p:"",d23t:"",d23p:"",d2w:"",d2d:"", d31t:"5",d31p:"0",d32t:"2",d32p:"1",d33t:"0",d33p:"2",d3w:"2",d3d:"0"}; </v>
      </c>
      <c r="DO44" s="88"/>
      <c r="DP44" s="88"/>
      <c r="DQ44" s="89" t="str">
        <f t="shared" si="4"/>
        <v>defSelectValue["sel103"]= [ "Veuillez sélectionner", " ne pas servir d'eau chaude", " 1 jour par semaine", " 2 jours par semaine", " environ une fois par jour", " 5-6 jours par semaine", " tous les jours ", "", "", "", "", "", "", "", "", "" ];</v>
      </c>
      <c r="DR44" s="90"/>
      <c r="DS44" s="90"/>
      <c r="DT44" s="90" t="str">
        <f t="shared" si="5"/>
        <v>defSelectData['sel103']= [ '-1', '0', '1', '2', '3.5', '5.5', '7', '', '', '', '', '', '', '', '', '' ];</v>
      </c>
    </row>
    <row r="45" spans="1:124" s="85" customFormat="1" ht="43.5" customHeight="1">
      <c r="A45" s="73"/>
      <c r="B45" s="111" t="s">
        <v>2742</v>
      </c>
      <c r="C45" s="120" t="s">
        <v>3741</v>
      </c>
      <c r="D45" s="132" t="s">
        <v>2660</v>
      </c>
      <c r="E45" s="111" t="s">
        <v>3080</v>
      </c>
      <c r="F45" s="120" t="s">
        <v>3856</v>
      </c>
      <c r="G45" s="132" t="s">
        <v>1964</v>
      </c>
      <c r="H45" s="120" t="s">
        <v>3910</v>
      </c>
      <c r="I45" s="132" t="s">
        <v>2661</v>
      </c>
      <c r="J45" s="120" t="str">
        <f t="shared" si="0"/>
        <v>sel104</v>
      </c>
      <c r="K45" s="132" t="str">
        <f t="shared" si="1"/>
        <v>sel104</v>
      </c>
      <c r="L45" s="112"/>
      <c r="M45" s="112"/>
      <c r="N45" s="112"/>
      <c r="O45" s="111" t="s">
        <v>1914</v>
      </c>
      <c r="P45" s="112"/>
      <c r="Q45" s="112"/>
      <c r="R45" s="111">
        <v>-1</v>
      </c>
      <c r="S45" s="73"/>
      <c r="T45" s="73"/>
      <c r="U45" s="114" t="str">
        <f t="shared" si="34"/>
        <v>sel104</v>
      </c>
      <c r="V45" s="120" t="s">
        <v>4003</v>
      </c>
      <c r="W45" s="120" t="s">
        <v>4356</v>
      </c>
      <c r="X45" s="120" t="s">
        <v>4357</v>
      </c>
      <c r="Y45" s="120" t="s">
        <v>4358</v>
      </c>
      <c r="Z45" s="120" t="s">
        <v>4359</v>
      </c>
      <c r="AA45" s="120" t="s">
        <v>4360</v>
      </c>
      <c r="AB45" s="120" t="s">
        <v>4227</v>
      </c>
      <c r="AC45" s="120"/>
      <c r="AD45" s="120"/>
      <c r="AE45" s="120"/>
      <c r="AF45" s="120"/>
      <c r="AG45" s="120"/>
      <c r="AH45" s="120"/>
      <c r="AI45" s="120"/>
      <c r="AJ45" s="120"/>
      <c r="AK45" s="120"/>
      <c r="AL45" s="132" t="s">
        <v>2299</v>
      </c>
      <c r="AM45" s="163" t="s">
        <v>2062</v>
      </c>
      <c r="AN45" s="132" t="s">
        <v>2063</v>
      </c>
      <c r="AO45" s="132" t="s">
        <v>2064</v>
      </c>
      <c r="AP45" s="132" t="s">
        <v>2065</v>
      </c>
      <c r="AQ45" s="132" t="s">
        <v>2066</v>
      </c>
      <c r="AR45" s="163" t="s">
        <v>2067</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defInput["i104"] = {  cons:"consHWtub",  title:"Jours de baignade (été)",  unit:"Jour / Semaine",  text:"Combien de jours par semaine faites-vous boire un bain en été?", inputType:"sel104", right:"", postfix:"", nodata:"", varType:"Number", min:"", max:"", defaultValue:"-1", d11t:"",d11p:"",d12t:"",d12p:"",d13t:"",d13p:"",d1w:"",d1d:"", d21t:"",d21p:"",d22t:"",d22p:"",d23t:"",d23p:"",d2w:"",d2d:"", d31t:"5",d31p:"0",d32t:"2",d32p:"1",d33t:"0",d33p:"2",d3w:"2",d3d:"0"}; </v>
      </c>
      <c r="DO45" s="88"/>
      <c r="DP45" s="88"/>
      <c r="DQ45" s="89" t="str">
        <f t="shared" si="4"/>
        <v>defSelectValue["sel104"]= [ "Veuillez sélectionner", " ne pas servir d'eau chaude", " 1 jour par semaine", " 2 jours par semaine", " environ une fois par jour", " 5-6 jours par semaine", " tous les jours ", "", "", "", "", "", "", "", "", "" ];</v>
      </c>
      <c r="DR45" s="90"/>
      <c r="DS45" s="90"/>
      <c r="DT45" s="90" t="str">
        <f t="shared" si="5"/>
        <v>defSelectData['sel104']= [ '-1', '0', '1', '2', '3.5', '5.5', '7', '', '', '', '', '', '', '', '', '' ];</v>
      </c>
    </row>
    <row r="46" spans="1:124" s="85" customFormat="1" ht="43.5" customHeight="1">
      <c r="A46" s="73"/>
      <c r="B46" s="111" t="s">
        <v>2937</v>
      </c>
      <c r="C46" s="120" t="s">
        <v>3742</v>
      </c>
      <c r="D46" s="132" t="s">
        <v>3147</v>
      </c>
      <c r="E46" s="111" t="s">
        <v>3079</v>
      </c>
      <c r="F46" s="120" t="s">
        <v>3857</v>
      </c>
      <c r="G46" s="132" t="s">
        <v>1966</v>
      </c>
      <c r="H46" s="120" t="s">
        <v>3911</v>
      </c>
      <c r="I46" s="132" t="s">
        <v>1967</v>
      </c>
      <c r="J46" s="120" t="str">
        <f t="shared" si="0"/>
        <v>sel105</v>
      </c>
      <c r="K46" s="132" t="str">
        <f t="shared" si="1"/>
        <v>sel105</v>
      </c>
      <c r="L46" s="112"/>
      <c r="M46" s="112"/>
      <c r="N46" s="112"/>
      <c r="O46" s="111" t="s">
        <v>1914</v>
      </c>
      <c r="P46" s="112"/>
      <c r="Q46" s="112"/>
      <c r="R46" s="111">
        <v>-1</v>
      </c>
      <c r="S46" s="73"/>
      <c r="T46" s="73"/>
      <c r="U46" s="114" t="str">
        <f t="shared" si="34"/>
        <v>sel105</v>
      </c>
      <c r="V46" s="120" t="s">
        <v>4361</v>
      </c>
      <c r="W46" s="120" t="s">
        <v>4240</v>
      </c>
      <c r="X46" s="120" t="s">
        <v>4241</v>
      </c>
      <c r="Y46" s="120" t="s">
        <v>4362</v>
      </c>
      <c r="Z46" s="120" t="s">
        <v>4242</v>
      </c>
      <c r="AA46" s="120" t="s">
        <v>4363</v>
      </c>
      <c r="AB46" s="120" t="s">
        <v>4364</v>
      </c>
      <c r="AC46" s="120" t="s">
        <v>4365</v>
      </c>
      <c r="AD46" s="120" t="s">
        <v>4366</v>
      </c>
      <c r="AE46" s="120"/>
      <c r="AF46" s="120"/>
      <c r="AG46" s="120"/>
      <c r="AH46" s="120"/>
      <c r="AI46" s="120"/>
      <c r="AJ46" s="120"/>
      <c r="AK46" s="120"/>
      <c r="AL46" s="132" t="s">
        <v>2299</v>
      </c>
      <c r="AM46" s="132" t="s">
        <v>2023</v>
      </c>
      <c r="AN46" s="132" t="s">
        <v>2068</v>
      </c>
      <c r="AO46" s="132" t="s">
        <v>2069</v>
      </c>
      <c r="AP46" s="163" t="s">
        <v>2070</v>
      </c>
      <c r="AQ46" s="163" t="s">
        <v>2071</v>
      </c>
      <c r="AR46" s="163" t="s">
        <v>2072</v>
      </c>
      <c r="AS46" s="163" t="s">
        <v>2073</v>
      </c>
      <c r="AT46" s="132" t="s">
        <v>2074</v>
      </c>
      <c r="AU46" s="132" t="s">
        <v>2664</v>
      </c>
      <c r="AV46" s="132" t="s">
        <v>2665</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defInput["i105"] = {  cons:"consHWshower",  title:"Temps de douche (sauf l'été)",  unit:"Minutes / jour",  text:"Combien de minutes par jour passez-vous avec votre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4"/>
        <v>defSelectValue["sel105"]= [ "5 minutes", " 10 minutes", " 15 minutes", " 20 minutes", " 30 minutes", " 40 minutes", " 60 minutes", " 90 minutes", " 120 minutes", "", "", "", "", "", "", "" ];</v>
      </c>
      <c r="DR46" s="90"/>
      <c r="DS46" s="90"/>
      <c r="DT46" s="90" t="str">
        <f t="shared" si="5"/>
        <v>defSelectData['sel105']= [ '-1', '0', '5', '10', '15', '20', '30', '40', '60', '90', '120', '', '', '', '', '' ];</v>
      </c>
    </row>
    <row r="47" spans="1:124" s="85" customFormat="1" ht="43.5" customHeight="1">
      <c r="A47" s="73"/>
      <c r="B47" s="111" t="s">
        <v>2938</v>
      </c>
      <c r="C47" s="120" t="s">
        <v>3743</v>
      </c>
      <c r="D47" s="132" t="s">
        <v>2662</v>
      </c>
      <c r="E47" s="111" t="s">
        <v>3079</v>
      </c>
      <c r="F47" s="120" t="s">
        <v>3857</v>
      </c>
      <c r="G47" s="132" t="s">
        <v>1966</v>
      </c>
      <c r="H47" s="120" t="s">
        <v>3912</v>
      </c>
      <c r="I47" s="132" t="s">
        <v>2663</v>
      </c>
      <c r="J47" s="120" t="str">
        <f t="shared" si="0"/>
        <v>sel106</v>
      </c>
      <c r="K47" s="132" t="str">
        <f t="shared" si="1"/>
        <v>sel106</v>
      </c>
      <c r="L47" s="112"/>
      <c r="M47" s="112"/>
      <c r="N47" s="112"/>
      <c r="O47" s="111" t="s">
        <v>1914</v>
      </c>
      <c r="P47" s="112"/>
      <c r="Q47" s="112"/>
      <c r="R47" s="111">
        <v>-1</v>
      </c>
      <c r="S47" s="73"/>
      <c r="T47" s="73"/>
      <c r="U47" s="114" t="str">
        <f t="shared" si="34"/>
        <v>sel106</v>
      </c>
      <c r="V47" s="120" t="s">
        <v>4361</v>
      </c>
      <c r="W47" s="120" t="s">
        <v>4240</v>
      </c>
      <c r="X47" s="120" t="s">
        <v>4241</v>
      </c>
      <c r="Y47" s="120" t="s">
        <v>4362</v>
      </c>
      <c r="Z47" s="120" t="s">
        <v>4242</v>
      </c>
      <c r="AA47" s="120" t="s">
        <v>4363</v>
      </c>
      <c r="AB47" s="120" t="s">
        <v>4364</v>
      </c>
      <c r="AC47" s="120" t="s">
        <v>4365</v>
      </c>
      <c r="AD47" s="120" t="s">
        <v>4366</v>
      </c>
      <c r="AE47" s="120"/>
      <c r="AF47" s="120"/>
      <c r="AG47" s="120"/>
      <c r="AH47" s="120"/>
      <c r="AI47" s="120"/>
      <c r="AJ47" s="120"/>
      <c r="AK47" s="120"/>
      <c r="AL47" s="132" t="s">
        <v>2299</v>
      </c>
      <c r="AM47" s="132" t="s">
        <v>2023</v>
      </c>
      <c r="AN47" s="132" t="s">
        <v>2068</v>
      </c>
      <c r="AO47" s="132" t="s">
        <v>2069</v>
      </c>
      <c r="AP47" s="163" t="s">
        <v>2070</v>
      </c>
      <c r="AQ47" s="163" t="s">
        <v>2071</v>
      </c>
      <c r="AR47" s="163" t="s">
        <v>2072</v>
      </c>
      <c r="AS47" s="163" t="s">
        <v>2073</v>
      </c>
      <c r="AT47" s="132" t="s">
        <v>2074</v>
      </c>
      <c r="AU47" s="132" t="s">
        <v>2664</v>
      </c>
      <c r="AV47" s="132" t="s">
        <v>2665</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defInput["i106"] = {  cons:"consHWshower",  title:"Temps de douche (été)",  unit:"Minutes / jour",  text:"Combien d'heures par jour douches-tu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4"/>
        <v>defSelectValue["sel106"]= [ "5 minutes", " 10 minutes", " 15 minutes", " 20 minutes", " 30 minutes", " 40 minutes", " 60 minutes", " 90 minutes", " 120 minutes", "", "", "", "", "", "", "" ];</v>
      </c>
      <c r="DR47" s="90"/>
      <c r="DS47" s="90"/>
      <c r="DT47" s="90" t="str">
        <f t="shared" si="5"/>
        <v>defSelectData['sel106']= [ '-1', '0', '5', '10', '15', '20', '30', '40', '60', '90', '120', '', '', '', '', '' ];</v>
      </c>
    </row>
    <row r="48" spans="1:124" s="85" customFormat="1" ht="43.5" customHeight="1">
      <c r="A48" s="73"/>
      <c r="B48" s="111" t="s">
        <v>2939</v>
      </c>
      <c r="C48" s="120" t="s">
        <v>3744</v>
      </c>
      <c r="D48" s="132" t="s">
        <v>2748</v>
      </c>
      <c r="E48" s="111" t="s">
        <v>3080</v>
      </c>
      <c r="F48" s="120"/>
      <c r="G48" s="132"/>
      <c r="H48" s="120" t="s">
        <v>3744</v>
      </c>
      <c r="I48" s="132" t="s">
        <v>2748</v>
      </c>
      <c r="J48" s="120" t="str">
        <f t="shared" si="0"/>
        <v>sel107</v>
      </c>
      <c r="K48" s="132" t="str">
        <f t="shared" si="1"/>
        <v>sel107</v>
      </c>
      <c r="L48" s="112"/>
      <c r="M48" s="112"/>
      <c r="N48" s="112"/>
      <c r="O48" s="111" t="s">
        <v>1914</v>
      </c>
      <c r="P48" s="112"/>
      <c r="Q48" s="112"/>
      <c r="R48" s="111">
        <v>-1</v>
      </c>
      <c r="S48" s="73"/>
      <c r="T48" s="73"/>
      <c r="U48" s="114" t="str">
        <f>J48</f>
        <v>sel107</v>
      </c>
      <c r="V48" s="120" t="s">
        <v>4034</v>
      </c>
      <c r="W48" s="120" t="s">
        <v>4450</v>
      </c>
      <c r="X48" s="120" t="s">
        <v>4367</v>
      </c>
      <c r="Y48" s="120" t="s">
        <v>4368</v>
      </c>
      <c r="Z48" s="120"/>
      <c r="AA48" s="120"/>
      <c r="AB48" s="120"/>
      <c r="AC48" s="120"/>
      <c r="AD48" s="120"/>
      <c r="AE48" s="120"/>
      <c r="AF48" s="120"/>
      <c r="AG48" s="120"/>
      <c r="AH48" s="120"/>
      <c r="AI48" s="120"/>
      <c r="AJ48" s="120"/>
      <c r="AK48" s="120"/>
      <c r="AL48" s="132" t="s">
        <v>2299</v>
      </c>
      <c r="AM48" s="163" t="s">
        <v>2749</v>
      </c>
      <c r="AN48" s="163" t="s">
        <v>2750</v>
      </c>
      <c r="AO48" s="163" t="s">
        <v>2751</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defInput["i107"] = {  cons:"consHWtub",  title:"Hauteur de l'eau chaude",  unit:"",  text:"Hauteur de l'eau chaude", inputType:"sel107", right:"", postfix:"", nodata:"", varType:"Number", min:"", max:"", defaultValue:"-1", d11t:"",d11p:"",d12t:"",d12p:"",d13t:"",d13p:"",d1w:"",d1d:"", d21t:"",d21p:"",d22t:"",d22p:"",d23t:"",d23p:"",d2w:"",d2d:"", d31t:"8",d31p:"0",d32t:"0",d32p:"2",d33t:"",d33p:"",d3w:"2",d3d:"0"}; </v>
      </c>
      <c r="DO48" s="88"/>
      <c r="DP48" s="88"/>
      <c r="DQ48" s="89" t="str">
        <f t="shared" si="4"/>
        <v>defSelectValue["sel107"]= [ "Veuillez choisir", " degré de collision avec l'épaule", " demi-bain", " ne pas prendre de l'eau chaude ", "", "", "", "", "", "", "", "", "", "", "", "" ];</v>
      </c>
      <c r="DR48" s="90"/>
      <c r="DS48" s="90"/>
      <c r="DT48" s="90" t="str">
        <f t="shared" si="5"/>
        <v>defSelectData['sel107']= [ '-1', '8', '4', '0', '', '', '', '', '', '', '', '', '', '', '', '' ];</v>
      </c>
    </row>
    <row r="49" spans="1:124" s="85" customFormat="1" ht="43.5" customHeight="1">
      <c r="A49" s="73"/>
      <c r="B49" s="111" t="s">
        <v>2940</v>
      </c>
      <c r="C49" s="120" t="s">
        <v>3745</v>
      </c>
      <c r="D49" s="132" t="s">
        <v>2886</v>
      </c>
      <c r="E49" s="111" t="s">
        <v>3080</v>
      </c>
      <c r="F49" s="120" t="s">
        <v>3869</v>
      </c>
      <c r="G49" s="132" t="s">
        <v>2737</v>
      </c>
      <c r="H49" s="120" t="s">
        <v>3913</v>
      </c>
      <c r="I49" s="132" t="s">
        <v>2736</v>
      </c>
      <c r="J49" s="120" t="str">
        <f t="shared" si="0"/>
        <v>sel108</v>
      </c>
      <c r="K49" s="132" t="str">
        <f t="shared" si="1"/>
        <v>sel108</v>
      </c>
      <c r="L49" s="112"/>
      <c r="M49" s="112"/>
      <c r="N49" s="112"/>
      <c r="O49" s="111" t="s">
        <v>1914</v>
      </c>
      <c r="P49" s="112"/>
      <c r="Q49" s="112"/>
      <c r="R49" s="111">
        <v>-1</v>
      </c>
      <c r="S49" s="73"/>
      <c r="T49" s="73"/>
      <c r="U49" s="114" t="str">
        <f t="shared" si="34"/>
        <v>sel108</v>
      </c>
      <c r="V49" s="120" t="s">
        <v>4003</v>
      </c>
      <c r="W49" s="120" t="s">
        <v>4056</v>
      </c>
      <c r="X49" s="120" t="s">
        <v>4132</v>
      </c>
      <c r="Y49" s="120" t="s">
        <v>4134</v>
      </c>
      <c r="Z49" s="120" t="s">
        <v>4369</v>
      </c>
      <c r="AA49" s="120" t="s">
        <v>4137</v>
      </c>
      <c r="AB49" s="120" t="s">
        <v>4287</v>
      </c>
      <c r="AC49" s="120"/>
      <c r="AD49" s="120"/>
      <c r="AE49" s="120"/>
      <c r="AF49" s="120"/>
      <c r="AG49" s="120"/>
      <c r="AH49" s="120"/>
      <c r="AI49" s="120"/>
      <c r="AJ49" s="120"/>
      <c r="AK49" s="120"/>
      <c r="AL49" s="132" t="s">
        <v>2299</v>
      </c>
      <c r="AM49" s="163" t="s">
        <v>2352</v>
      </c>
      <c r="AN49" s="132" t="s">
        <v>475</v>
      </c>
      <c r="AO49" s="163" t="s">
        <v>2738</v>
      </c>
      <c r="AP49" s="132" t="s">
        <v>2739</v>
      </c>
      <c r="AQ49" s="132" t="s">
        <v>2740</v>
      </c>
      <c r="AR49" s="132" t="s">
        <v>2741</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defInput["i108"] = {  cons:"consHWtub",  title:"Temps d'isolation de la baignoire",  unit:"heures",  text:"Combien d'heures par jour gardes-tu au chaud?", inputType:"sel108", right:"", postfix:"", nodata:"", varType:"Number", min:"", max:"", defaultValue:"-1", d11t:"",d11p:"",d12t:"",d12p:"",d13t:"",d13p:"",d1w:"",d1d:"", d21t:"",d21p:"",d22t:"",d22p:"",d23t:"",d23p:"",d2w:"",d2d:"", d31t:"10",d31p:"0",d32t:"4",d32p:"1",d33t:"0",d33p:"2",d3w:"1",d3d:"0"}; </v>
      </c>
      <c r="DO49" s="88"/>
      <c r="DP49" s="88"/>
      <c r="DQ49" s="89" t="str">
        <f t="shared" si="4"/>
        <v>defSelectValue["sel108"]= [ "Veuillez sélectionner", " ne faites pas", " 3 heures", " 6 heures", " 10 heures", " 16 heures", " 24 heures ", "", "", "", "", "", "", "", "", "" ];</v>
      </c>
      <c r="DR49" s="90"/>
      <c r="DS49" s="90"/>
      <c r="DT49" s="90" t="str">
        <f t="shared" si="5"/>
        <v>defSelectData['sel108']= [ '-1', '0', '3', '6', '10', '16', '24', '', '', '', '', '', '', '', '', '' ];</v>
      </c>
    </row>
    <row r="50" spans="1:124" s="85" customFormat="1" ht="43.5" customHeight="1">
      <c r="A50" s="73"/>
      <c r="B50" s="111" t="s">
        <v>2941</v>
      </c>
      <c r="C50" s="120" t="s">
        <v>3746</v>
      </c>
      <c r="D50" s="132" t="s">
        <v>2907</v>
      </c>
      <c r="E50" s="111" t="s">
        <v>3080</v>
      </c>
      <c r="F50" s="120"/>
      <c r="G50" s="132"/>
      <c r="H50" s="120" t="s">
        <v>3914</v>
      </c>
      <c r="I50" s="132" t="s">
        <v>2908</v>
      </c>
      <c r="J50" s="120" t="str">
        <f t="shared" si="0"/>
        <v>sel109</v>
      </c>
      <c r="K50" s="132" t="str">
        <f t="shared" si="1"/>
        <v>sel109</v>
      </c>
      <c r="L50" s="112"/>
      <c r="M50" s="112"/>
      <c r="N50" s="112"/>
      <c r="O50" s="111" t="s">
        <v>1914</v>
      </c>
      <c r="P50" s="112"/>
      <c r="Q50" s="112"/>
      <c r="R50" s="111">
        <v>-1</v>
      </c>
      <c r="S50" s="73"/>
      <c r="T50" s="73"/>
      <c r="U50" s="114" t="str">
        <f t="shared" si="34"/>
        <v>sel109</v>
      </c>
      <c r="V50" s="120" t="s">
        <v>4003</v>
      </c>
      <c r="W50" s="120" t="s">
        <v>4370</v>
      </c>
      <c r="X50" s="120" t="s">
        <v>4371</v>
      </c>
      <c r="Y50" s="120" t="s">
        <v>4372</v>
      </c>
      <c r="Z50" s="120" t="s">
        <v>4148</v>
      </c>
      <c r="AA50" s="120"/>
      <c r="AB50" s="120"/>
      <c r="AC50" s="120"/>
      <c r="AD50" s="120"/>
      <c r="AE50" s="120"/>
      <c r="AF50" s="120"/>
      <c r="AG50" s="120"/>
      <c r="AH50" s="120"/>
      <c r="AI50" s="120"/>
      <c r="AJ50" s="120"/>
      <c r="AK50" s="120"/>
      <c r="AL50" s="132" t="s">
        <v>2299</v>
      </c>
      <c r="AM50" s="163" t="s">
        <v>2909</v>
      </c>
      <c r="AN50" s="163" t="s">
        <v>2910</v>
      </c>
      <c r="AO50" s="163" t="s">
        <v>2911</v>
      </c>
      <c r="AP50" s="163" t="s">
        <v>295</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defInput["i109"] = {  cons:"consHWtub",  title:"Lors du lavage de votre corps eau chaude",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4"/>
        <v>defSelectValue["sel109"]= [ "Veuillez sélectionner", " utiliser de l'eau chaude dans la baignoire", " environ la moitié", " utiliser la douche", " ne pas savoir ", "", "", "", "", "", "", "", "", "", "", "" ];</v>
      </c>
      <c r="DR50" s="90"/>
      <c r="DS50" s="90"/>
      <c r="DT50" s="90" t="str">
        <f t="shared" si="5"/>
        <v>defSelectData['sel109']= [ '-1', '10', '5', '2', '0', '', '', '', '', '', '', '', '', '', '', '' ];</v>
      </c>
    </row>
    <row r="51" spans="1:124" s="85" customFormat="1" ht="43.5" customHeight="1">
      <c r="A51" s="73"/>
      <c r="B51" s="111" t="s">
        <v>2942</v>
      </c>
      <c r="C51" s="120" t="s">
        <v>3747</v>
      </c>
      <c r="D51" s="132" t="s">
        <v>2906</v>
      </c>
      <c r="E51" s="111" t="s">
        <v>3080</v>
      </c>
      <c r="F51" s="120" t="s">
        <v>3870</v>
      </c>
      <c r="G51" s="132" t="s">
        <v>2446</v>
      </c>
      <c r="H51" s="120" t="s">
        <v>3915</v>
      </c>
      <c r="I51" s="132" t="s">
        <v>2905</v>
      </c>
      <c r="J51" s="120" t="str">
        <f t="shared" si="0"/>
        <v>sel110</v>
      </c>
      <c r="K51" s="132" t="str">
        <f t="shared" si="1"/>
        <v>sel110</v>
      </c>
      <c r="L51" s="112"/>
      <c r="M51" s="112"/>
      <c r="N51" s="112"/>
      <c r="O51" s="111" t="s">
        <v>1914</v>
      </c>
      <c r="P51" s="112"/>
      <c r="Q51" s="112"/>
      <c r="R51" s="111">
        <v>-1</v>
      </c>
      <c r="S51" s="73"/>
      <c r="T51" s="73"/>
      <c r="U51" s="114" t="str">
        <f>J51</f>
        <v>sel110</v>
      </c>
      <c r="V51" s="120" t="s">
        <v>4373</v>
      </c>
      <c r="W51" s="120" t="s">
        <v>4374</v>
      </c>
      <c r="X51" s="120" t="s">
        <v>4375</v>
      </c>
      <c r="Y51" s="120" t="s">
        <v>4376</v>
      </c>
      <c r="Z51" s="120" t="s">
        <v>4148</v>
      </c>
      <c r="AA51" s="120"/>
      <c r="AB51" s="120"/>
      <c r="AC51" s="120"/>
      <c r="AD51" s="120"/>
      <c r="AE51" s="120"/>
      <c r="AF51" s="120"/>
      <c r="AG51" s="120"/>
      <c r="AH51" s="120"/>
      <c r="AI51" s="120"/>
      <c r="AJ51" s="120"/>
      <c r="AK51" s="120"/>
      <c r="AL51" s="132" t="s">
        <v>2299</v>
      </c>
      <c r="AM51" s="163" t="s">
        <v>2903</v>
      </c>
      <c r="AN51" s="163" t="s">
        <v>2912</v>
      </c>
      <c r="AO51" s="132" t="s">
        <v>2913</v>
      </c>
      <c r="AP51" s="132" t="s">
        <v>295</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defInput["i110"] = {  cons:"consHWtub",  title:"Comment brûler un bain",  unit:"%",  text:"Comment le réchauffement est-il brûlé?", inputType:"sel110", right:"", postfix:"", nodata:"", varType:"Number", min:"", max:"", defaultValue:"-1", d11t:"",d11p:"",d12t:"",d12p:"",d13t:"",d13p:"",d1w:"",d1d:"", d21t:"",d21p:"",d22t:"",d22p:"",d23t:"",d23p:"",d2w:"",d2d:"", d31t:"10",d31p:"0",d32t:"0",d32p:"2",d33t:"",d33p:"",d3w:"1",d3d:"0"}; </v>
      </c>
      <c r="DO51" s="88"/>
      <c r="DP51" s="88"/>
      <c r="DQ51" s="89" t="str">
        <f t="shared" si="4"/>
        <v>defSelectValue["sel110"]= [ "Veuillez le sélectionner", " toujours le brûler automatiquement", " Graver temporairement si nécessaire", " verser de l'eau au besoin", " ne pas savoir ", "", "", "", "", "", "", "", "", "", "", "" ];</v>
      </c>
      <c r="DR51" s="90"/>
      <c r="DS51" s="90"/>
      <c r="DT51" s="90" t="str">
        <f t="shared" si="5"/>
        <v>defSelectData['sel110']= [ '-1', '10', '5', '5', '0', '', '', '', '', '', '', '', '', '', '', '' ];</v>
      </c>
    </row>
    <row r="52" spans="1:124" s="85" customFormat="1" ht="43.5" customHeight="1">
      <c r="A52" s="73"/>
      <c r="B52" s="111" t="s">
        <v>2943</v>
      </c>
      <c r="C52" s="120" t="s">
        <v>3748</v>
      </c>
      <c r="D52" s="132" t="s">
        <v>2914</v>
      </c>
      <c r="E52" s="111" t="s">
        <v>3080</v>
      </c>
      <c r="F52" s="120" t="s">
        <v>3870</v>
      </c>
      <c r="G52" s="132" t="s">
        <v>2446</v>
      </c>
      <c r="H52" s="120" t="s">
        <v>3916</v>
      </c>
      <c r="I52" s="132" t="s">
        <v>2915</v>
      </c>
      <c r="J52" s="120" t="str">
        <f t="shared" si="0"/>
        <v>sel111</v>
      </c>
      <c r="K52" s="132" t="str">
        <f t="shared" si="1"/>
        <v>sel111</v>
      </c>
      <c r="L52" s="112"/>
      <c r="M52" s="112"/>
      <c r="N52" s="112"/>
      <c r="O52" s="111" t="s">
        <v>1914</v>
      </c>
      <c r="P52" s="112"/>
      <c r="Q52" s="112"/>
      <c r="R52" s="111">
        <v>-1</v>
      </c>
      <c r="S52" s="73"/>
      <c r="T52" s="73"/>
      <c r="U52" s="114" t="str">
        <f>J52</f>
        <v>sel111</v>
      </c>
      <c r="V52" s="120" t="s">
        <v>4003</v>
      </c>
      <c r="W52" s="120" t="s">
        <v>4377</v>
      </c>
      <c r="X52" s="120" t="s">
        <v>4376</v>
      </c>
      <c r="Y52" s="120" t="s">
        <v>4378</v>
      </c>
      <c r="Z52" s="120" t="s">
        <v>4379</v>
      </c>
      <c r="AA52" s="120" t="s">
        <v>4148</v>
      </c>
      <c r="AB52" s="120"/>
      <c r="AC52" s="120"/>
      <c r="AD52" s="120"/>
      <c r="AE52" s="120"/>
      <c r="AF52" s="120"/>
      <c r="AG52" s="120"/>
      <c r="AH52" s="120"/>
      <c r="AI52" s="120"/>
      <c r="AJ52" s="120"/>
      <c r="AK52" s="120"/>
      <c r="AL52" s="132" t="s">
        <v>2299</v>
      </c>
      <c r="AM52" s="132" t="s">
        <v>2916</v>
      </c>
      <c r="AN52" s="163" t="s">
        <v>2913</v>
      </c>
      <c r="AO52" s="163" t="s">
        <v>2917</v>
      </c>
      <c r="AP52" s="163" t="s">
        <v>2918</v>
      </c>
      <c r="AQ52" s="132" t="s">
        <v>295</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defInput["i111"] = {  cons:"consHWtub",  title:"Lorsque l'eau chaude dans le bain a pris moins",  unit:"%",  text:"Que faites-vous lorsque la baignoire descend?", inputType:"sel111", right:"", postfix:"", nodata:"", varType:"Number", min:"", max:"", defaultValue:"-1", d11t:"",d11p:"",d12t:"",d12p:"",d13t:"",d13p:"",d1w:"",d1d:"", d21t:"",d21p:"",d22t:"",d22p:"",d23t:"",d23p:"",d2w:"",d2d:"", d31t:"",d31p:"",d32t:"",d32p:"",d33t:"",d33p:"",d3w:"",d3d:""}; </v>
      </c>
      <c r="DO52" s="88"/>
      <c r="DP52" s="88"/>
      <c r="DQ52" s="89" t="str">
        <f t="shared" si="4"/>
        <v>defSelectValue["sel111"]= [ "Veuillez sélectionner", " toujours couler à chaud automatiquement", " verser de l'eau au besoin", " entrer le moins possible", " correspondant parfois", " ne pas savoir ", "", "", "", "", "", "", "", "", "", "" ];</v>
      </c>
      <c r="DR52" s="90"/>
      <c r="DS52" s="90"/>
      <c r="DT52" s="90" t="str">
        <f t="shared" si="5"/>
        <v>defSelectData['sel111']= [ '-1', '10', '5', '0', '5', '5', '', '', '', '', '', '', '', '', '', '' ];</v>
      </c>
    </row>
    <row r="53" spans="1:124" s="85" customFormat="1" ht="43.5" customHeight="1">
      <c r="A53" s="73"/>
      <c r="B53" s="111" t="s">
        <v>2944</v>
      </c>
      <c r="C53" s="120" t="s">
        <v>3749</v>
      </c>
      <c r="D53" s="132" t="s">
        <v>3108</v>
      </c>
      <c r="E53" s="111" t="s">
        <v>3079</v>
      </c>
      <c r="F53" s="120" t="s">
        <v>3859</v>
      </c>
      <c r="G53" s="132" t="s">
        <v>2925</v>
      </c>
      <c r="H53" s="120" t="s">
        <v>3917</v>
      </c>
      <c r="I53" s="132" t="s">
        <v>2919</v>
      </c>
      <c r="J53" s="120" t="str">
        <f t="shared" si="0"/>
        <v>sel112</v>
      </c>
      <c r="K53" s="132" t="str">
        <f t="shared" si="1"/>
        <v>sel112</v>
      </c>
      <c r="L53" s="112"/>
      <c r="M53" s="112"/>
      <c r="N53" s="112"/>
      <c r="O53" s="111" t="s">
        <v>1914</v>
      </c>
      <c r="P53" s="112"/>
      <c r="Q53" s="112"/>
      <c r="R53" s="111">
        <v>-1</v>
      </c>
      <c r="S53" s="73"/>
      <c r="T53" s="73"/>
      <c r="U53" s="114" t="str">
        <f>J53</f>
        <v>sel112</v>
      </c>
      <c r="V53" s="120" t="s">
        <v>4380</v>
      </c>
      <c r="W53" s="120" t="s">
        <v>4381</v>
      </c>
      <c r="X53" s="120" t="s">
        <v>4382</v>
      </c>
      <c r="Y53" s="120" t="s">
        <v>4383</v>
      </c>
      <c r="Z53" s="120" t="s">
        <v>4033</v>
      </c>
      <c r="AA53" s="120"/>
      <c r="AB53" s="120"/>
      <c r="AC53" s="120"/>
      <c r="AD53" s="120"/>
      <c r="AE53" s="120"/>
      <c r="AF53" s="120"/>
      <c r="AG53" s="120"/>
      <c r="AH53" s="120"/>
      <c r="AI53" s="120"/>
      <c r="AJ53" s="120"/>
      <c r="AK53" s="120"/>
      <c r="AL53" s="132" t="s">
        <v>2299</v>
      </c>
      <c r="AM53" s="163" t="s">
        <v>2920</v>
      </c>
      <c r="AN53" s="163" t="s">
        <v>2921</v>
      </c>
      <c r="AO53" s="163" t="s">
        <v>2922</v>
      </c>
      <c r="AP53" s="132" t="s">
        <v>2923</v>
      </c>
      <c r="AQ53" s="132" t="s">
        <v>2924</v>
      </c>
      <c r="AR53" s="132" t="s">
        <v>295</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defInput["i112"] = {  cons:"consHWshower",  title:"Jusqu'à ce que l'eau chaude de la douche arrive",  unit:"Secondes",  text:"Combien de temps dure l'eau chaude avant l'arrivée?", inputType:"sel112", right:"", postfix:"", nodata:"", varType:"Number", min:"", max:"", defaultValue:"-1", d11t:"",d11p:"",d12t:"",d12p:"",d13t:"",d13p:"",d1w:"",d1d:"", d21t:"20",d21p:"0",d22t:"10",d22p:"1",d23t:"0",d23p:"2",d2w:"1",d2d:"0", d31t:"",d31p:"",d32t:"",d32p:"",d33t:"",d33p:"",d3w:"",d3d:""}; </v>
      </c>
      <c r="DO53" s="88"/>
      <c r="DP53" s="88"/>
      <c r="DQ53" s="89" t="str">
        <f t="shared" si="4"/>
        <v>defSelectValue["sel112"]= [ "Attendez environ 5 secondes", " attendez environ 10 secondes", " environ 20 secondes", " attendez moins de 1 minute", " ne le savez pas ", "", "", "", "", "", "", "", "", "", "", "" ];</v>
      </c>
      <c r="DR53" s="90"/>
      <c r="DS53" s="90"/>
      <c r="DT53" s="90" t="str">
        <f t="shared" si="5"/>
        <v>defSelectData['sel112']= [ '-1', '3', '5', '10', '20', '50', '20', '', '', '', '', '', '', '', '', '' ];</v>
      </c>
    </row>
    <row r="54" spans="1:124" s="85" customFormat="1" ht="43.5" customHeight="1">
      <c r="A54" s="73"/>
      <c r="B54" s="111" t="s">
        <v>2945</v>
      </c>
      <c r="C54" s="120" t="s">
        <v>3750</v>
      </c>
      <c r="D54" s="132" t="s">
        <v>2888</v>
      </c>
      <c r="E54" s="111" t="s">
        <v>3081</v>
      </c>
      <c r="F54" s="120"/>
      <c r="G54" s="132"/>
      <c r="H54" s="120" t="s">
        <v>3918</v>
      </c>
      <c r="I54" s="132" t="s">
        <v>2887</v>
      </c>
      <c r="J54" s="120" t="str">
        <f t="shared" si="0"/>
        <v>sel113</v>
      </c>
      <c r="K54" s="132" t="str">
        <f t="shared" si="1"/>
        <v>sel113</v>
      </c>
      <c r="L54" s="112"/>
      <c r="M54" s="112"/>
      <c r="N54" s="112"/>
      <c r="O54" s="111" t="s">
        <v>1914</v>
      </c>
      <c r="P54" s="112"/>
      <c r="Q54" s="112"/>
      <c r="R54" s="111">
        <v>-1</v>
      </c>
      <c r="S54" s="73"/>
      <c r="T54" s="73"/>
      <c r="U54" s="114" t="str">
        <f t="shared" si="34"/>
        <v>sel113</v>
      </c>
      <c r="V54" s="120" t="s">
        <v>4003</v>
      </c>
      <c r="W54" s="120" t="s">
        <v>4168</v>
      </c>
      <c r="X54" s="120" t="s">
        <v>4169</v>
      </c>
      <c r="Y54" s="120" t="s">
        <v>4170</v>
      </c>
      <c r="Z54" s="120" t="s">
        <v>4054</v>
      </c>
      <c r="AA54" s="120"/>
      <c r="AB54" s="120"/>
      <c r="AC54" s="120"/>
      <c r="AD54" s="120"/>
      <c r="AE54" s="120"/>
      <c r="AF54" s="120"/>
      <c r="AG54" s="120"/>
      <c r="AH54" s="120"/>
      <c r="AI54" s="120"/>
      <c r="AJ54" s="120"/>
      <c r="AK54" s="120"/>
      <c r="AL54" s="132" t="s">
        <v>2299</v>
      </c>
      <c r="AM54" s="163" t="s">
        <v>2349</v>
      </c>
      <c r="AN54" s="132" t="s">
        <v>2350</v>
      </c>
      <c r="AO54" s="163" t="s">
        <v>2351</v>
      </c>
      <c r="AP54" s="163" t="s">
        <v>2352</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defInput["i113"] = {  cons:"consHWdishwash",  title:"Utilisation de l'eau chaude dans le lave-vaisselle",  unit:"",  text:"Essayez-vous d'utiliser de l'eau sans utiliser d'eau chaude dans le lave-vaisselle", inputType:"sel113", right:"", postfix:"", nodata:"", varType:"Number", min:"", max:"", defaultValue:"-1", d11t:"",d11p:"",d12t:"",d12p:"",d13t:"",d13p:"",d1w:"",d1d:"", d21t:"",d21p:"",d22t:"",d22p:"",d23t:"",d23p:"",d2w:"",d2d:"", d31t:"",d31p:"",d32t:"",d32p:"",d33t:"",d33p:"",d3w:"",d3d:""}; </v>
      </c>
      <c r="DO54" s="88"/>
      <c r="DP54" s="88"/>
      <c r="DQ54" s="89" t="str">
        <f t="shared" si="4"/>
        <v>defSelectValue["sel113"]= [ "Veuillez sélectionner", " toujours faire", " surtout faire", " parfois faire", " ne pas le faire ", "", "", "", "", "", "", "", "", "", "", "" ];</v>
      </c>
      <c r="DR54" s="90"/>
      <c r="DS54" s="90"/>
      <c r="DT54" s="90" t="str">
        <f t="shared" si="5"/>
        <v>defSelectData['sel113']= [ '-1', '1', '2', '3', '4', '', '', '', '', '', '', '', '', '', '', '' ];</v>
      </c>
    </row>
    <row r="55" spans="1:124" s="85" customFormat="1" ht="43.5" customHeight="1">
      <c r="A55" s="73"/>
      <c r="B55" s="111" t="s">
        <v>2946</v>
      </c>
      <c r="C55" s="120" t="s">
        <v>3751</v>
      </c>
      <c r="D55" s="132" t="s">
        <v>2743</v>
      </c>
      <c r="E55" s="111" t="s">
        <v>3082</v>
      </c>
      <c r="F55" s="120" t="s">
        <v>3860</v>
      </c>
      <c r="G55" s="132" t="s">
        <v>818</v>
      </c>
      <c r="H55" s="120" t="s">
        <v>3751</v>
      </c>
      <c r="I55" s="132" t="s">
        <v>2743</v>
      </c>
      <c r="J55" s="120" t="str">
        <f t="shared" si="0"/>
        <v>sel114</v>
      </c>
      <c r="K55" s="132" t="str">
        <f t="shared" si="1"/>
        <v>sel114</v>
      </c>
      <c r="L55" s="112"/>
      <c r="M55" s="112"/>
      <c r="N55" s="112"/>
      <c r="O55" s="111" t="s">
        <v>1914</v>
      </c>
      <c r="P55" s="112"/>
      <c r="Q55" s="112"/>
      <c r="R55" s="111">
        <v>-1</v>
      </c>
      <c r="S55" s="73"/>
      <c r="T55" s="73"/>
      <c r="U55" s="114" t="str">
        <f t="shared" si="34"/>
        <v>sel114</v>
      </c>
      <c r="V55" s="120" t="s">
        <v>4003</v>
      </c>
      <c r="W55" s="120" t="s">
        <v>4384</v>
      </c>
      <c r="X55" s="120" t="s">
        <v>4110</v>
      </c>
      <c r="Y55" s="120" t="s">
        <v>4112</v>
      </c>
      <c r="Z55" s="120" t="s">
        <v>4114</v>
      </c>
      <c r="AA55" s="120" t="s">
        <v>4115</v>
      </c>
      <c r="AB55" s="120" t="s">
        <v>4116</v>
      </c>
      <c r="AC55" s="120" t="s">
        <v>4385</v>
      </c>
      <c r="AD55" s="120"/>
      <c r="AE55" s="120"/>
      <c r="AF55" s="120"/>
      <c r="AG55" s="120"/>
      <c r="AH55" s="120"/>
      <c r="AI55" s="120"/>
      <c r="AJ55" s="120"/>
      <c r="AK55" s="120"/>
      <c r="AL55" s="132" t="s">
        <v>2299</v>
      </c>
      <c r="AM55" s="163" t="s">
        <v>2757</v>
      </c>
      <c r="AN55" s="132" t="s">
        <v>2758</v>
      </c>
      <c r="AO55" s="163" t="s">
        <v>2759</v>
      </c>
      <c r="AP55" s="163" t="s">
        <v>2760</v>
      </c>
      <c r="AQ55" s="132" t="s">
        <v>2761</v>
      </c>
      <c r="AR55" s="132" t="s">
        <v>2762</v>
      </c>
      <c r="AS55" s="132" t="s">
        <v>2763</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defInput["i114"] = {  cons:"consHWdresser",  title:"Période d'utilisation de l'eau chaude dans le lavabo",  unit:"Mois",  text:"Période d'utilisation de l'eau chaude dans le lavabo", inputType:"sel114", right:"", postfix:"", nodata:"", varType:"Number", min:"", max:"", defaultValue:"-1", d11t:"",d11p:"",d12t:"",d12p:"",d13t:"",d13p:"",d1w:"",d1d:"", d21t:"",d21p:"",d22t:"",d22p:"",d23t:"",d23p:"",d2w:"",d2d:"", d31t:"5",d31p:"0",d32t:"0",d32p:"2",d33t:"",d33p:"",d3w:"1",d3d:"0"}; </v>
      </c>
      <c r="DO55" s="88"/>
      <c r="DP55" s="88"/>
      <c r="DQ55" s="89" t="str">
        <f t="shared" si="4"/>
        <v>defSelectValue["sel114"]= [ "Veuillez sélectionner", " ne pas utiliser d'eau chaude", " 2 mois", " 4 mois", " 6 mois", " 8 mois", " 10 mois", " 12 mois ", "", "", "", "", "", "", "", "" ];</v>
      </c>
      <c r="DR55" s="90"/>
      <c r="DS55" s="90"/>
      <c r="DT55" s="90" t="str">
        <f t="shared" si="5"/>
        <v>defSelectData['sel114']= [ '-1', '0', '2', '4', '6', '8', '10', '12', '', '', '', '', '', '', '', '' ];</v>
      </c>
    </row>
    <row r="56" spans="1:124" s="85" customFormat="1" ht="43.5" customHeight="1">
      <c r="A56" s="73"/>
      <c r="B56" s="111" t="s">
        <v>2947</v>
      </c>
      <c r="C56" s="120" t="s">
        <v>3752</v>
      </c>
      <c r="D56" s="132" t="s">
        <v>2745</v>
      </c>
      <c r="E56" s="111" t="s">
        <v>3081</v>
      </c>
      <c r="F56" s="120" t="s">
        <v>3860</v>
      </c>
      <c r="G56" s="132" t="s">
        <v>818</v>
      </c>
      <c r="H56" s="120" t="s">
        <v>3752</v>
      </c>
      <c r="I56" s="132" t="s">
        <v>2745</v>
      </c>
      <c r="J56" s="120" t="str">
        <f t="shared" si="0"/>
        <v>sel115</v>
      </c>
      <c r="K56" s="132" t="str">
        <f t="shared" si="1"/>
        <v>sel115</v>
      </c>
      <c r="L56" s="112"/>
      <c r="M56" s="112"/>
      <c r="N56" s="112"/>
      <c r="O56" s="111" t="s">
        <v>1914</v>
      </c>
      <c r="P56" s="112"/>
      <c r="Q56" s="112"/>
      <c r="R56" s="111">
        <v>-1</v>
      </c>
      <c r="S56" s="73"/>
      <c r="T56" s="73"/>
      <c r="U56" s="114" t="str">
        <f t="shared" si="34"/>
        <v>sel115</v>
      </c>
      <c r="V56" s="120" t="s">
        <v>4386</v>
      </c>
      <c r="W56" s="120" t="s">
        <v>4112</v>
      </c>
      <c r="X56" s="120" t="s">
        <v>4114</v>
      </c>
      <c r="Y56" s="120" t="s">
        <v>4115</v>
      </c>
      <c r="Z56" s="120" t="s">
        <v>4116</v>
      </c>
      <c r="AA56" s="120" t="s">
        <v>4385</v>
      </c>
      <c r="AB56" s="120"/>
      <c r="AC56" s="120"/>
      <c r="AD56" s="120"/>
      <c r="AE56" s="120"/>
      <c r="AF56" s="120"/>
      <c r="AG56" s="120"/>
      <c r="AH56" s="120"/>
      <c r="AI56" s="120"/>
      <c r="AJ56" s="120"/>
      <c r="AK56" s="120"/>
      <c r="AL56" s="132" t="s">
        <v>2299</v>
      </c>
      <c r="AM56" s="163" t="s">
        <v>2757</v>
      </c>
      <c r="AN56" s="163" t="s">
        <v>2764</v>
      </c>
      <c r="AO56" s="132" t="s">
        <v>2758</v>
      </c>
      <c r="AP56" s="132" t="s">
        <v>2759</v>
      </c>
      <c r="AQ56" s="163" t="s">
        <v>2760</v>
      </c>
      <c r="AR56" s="163" t="s">
        <v>2761</v>
      </c>
      <c r="AS56" s="163" t="s">
        <v>2762</v>
      </c>
      <c r="AT56" s="163" t="s">
        <v>2763</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defInput["i115"] = {  cons:"consHWdishwash",  title:"Période d'utilisation de l'eau chaude dans le lave-vaisselle",  unit:"Mois",  text:"Période d'utilisation de l'eau chaude dans le lave-vaisselle", inputType:"sel115", right:"", postfix:"", nodata:"", varType:"Number", min:"", max:"", defaultValue:"-1", d11t:"",d11p:"",d12t:"",d12p:"",d13t:"",d13p:"",d1w:"",d1d:"", d21t:"",d21p:"",d22t:"",d22p:"",d23t:"",d23p:"",d2w:"",d2d:"", d31t:"",d31p:"",d32t:"",d32p:"",d33t:"",d33p:"",d3w:"",d3d:""}; </v>
      </c>
      <c r="DO56" s="88"/>
      <c r="DP56" s="88"/>
      <c r="DQ56" s="89" t="str">
        <f t="shared" si="4"/>
        <v>defSelectValue["sel115"]= [ "2 mois", " 4 mois", " 6 mois", " 8 mois", " 10 mois", " 12 mois ", "", "", "", "", "", "", "", "", "", "" ];</v>
      </c>
      <c r="DR56" s="90"/>
      <c r="DS56" s="90"/>
      <c r="DT56" s="90" t="str">
        <f t="shared" si="5"/>
        <v>defSelectData['sel115']= [ '-1', '0', '99', '2', '4', '6', '8', '10', '12', '', '', '', '', '', '', '' ];</v>
      </c>
    </row>
    <row r="57" spans="1:124" s="85" customFormat="1" ht="43.5" customHeight="1">
      <c r="A57" s="73"/>
      <c r="B57" s="111" t="s">
        <v>2948</v>
      </c>
      <c r="C57" s="120" t="s">
        <v>3753</v>
      </c>
      <c r="D57" s="132" t="s">
        <v>2747</v>
      </c>
      <c r="E57" s="111" t="s">
        <v>3079</v>
      </c>
      <c r="F57" s="120"/>
      <c r="G57" s="132"/>
      <c r="H57" s="120" t="s">
        <v>3919</v>
      </c>
      <c r="I57" s="132" t="s">
        <v>2902</v>
      </c>
      <c r="J57" s="120" t="str">
        <f t="shared" si="0"/>
        <v>sel116</v>
      </c>
      <c r="K57" s="132" t="str">
        <f t="shared" si="1"/>
        <v>sel116</v>
      </c>
      <c r="L57" s="112"/>
      <c r="M57" s="112"/>
      <c r="N57" s="112"/>
      <c r="O57" s="111" t="s">
        <v>1914</v>
      </c>
      <c r="P57" s="112"/>
      <c r="Q57" s="112"/>
      <c r="R57" s="111">
        <v>-1</v>
      </c>
      <c r="S57" s="73"/>
      <c r="T57" s="73"/>
      <c r="U57" s="114" t="str">
        <f t="shared" si="34"/>
        <v>sel116</v>
      </c>
      <c r="V57" s="120" t="s">
        <v>4003</v>
      </c>
      <c r="W57" s="120" t="s">
        <v>4387</v>
      </c>
      <c r="X57" s="120" t="s">
        <v>4171</v>
      </c>
      <c r="Y57" s="120" t="s">
        <v>4148</v>
      </c>
      <c r="Z57" s="120"/>
      <c r="AA57" s="120"/>
      <c r="AB57" s="120"/>
      <c r="AC57" s="120"/>
      <c r="AD57" s="120"/>
      <c r="AE57" s="120"/>
      <c r="AF57" s="120"/>
      <c r="AG57" s="120"/>
      <c r="AH57" s="120"/>
      <c r="AI57" s="120"/>
      <c r="AJ57" s="120"/>
      <c r="AK57" s="120"/>
      <c r="AL57" s="132" t="s">
        <v>2299</v>
      </c>
      <c r="AM57" s="163" t="s">
        <v>2752</v>
      </c>
      <c r="AN57" s="163" t="s">
        <v>2753</v>
      </c>
      <c r="AO57" s="163" t="s">
        <v>295</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defSelectValue["sel116"]= [ "Veuillez sélectionner", " utiliser", " ne pas utiliser", " ne pas savoir ", "", "", "", "", "", "", "", "", "", "", "", "" ];</v>
      </c>
      <c r="DR57" s="90"/>
      <c r="DS57" s="90"/>
      <c r="DT57" s="90" t="str">
        <f t="shared" si="5"/>
        <v>defSelectData['sel116']= [ '-1', '1', '2', '', '', '', '', '', '', '', '', '', '', '', '', '' ];</v>
      </c>
    </row>
    <row r="58" spans="1:124" s="85" customFormat="1" ht="43.5" customHeight="1">
      <c r="A58" s="73"/>
      <c r="B58" s="111" t="s">
        <v>2949</v>
      </c>
      <c r="C58" s="120" t="s">
        <v>3754</v>
      </c>
      <c r="D58" s="132" t="s">
        <v>3428</v>
      </c>
      <c r="E58" s="111" t="s">
        <v>3080</v>
      </c>
      <c r="F58" s="120"/>
      <c r="G58" s="132"/>
      <c r="H58" s="120" t="s">
        <v>3920</v>
      </c>
      <c r="I58" s="132" t="s">
        <v>3429</v>
      </c>
      <c r="J58" s="120" t="str">
        <f t="shared" si="0"/>
        <v>sel117</v>
      </c>
      <c r="K58" s="132" t="str">
        <f t="shared" si="1"/>
        <v>sel117</v>
      </c>
      <c r="L58" s="112"/>
      <c r="M58" s="112"/>
      <c r="N58" s="112"/>
      <c r="O58" s="111" t="s">
        <v>1914</v>
      </c>
      <c r="P58" s="112"/>
      <c r="Q58" s="112"/>
      <c r="R58" s="111">
        <v>-1</v>
      </c>
      <c r="S58" s="73"/>
      <c r="T58" s="73"/>
      <c r="U58" s="114" t="str">
        <f t="shared" si="34"/>
        <v>sel117</v>
      </c>
      <c r="V58" s="120" t="s">
        <v>4003</v>
      </c>
      <c r="W58" s="120" t="s">
        <v>4388</v>
      </c>
      <c r="X58" s="120" t="s">
        <v>4389</v>
      </c>
      <c r="Y58" s="120" t="s">
        <v>4390</v>
      </c>
      <c r="Z58" s="120"/>
      <c r="AA58" s="120"/>
      <c r="AB58" s="120"/>
      <c r="AC58" s="120"/>
      <c r="AD58" s="120"/>
      <c r="AE58" s="120"/>
      <c r="AF58" s="120"/>
      <c r="AG58" s="120"/>
      <c r="AH58" s="120"/>
      <c r="AI58" s="120"/>
      <c r="AJ58" s="120"/>
      <c r="AK58" s="120"/>
      <c r="AL58" s="132" t="s">
        <v>2299</v>
      </c>
      <c r="AM58" s="163" t="s">
        <v>2754</v>
      </c>
      <c r="AN58" s="163" t="s">
        <v>2755</v>
      </c>
      <c r="AO58" s="163" t="s">
        <v>2756</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defInput["i117"] = {  cons:"consHWtub",  title:"Baignoire / baignoire",  unit:"",  text:"Est-ce un autobus d'unité? La baignoire est-elle un type d'isolation", inputType:"sel117", right:"", postfix:"", nodata:"", varType:"Number", min:"", max:"", defaultValue:"-1", d11t:"",d11p:"",d12t:"",d12p:"",d13t:"",d13p:"",d1w:"",d1d:"", d21t:"3",d21p:"0",d22t:"2",d22p:"1",d23t:"1",d23p:"0",d2w:"1",d2d:"0", d31t:"",d31p:"",d32t:"",d32p:"",d33t:"",d33p:"",d3w:"",d3d:""}; </v>
      </c>
      <c r="DO58" s="88"/>
      <c r="DP58" s="88"/>
      <c r="DQ58" s="89" t="str">
        <f t="shared" si="4"/>
        <v>defSelectValue["sel117"]= [ "Veuillez sélectionner", " Isolation bain de bain isolant", " unité de bain", " pas unité bus ", "", "", "", "", "", "", "", "", "", "", "", "" ];</v>
      </c>
      <c r="DR58" s="90"/>
      <c r="DS58" s="90"/>
      <c r="DT58" s="90" t="str">
        <f t="shared" si="5"/>
        <v>defSelectData['sel117']= [ '-1', '1', '2', '3', '', '', '', '', '', '', '', '', '', '', '', '' ];</v>
      </c>
    </row>
    <row r="59" spans="1:124" s="85" customFormat="1" ht="43.5" customHeight="1">
      <c r="A59" s="73"/>
      <c r="B59" s="111" t="s">
        <v>3077</v>
      </c>
      <c r="C59" s="120" t="s">
        <v>3755</v>
      </c>
      <c r="D59" s="132" t="s">
        <v>3102</v>
      </c>
      <c r="E59" s="113" t="s">
        <v>2816</v>
      </c>
      <c r="F59" s="120"/>
      <c r="G59" s="132"/>
      <c r="H59" s="120" t="s">
        <v>3921</v>
      </c>
      <c r="I59" s="132" t="s">
        <v>2787</v>
      </c>
      <c r="J59" s="120" t="str">
        <f t="shared" si="0"/>
        <v>sel131</v>
      </c>
      <c r="K59" s="132" t="str">
        <f t="shared" si="1"/>
        <v>sel131</v>
      </c>
      <c r="L59" s="112"/>
      <c r="M59" s="112"/>
      <c r="N59" s="112"/>
      <c r="O59" s="111" t="s">
        <v>1914</v>
      </c>
      <c r="P59" s="112"/>
      <c r="Q59" s="112"/>
      <c r="R59" s="111">
        <v>-1</v>
      </c>
      <c r="T59" s="73"/>
      <c r="U59" s="114" t="str">
        <f>J59</f>
        <v>sel131</v>
      </c>
      <c r="V59" s="120" t="s">
        <v>4003</v>
      </c>
      <c r="W59" s="120" t="s">
        <v>4451</v>
      </c>
      <c r="X59" s="120" t="s">
        <v>4391</v>
      </c>
      <c r="Y59" s="120" t="s">
        <v>4392</v>
      </c>
      <c r="Z59" s="120" t="s">
        <v>4393</v>
      </c>
      <c r="AA59" s="120"/>
      <c r="AB59" s="120"/>
      <c r="AC59" s="120"/>
      <c r="AD59" s="120"/>
      <c r="AE59" s="120"/>
      <c r="AF59" s="120"/>
      <c r="AG59" s="120"/>
      <c r="AH59" s="120"/>
      <c r="AI59" s="120"/>
      <c r="AJ59" s="120"/>
      <c r="AK59" s="120"/>
      <c r="AL59" s="132" t="s">
        <v>2299</v>
      </c>
      <c r="AM59" s="132" t="s">
        <v>2791</v>
      </c>
      <c r="AN59" s="163" t="s">
        <v>2792</v>
      </c>
      <c r="AO59" s="163" t="s">
        <v>2793</v>
      </c>
      <c r="AP59" s="163" t="s">
        <v>2007</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defInput["i131"] = {  cons:"consHWtoilet",  title:"Chaud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defSelectValue["sel131"]= [ "Veuillez sélectionner", " Nous sommes toute l'année", " pas l'été", " seulement en hiver", " ne faites pas ", "", "", "", "", "", "", "", "", "", "", "" ];</v>
      </c>
      <c r="DR59" s="90"/>
      <c r="DS59" s="90"/>
      <c r="DT59" s="90" t="str">
        <f t="shared" si="5"/>
        <v>defSelectData['sel131']= [ '-1', '1', '2', '3', '4', '', '', '', '', '', '', '', '', '', '', '' ];</v>
      </c>
    </row>
    <row r="60" spans="1:124" s="85" customFormat="1" ht="43.5" customHeight="1">
      <c r="A60" s="73"/>
      <c r="B60" s="111" t="s">
        <v>3078</v>
      </c>
      <c r="C60" s="120" t="s">
        <v>3756</v>
      </c>
      <c r="D60" s="132" t="s">
        <v>3103</v>
      </c>
      <c r="E60" s="113" t="s">
        <v>2816</v>
      </c>
      <c r="F60" s="120"/>
      <c r="G60" s="132"/>
      <c r="H60" s="120" t="s">
        <v>3922</v>
      </c>
      <c r="I60" s="132" t="s">
        <v>2788</v>
      </c>
      <c r="J60" s="120" t="str">
        <f t="shared" si="0"/>
        <v>sel132</v>
      </c>
      <c r="K60" s="132" t="str">
        <f t="shared" si="1"/>
        <v>sel132</v>
      </c>
      <c r="L60" s="112"/>
      <c r="M60" s="112"/>
      <c r="N60" s="112"/>
      <c r="O60" s="111" t="s">
        <v>1914</v>
      </c>
      <c r="P60" s="112"/>
      <c r="Q60" s="112"/>
      <c r="R60" s="111">
        <v>-1</v>
      </c>
      <c r="T60" s="73"/>
      <c r="U60" s="114" t="str">
        <f>J60</f>
        <v>sel132</v>
      </c>
      <c r="V60" s="120" t="s">
        <v>4452</v>
      </c>
      <c r="W60" s="120" t="s">
        <v>4453</v>
      </c>
      <c r="X60" s="120" t="s">
        <v>4394</v>
      </c>
      <c r="Y60" s="120" t="s">
        <v>4395</v>
      </c>
      <c r="Z60" s="120" t="s">
        <v>4395</v>
      </c>
      <c r="AA60" s="120" t="s">
        <v>4043</v>
      </c>
      <c r="AB60" s="120"/>
      <c r="AC60" s="120"/>
      <c r="AD60" s="120"/>
      <c r="AE60" s="120"/>
      <c r="AF60" s="120"/>
      <c r="AG60" s="120"/>
      <c r="AH60" s="120"/>
      <c r="AI60" s="120"/>
      <c r="AJ60" s="120"/>
      <c r="AK60" s="120"/>
      <c r="AL60" s="132" t="s">
        <v>2299</v>
      </c>
      <c r="AM60" s="132" t="s">
        <v>2794</v>
      </c>
      <c r="AN60" s="163" t="s">
        <v>2795</v>
      </c>
      <c r="AO60" s="163" t="s">
        <v>2796</v>
      </c>
      <c r="AP60" s="163" t="s">
        <v>2485</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4"/>
        <v>defSelectValue["sel132"]= [ "Choisissez", " élevé", " normal", " bas", " bas", " ne sais pas ", "", "", "", "", "", "", "", "", "", "" ];</v>
      </c>
      <c r="DR60" s="90"/>
      <c r="DS60" s="90"/>
      <c r="DT60" s="90" t="str">
        <f t="shared" si="5"/>
        <v>defSelectData['sel132']= [ '-1', '1', '2', '3', '4', '', '', '', '', '', '', '', '', '', '', '' ];</v>
      </c>
    </row>
    <row r="61" spans="1:124" s="85" customFormat="1" ht="43.5" customHeight="1">
      <c r="A61" s="73"/>
      <c r="B61" s="111" t="s">
        <v>2744</v>
      </c>
      <c r="C61" s="120" t="s">
        <v>3757</v>
      </c>
      <c r="D61" s="132" t="s">
        <v>3204</v>
      </c>
      <c r="E61" s="113" t="s">
        <v>2816</v>
      </c>
      <c r="F61" s="120"/>
      <c r="G61" s="132"/>
      <c r="H61" s="120" t="s">
        <v>3923</v>
      </c>
      <c r="I61" s="132" t="s">
        <v>2789</v>
      </c>
      <c r="J61" s="120" t="str">
        <f t="shared" si="0"/>
        <v>sel133</v>
      </c>
      <c r="K61" s="132" t="str">
        <f t="shared" si="1"/>
        <v>sel133</v>
      </c>
      <c r="L61" s="112"/>
      <c r="M61" s="112"/>
      <c r="N61" s="112"/>
      <c r="O61" s="111" t="s">
        <v>1914</v>
      </c>
      <c r="P61" s="112"/>
      <c r="Q61" s="112"/>
      <c r="R61" s="111">
        <v>-1</v>
      </c>
      <c r="T61" s="73"/>
      <c r="U61" s="114" t="str">
        <f>J61</f>
        <v>sel133</v>
      </c>
      <c r="V61" s="120" t="s">
        <v>4055</v>
      </c>
      <c r="W61" s="120" t="s">
        <v>4071</v>
      </c>
      <c r="X61" s="122" t="s">
        <v>4072</v>
      </c>
      <c r="Y61" s="120"/>
      <c r="Z61" s="120"/>
      <c r="AA61" s="120"/>
      <c r="AB61" s="120"/>
      <c r="AC61" s="120"/>
      <c r="AD61" s="120"/>
      <c r="AE61" s="120"/>
      <c r="AF61" s="120"/>
      <c r="AG61" s="120"/>
      <c r="AH61" s="120"/>
      <c r="AI61" s="120"/>
      <c r="AJ61" s="120"/>
      <c r="AK61" s="120"/>
      <c r="AL61" s="132" t="s">
        <v>2299</v>
      </c>
      <c r="AM61" s="163" t="s">
        <v>1999</v>
      </c>
      <c r="AN61" s="164" t="s">
        <v>2000</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defInput["i133"] = {  cons:"consHWtoilet",  title:"Siège de toilette isolé instantanément",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4"/>
        <v>defSelectValue["sel133"]= [ "Sélectionnez", " oui", " non ", "", "", "", "", "", "", "", "", "", "", "", "", "" ];</v>
      </c>
      <c r="DR61" s="90"/>
      <c r="DS61" s="90"/>
      <c r="DT61" s="90" t="str">
        <f t="shared" si="5"/>
        <v>defSelectData['sel133']= [ '-1', '1', '2', '', '', '', '', '', '', '', '', '', '', '', '', '' ];</v>
      </c>
    </row>
    <row r="62" spans="1:124" s="85" customFormat="1" ht="43.5" customHeight="1">
      <c r="A62" s="73"/>
      <c r="B62" s="111" t="s">
        <v>2746</v>
      </c>
      <c r="C62" s="120" t="s">
        <v>3758</v>
      </c>
      <c r="D62" s="132" t="s">
        <v>3203</v>
      </c>
      <c r="E62" s="113" t="s">
        <v>2816</v>
      </c>
      <c r="F62" s="120"/>
      <c r="G62" s="132"/>
      <c r="H62" s="120" t="s">
        <v>3924</v>
      </c>
      <c r="I62" s="132" t="s">
        <v>2790</v>
      </c>
      <c r="J62" s="120" t="str">
        <f t="shared" si="0"/>
        <v>sel134</v>
      </c>
      <c r="K62" s="132" t="str">
        <f t="shared" si="1"/>
        <v>sel134</v>
      </c>
      <c r="L62" s="112"/>
      <c r="M62" s="112"/>
      <c r="N62" s="112"/>
      <c r="O62" s="111" t="s">
        <v>1914</v>
      </c>
      <c r="P62" s="112"/>
      <c r="Q62" s="112"/>
      <c r="R62" s="111">
        <v>-1</v>
      </c>
      <c r="T62" s="73"/>
      <c r="U62" s="114" t="str">
        <f>J62</f>
        <v>sel134</v>
      </c>
      <c r="V62" s="120" t="s">
        <v>4055</v>
      </c>
      <c r="W62" s="120" t="s">
        <v>4071</v>
      </c>
      <c r="X62" s="122" t="s">
        <v>4072</v>
      </c>
      <c r="Y62" s="120"/>
      <c r="Z62" s="120"/>
      <c r="AA62" s="120"/>
      <c r="AB62" s="120"/>
      <c r="AC62" s="120"/>
      <c r="AD62" s="120"/>
      <c r="AE62" s="120"/>
      <c r="AF62" s="120"/>
      <c r="AG62" s="120"/>
      <c r="AH62" s="120"/>
      <c r="AI62" s="120"/>
      <c r="AJ62" s="120"/>
      <c r="AK62" s="120"/>
      <c r="AL62" s="132" t="s">
        <v>2299</v>
      </c>
      <c r="AM62" s="163" t="s">
        <v>1999</v>
      </c>
      <c r="AN62" s="164" t="s">
        <v>2000</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defInput["i134"] = {  cons:"consHWtoilet",  title:"Fermer le couvercle du siège des toilettes",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4"/>
        <v>defSelectValue["sel134"]= [ "Sélectionnez", " oui", " non ", "", "", "", "", "", "", "", "", "", "", "", "", "" ];</v>
      </c>
      <c r="DR62" s="90"/>
      <c r="DS62" s="90"/>
      <c r="DT62" s="90" t="str">
        <f t="shared" si="5"/>
        <v>defSelectData['sel134']= [ '-1', '1', '2', '', '', '', '', '', '', '', '', '', '', '', '', '' ];</v>
      </c>
    </row>
    <row r="63" spans="1:124" s="85" customFormat="1" ht="43.5" customHeight="1">
      <c r="A63" s="73"/>
      <c r="B63" s="111" t="s">
        <v>1950</v>
      </c>
      <c r="C63" s="120" t="s">
        <v>3759</v>
      </c>
      <c r="D63" s="132" t="s">
        <v>2367</v>
      </c>
      <c r="E63" s="111" t="s">
        <v>3088</v>
      </c>
      <c r="F63" s="120"/>
      <c r="G63" s="132"/>
      <c r="H63" s="120" t="s">
        <v>3925</v>
      </c>
      <c r="I63" s="132" t="s">
        <v>1951</v>
      </c>
      <c r="J63" s="120" t="str">
        <f t="shared" si="0"/>
        <v>sel201</v>
      </c>
      <c r="K63" s="132" t="str">
        <f t="shared" si="1"/>
        <v>sel201</v>
      </c>
      <c r="L63" s="112"/>
      <c r="M63" s="112"/>
      <c r="N63" s="112"/>
      <c r="O63" s="111" t="s">
        <v>1914</v>
      </c>
      <c r="P63" s="112"/>
      <c r="Q63" s="112"/>
      <c r="R63" s="111">
        <v>-1</v>
      </c>
      <c r="S63" s="73"/>
      <c r="T63" s="73"/>
      <c r="U63" s="114" t="str">
        <f t="shared" ref="U63:U68" si="35">J63</f>
        <v>sel201</v>
      </c>
      <c r="V63" s="120" t="s">
        <v>4003</v>
      </c>
      <c r="W63" s="120" t="s">
        <v>4454</v>
      </c>
      <c r="X63" s="120" t="s">
        <v>4396</v>
      </c>
      <c r="Y63" s="120" t="s">
        <v>4397</v>
      </c>
      <c r="Z63" s="120" t="s">
        <v>4398</v>
      </c>
      <c r="AA63" s="120" t="s">
        <v>4399</v>
      </c>
      <c r="AB63" s="120"/>
      <c r="AC63" s="120"/>
      <c r="AD63" s="120"/>
      <c r="AE63" s="120"/>
      <c r="AF63" s="120"/>
      <c r="AG63" s="120"/>
      <c r="AH63" s="120"/>
      <c r="AI63" s="120"/>
      <c r="AJ63" s="120"/>
      <c r="AK63" s="120"/>
      <c r="AL63" s="132" t="s">
        <v>2299</v>
      </c>
      <c r="AM63" s="163" t="s">
        <v>2036</v>
      </c>
      <c r="AN63" s="163" t="s">
        <v>2037</v>
      </c>
      <c r="AO63" s="163" t="s">
        <v>2038</v>
      </c>
      <c r="AP63" s="163" t="s">
        <v>2039</v>
      </c>
      <c r="AQ63" s="163" t="s">
        <v>2040</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defInput["i201"] = {  cons:"consHTsum",  title:"Gamme de chauffage",  unit:"",  text:"Dans quelle mesure est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4"/>
        <v>defSelectValue["sel201"]= [ "Veuillez sélectionner", " Maison entière", " environ la moitié de la maison", " une partie de la maison", " une seule pièce", " ne pas chauffer la pièce ", "", "", "", "", "", "", "", "", "", "" ];</v>
      </c>
      <c r="DR63" s="90"/>
      <c r="DS63" s="90"/>
      <c r="DT63" s="90" t="str">
        <f t="shared" si="5"/>
        <v>defSelectData['sel201']= [ '-1', '1', '0.5', '0.25', '0.1', '0.02', '', '', '', '', '', '', '', '', '', '' ];</v>
      </c>
    </row>
    <row r="64" spans="1:124" s="85" customFormat="1" ht="43.5" customHeight="1">
      <c r="A64" s="73"/>
      <c r="B64" s="111" t="s">
        <v>1952</v>
      </c>
      <c r="C64" s="120" t="s">
        <v>3760</v>
      </c>
      <c r="D64" s="132" t="s">
        <v>2435</v>
      </c>
      <c r="E64" s="111" t="s">
        <v>3088</v>
      </c>
      <c r="F64" s="120"/>
      <c r="G64" s="132"/>
      <c r="H64" s="120" t="s">
        <v>3926</v>
      </c>
      <c r="I64" s="132" t="s">
        <v>2368</v>
      </c>
      <c r="J64" s="120" t="str">
        <f t="shared" si="0"/>
        <v>sel202</v>
      </c>
      <c r="K64" s="132" t="str">
        <f t="shared" si="1"/>
        <v>sel202</v>
      </c>
      <c r="L64" s="112"/>
      <c r="M64" s="112"/>
      <c r="N64" s="112"/>
      <c r="O64" s="111" t="s">
        <v>1914</v>
      </c>
      <c r="P64" s="112"/>
      <c r="Q64" s="112"/>
      <c r="R64" s="111">
        <v>-1</v>
      </c>
      <c r="S64" s="73"/>
      <c r="T64" s="73"/>
      <c r="U64" s="114" t="str">
        <f t="shared" si="35"/>
        <v>sel202</v>
      </c>
      <c r="V64" s="120" t="s">
        <v>4400</v>
      </c>
      <c r="W64" s="120" t="s">
        <v>4455</v>
      </c>
      <c r="X64" s="120" t="s">
        <v>4456</v>
      </c>
      <c r="Y64" s="120" t="s">
        <v>4197</v>
      </c>
      <c r="Z64" s="120" t="s">
        <v>4194</v>
      </c>
      <c r="AA64" s="120" t="s">
        <v>4457</v>
      </c>
      <c r="AB64" s="120" t="s">
        <v>4458</v>
      </c>
      <c r="AC64" s="120" t="s">
        <v>4401</v>
      </c>
      <c r="AD64" s="120"/>
      <c r="AE64" s="120"/>
      <c r="AF64" s="120"/>
      <c r="AG64" s="120"/>
      <c r="AH64" s="120"/>
      <c r="AI64" s="120"/>
      <c r="AJ64" s="120"/>
      <c r="AK64" s="120"/>
      <c r="AL64" s="132" t="s">
        <v>2299</v>
      </c>
      <c r="AM64" s="163" t="s">
        <v>4</v>
      </c>
      <c r="AN64" s="163" t="s">
        <v>2041</v>
      </c>
      <c r="AO64" s="163" t="s">
        <v>2042</v>
      </c>
      <c r="AP64" s="163" t="s">
        <v>2043</v>
      </c>
      <c r="AQ64" s="132" t="s">
        <v>2044</v>
      </c>
      <c r="AR64" s="163" t="s">
        <v>2045</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defInput["i202"] = {  cons:"consHTsum",  title:"Équipement de chauffage usagé principalement",  unit:"",  text:"Quelle est la source d'énergie des appareils de chauffage les plus couramment utilisés pour chauffer la pièce? Pour le chauffage au sol, sélectionnez par source de chaleur.", inputType:"sel202", right:"", postfix:"", nodata:"", varType:"Number", min:"", max:"", defaultValue:"-1", d11t:"6",d11p:"0",d12t:"5",d12p:"2",d13t:"",d13p:"",d1w:"2",d1d:"0", d21t:"6",d21p:"0",d22t:"5",d22p:"2",d23t:"",d23p:"",d2w:"2",d2d:"0", d31t:"5",d31p:"2",d32t:"2",d32p:"0",d33t:"1",d33p:"1",d3w:"2",d3d:"0"}; </v>
      </c>
      <c r="DO64" s="88"/>
      <c r="DP64" s="88"/>
      <c r="DQ64" s="89" t="str">
        <f t="shared" si="4"/>
        <v>defSelectValue["sel202"]= [ "Climatisation", " chauffage ", " chauffage électrique", " gaz", " kérosène", " poêle à bois ", " granulés", " uniquement pour kotatsu et tapis à chaud ", "", "", "", "", "", "", "", "" ];</v>
      </c>
      <c r="DR64" s="90"/>
      <c r="DS64" s="90"/>
      <c r="DT64" s="90" t="str">
        <f t="shared" si="5"/>
        <v>defSelectData['sel202']= [ '-1', '1', '2', '3', '4', '5', '6', '', '', '', '', '', '', '', '', '' ];</v>
      </c>
    </row>
    <row r="65" spans="1:124" s="85" customFormat="1" ht="43.5" customHeight="1">
      <c r="A65" s="73"/>
      <c r="B65" s="112" t="s">
        <v>2955</v>
      </c>
      <c r="C65" s="120" t="s">
        <v>3761</v>
      </c>
      <c r="D65" s="132" t="s">
        <v>2437</v>
      </c>
      <c r="E65" s="111" t="s">
        <v>3088</v>
      </c>
      <c r="F65" s="120"/>
      <c r="G65" s="132"/>
      <c r="H65" s="120" t="s">
        <v>3761</v>
      </c>
      <c r="I65" s="132" t="s">
        <v>2437</v>
      </c>
      <c r="J65" s="120" t="str">
        <f t="shared" si="0"/>
        <v>sel203</v>
      </c>
      <c r="K65" s="132" t="str">
        <f t="shared" si="1"/>
        <v>sel203</v>
      </c>
      <c r="L65" s="112"/>
      <c r="M65" s="112"/>
      <c r="N65" s="112"/>
      <c r="O65" s="111" t="s">
        <v>1914</v>
      </c>
      <c r="P65" s="112"/>
      <c r="Q65" s="112"/>
      <c r="R65" s="111">
        <v>-1</v>
      </c>
      <c r="S65" s="73"/>
      <c r="T65" s="73"/>
      <c r="U65" s="114" t="str">
        <f t="shared" si="35"/>
        <v>sel203</v>
      </c>
      <c r="V65" s="120" t="s">
        <v>4400</v>
      </c>
      <c r="W65" s="120" t="s">
        <v>4455</v>
      </c>
      <c r="X65" s="122" t="s">
        <v>4456</v>
      </c>
      <c r="Y65" s="120" t="s">
        <v>4197</v>
      </c>
      <c r="Z65" s="120" t="s">
        <v>4194</v>
      </c>
      <c r="AA65" s="120" t="s">
        <v>4457</v>
      </c>
      <c r="AB65" s="120" t="s">
        <v>4458</v>
      </c>
      <c r="AC65" s="120" t="s">
        <v>4401</v>
      </c>
      <c r="AD65" s="120"/>
      <c r="AE65" s="120"/>
      <c r="AF65" s="120"/>
      <c r="AG65" s="120"/>
      <c r="AH65" s="120"/>
      <c r="AI65" s="120"/>
      <c r="AJ65" s="120"/>
      <c r="AK65" s="120"/>
      <c r="AL65" s="132" t="s">
        <v>2299</v>
      </c>
      <c r="AM65" s="132" t="s">
        <v>1379</v>
      </c>
      <c r="AN65" s="164" t="s">
        <v>2041</v>
      </c>
      <c r="AO65" s="132" t="s">
        <v>2042</v>
      </c>
      <c r="AP65" s="132" t="s">
        <v>2043</v>
      </c>
      <c r="AQ65" s="132" t="s">
        <v>2044</v>
      </c>
      <c r="AR65" s="163" t="s">
        <v>2045</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defInput["i203"] = {  cons:"consHTsum",  title:"Équipement de chauffage à utiliser de manière complémentaire",  unit:"",  text:"Équipement de chauffage à utiliser de manière complémentaire", inputType:"sel203", right:"", postfix:"", nodata:"", varType:"Number", min:"", max:"", defaultValue:"-1", d11t:"",d11p:"",d12t:"",d12p:"",d13t:"",d13p:"",d1w:"",d1d:"", d21t:"",d21p:"",d22t:"",d22p:"",d23t:"",d23p:"",d2w:"",d2d:"", d31t:"",d31p:"",d32t:"",d32p:"",d33t:"",d33p:"",d3w:"",d3d:""}; </v>
      </c>
      <c r="DO65" s="88"/>
      <c r="DP65" s="88"/>
      <c r="DQ65" s="89" t="str">
        <f t="shared" si="4"/>
        <v>defSelectValue["sel203"]= [ "Climatisation", " chauffage ", " chauffage électrique", " gaz", " kérosène", " poêle à bois ", " granulés", " uniquement pour kotatsu et tapis à chaud ", "", "", "", "", "", "", "", "" ];</v>
      </c>
      <c r="DR65" s="90"/>
      <c r="DS65" s="90"/>
      <c r="DT65" s="90" t="str">
        <f t="shared" si="5"/>
        <v>defSelectData['sel203']= [ '-1', '0', '18', '19', '20', '21', '22', '23', '24', '25', '26', '', '', '', '', '' ];</v>
      </c>
    </row>
    <row r="66" spans="1:124" s="85" customFormat="1" ht="43.5" customHeight="1">
      <c r="A66" s="73"/>
      <c r="B66" s="111" t="s">
        <v>1955</v>
      </c>
      <c r="C66" s="120" t="s">
        <v>3762</v>
      </c>
      <c r="D66" s="132" t="s">
        <v>1953</v>
      </c>
      <c r="E66" s="111" t="s">
        <v>3088</v>
      </c>
      <c r="F66" s="120" t="s">
        <v>3871</v>
      </c>
      <c r="G66" s="132" t="s">
        <v>1949</v>
      </c>
      <c r="H66" s="120" t="s">
        <v>3927</v>
      </c>
      <c r="I66" s="132" t="s">
        <v>1954</v>
      </c>
      <c r="J66" s="120" t="str">
        <f t="shared" si="0"/>
        <v>sel204</v>
      </c>
      <c r="K66" s="132" t="str">
        <f t="shared" si="1"/>
        <v>sel204</v>
      </c>
      <c r="L66" s="112"/>
      <c r="M66" s="112"/>
      <c r="N66" s="112"/>
      <c r="O66" s="111" t="s">
        <v>1914</v>
      </c>
      <c r="P66" s="112"/>
      <c r="Q66" s="112"/>
      <c r="R66" s="111">
        <v>-1</v>
      </c>
      <c r="S66" s="73"/>
      <c r="T66" s="73"/>
      <c r="U66" s="114" t="str">
        <f t="shared" si="35"/>
        <v>sel204</v>
      </c>
      <c r="V66" s="120" t="s">
        <v>4003</v>
      </c>
      <c r="W66" s="120" t="s">
        <v>4129</v>
      </c>
      <c r="X66" s="120" t="s">
        <v>4130</v>
      </c>
      <c r="Y66" s="120" t="s">
        <v>4131</v>
      </c>
      <c r="Z66" s="120" t="s">
        <v>4132</v>
      </c>
      <c r="AA66" s="120" t="s">
        <v>4133</v>
      </c>
      <c r="AB66" s="120" t="s">
        <v>4134</v>
      </c>
      <c r="AC66" s="120" t="s">
        <v>4135</v>
      </c>
      <c r="AD66" s="120" t="s">
        <v>4136</v>
      </c>
      <c r="AE66" s="120" t="s">
        <v>4137</v>
      </c>
      <c r="AF66" s="120" t="s">
        <v>4138</v>
      </c>
      <c r="AG66" s="120"/>
      <c r="AH66" s="120"/>
      <c r="AI66" s="120"/>
      <c r="AJ66" s="120"/>
      <c r="AK66" s="120"/>
      <c r="AL66" s="132" t="s">
        <v>2299</v>
      </c>
      <c r="AM66" s="132" t="s">
        <v>2023</v>
      </c>
      <c r="AN66" s="132" t="s">
        <v>1981</v>
      </c>
      <c r="AO66" s="132" t="s">
        <v>1982</v>
      </c>
      <c r="AP66" s="132" t="s">
        <v>1983</v>
      </c>
      <c r="AQ66" s="163" t="s">
        <v>1984</v>
      </c>
      <c r="AR66" s="163" t="s">
        <v>1985</v>
      </c>
      <c r="AS66" s="163" t="s">
        <v>1986</v>
      </c>
      <c r="AT66" s="163" t="s">
        <v>1987</v>
      </c>
      <c r="AU66" s="163" t="s">
        <v>1988</v>
      </c>
      <c r="AV66" s="163" t="s">
        <v>1989</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defInput["i204"] = {  cons:"consHTsum",  title:"Temps de chauffage",  unit:"heures",  text:"Combien d'heures de chauffage utilisez-vous une journée en hiver?", inputType:"sel204", right:"", postfix:"", nodata:"", varType:"Number", min:"", max:"", defaultValue:"-1", d11t:"24",d11p:"0",d12t:"0",d12p:"2",d13t:"",d13p:"",d1w:"2",d1d:"0", d21t:"",d21p:"",d22t:"",d22p:"",d23t:"",d23p:"",d2w:"",d2d:"", d31t:"",d31p:"",d32t:"",d32p:"",d33t:"",d33p:"",d3w:"",d3d:""}; </v>
      </c>
      <c r="DO66" s="88"/>
      <c r="DP66" s="88"/>
      <c r="DQ66" s="89" t="str">
        <f t="shared" si="4"/>
        <v>defSelectValue["sel204"]= [ "Veuillez sélectionner", " pas utilisé", " 1 heure", " 2 heures", " 3 heures", " 4 heures", " 6 heures", " 8 heures", " 12 heures", " 16 heures", " 24 heures", "", "", "", "", "" ];</v>
      </c>
      <c r="DR66" s="90"/>
      <c r="DS66" s="90"/>
      <c r="DT66" s="90" t="str">
        <f t="shared" si="5"/>
        <v>defSelectData['sel204']= [ '-1', '0', '1', '2', '3', '4', '6', '8', '12', '16', '24', '', '', '', '', '' ];</v>
      </c>
    </row>
    <row r="67" spans="1:124" s="85" customFormat="1" ht="43.5" customHeight="1">
      <c r="A67" s="73"/>
      <c r="B67" s="112" t="s">
        <v>1958</v>
      </c>
      <c r="C67" s="120" t="s">
        <v>3763</v>
      </c>
      <c r="D67" s="132" t="s">
        <v>1956</v>
      </c>
      <c r="E67" s="111" t="s">
        <v>3088</v>
      </c>
      <c r="F67" s="120" t="s">
        <v>1957</v>
      </c>
      <c r="G67" s="132" t="s">
        <v>1957</v>
      </c>
      <c r="H67" s="120" t="s">
        <v>3928</v>
      </c>
      <c r="I67" s="132" t="s">
        <v>2369</v>
      </c>
      <c r="J67" s="120" t="str">
        <f t="shared" si="0"/>
        <v>sel205</v>
      </c>
      <c r="K67" s="132" t="str">
        <f t="shared" si="1"/>
        <v>sel205</v>
      </c>
      <c r="L67" s="112"/>
      <c r="M67" s="112"/>
      <c r="N67" s="112"/>
      <c r="O67" s="111" t="s">
        <v>1914</v>
      </c>
      <c r="P67" s="112"/>
      <c r="Q67" s="112"/>
      <c r="R67" s="111">
        <v>-1</v>
      </c>
      <c r="S67" s="73"/>
      <c r="T67" s="73"/>
      <c r="U67" s="114" t="str">
        <f t="shared" si="35"/>
        <v>sel205</v>
      </c>
      <c r="V67" s="120" t="s">
        <v>4098</v>
      </c>
      <c r="W67" s="120" t="s">
        <v>4099</v>
      </c>
      <c r="X67" s="122" t="s">
        <v>4100</v>
      </c>
      <c r="Y67" s="120" t="s">
        <v>4101</v>
      </c>
      <c r="Z67" s="120" t="s">
        <v>4102</v>
      </c>
      <c r="AA67" s="120" t="s">
        <v>4103</v>
      </c>
      <c r="AB67" s="120" t="s">
        <v>4104</v>
      </c>
      <c r="AC67" s="120" t="s">
        <v>4105</v>
      </c>
      <c r="AD67" s="120" t="s">
        <v>4106</v>
      </c>
      <c r="AE67" s="120"/>
      <c r="AF67" s="120"/>
      <c r="AG67" s="120"/>
      <c r="AH67" s="120"/>
      <c r="AI67" s="120"/>
      <c r="AJ67" s="120"/>
      <c r="AK67" s="120"/>
      <c r="AL67" s="132" t="s">
        <v>2299</v>
      </c>
      <c r="AM67" s="132" t="s">
        <v>2023</v>
      </c>
      <c r="AN67" s="134" t="s">
        <v>2046</v>
      </c>
      <c r="AO67" s="132" t="s">
        <v>2047</v>
      </c>
      <c r="AP67" s="163" t="s">
        <v>2048</v>
      </c>
      <c r="AQ67" s="163" t="s">
        <v>2049</v>
      </c>
      <c r="AR67" s="163" t="s">
        <v>2050</v>
      </c>
      <c r="AS67" s="163" t="s">
        <v>2051</v>
      </c>
      <c r="AT67" s="132" t="s">
        <v>2052</v>
      </c>
      <c r="AU67" s="132" t="s">
        <v>2053</v>
      </c>
      <c r="AV67" s="132" t="s">
        <v>2605</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defInput["i205"] = {  cons:"consHTsum",  title:"Température de consigne de chauffage",  unit:"℃",  text:"Lors du réglage du chauffage, quel degré est-il réglé sur ℃? Si cela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4"/>
        <v>defSelectValue["sel205"]= [ "18 ℃", " 19 ℃", " 20 ℃", " 21 ℃", " 22 ℃", " 23 ℃", " 24 ℃", " 25 ℃", " 26 ℃ ou plus ", "", "", "", "", "", "", "" ];</v>
      </c>
      <c r="DR67" s="90"/>
      <c r="DS67" s="90"/>
      <c r="DT67" s="90" t="str">
        <f t="shared" si="5"/>
        <v>defSelectData['sel205']= [ '-1', '0', '18', '19', '20', '21', '22', '23', '24', '25', '26', '', '', '', '', '' ];</v>
      </c>
    </row>
    <row r="68" spans="1:124" s="85" customFormat="1" ht="43.5" customHeight="1">
      <c r="A68" s="73"/>
      <c r="B68" s="111" t="s">
        <v>1977</v>
      </c>
      <c r="C68" s="120" t="s">
        <v>3764</v>
      </c>
      <c r="D68" s="132" t="s">
        <v>2765</v>
      </c>
      <c r="E68" s="111" t="s">
        <v>3088</v>
      </c>
      <c r="F68" s="120" t="s">
        <v>3860</v>
      </c>
      <c r="G68" s="132" t="s">
        <v>818</v>
      </c>
      <c r="H68" s="120" t="s">
        <v>3764</v>
      </c>
      <c r="I68" s="132" t="s">
        <v>2765</v>
      </c>
      <c r="J68" s="120" t="str">
        <f t="shared" si="0"/>
        <v>sel206</v>
      </c>
      <c r="K68" s="132" t="str">
        <f t="shared" si="1"/>
        <v>sel206</v>
      </c>
      <c r="L68" s="112"/>
      <c r="M68" s="112"/>
      <c r="N68" s="112"/>
      <c r="O68" s="111" t="s">
        <v>1914</v>
      </c>
      <c r="P68" s="112"/>
      <c r="Q68" s="112"/>
      <c r="R68" s="111">
        <v>-1</v>
      </c>
      <c r="S68" s="73"/>
      <c r="T68" s="73"/>
      <c r="U68" s="114" t="str">
        <f t="shared" si="35"/>
        <v>sel206</v>
      </c>
      <c r="V68" s="120" t="s">
        <v>4107</v>
      </c>
      <c r="W68" s="120" t="s">
        <v>4108</v>
      </c>
      <c r="X68" s="122" t="s">
        <v>4109</v>
      </c>
      <c r="Y68" s="122" t="s">
        <v>4110</v>
      </c>
      <c r="Z68" s="120" t="s">
        <v>4111</v>
      </c>
      <c r="AA68" s="120" t="s">
        <v>4112</v>
      </c>
      <c r="AB68" s="120" t="s">
        <v>4113</v>
      </c>
      <c r="AC68" s="120" t="s">
        <v>4114</v>
      </c>
      <c r="AD68" s="120" t="s">
        <v>4115</v>
      </c>
      <c r="AE68" s="120" t="s">
        <v>4116</v>
      </c>
      <c r="AF68" s="120"/>
      <c r="AG68" s="120"/>
      <c r="AH68" s="120"/>
      <c r="AI68" s="120"/>
      <c r="AJ68" s="120"/>
      <c r="AK68" s="120"/>
      <c r="AL68" s="132" t="s">
        <v>2299</v>
      </c>
      <c r="AM68" s="132" t="s">
        <v>2770</v>
      </c>
      <c r="AN68" s="134" t="s">
        <v>2771</v>
      </c>
      <c r="AO68" s="134" t="s">
        <v>2758</v>
      </c>
      <c r="AP68" s="132" t="s">
        <v>2772</v>
      </c>
      <c r="AQ68" s="163" t="s">
        <v>2759</v>
      </c>
      <c r="AR68" s="163" t="s">
        <v>2773</v>
      </c>
      <c r="AS68" s="163" t="s">
        <v>2760</v>
      </c>
      <c r="AT68" s="132" t="s">
        <v>2761</v>
      </c>
      <c r="AU68" s="132" t="s">
        <v>2762</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si="4"/>
        <v>defSelectValue["sel206"]= [ "Choisir", " ne pas chauffer", " 1 mois", " 2 mois", " 3 mois", " 4 mois", " 5 mois", " 6 mois", " 8 mois", " 10 mois", "", "", "", "", "", "" ];</v>
      </c>
      <c r="DR68" s="90"/>
      <c r="DS68" s="90"/>
      <c r="DT68" s="90" t="str">
        <f t="shared" si="5"/>
        <v>defSelectData['sel206']= [ '-1', '0', '1', '2', '3', '4', '5', '6', '8', '10', '', '', '', '', '', '' ];</v>
      </c>
    </row>
    <row r="69" spans="1:124" s="85" customFormat="1" ht="43.5" customHeight="1">
      <c r="B69" s="111" t="s">
        <v>2610</v>
      </c>
      <c r="C69" s="120" t="s">
        <v>3765</v>
      </c>
      <c r="D69" s="132" t="s">
        <v>3043</v>
      </c>
      <c r="E69" s="111" t="s">
        <v>2823</v>
      </c>
      <c r="F69" s="120"/>
      <c r="G69" s="132"/>
      <c r="H69" s="120" t="s">
        <v>3765</v>
      </c>
      <c r="I69" s="132" t="s">
        <v>3043</v>
      </c>
      <c r="J69" s="120" t="str">
        <f t="shared" ref="J69:J132" si="36">IF(K69="","",K69)</f>
        <v/>
      </c>
      <c r="K69" s="132"/>
      <c r="L69" s="112"/>
      <c r="M69" s="112"/>
      <c r="N69" s="112"/>
      <c r="O69" s="111" t="s">
        <v>1913</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ref="DQ69:DQ132" si="38">"defSelectValue["""&amp;U69&amp;"""]=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defSelectValue[""]= [ "", "", "", "", "", "", "", "", "", "", "", "", "", "", "", "" ];</v>
      </c>
      <c r="DR69" s="90"/>
      <c r="DS69" s="90"/>
      <c r="DT69" s="90" t="str">
        <f t="shared" ref="DT69:DT132" si="39">"defSelectData['"&amp;U69&amp;"']= [ '"&amp;BC69&amp;"', '"&amp;BD69&amp;"', '"&amp;BE69&amp;"', '"&amp;BF69&amp;"', '"&amp;BG69&amp;"', '"&amp;BH69&amp;"', '"&amp;BI69&amp;"', '"&amp;BJ69&amp;"', '"&amp;BK69&amp;"', '"&amp;BL69&amp;"', '"&amp;BM69&amp;"', '"&amp;BN69&amp;"', '"&amp;BO69&amp;"', '"&amp;BP69&amp;"', '"&amp;BQ69&amp;"', '"&amp;BR69&amp;"' ];"</f>
        <v>defSelectData['']= [ '', '', '', '', '', '', '', '', '', '', '', '', '', '', '', '' ];</v>
      </c>
    </row>
    <row r="70" spans="1:124" s="85" customFormat="1" ht="43.5" customHeight="1">
      <c r="B70" s="111" t="s">
        <v>2987</v>
      </c>
      <c r="C70" s="120" t="s">
        <v>3766</v>
      </c>
      <c r="D70" s="132" t="s">
        <v>813</v>
      </c>
      <c r="E70" s="111" t="s">
        <v>2823</v>
      </c>
      <c r="F70" s="120" t="s">
        <v>1937</v>
      </c>
      <c r="G70" s="132" t="s">
        <v>515</v>
      </c>
      <c r="H70" s="120" t="s">
        <v>3929</v>
      </c>
      <c r="I70" s="132" t="s">
        <v>3158</v>
      </c>
      <c r="J70" s="120" t="str">
        <f t="shared" si="36"/>
        <v>sel212</v>
      </c>
      <c r="K70" s="132" t="str">
        <f t="shared" ref="K70:K133" si="40">"sel"&amp;MID($B70,2,5)</f>
        <v>sel212</v>
      </c>
      <c r="L70" s="112"/>
      <c r="M70" s="112"/>
      <c r="N70" s="112"/>
      <c r="O70" s="111" t="s">
        <v>1914</v>
      </c>
      <c r="P70" s="112"/>
      <c r="Q70" s="112"/>
      <c r="R70" s="111">
        <v>-1</v>
      </c>
      <c r="T70" s="73"/>
      <c r="U70" s="114" t="str">
        <f t="shared" ref="U70:U122" si="41">J70</f>
        <v>sel212</v>
      </c>
      <c r="V70" s="120" t="s">
        <v>4402</v>
      </c>
      <c r="W70" s="120" t="s">
        <v>4403</v>
      </c>
      <c r="X70" s="120" t="s">
        <v>4404</v>
      </c>
      <c r="Y70" s="120" t="s">
        <v>4405</v>
      </c>
      <c r="Z70" s="120" t="s">
        <v>4406</v>
      </c>
      <c r="AA70" s="120" t="s">
        <v>4407</v>
      </c>
      <c r="AB70" s="120" t="s">
        <v>4408</v>
      </c>
      <c r="AC70" s="120" t="s">
        <v>4409</v>
      </c>
      <c r="AD70" s="120" t="s">
        <v>4410</v>
      </c>
      <c r="AE70" s="120" t="s">
        <v>4411</v>
      </c>
      <c r="AF70" s="120" t="s">
        <v>4412</v>
      </c>
      <c r="AG70" s="120"/>
      <c r="AH70" s="120"/>
      <c r="AI70" s="120"/>
      <c r="AJ70" s="120"/>
      <c r="AK70" s="120"/>
      <c r="AL70" s="132" t="s">
        <v>2299</v>
      </c>
      <c r="AM70" s="163" t="s">
        <v>3148</v>
      </c>
      <c r="AN70" s="163" t="s">
        <v>3149</v>
      </c>
      <c r="AO70" s="163" t="s">
        <v>3150</v>
      </c>
      <c r="AP70" s="163" t="s">
        <v>3151</v>
      </c>
      <c r="AQ70" s="163" t="s">
        <v>3152</v>
      </c>
      <c r="AR70" s="163" t="s">
        <v>3153</v>
      </c>
      <c r="AS70" s="132" t="s">
        <v>3154</v>
      </c>
      <c r="AT70" s="132" t="s">
        <v>3155</v>
      </c>
      <c r="AU70" s="132" t="s">
        <v>3156</v>
      </c>
      <c r="AV70" s="132" t="s">
        <v>3157</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defInput["i212"] = {  cons:"consACheat",  title:"Taille de la pièce",  unit:"m2",  text:"Veuillez répondre à la taille de la pièce pour être chauffée / chauffée. S'il y a une cage d'escalier, double-le.", inputType:"sel212", right:"", postfix:"", nodata:"", varType:"Number", min:"", max:"", defaultValue:"-1", d11t:"",d11p:"",d12t:"",d12p:"",d13t:"",d13p:"",d1w:"",d1d:"", d21t:"",d21p:"",d22t:"",d22p:"",d23t:"",d23p:"",d2w:"",d2d:"", d31t:"",d31p:"",d32t:"",d32p:"",d33t:"",d33p:"",d3w:"",d3d:""}; </v>
      </c>
      <c r="DO70" s="88"/>
      <c r="DP70" s="88"/>
      <c r="DQ70" s="89" t="str">
        <f t="shared" si="38"/>
        <v>defSelectValue["sel212"]= [ "S'il vous plaît Choisir", " 4 tapis moitié", " 6 tatami", " 8 tatami", " 10 tatami", " 12 tatami", " 15 tatami", " 20 tatami", " 25 tatami", " 30 tatami", " 40 tatami ", "", "", "", "", "" ];</v>
      </c>
      <c r="DR70" s="90"/>
      <c r="DS70" s="90"/>
      <c r="DT70" s="90" t="str">
        <f t="shared" si="39"/>
        <v>defSelectData['sel212']= [ '-1', '7.3', '10', '13', '16', '19.5', '24', '33', '41', '49', '65', '', '', '', '', '' ];</v>
      </c>
    </row>
    <row r="71" spans="1:124" s="85" customFormat="1" ht="43.5" customHeight="1">
      <c r="B71" s="111" t="s">
        <v>2642</v>
      </c>
      <c r="C71" s="120" t="s">
        <v>3767</v>
      </c>
      <c r="D71" s="132" t="s">
        <v>2629</v>
      </c>
      <c r="E71" s="111" t="s">
        <v>2823</v>
      </c>
      <c r="F71" s="120" t="s">
        <v>1937</v>
      </c>
      <c r="G71" s="132" t="s">
        <v>515</v>
      </c>
      <c r="H71" s="120" t="s">
        <v>3930</v>
      </c>
      <c r="I71" s="132" t="s">
        <v>3159</v>
      </c>
      <c r="J71" s="120" t="str">
        <f t="shared" si="36"/>
        <v>sel213</v>
      </c>
      <c r="K71" s="132" t="str">
        <f t="shared" si="40"/>
        <v>sel213</v>
      </c>
      <c r="L71" s="112"/>
      <c r="M71" s="112"/>
      <c r="N71" s="112"/>
      <c r="O71" s="111" t="s">
        <v>1914</v>
      </c>
      <c r="P71" s="112"/>
      <c r="Q71" s="112"/>
      <c r="R71" s="111">
        <v>-1</v>
      </c>
      <c r="T71" s="73"/>
      <c r="U71" s="114" t="str">
        <f t="shared" si="41"/>
        <v>sel213</v>
      </c>
      <c r="V71" s="120" t="s">
        <v>4044</v>
      </c>
      <c r="W71" s="120" t="s">
        <v>4459</v>
      </c>
      <c r="X71" s="120" t="s">
        <v>4413</v>
      </c>
      <c r="Y71" s="120" t="s">
        <v>4414</v>
      </c>
      <c r="Z71" s="120" t="s">
        <v>4415</v>
      </c>
      <c r="AA71" s="120" t="s">
        <v>4416</v>
      </c>
      <c r="AB71" s="120" t="s">
        <v>4417</v>
      </c>
      <c r="AC71" s="120"/>
      <c r="AD71" s="120"/>
      <c r="AE71" s="120"/>
      <c r="AF71" s="120"/>
      <c r="AG71" s="120"/>
      <c r="AH71" s="120"/>
      <c r="AI71" s="120"/>
      <c r="AJ71" s="120"/>
      <c r="AK71" s="120"/>
      <c r="AL71" s="132" t="s">
        <v>2299</v>
      </c>
      <c r="AM71" s="163" t="s">
        <v>2630</v>
      </c>
      <c r="AN71" s="163" t="s">
        <v>2631</v>
      </c>
      <c r="AO71" s="163" t="s">
        <v>2632</v>
      </c>
      <c r="AP71" s="163" t="s">
        <v>2633</v>
      </c>
      <c r="AQ71" s="132" t="s">
        <v>2634</v>
      </c>
      <c r="AR71" s="132" t="s">
        <v>2635</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defInput["i213"] = {  cons:"consACheat",  title:"Taille de la fenêtre",  unit:"m2",  text:"S'il vous plaît, répondez à la taille du châssis et du vitrage, comme somme de la pièce.", inputType:"sel213", right:"", postfix:"", nodata:"", varType:"Number", min:"", max:"", defaultValue:"-1", d11t:"",d11p:"",d12t:"",d12p:"",d13t:"",d13p:"",d1w:"",d1d:"", d21t:"",d21p:"",d22t:"",d22p:"",d23t:"",d23p:"",d2w:"",d2d:"", d31t:"",d31p:"",d32t:"",d32p:"",d33t:"",d33p:"",d3w:"",d3d:""}; </v>
      </c>
      <c r="DO71" s="88"/>
      <c r="DP71" s="88"/>
      <c r="DQ71" s="89" t="str">
        <f t="shared" si="38"/>
        <v>defSelectValue["sel213"]= [ "S'il vous plaît choisir", " petite fenêtre (90 × 120)", " Koshimado (120 × 180)", " 2 feuilles fenêtre balayage (180 × 180)", " 4 feuilles fenêtre balayage (180 × 360)", " balayer six équivalent (180 × 540)", " 8 balayages (180 x 720) ", "", "", "", "", "", "", "", "", "" ];</v>
      </c>
      <c r="DR71" s="90"/>
      <c r="DS71" s="90"/>
      <c r="DT71" s="90" t="str">
        <f t="shared" si="39"/>
        <v>defSelectData['sel213']= [ '-1', '1.1', '2.2', '3.3', '6.5', '9.7', '13', '', '', '', '', '', '', '', '', '' ];</v>
      </c>
    </row>
    <row r="72" spans="1:124" s="85" customFormat="1" ht="43.5" customHeight="1">
      <c r="B72" s="111" t="s">
        <v>2988</v>
      </c>
      <c r="C72" s="120" t="s">
        <v>3768</v>
      </c>
      <c r="D72" s="132" t="s">
        <v>2628</v>
      </c>
      <c r="E72" s="111" t="s">
        <v>2823</v>
      </c>
      <c r="F72" s="120" t="s">
        <v>3861</v>
      </c>
      <c r="G72" s="132" t="s">
        <v>2641</v>
      </c>
      <c r="H72" s="120" t="s">
        <v>3768</v>
      </c>
      <c r="I72" s="132" t="s">
        <v>2628</v>
      </c>
      <c r="J72" s="120" t="str">
        <f t="shared" si="36"/>
        <v>sel214</v>
      </c>
      <c r="K72" s="132" t="str">
        <f t="shared" si="40"/>
        <v>sel214</v>
      </c>
      <c r="L72" s="112"/>
      <c r="M72" s="112"/>
      <c r="N72" s="112"/>
      <c r="O72" s="111" t="s">
        <v>1914</v>
      </c>
      <c r="P72" s="112"/>
      <c r="Q72" s="112"/>
      <c r="R72" s="111">
        <v>-1</v>
      </c>
      <c r="T72" s="73"/>
      <c r="U72" s="114" t="str">
        <f t="shared" si="41"/>
        <v>sel214</v>
      </c>
      <c r="V72" s="120" t="s">
        <v>4044</v>
      </c>
      <c r="W72" s="120" t="s">
        <v>4418</v>
      </c>
      <c r="X72" s="120" t="s">
        <v>4419</v>
      </c>
      <c r="Y72" s="120" t="s">
        <v>4420</v>
      </c>
      <c r="Z72" s="120" t="s">
        <v>4421</v>
      </c>
      <c r="AA72" s="120" t="s">
        <v>4422</v>
      </c>
      <c r="AB72" s="120"/>
      <c r="AC72" s="120"/>
      <c r="AD72" s="120"/>
      <c r="AE72" s="120"/>
      <c r="AF72" s="120"/>
      <c r="AG72" s="120"/>
      <c r="AH72" s="120"/>
      <c r="AI72" s="120"/>
      <c r="AJ72" s="120"/>
      <c r="AK72" s="120"/>
      <c r="AL72" s="132" t="s">
        <v>2299</v>
      </c>
      <c r="AM72" s="163" t="s">
        <v>2636</v>
      </c>
      <c r="AN72" s="163" t="s">
        <v>2637</v>
      </c>
      <c r="AO72" s="163" t="s">
        <v>2638</v>
      </c>
      <c r="AP72" s="163" t="s">
        <v>2639</v>
      </c>
      <c r="AQ72" s="163" t="s">
        <v>2640</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8"/>
        <v>defSelectValue["sel214"]= [ "S'il vous plaît choisir", " un verre", " aluminium verre double couche", " aluminium non cadre en verre multicouche", " fenêtres à double vitrage", " à faible e verre double vitrage ", "", "", "", "", "", "", "", "", "", "" ];</v>
      </c>
      <c r="DR72" s="90"/>
      <c r="DS72" s="90"/>
      <c r="DT72" s="90" t="str">
        <f t="shared" si="39"/>
        <v>defSelectData['sel214']= [ '-1', '6', '3.5', '2.5', '2.5', '1.5', '', '', '', '', '', '', '', '', '', '' ];</v>
      </c>
    </row>
    <row r="73" spans="1:124" s="85" customFormat="1" ht="43.5" customHeight="1">
      <c r="A73" s="73"/>
      <c r="B73" s="111" t="s">
        <v>2643</v>
      </c>
      <c r="C73" s="120" t="s">
        <v>3769</v>
      </c>
      <c r="D73" s="132" t="s">
        <v>2439</v>
      </c>
      <c r="E73" s="111" t="s">
        <v>3119</v>
      </c>
      <c r="F73" s="120" t="s">
        <v>3874</v>
      </c>
      <c r="G73" s="132" t="s">
        <v>834</v>
      </c>
      <c r="H73" s="120" t="s">
        <v>3769</v>
      </c>
      <c r="I73" s="132" t="s">
        <v>2439</v>
      </c>
      <c r="J73" s="120" t="str">
        <f t="shared" si="36"/>
        <v>sel215</v>
      </c>
      <c r="K73" s="132" t="str">
        <f t="shared" si="40"/>
        <v>sel215</v>
      </c>
      <c r="L73" s="112"/>
      <c r="M73" s="112"/>
      <c r="N73" s="112"/>
      <c r="O73" s="111" t="s">
        <v>1914</v>
      </c>
      <c r="P73" s="112"/>
      <c r="Q73" s="112"/>
      <c r="R73" s="111">
        <v>-1</v>
      </c>
      <c r="S73" s="73"/>
      <c r="T73" s="73"/>
      <c r="U73" s="114" t="str">
        <f t="shared" si="41"/>
        <v>sel215</v>
      </c>
      <c r="V73" s="120" t="s">
        <v>4280</v>
      </c>
      <c r="W73" s="120" t="s">
        <v>4281</v>
      </c>
      <c r="X73" s="122" t="s">
        <v>4029</v>
      </c>
      <c r="Y73" s="120" t="s">
        <v>4282</v>
      </c>
      <c r="Z73" s="120" t="s">
        <v>4283</v>
      </c>
      <c r="AA73" s="120" t="s">
        <v>4284</v>
      </c>
      <c r="AB73" s="120" t="s">
        <v>4285</v>
      </c>
      <c r="AC73" s="120" t="s">
        <v>4286</v>
      </c>
      <c r="AD73" s="120"/>
      <c r="AE73" s="120"/>
      <c r="AF73" s="120"/>
      <c r="AG73" s="120"/>
      <c r="AH73" s="120"/>
      <c r="AI73" s="120"/>
      <c r="AJ73" s="120"/>
      <c r="AK73" s="120"/>
      <c r="AL73" s="132" t="s">
        <v>2299</v>
      </c>
      <c r="AM73" s="163" t="s">
        <v>2078</v>
      </c>
      <c r="AN73" s="164" t="s">
        <v>2452</v>
      </c>
      <c r="AO73" s="163" t="s">
        <v>2453</v>
      </c>
      <c r="AP73" s="163" t="s">
        <v>2454</v>
      </c>
      <c r="AQ73" s="163" t="s">
        <v>2455</v>
      </c>
      <c r="AR73" s="163" t="s">
        <v>2456</v>
      </c>
      <c r="AS73" s="163" t="s">
        <v>2457</v>
      </c>
      <c r="AT73" s="132" t="s">
        <v>2458</v>
      </c>
      <c r="AU73" s="132" t="s">
        <v>2459</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8"/>
        <v>defSelectValue["sel215"]= [ "Moins de 1 an", " moins de 3 ans", " moins de 5 ans", " moins de 7 ans", " moins de 10 ans", " moins de 15 ans", " moins de 20 ans", " 20 ans ou plus", "", "", "", "", "", "", "", "" ];</v>
      </c>
      <c r="DR73" s="90"/>
      <c r="DS73" s="90"/>
      <c r="DT73" s="90" t="str">
        <f t="shared" si="39"/>
        <v>defSelectData['sel215']= [ '-1', '0', '1', '2', '4', '6', '9', '13', '18', '25', '', '', '', '', '', '' ];</v>
      </c>
    </row>
    <row r="74" spans="1:124" s="85" customFormat="1" ht="43.5" customHeight="1">
      <c r="A74" s="73"/>
      <c r="B74" s="111" t="s">
        <v>2644</v>
      </c>
      <c r="C74" s="120" t="s">
        <v>3770</v>
      </c>
      <c r="D74" s="132" t="s">
        <v>2648</v>
      </c>
      <c r="E74" s="111" t="s">
        <v>3119</v>
      </c>
      <c r="F74" s="120"/>
      <c r="G74" s="132"/>
      <c r="H74" s="120" t="s">
        <v>3931</v>
      </c>
      <c r="I74" s="132" t="s">
        <v>3160</v>
      </c>
      <c r="J74" s="120" t="str">
        <f t="shared" si="36"/>
        <v>sel216</v>
      </c>
      <c r="K74" s="132" t="str">
        <f t="shared" si="40"/>
        <v>sel216</v>
      </c>
      <c r="L74" s="112"/>
      <c r="M74" s="112"/>
      <c r="N74" s="112"/>
      <c r="O74" s="111" t="s">
        <v>1914</v>
      </c>
      <c r="P74" s="112"/>
      <c r="Q74" s="112"/>
      <c r="R74" s="111">
        <v>-1</v>
      </c>
      <c r="S74" s="73"/>
      <c r="T74" s="73"/>
      <c r="U74" s="114" t="str">
        <f t="shared" si="41"/>
        <v>sel216</v>
      </c>
      <c r="V74" s="120" t="s">
        <v>4003</v>
      </c>
      <c r="W74" s="120" t="s">
        <v>4071</v>
      </c>
      <c r="X74" s="122" t="s">
        <v>4215</v>
      </c>
      <c r="Y74" s="120" t="s">
        <v>4043</v>
      </c>
      <c r="Z74" s="120"/>
      <c r="AA74" s="120"/>
      <c r="AB74" s="120"/>
      <c r="AC74" s="120"/>
      <c r="AD74" s="120"/>
      <c r="AE74" s="120"/>
      <c r="AF74" s="120"/>
      <c r="AG74" s="120"/>
      <c r="AH74" s="120"/>
      <c r="AI74" s="120"/>
      <c r="AJ74" s="120"/>
      <c r="AK74" s="120"/>
      <c r="AL74" s="132" t="s">
        <v>2299</v>
      </c>
      <c r="AM74" s="163" t="s">
        <v>2531</v>
      </c>
      <c r="AN74" s="164" t="s">
        <v>2532</v>
      </c>
      <c r="AO74" s="163" t="s">
        <v>295</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defInput["i216"] = {  cons:"consACcool",  title:"Performance de la climatisation",  unit:"",  text:"Lorsque vous achetez du climatiseur, avez-vous choisi un type d'économie d'énergie", inputType:"sel216", right:"", postfix:"", nodata:"", varType:"Number", min:"", max:"", defaultValue:"-1", d11t:"2",d11p:"0",d12t:"1",d12p:"2",d13t:"",d13p:"",d1w:"2",d1d:"0", d21t:"2",d21p:"0",d22t:"1",d22p:"2",d23t:"",d23p:"",d2w:"2",d2d:"0", d31t:"",d31p:"",d32t:"",d32p:"",d33t:"",d33p:"",d3w:"",d3d:""}; </v>
      </c>
      <c r="DO74" s="88"/>
      <c r="DP74" s="88"/>
      <c r="DQ74" s="89" t="str">
        <f t="shared" si="38"/>
        <v>defSelectValue["sel216"]= [ "Veuillez sélectionner", " oui", " non", " ne sais pas ", "", "", "", "", "", "", "", "", "", "", "", "" ];</v>
      </c>
      <c r="DR74" s="90"/>
      <c r="DS74" s="90"/>
      <c r="DT74" s="90" t="str">
        <f t="shared" si="39"/>
        <v>defSelectData['sel216']= [ '-1', '1', '2', '3', '', '', '', '', '', '', '', '', '', '', '', '' ];</v>
      </c>
    </row>
    <row r="75" spans="1:124" s="85" customFormat="1" ht="43.5" customHeight="1">
      <c r="B75" s="111" t="s">
        <v>2647</v>
      </c>
      <c r="C75" s="120" t="s">
        <v>3771</v>
      </c>
      <c r="D75" s="132" t="s">
        <v>2607</v>
      </c>
      <c r="E75" s="111" t="s">
        <v>3119</v>
      </c>
      <c r="F75" s="120"/>
      <c r="G75" s="132"/>
      <c r="H75" s="120" t="s">
        <v>3932</v>
      </c>
      <c r="I75" s="132" t="s">
        <v>2608</v>
      </c>
      <c r="J75" s="120" t="str">
        <f t="shared" si="36"/>
        <v>sel217</v>
      </c>
      <c r="K75" s="132" t="str">
        <f t="shared" si="40"/>
        <v>sel217</v>
      </c>
      <c r="L75" s="112"/>
      <c r="M75" s="112"/>
      <c r="N75" s="112"/>
      <c r="O75" s="111" t="s">
        <v>1914</v>
      </c>
      <c r="P75" s="112"/>
      <c r="Q75" s="112"/>
      <c r="R75" s="111">
        <v>-1</v>
      </c>
      <c r="T75" s="73"/>
      <c r="U75" s="114" t="str">
        <f t="shared" si="41"/>
        <v>sel217</v>
      </c>
      <c r="V75" s="120" t="s">
        <v>4003</v>
      </c>
      <c r="W75" s="120" t="s">
        <v>4119</v>
      </c>
      <c r="X75" s="120" t="s">
        <v>4423</v>
      </c>
      <c r="Y75" s="120" t="s">
        <v>4051</v>
      </c>
      <c r="Z75" s="120"/>
      <c r="AA75" s="120"/>
      <c r="AB75" s="120"/>
      <c r="AC75" s="120"/>
      <c r="AD75" s="120"/>
      <c r="AE75" s="120"/>
      <c r="AF75" s="120"/>
      <c r="AG75" s="120"/>
      <c r="AH75" s="120"/>
      <c r="AI75" s="120"/>
      <c r="AJ75" s="120"/>
      <c r="AK75" s="120"/>
      <c r="AL75" s="132" t="s">
        <v>2299</v>
      </c>
      <c r="AM75" s="163" t="s">
        <v>2609</v>
      </c>
      <c r="AN75" s="163" t="s">
        <v>2352</v>
      </c>
      <c r="AO75" s="163" t="s">
        <v>295</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defInput["i217"] = {  cons:"consACcool",  title:"Nettoyer le filtre à air conditionné",  unit:"",  text:"Nettoyez-vous les filtres climatiseurs", inputType:"sel217", right:"", postfix:"", nodata:"", varType:"Number", min:"", max:"", defaultValue:"-1", d11t:"",d11p:"",d12t:"",d12p:"",d13t:"",d13p:"",d1w:"",d1d:"", d21t:"",d21p:"",d22t:"",d22p:"",d23t:"",d23p:"",d2w:"",d2d:"", d31t:"2",d31p:"0",d32t:"1",d32p:"2",d33t:"",d33p:"",d3w:"1",d3d:"0"}; </v>
      </c>
      <c r="DO75" s="88"/>
      <c r="DP75" s="88"/>
      <c r="DQ75" s="89" t="str">
        <f t="shared" si="38"/>
        <v>defSelectValue["sel217"]= [ "Veuillez sélectionner", " je le fais", " je ne sais pas", " je ne sais pas ", "", "", "", "", "", "", "", "", "", "", "", "" ];</v>
      </c>
      <c r="DR75" s="90"/>
      <c r="DS75" s="90"/>
      <c r="DT75" s="90" t="str">
        <f t="shared" si="39"/>
        <v>defSelectData['sel217']= [ '-1', '1', '2', '3', '', '', '', '', '', '', '', '', '', '', '', '' ];</v>
      </c>
    </row>
    <row r="76" spans="1:124" s="85" customFormat="1" ht="43.5" customHeight="1">
      <c r="A76" s="73"/>
      <c r="B76" s="111" t="s">
        <v>2436</v>
      </c>
      <c r="C76" s="120" t="s">
        <v>3760</v>
      </c>
      <c r="D76" s="132" t="s">
        <v>2435</v>
      </c>
      <c r="E76" s="111" t="s">
        <v>2956</v>
      </c>
      <c r="F76" s="120"/>
      <c r="G76" s="132"/>
      <c r="H76" s="120" t="s">
        <v>3926</v>
      </c>
      <c r="I76" s="132" t="s">
        <v>2368</v>
      </c>
      <c r="J76" s="120" t="str">
        <f t="shared" si="36"/>
        <v>sel231</v>
      </c>
      <c r="K76" s="132" t="str">
        <f t="shared" si="40"/>
        <v>sel231</v>
      </c>
      <c r="L76" s="112"/>
      <c r="M76" s="112"/>
      <c r="N76" s="112"/>
      <c r="O76" s="111" t="s">
        <v>1914</v>
      </c>
      <c r="P76" s="112"/>
      <c r="Q76" s="112"/>
      <c r="R76" s="111">
        <v>-1</v>
      </c>
      <c r="S76" s="73"/>
      <c r="T76" s="73"/>
      <c r="U76" s="114" t="str">
        <f t="shared" si="41"/>
        <v>sel231</v>
      </c>
      <c r="V76" s="120" t="s">
        <v>4400</v>
      </c>
      <c r="W76" s="120" t="s">
        <v>4455</v>
      </c>
      <c r="X76" s="120" t="s">
        <v>4456</v>
      </c>
      <c r="Y76" s="120" t="s">
        <v>4197</v>
      </c>
      <c r="Z76" s="120" t="s">
        <v>4194</v>
      </c>
      <c r="AA76" s="120" t="s">
        <v>4457</v>
      </c>
      <c r="AB76" s="120" t="s">
        <v>4458</v>
      </c>
      <c r="AC76" s="120" t="s">
        <v>4401</v>
      </c>
      <c r="AD76" s="120"/>
      <c r="AE76" s="120"/>
      <c r="AF76" s="120"/>
      <c r="AG76" s="120"/>
      <c r="AH76" s="120"/>
      <c r="AI76" s="120"/>
      <c r="AJ76" s="120"/>
      <c r="AK76" s="120"/>
      <c r="AL76" s="132" t="s">
        <v>2299</v>
      </c>
      <c r="AM76" s="163" t="s">
        <v>4</v>
      </c>
      <c r="AN76" s="163" t="s">
        <v>2041</v>
      </c>
      <c r="AO76" s="163" t="s">
        <v>2042</v>
      </c>
      <c r="AP76" s="163" t="s">
        <v>2043</v>
      </c>
      <c r="AQ76" s="132" t="s">
        <v>2044</v>
      </c>
      <c r="AR76" s="163" t="s">
        <v>2045</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defInput["i231"] = {  cons:"consACheat",  title:"Équipement de chauffage usagé principalement",  unit:"",  text:"Quelle est la source d'énergie des appareils de chauffage les plus couramment utilisés pour chauffer la pièce? Pour le chauffage au sol, sélectionnez par source de chaleur.", inputType:"sel231", right:"", postfix:"", nodata:"", varType:"Number", min:"", max:"", defaultValue:"-1", d11t:"",d11p:"",d12t:"",d12p:"",d13t:"",d13p:"",d1w:"",d1d:"", d21t:"",d21p:"",d22t:"",d22p:"",d23t:"",d23p:"",d2w:"",d2d:"", d31t:"",d31p:"",d32t:"",d32p:"",d33t:"",d33p:"",d3w:"",d3d:""}; </v>
      </c>
      <c r="DO76" s="88"/>
      <c r="DP76" s="88"/>
      <c r="DQ76" s="89" t="str">
        <f t="shared" si="38"/>
        <v>defSelectValue["sel231"]= [ "Climatisation", " chauffage ", " chauffage électrique", " gaz", " kérosène", " poêle à bois ", " granulés", " uniquement pour kotatsu et tapis à chaud ", "", "", "", "", "", "", "", "" ];</v>
      </c>
      <c r="DR76" s="90"/>
      <c r="DS76" s="90"/>
      <c r="DT76" s="90" t="str">
        <f t="shared" si="39"/>
        <v>defSelectData['sel231']= [ '-1', '1', '2', '3', '4', '5', '6', '', '', '', '', '', '', '', '', '' ];</v>
      </c>
    </row>
    <row r="77" spans="1:124" s="85" customFormat="1" ht="43.5" customHeight="1">
      <c r="A77" s="73"/>
      <c r="B77" s="112" t="s">
        <v>2959</v>
      </c>
      <c r="C77" s="120" t="s">
        <v>3761</v>
      </c>
      <c r="D77" s="132" t="s">
        <v>2437</v>
      </c>
      <c r="E77" s="111" t="s">
        <v>2956</v>
      </c>
      <c r="F77" s="120"/>
      <c r="G77" s="132"/>
      <c r="H77" s="120" t="s">
        <v>3761</v>
      </c>
      <c r="I77" s="132" t="s">
        <v>2437</v>
      </c>
      <c r="J77" s="120" t="str">
        <f t="shared" si="36"/>
        <v>sel232</v>
      </c>
      <c r="K77" s="132" t="str">
        <f t="shared" si="40"/>
        <v>sel232</v>
      </c>
      <c r="L77" s="112"/>
      <c r="M77" s="112"/>
      <c r="N77" s="112"/>
      <c r="O77" s="111" t="s">
        <v>1914</v>
      </c>
      <c r="P77" s="112"/>
      <c r="Q77" s="112"/>
      <c r="R77" s="111">
        <v>-1</v>
      </c>
      <c r="S77" s="73"/>
      <c r="T77" s="73"/>
      <c r="U77" s="114" t="str">
        <f t="shared" si="41"/>
        <v>sel232</v>
      </c>
      <c r="V77" s="120" t="s">
        <v>4400</v>
      </c>
      <c r="W77" s="120" t="s">
        <v>4455</v>
      </c>
      <c r="X77" s="122" t="s">
        <v>4456</v>
      </c>
      <c r="Y77" s="120" t="s">
        <v>4197</v>
      </c>
      <c r="Z77" s="120" t="s">
        <v>4194</v>
      </c>
      <c r="AA77" s="120" t="s">
        <v>4457</v>
      </c>
      <c r="AB77" s="120" t="s">
        <v>4458</v>
      </c>
      <c r="AC77" s="120" t="s">
        <v>4401</v>
      </c>
      <c r="AD77" s="120"/>
      <c r="AE77" s="120"/>
      <c r="AF77" s="120"/>
      <c r="AG77" s="120"/>
      <c r="AH77" s="120"/>
      <c r="AI77" s="120"/>
      <c r="AJ77" s="120"/>
      <c r="AK77" s="120"/>
      <c r="AL77" s="132" t="s">
        <v>2299</v>
      </c>
      <c r="AM77" s="132" t="s">
        <v>1379</v>
      </c>
      <c r="AN77" s="164" t="s">
        <v>2041</v>
      </c>
      <c r="AO77" s="132" t="s">
        <v>2042</v>
      </c>
      <c r="AP77" s="132" t="s">
        <v>2043</v>
      </c>
      <c r="AQ77" s="132" t="s">
        <v>2044</v>
      </c>
      <c r="AR77" s="163" t="s">
        <v>2045</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defInput["i232"] = {  cons:"consACheat",  title:"Équipement de chauffage à utiliser de manière complémentaire",  unit:"",  text:"Équipement de chauffage à utiliser de manière complémentaire", inputType:"sel232", right:"", postfix:"", nodata:"", varType:"Number", min:"", max:"", defaultValue:"-1", d11t:"",d11p:"",d12t:"",d12p:"",d13t:"",d13p:"",d1w:"",d1d:"", d21t:"",d21p:"",d22t:"",d22p:"",d23t:"",d23p:"",d2w:"",d2d:"", d31t:"",d31p:"",d32t:"",d32p:"",d33t:"",d33p:"",d3w:"",d3d:""}; </v>
      </c>
      <c r="DO77" s="88"/>
      <c r="DP77" s="88"/>
      <c r="DQ77" s="89" t="str">
        <f t="shared" si="38"/>
        <v>defSelectValue["sel232"]= [ "Climatisation", " chauffage ", " chauffage électrique", " gaz", " kérosène", " poêle à bois ", " granulés", " uniquement pour kotatsu et tapis à chaud ", "", "", "", "", "", "", "", "" ];</v>
      </c>
      <c r="DR77" s="90"/>
      <c r="DS77" s="90"/>
      <c r="DT77" s="90" t="str">
        <f t="shared" si="39"/>
        <v>defSelectData['sel232']= [ '-1', '0', '18', '19', '20', '21', '22', '23', '24', '25', '26', '', '', '', '', '' ];</v>
      </c>
    </row>
    <row r="78" spans="1:124" s="85" customFormat="1" ht="43.5" customHeight="1">
      <c r="A78" s="73"/>
      <c r="B78" s="111" t="s">
        <v>2766</v>
      </c>
      <c r="C78" s="120" t="s">
        <v>3762</v>
      </c>
      <c r="D78" s="132" t="s">
        <v>1953</v>
      </c>
      <c r="E78" s="111" t="s">
        <v>2956</v>
      </c>
      <c r="F78" s="120" t="s">
        <v>3869</v>
      </c>
      <c r="G78" s="132" t="s">
        <v>1949</v>
      </c>
      <c r="H78" s="120" t="s">
        <v>3927</v>
      </c>
      <c r="I78" s="132" t="s">
        <v>1954</v>
      </c>
      <c r="J78" s="120" t="str">
        <f t="shared" si="36"/>
        <v>sel233</v>
      </c>
      <c r="K78" s="132" t="str">
        <f t="shared" si="40"/>
        <v>sel233</v>
      </c>
      <c r="L78" s="112"/>
      <c r="M78" s="112"/>
      <c r="N78" s="112"/>
      <c r="O78" s="111" t="s">
        <v>1914</v>
      </c>
      <c r="P78" s="112"/>
      <c r="Q78" s="112"/>
      <c r="R78" s="111">
        <v>-1</v>
      </c>
      <c r="S78" s="73"/>
      <c r="T78" s="73"/>
      <c r="U78" s="114" t="str">
        <f t="shared" si="41"/>
        <v>sel233</v>
      </c>
      <c r="V78" s="120" t="s">
        <v>4003</v>
      </c>
      <c r="W78" s="120" t="s">
        <v>4129</v>
      </c>
      <c r="X78" s="120" t="s">
        <v>4130</v>
      </c>
      <c r="Y78" s="120" t="s">
        <v>4131</v>
      </c>
      <c r="Z78" s="120" t="s">
        <v>4132</v>
      </c>
      <c r="AA78" s="120" t="s">
        <v>4133</v>
      </c>
      <c r="AB78" s="120" t="s">
        <v>4134</v>
      </c>
      <c r="AC78" s="120" t="s">
        <v>4135</v>
      </c>
      <c r="AD78" s="120" t="s">
        <v>4136</v>
      </c>
      <c r="AE78" s="120" t="s">
        <v>4137</v>
      </c>
      <c r="AF78" s="120" t="s">
        <v>4138</v>
      </c>
      <c r="AG78" s="120"/>
      <c r="AH78" s="120"/>
      <c r="AI78" s="120"/>
      <c r="AJ78" s="120"/>
      <c r="AK78" s="120"/>
      <c r="AL78" s="132" t="s">
        <v>2299</v>
      </c>
      <c r="AM78" s="132" t="s">
        <v>2023</v>
      </c>
      <c r="AN78" s="132" t="s">
        <v>1981</v>
      </c>
      <c r="AO78" s="132" t="s">
        <v>1982</v>
      </c>
      <c r="AP78" s="132" t="s">
        <v>1983</v>
      </c>
      <c r="AQ78" s="163" t="s">
        <v>1984</v>
      </c>
      <c r="AR78" s="163" t="s">
        <v>1985</v>
      </c>
      <c r="AS78" s="163" t="s">
        <v>1986</v>
      </c>
      <c r="AT78" s="163" t="s">
        <v>1987</v>
      </c>
      <c r="AU78" s="132" t="s">
        <v>1988</v>
      </c>
      <c r="AV78" s="132" t="s">
        <v>1989</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defInput["i233"] = {  cons:"consACheat",  title:"Temps de chauffage",  unit:"heures",  text:"Combien d'heures de chauffage utilisez-vous une journée en hiver?", inputType:"sel233", right:"", postfix:"", nodata:"", varType:"Number", min:"", max:"", defaultValue:"-1", d11t:"",d11p:"",d12t:"",d12p:"",d13t:"",d13p:"",d1w:"",d1d:"", d21t:"",d21p:"",d22t:"",d22p:"",d23t:"",d23p:"",d2w:"",d2d:"", d31t:"",d31p:"",d32t:"",d32p:"",d33t:"",d33p:"",d3w:"",d3d:""}; </v>
      </c>
      <c r="DO78" s="88"/>
      <c r="DP78" s="88"/>
      <c r="DQ78" s="89" t="str">
        <f t="shared" si="38"/>
        <v>defSelectValue["sel233"]= [ "Veuillez sélectionner", " pas utilisé", " 1 heure", " 2 heures", " 3 heures", " 4 heures", " 6 heures", " 8 heures", " 12 heures", " 16 heures", " 24 heures", "", "", "", "", "" ];</v>
      </c>
      <c r="DR78" s="90"/>
      <c r="DS78" s="90"/>
      <c r="DT78" s="90" t="str">
        <f t="shared" si="39"/>
        <v>defSelectData['sel233']= [ '-1', '0', '1', '2', '3', '4', '6', '8', '12', '16', '24', '', '', '', '', '' ];</v>
      </c>
    </row>
    <row r="79" spans="1:124" s="85" customFormat="1" ht="43.5" customHeight="1">
      <c r="A79" s="73"/>
      <c r="B79" s="112" t="s">
        <v>2768</v>
      </c>
      <c r="C79" s="120" t="s">
        <v>3763</v>
      </c>
      <c r="D79" s="132" t="s">
        <v>1956</v>
      </c>
      <c r="E79" s="111" t="s">
        <v>2956</v>
      </c>
      <c r="F79" s="120" t="s">
        <v>1957</v>
      </c>
      <c r="G79" s="132" t="s">
        <v>1957</v>
      </c>
      <c r="H79" s="120" t="s">
        <v>3933</v>
      </c>
      <c r="I79" s="132" t="s">
        <v>2369</v>
      </c>
      <c r="J79" s="120" t="str">
        <f t="shared" si="36"/>
        <v>sel234</v>
      </c>
      <c r="K79" s="132" t="str">
        <f t="shared" si="40"/>
        <v>sel234</v>
      </c>
      <c r="L79" s="112"/>
      <c r="M79" s="112"/>
      <c r="N79" s="112"/>
      <c r="O79" s="111" t="s">
        <v>1914</v>
      </c>
      <c r="P79" s="112"/>
      <c r="Q79" s="112"/>
      <c r="R79" s="111">
        <v>-1</v>
      </c>
      <c r="S79" s="73"/>
      <c r="T79" s="73"/>
      <c r="U79" s="114" t="str">
        <f t="shared" si="41"/>
        <v>sel234</v>
      </c>
      <c r="V79" s="120" t="s">
        <v>4098</v>
      </c>
      <c r="W79" s="120" t="s">
        <v>4099</v>
      </c>
      <c r="X79" s="122" t="s">
        <v>4100</v>
      </c>
      <c r="Y79" s="120" t="s">
        <v>4101</v>
      </c>
      <c r="Z79" s="120" t="s">
        <v>4102</v>
      </c>
      <c r="AA79" s="120" t="s">
        <v>4103</v>
      </c>
      <c r="AB79" s="120" t="s">
        <v>4104</v>
      </c>
      <c r="AC79" s="120" t="s">
        <v>4105</v>
      </c>
      <c r="AD79" s="120" t="s">
        <v>4106</v>
      </c>
      <c r="AE79" s="120"/>
      <c r="AF79" s="120"/>
      <c r="AG79" s="120"/>
      <c r="AH79" s="120"/>
      <c r="AI79" s="120"/>
      <c r="AJ79" s="120"/>
      <c r="AK79" s="120"/>
      <c r="AL79" s="132" t="s">
        <v>2299</v>
      </c>
      <c r="AM79" s="132" t="s">
        <v>2023</v>
      </c>
      <c r="AN79" s="134" t="s">
        <v>2046</v>
      </c>
      <c r="AO79" s="132" t="s">
        <v>2047</v>
      </c>
      <c r="AP79" s="163" t="s">
        <v>2048</v>
      </c>
      <c r="AQ79" s="163" t="s">
        <v>2049</v>
      </c>
      <c r="AR79" s="163" t="s">
        <v>2050</v>
      </c>
      <c r="AS79" s="163" t="s">
        <v>2051</v>
      </c>
      <c r="AT79" s="132" t="s">
        <v>2052</v>
      </c>
      <c r="AU79" s="132" t="s">
        <v>2053</v>
      </c>
      <c r="AV79" s="132" t="s">
        <v>2605</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defInput["i234"] = {  cons:"consACheat",  title:"Température de consigne de chauffage",  unit:"℃",  text:"Lors du réglage du chauffage, quel degré est-il fixé à ℃? Si cela ne peut pas être réglé, combien de degrés C est-il?", inputType:"sel234", right:"", postfix:"", nodata:"", varType:"Number", min:"", max:"", defaultValue:"-1", d11t:"",d11p:"",d12t:"",d12p:"",d13t:"",d13p:"",d1w:"",d1d:"", d21t:"",d21p:"",d22t:"",d22p:"",d23t:"",d23p:"",d2w:"",d2d:"", d31t:"",d31p:"",d32t:"",d32p:"",d33t:"",d33p:"",d3w:"",d3d:""}; </v>
      </c>
      <c r="DO79" s="88"/>
      <c r="DP79" s="88"/>
      <c r="DQ79" s="89" t="str">
        <f t="shared" si="38"/>
        <v>defSelectValue["sel234"]= [ "18 ℃", " 19 ℃", " 20 ℃", " 21 ℃", " 22 ℃", " 23 ℃", " 24 ℃", " 25 ℃", " 26 ℃ ou plus ", "", "", "", "", "", "", "" ];</v>
      </c>
      <c r="DR79" s="90"/>
      <c r="DS79" s="90"/>
      <c r="DT79" s="90" t="str">
        <f t="shared" si="39"/>
        <v>defSelectData['sel234']= [ '-1', '0', '18', '19', '20', '21', '22', '23', '24', '25', '26', '', '', '', '', '' ];</v>
      </c>
    </row>
    <row r="80" spans="1:124" s="85" customFormat="1" ht="43.5" customHeight="1">
      <c r="A80" s="73"/>
      <c r="B80" s="111" t="s">
        <v>2438</v>
      </c>
      <c r="C80" s="120" t="s">
        <v>3764</v>
      </c>
      <c r="D80" s="132" t="s">
        <v>2765</v>
      </c>
      <c r="E80" s="111" t="s">
        <v>2956</v>
      </c>
      <c r="F80" s="120" t="s">
        <v>3860</v>
      </c>
      <c r="G80" s="132" t="s">
        <v>818</v>
      </c>
      <c r="H80" s="120" t="s">
        <v>3764</v>
      </c>
      <c r="I80" s="132" t="s">
        <v>2765</v>
      </c>
      <c r="J80" s="120" t="str">
        <f t="shared" si="36"/>
        <v>sel235</v>
      </c>
      <c r="K80" s="132" t="str">
        <f t="shared" si="40"/>
        <v>sel235</v>
      </c>
      <c r="L80" s="112"/>
      <c r="M80" s="112"/>
      <c r="N80" s="112"/>
      <c r="O80" s="111" t="s">
        <v>1914</v>
      </c>
      <c r="P80" s="112"/>
      <c r="Q80" s="112"/>
      <c r="R80" s="111">
        <v>-1</v>
      </c>
      <c r="S80" s="73"/>
      <c r="T80" s="73"/>
      <c r="U80" s="114" t="str">
        <f t="shared" si="41"/>
        <v>sel235</v>
      </c>
      <c r="V80" s="120" t="s">
        <v>4107</v>
      </c>
      <c r="W80" s="120" t="s">
        <v>4108</v>
      </c>
      <c r="X80" s="122" t="s">
        <v>4109</v>
      </c>
      <c r="Y80" s="122" t="s">
        <v>4110</v>
      </c>
      <c r="Z80" s="120" t="s">
        <v>4111</v>
      </c>
      <c r="AA80" s="120" t="s">
        <v>4112</v>
      </c>
      <c r="AB80" s="120" t="s">
        <v>4113</v>
      </c>
      <c r="AC80" s="120" t="s">
        <v>4114</v>
      </c>
      <c r="AD80" s="120" t="s">
        <v>4115</v>
      </c>
      <c r="AE80" s="120" t="s">
        <v>4116</v>
      </c>
      <c r="AF80" s="120"/>
      <c r="AG80" s="120"/>
      <c r="AH80" s="120"/>
      <c r="AI80" s="120"/>
      <c r="AJ80" s="120"/>
      <c r="AK80" s="120"/>
      <c r="AL80" s="132" t="s">
        <v>2299</v>
      </c>
      <c r="AM80" s="132" t="s">
        <v>2770</v>
      </c>
      <c r="AN80" s="134" t="s">
        <v>2771</v>
      </c>
      <c r="AO80" s="134" t="s">
        <v>2758</v>
      </c>
      <c r="AP80" s="132" t="s">
        <v>2772</v>
      </c>
      <c r="AQ80" s="163" t="s">
        <v>2759</v>
      </c>
      <c r="AR80" s="163" t="s">
        <v>2773</v>
      </c>
      <c r="AS80" s="163" t="s">
        <v>2760</v>
      </c>
      <c r="AT80" s="132" t="s">
        <v>2761</v>
      </c>
      <c r="AU80" s="132" t="s">
        <v>2762</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8"/>
        <v>defSelectValue["sel235"]= [ "Choisir", " ne pas chauffer", " 1 mois", " 2 mois", " 3 mois", " 4 mois", " 5 mois", " 6 mois", " 8 mois", " 10 mois", "", "", "", "", "", "" ];</v>
      </c>
      <c r="DR80" s="90"/>
      <c r="DS80" s="90"/>
      <c r="DT80" s="90" t="str">
        <f t="shared" si="39"/>
        <v>defSelectData['sel235']= [ '-1', '0', '1', '2', '3', '4', '5', '6', '8', '10', '', '', '', '', '', '' ];</v>
      </c>
    </row>
    <row r="81" spans="1:124" s="85" customFormat="1" ht="43.5" customHeight="1">
      <c r="A81" s="73"/>
      <c r="B81" s="112" t="s">
        <v>2957</v>
      </c>
      <c r="C81" s="120" t="s">
        <v>3772</v>
      </c>
      <c r="D81" s="132" t="s">
        <v>2767</v>
      </c>
      <c r="E81" s="111" t="s">
        <v>2956</v>
      </c>
      <c r="F81" s="120" t="s">
        <v>3860</v>
      </c>
      <c r="G81" s="132" t="s">
        <v>818</v>
      </c>
      <c r="H81" s="120" t="s">
        <v>3772</v>
      </c>
      <c r="I81" s="132" t="s">
        <v>2767</v>
      </c>
      <c r="J81" s="120" t="str">
        <f t="shared" si="36"/>
        <v>sel236</v>
      </c>
      <c r="K81" s="132" t="str">
        <f t="shared" si="40"/>
        <v>sel236</v>
      </c>
      <c r="L81" s="112"/>
      <c r="M81" s="112"/>
      <c r="N81" s="112"/>
      <c r="O81" s="111" t="s">
        <v>1914</v>
      </c>
      <c r="P81" s="112"/>
      <c r="Q81" s="112"/>
      <c r="R81" s="111">
        <v>-1</v>
      </c>
      <c r="S81" s="73"/>
      <c r="T81" s="73"/>
      <c r="U81" s="114" t="str">
        <f t="shared" si="41"/>
        <v>sel236</v>
      </c>
      <c r="V81" s="120" t="s">
        <v>4003</v>
      </c>
      <c r="W81" s="120" t="s">
        <v>4117</v>
      </c>
      <c r="X81" s="122" t="s">
        <v>4109</v>
      </c>
      <c r="Y81" s="120" t="s">
        <v>4110</v>
      </c>
      <c r="Z81" s="120" t="s">
        <v>4111</v>
      </c>
      <c r="AA81" s="120" t="s">
        <v>4112</v>
      </c>
      <c r="AB81" s="120" t="s">
        <v>4113</v>
      </c>
      <c r="AC81" s="120" t="s">
        <v>4118</v>
      </c>
      <c r="AD81" s="120"/>
      <c r="AE81" s="120"/>
      <c r="AF81" s="120"/>
      <c r="AG81" s="120"/>
      <c r="AH81" s="120"/>
      <c r="AI81" s="120"/>
      <c r="AJ81" s="120"/>
      <c r="AK81" s="120"/>
      <c r="AL81" s="132" t="s">
        <v>2299</v>
      </c>
      <c r="AM81" s="163" t="s">
        <v>2774</v>
      </c>
      <c r="AN81" s="134" t="s">
        <v>2771</v>
      </c>
      <c r="AO81" s="132" t="s">
        <v>2758</v>
      </c>
      <c r="AP81" s="163" t="s">
        <v>2772</v>
      </c>
      <c r="AQ81" s="163" t="s">
        <v>2759</v>
      </c>
      <c r="AR81" s="132" t="s">
        <v>2773</v>
      </c>
      <c r="AS81" s="132" t="s">
        <v>2760</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8"/>
        <v>defSelectValue["sel236"]= [ "Veuillez sélectionner", " ne pas humidifier", " 1 mois", " 2 mois", " 3 mois", " 4 mois", " 5 mois", " 6 mois ", "", "", "", "", "", "", "", "" ];</v>
      </c>
      <c r="DR81" s="90"/>
      <c r="DS81" s="90"/>
      <c r="DT81" s="90" t="str">
        <f t="shared" si="39"/>
        <v>defSelectData['sel236']= [ '-1', '0', '1', '2', '3', '4', '5', '6', '', '', '', '', '', '', '', '' ];</v>
      </c>
    </row>
    <row r="82" spans="1:124" s="85" customFormat="1" ht="43.5" customHeight="1">
      <c r="B82" s="111" t="s">
        <v>2958</v>
      </c>
      <c r="C82" s="120" t="s">
        <v>3773</v>
      </c>
      <c r="D82" s="132" t="s">
        <v>3107</v>
      </c>
      <c r="E82" s="111" t="s">
        <v>2823</v>
      </c>
      <c r="F82" s="120"/>
      <c r="G82" s="132"/>
      <c r="H82" s="120" t="s">
        <v>3934</v>
      </c>
      <c r="I82" s="132" t="s">
        <v>2645</v>
      </c>
      <c r="J82" s="120" t="str">
        <f t="shared" si="36"/>
        <v>sel237</v>
      </c>
      <c r="K82" s="132" t="str">
        <f t="shared" si="40"/>
        <v>sel237</v>
      </c>
      <c r="L82" s="112"/>
      <c r="M82" s="112"/>
      <c r="N82" s="112"/>
      <c r="O82" s="111" t="s">
        <v>1914</v>
      </c>
      <c r="P82" s="112"/>
      <c r="Q82" s="112"/>
      <c r="R82" s="111">
        <v>-1</v>
      </c>
      <c r="T82" s="73"/>
      <c r="U82" s="114" t="str">
        <f t="shared" si="41"/>
        <v>sel237</v>
      </c>
      <c r="V82" s="120" t="s">
        <v>4003</v>
      </c>
      <c r="W82" s="120" t="s">
        <v>4119</v>
      </c>
      <c r="X82" s="120" t="s">
        <v>4120</v>
      </c>
      <c r="Y82" s="120"/>
      <c r="Z82" s="120"/>
      <c r="AA82" s="120"/>
      <c r="AB82" s="120"/>
      <c r="AC82" s="120"/>
      <c r="AD82" s="120"/>
      <c r="AE82" s="120"/>
      <c r="AF82" s="120"/>
      <c r="AG82" s="120"/>
      <c r="AH82" s="120"/>
      <c r="AI82" s="120"/>
      <c r="AJ82" s="120"/>
      <c r="AK82" s="120"/>
      <c r="AL82" s="132" t="s">
        <v>2299</v>
      </c>
      <c r="AM82" s="163" t="s">
        <v>2609</v>
      </c>
      <c r="AN82" s="163" t="s">
        <v>2352</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defInput["i237"] = {  cons:"consACheat",  title:"Installation de la plaque isolante",  unit:"",  text:"Installation d'un rideau épais et d'une plaque isolante thermique en hiver", inputType:"sel237", right:"", postfix:"", nodata:"", varType:"Number", min:"", max:"", defaultValue:"-1", d11t:"",d11p:"",d12t:"",d12p:"",d13t:"",d13p:"",d1w:"",d1d:"", d21t:"",d21p:"",d22t:"",d22p:"",d23t:"",d23p:"",d2w:"",d2d:"", d31t:"",d31p:"",d32t:"",d32p:"",d33t:"",d33p:"",d3w:"",d3d:""}; </v>
      </c>
      <c r="DO82" s="88"/>
      <c r="DP82" s="88"/>
      <c r="DQ82" s="89" t="str">
        <f t="shared" si="38"/>
        <v>defSelectValue["sel237"]= [ "Veuillez sélectionner", " je le fais", " je ne l'ai pas fait ", "", "", "", "", "", "", "", "", "", "", "", "", "" ];</v>
      </c>
      <c r="DR82" s="90"/>
      <c r="DS82" s="90"/>
      <c r="DT82" s="90" t="str">
        <f t="shared" si="39"/>
        <v>defSelectData['sel237']= [ '-1', '1', '2', '', '', '', '', '', '', '', '', '', '', '', '', '' ];</v>
      </c>
    </row>
    <row r="83" spans="1:124" s="85" customFormat="1" ht="43.5" customHeight="1">
      <c r="B83" s="112" t="s">
        <v>2960</v>
      </c>
      <c r="C83" s="120" t="s">
        <v>3774</v>
      </c>
      <c r="D83" s="132" t="s">
        <v>2891</v>
      </c>
      <c r="E83" s="111" t="s">
        <v>2956</v>
      </c>
      <c r="F83" s="120"/>
      <c r="G83" s="132"/>
      <c r="H83" s="120" t="s">
        <v>3774</v>
      </c>
      <c r="I83" s="132" t="s">
        <v>2891</v>
      </c>
      <c r="J83" s="120" t="str">
        <f t="shared" si="36"/>
        <v>sel238</v>
      </c>
      <c r="K83" s="132" t="str">
        <f t="shared" si="40"/>
        <v>sel238</v>
      </c>
      <c r="L83" s="112"/>
      <c r="M83" s="112"/>
      <c r="N83" s="112"/>
      <c r="O83" s="111" t="s">
        <v>1914</v>
      </c>
      <c r="P83" s="112"/>
      <c r="Q83" s="112"/>
      <c r="R83" s="111">
        <v>-1</v>
      </c>
      <c r="T83" s="73"/>
      <c r="U83" s="114" t="str">
        <f t="shared" si="41"/>
        <v>sel238</v>
      </c>
      <c r="V83" s="120" t="s">
        <v>4003</v>
      </c>
      <c r="W83" s="120" t="s">
        <v>4460</v>
      </c>
      <c r="X83" s="120" t="s">
        <v>4121</v>
      </c>
      <c r="Y83" s="120" t="s">
        <v>4122</v>
      </c>
      <c r="Z83" s="120"/>
      <c r="AA83" s="120"/>
      <c r="AB83" s="120"/>
      <c r="AC83" s="120"/>
      <c r="AD83" s="120"/>
      <c r="AE83" s="120"/>
      <c r="AF83" s="120"/>
      <c r="AG83" s="120"/>
      <c r="AH83" s="120"/>
      <c r="AI83" s="120"/>
      <c r="AJ83" s="120"/>
      <c r="AK83" s="120"/>
      <c r="AL83" s="132" t="s">
        <v>2299</v>
      </c>
      <c r="AM83" s="163" t="s">
        <v>3465</v>
      </c>
      <c r="AN83" s="163" t="s">
        <v>3466</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defSelectValue["sel238"]= [ "Veuillez sélectionner", " Oui", " Non", " ne peut pas être fait ", "", "", "", "", "", "", "", "", "", "", "", "" ];</v>
      </c>
      <c r="DR83" s="90"/>
      <c r="DS83" s="90"/>
      <c r="DT83" s="90" t="str">
        <f t="shared" si="39"/>
        <v>defSelectData['sel238']= [ '-1', '1', '2', '', '', '', '', '', '', '', '', '', '', '', '', '' ];</v>
      </c>
    </row>
    <row r="84" spans="1:124" s="85" customFormat="1" ht="43.5" customHeight="1">
      <c r="B84" s="111" t="s">
        <v>2961</v>
      </c>
      <c r="C84" s="120" t="s">
        <v>3775</v>
      </c>
      <c r="D84" s="132" t="s">
        <v>2893</v>
      </c>
      <c r="E84" s="111" t="s">
        <v>2956</v>
      </c>
      <c r="F84" s="120"/>
      <c r="G84" s="132"/>
      <c r="H84" s="120" t="s">
        <v>3935</v>
      </c>
      <c r="I84" s="132" t="s">
        <v>2892</v>
      </c>
      <c r="J84" s="120" t="str">
        <f t="shared" si="36"/>
        <v>sel239</v>
      </c>
      <c r="K84" s="132" t="str">
        <f t="shared" si="40"/>
        <v>sel239</v>
      </c>
      <c r="L84" s="112"/>
      <c r="M84" s="112"/>
      <c r="N84" s="112"/>
      <c r="O84" s="111" t="s">
        <v>1914</v>
      </c>
      <c r="P84" s="112"/>
      <c r="Q84" s="112"/>
      <c r="R84" s="111">
        <v>-1</v>
      </c>
      <c r="T84" s="73"/>
      <c r="U84" s="114" t="str">
        <f t="shared" si="41"/>
        <v>sel239</v>
      </c>
      <c r="V84" s="120" t="s">
        <v>4003</v>
      </c>
      <c r="W84" s="120" t="s">
        <v>4123</v>
      </c>
      <c r="X84" s="120"/>
      <c r="Y84" s="120"/>
      <c r="Z84" s="120"/>
      <c r="AA84" s="120"/>
      <c r="AB84" s="120"/>
      <c r="AC84" s="120"/>
      <c r="AD84" s="120"/>
      <c r="AE84" s="120"/>
      <c r="AF84" s="120"/>
      <c r="AG84" s="120"/>
      <c r="AH84" s="120"/>
      <c r="AI84" s="120"/>
      <c r="AJ84" s="120"/>
      <c r="AK84" s="120"/>
      <c r="AL84" s="132" t="s">
        <v>2299</v>
      </c>
      <c r="AM84" s="163" t="s">
        <v>3699</v>
      </c>
      <c r="AN84" s="163" t="s">
        <v>3700</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defInput["i239"] = {  cons:"consACheat",  title:"Escalier",  unit:"",  text:"Pouvez-vous monter ou monter de la salle à l'étage supérieur", inputType:"sel239", right:"", postfix:"", nodata:"", varType:"Number", min:"", max:"", defaultValue:"-1", d11t:"",d11p:"",d12t:"",d12p:"",d13t:"",d13p:"",d1w:"",d1d:"", d21t:"",d21p:"",d22t:"",d22p:"",d23t:"",d23p:"",d2w:"",d2d:"", d31t:"",d31p:"",d32t:"",d32p:"",d33t:"",d33p:"",d3w:"",d3d:""}; </v>
      </c>
      <c r="DO84" s="88"/>
      <c r="DP84" s="88"/>
      <c r="DQ84" s="89" t="str">
        <f t="shared" si="38"/>
        <v>defSelectValue["sel239"]= [ "Veuillez sélectionner", " il n'y a pas de ", "", "", "", "", "", "", "", "", "", "", "", "", "", "" ];</v>
      </c>
      <c r="DR84" s="90"/>
      <c r="DS84" s="90"/>
      <c r="DT84" s="90" t="str">
        <f t="shared" si="39"/>
        <v>defSelectData['sel239']= [ '-1', '1', '2', '', '', '', '', '', '', '', '', '', '', '', '', '' ];</v>
      </c>
    </row>
    <row r="85" spans="1:124" s="85" customFormat="1" ht="43.5" customHeight="1">
      <c r="B85" s="112" t="s">
        <v>2962</v>
      </c>
      <c r="C85" s="120" t="s">
        <v>3776</v>
      </c>
      <c r="D85" s="132" t="s">
        <v>2649</v>
      </c>
      <c r="E85" s="111" t="s">
        <v>2956</v>
      </c>
      <c r="F85" s="120"/>
      <c r="G85" s="132"/>
      <c r="H85" s="120" t="s">
        <v>3776</v>
      </c>
      <c r="I85" s="132" t="s">
        <v>2649</v>
      </c>
      <c r="J85" s="120" t="str">
        <f t="shared" si="36"/>
        <v>sel240</v>
      </c>
      <c r="K85" s="132" t="str">
        <f t="shared" si="40"/>
        <v>sel240</v>
      </c>
      <c r="L85" s="112"/>
      <c r="M85" s="112"/>
      <c r="N85" s="112"/>
      <c r="O85" s="111" t="s">
        <v>1914</v>
      </c>
      <c r="P85" s="112"/>
      <c r="Q85" s="112"/>
      <c r="R85" s="111">
        <v>-1</v>
      </c>
      <c r="T85" s="73"/>
      <c r="U85" s="114" t="str">
        <f t="shared" si="41"/>
        <v>sel240</v>
      </c>
      <c r="V85" s="120" t="s">
        <v>4003</v>
      </c>
      <c r="W85" s="120" t="s">
        <v>4124</v>
      </c>
      <c r="X85" s="120" t="s">
        <v>4125</v>
      </c>
      <c r="Y85" s="120" t="s">
        <v>4126</v>
      </c>
      <c r="Z85" s="120" t="s">
        <v>4127</v>
      </c>
      <c r="AA85" s="120" t="s">
        <v>4128</v>
      </c>
      <c r="AB85" s="120"/>
      <c r="AC85" s="120"/>
      <c r="AD85" s="120"/>
      <c r="AE85" s="120"/>
      <c r="AF85" s="120"/>
      <c r="AG85" s="120"/>
      <c r="AH85" s="120"/>
      <c r="AI85" s="120"/>
      <c r="AJ85" s="120"/>
      <c r="AK85" s="120"/>
      <c r="AL85" s="132" t="s">
        <v>2299</v>
      </c>
      <c r="AM85" s="163" t="s">
        <v>2623</v>
      </c>
      <c r="AN85" s="132" t="s">
        <v>2624</v>
      </c>
      <c r="AO85" s="132" t="s">
        <v>2625</v>
      </c>
      <c r="AP85" s="132" t="s">
        <v>2626</v>
      </c>
      <c r="AQ85" s="132" t="s">
        <v>2627</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defInput["i240"] = {  cons:"consACheat",  title:"Réduction de la zone de chauffage due à la création de la pièce",  unit:"",  text:"Réduction de la zone de chauffage due à la création de la pièce", inputType:"sel240", right:"", postfix:"", nodata:"", varType:"Number", min:"", max:"", defaultValue:"-1", d11t:"",d11p:"",d12t:"",d12p:"",d13t:"",d13p:"",d1w:"",d1d:"", d21t:"",d21p:"",d22t:"",d22p:"",d23t:"",d23p:"",d2w:"",d2d:"", d31t:"",d31p:"",d32t:"",d32p:"",d33t:"",d33p:"",d3w:"",d3d:""}; </v>
      </c>
      <c r="DO85" s="88"/>
      <c r="DP85" s="88"/>
      <c r="DQ85" s="89" t="str">
        <f t="shared" si="38"/>
        <v>defSelectValue["sel240"]= [ "Veuillez sélectionner", " ne peut pas", " réduction de 20%", " réduction de 3 à 40%", " réduction à moitié", " réduction de 6 à 70% ", "", "", "", "", "", "", "", "", "", "" ];</v>
      </c>
      <c r="DR85" s="90"/>
      <c r="DS85" s="90"/>
      <c r="DT85" s="90" t="str">
        <f t="shared" si="39"/>
        <v>defSelectData['sel240']= [ '-1', '0', '2', '3', '5', '7', '', '', '', '', '', '', '', '', '', '' ];</v>
      </c>
    </row>
    <row r="86" spans="1:124" s="85" customFormat="1" ht="43.5" customHeight="1">
      <c r="B86" s="111" t="s">
        <v>2963</v>
      </c>
      <c r="C86" s="120" t="s">
        <v>3777</v>
      </c>
      <c r="D86" s="132" t="s">
        <v>2646</v>
      </c>
      <c r="E86" s="111" t="s">
        <v>2956</v>
      </c>
      <c r="F86" s="120"/>
      <c r="G86" s="132"/>
      <c r="H86" s="120" t="s">
        <v>3936</v>
      </c>
      <c r="I86" s="132" t="s">
        <v>2897</v>
      </c>
      <c r="J86" s="120" t="str">
        <f t="shared" si="36"/>
        <v>sel241</v>
      </c>
      <c r="K86" s="132" t="str">
        <f t="shared" si="40"/>
        <v>sel241</v>
      </c>
      <c r="L86" s="112"/>
      <c r="M86" s="112"/>
      <c r="N86" s="112"/>
      <c r="O86" s="111" t="s">
        <v>1914</v>
      </c>
      <c r="P86" s="112"/>
      <c r="Q86" s="112"/>
      <c r="R86" s="111">
        <v>-1</v>
      </c>
      <c r="T86" s="73"/>
      <c r="U86" s="114" t="str">
        <f t="shared" si="41"/>
        <v>sel241</v>
      </c>
      <c r="V86" s="120" t="s">
        <v>4003</v>
      </c>
      <c r="W86" s="120" t="s">
        <v>4129</v>
      </c>
      <c r="X86" s="120" t="s">
        <v>4130</v>
      </c>
      <c r="Y86" s="120" t="s">
        <v>4131</v>
      </c>
      <c r="Z86" s="120" t="s">
        <v>4132</v>
      </c>
      <c r="AA86" s="120" t="s">
        <v>4133</v>
      </c>
      <c r="AB86" s="120" t="s">
        <v>4134</v>
      </c>
      <c r="AC86" s="120" t="s">
        <v>4135</v>
      </c>
      <c r="AD86" s="120" t="s">
        <v>4136</v>
      </c>
      <c r="AE86" s="120" t="s">
        <v>4137</v>
      </c>
      <c r="AF86" s="120" t="s">
        <v>4138</v>
      </c>
      <c r="AG86" s="120"/>
      <c r="AH86" s="120"/>
      <c r="AI86" s="120"/>
      <c r="AJ86" s="120"/>
      <c r="AK86" s="120"/>
      <c r="AL86" s="132" t="s">
        <v>2299</v>
      </c>
      <c r="AM86" s="163" t="s">
        <v>2579</v>
      </c>
      <c r="AN86" s="163" t="s">
        <v>2650</v>
      </c>
      <c r="AO86" s="163" t="s">
        <v>2651</v>
      </c>
      <c r="AP86" s="163" t="s">
        <v>2652</v>
      </c>
      <c r="AQ86" s="163" t="s">
        <v>2653</v>
      </c>
      <c r="AR86" s="132" t="s">
        <v>2654</v>
      </c>
      <c r="AS86" s="132" t="s">
        <v>2655</v>
      </c>
      <c r="AT86" s="132" t="s">
        <v>2656</v>
      </c>
      <c r="AU86" s="132" t="s">
        <v>2657</v>
      </c>
      <c r="AV86" s="132" t="s">
        <v>2658</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defInput["i241"] = {  cons:"consACheat",  title:"Temps d'utilisation des poêles électriques",  unit:"",  text:"Temps d'utilisation du réchaud électrique / chauffe-huile", inputType:"sel241", right:"", postfix:"", nodata:"", varType:"Number", min:"", max:"", defaultValue:"-1", d11t:"",d11p:"",d12t:"",d12p:"",d13t:"",d13p:"",d1w:"",d1d:"", d21t:"",d21p:"",d22t:"",d22p:"",d23t:"",d23p:"",d2w:"",d2d:"", d31t:"",d31p:"",d32t:"",d32p:"",d33t:"",d33p:"",d3w:"",d3d:""}; </v>
      </c>
      <c r="DO86" s="88"/>
      <c r="DP86" s="88"/>
      <c r="DQ86" s="89" t="str">
        <f t="shared" si="38"/>
        <v>defSelectValue["sel241"]= [ "Veuillez sélectionner", " pas utilisé", " 1 heure", " 2 heures", " 3 heures", " 4 heures", " 6 heures", " 8 heures", " 12 heures", " 16 heures", " 24 heures", "", "", "", "", "" ];</v>
      </c>
      <c r="DR86" s="90"/>
      <c r="DS86" s="90"/>
      <c r="DT86" s="90" t="str">
        <f t="shared" si="39"/>
        <v>defSelectData['sel241']= [ '-1', '0', '1', '2', '3', '4', '6', '8', '12', '16', '24', '', '', '', '', '' ];</v>
      </c>
    </row>
    <row r="87" spans="1:124" s="85" customFormat="1" ht="43.5" customHeight="1">
      <c r="B87" s="112" t="s">
        <v>2964</v>
      </c>
      <c r="C87" s="120" t="s">
        <v>3778</v>
      </c>
      <c r="D87" s="132" t="s">
        <v>3208</v>
      </c>
      <c r="E87" s="111" t="s">
        <v>2823</v>
      </c>
      <c r="F87" s="120"/>
      <c r="G87" s="132"/>
      <c r="H87" s="120" t="s">
        <v>3937</v>
      </c>
      <c r="I87" s="132" t="s">
        <v>2837</v>
      </c>
      <c r="J87" s="120" t="str">
        <f t="shared" si="36"/>
        <v>sel242</v>
      </c>
      <c r="K87" s="132" t="str">
        <f t="shared" si="40"/>
        <v>sel242</v>
      </c>
      <c r="L87" s="112"/>
      <c r="M87" s="112"/>
      <c r="N87" s="112"/>
      <c r="O87" s="111" t="s">
        <v>1914</v>
      </c>
      <c r="P87" s="112"/>
      <c r="Q87" s="112"/>
      <c r="R87" s="111">
        <v>-1</v>
      </c>
      <c r="T87" s="73"/>
      <c r="U87" s="114" t="str">
        <f t="shared" si="41"/>
        <v>sel242</v>
      </c>
      <c r="V87" s="120" t="s">
        <v>4139</v>
      </c>
      <c r="W87" s="120" t="s">
        <v>4140</v>
      </c>
      <c r="X87" s="120" t="s">
        <v>4141</v>
      </c>
      <c r="Y87" s="120" t="s">
        <v>4142</v>
      </c>
      <c r="Z87" s="120" t="s">
        <v>4143</v>
      </c>
      <c r="AA87" s="120" t="s">
        <v>4144</v>
      </c>
      <c r="AB87" s="120"/>
      <c r="AC87" s="120"/>
      <c r="AD87" s="120"/>
      <c r="AE87" s="120"/>
      <c r="AF87" s="120"/>
      <c r="AG87" s="120"/>
      <c r="AH87" s="120"/>
      <c r="AI87" s="120"/>
      <c r="AJ87" s="120"/>
      <c r="AK87" s="120"/>
      <c r="AL87" s="132" t="s">
        <v>2299</v>
      </c>
      <c r="AM87" s="163" t="s">
        <v>2841</v>
      </c>
      <c r="AN87" s="163" t="s">
        <v>2840</v>
      </c>
      <c r="AO87" s="163" t="s">
        <v>2838</v>
      </c>
      <c r="AP87" s="163" t="s">
        <v>2836</v>
      </c>
      <c r="AQ87" s="163" t="s">
        <v>2839</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defInput["i242"] = {  cons:"consACheat",  title:"Froid de la chambre",  unit:"",  text:"La chambre fonctionne-t-elle avec le chauffage?", inputType:"sel242", right:"", postfix:"", nodata:"", varType:"Number", min:"", max:"", defaultValue:"-1", d11t:"",d11p:"",d12t:"",d12p:"",d13t:"",d13p:"",d1w:"",d1d:"", d21t:"",d21p:"",d22t:"",d22p:"",d23t:"",d23p:"",d2w:"",d2d:"", d31t:"",d31p:"",d32t:"",d32p:"",d33t:"",d33p:"",d3w:"",d3d:""}; </v>
      </c>
      <c r="DO87" s="88"/>
      <c r="DP87" s="88"/>
      <c r="DQ87" s="89" t="str">
        <f t="shared" si="38"/>
        <v>defSelectValue["sel242"]= [ "S'il vous plaît sélectionnez", " le chauffage ne se sent pas froid", " un peu froid", " chauffe à peine", " le froid même s'il est chauffé", " pas de chauffage ", "", "", "", "", "", "", "", "", "", "" ];</v>
      </c>
      <c r="DR87" s="90"/>
      <c r="DS87" s="90"/>
      <c r="DT87" s="90" t="str">
        <f t="shared" si="39"/>
        <v>defSelectData['sel242']= [ '-1', '1', '2', '3', '4', '5', '', '', '', '', '', '', '', '', '', '' ];</v>
      </c>
    </row>
    <row r="88" spans="1:124" s="85" customFormat="1" ht="43.5" customHeight="1">
      <c r="B88" s="111" t="s">
        <v>2965</v>
      </c>
      <c r="C88" s="120" t="s">
        <v>3779</v>
      </c>
      <c r="D88" s="132" t="s">
        <v>3167</v>
      </c>
      <c r="E88" s="111" t="s">
        <v>3088</v>
      </c>
      <c r="F88" s="120"/>
      <c r="G88" s="132"/>
      <c r="H88" s="120" t="s">
        <v>3938</v>
      </c>
      <c r="I88" s="132" t="s">
        <v>2898</v>
      </c>
      <c r="J88" s="120" t="str">
        <f t="shared" si="36"/>
        <v>sel243</v>
      </c>
      <c r="K88" s="132" t="str">
        <f t="shared" si="40"/>
        <v>sel243</v>
      </c>
      <c r="L88" s="112"/>
      <c r="M88" s="112"/>
      <c r="N88" s="112"/>
      <c r="O88" s="111" t="s">
        <v>1914</v>
      </c>
      <c r="P88" s="112"/>
      <c r="Q88" s="112"/>
      <c r="R88" s="111">
        <v>-1</v>
      </c>
      <c r="T88" s="73"/>
      <c r="U88" s="114" t="str">
        <f t="shared" si="41"/>
        <v>sel243</v>
      </c>
      <c r="V88" s="120" t="s">
        <v>4003</v>
      </c>
      <c r="W88" s="120" t="s">
        <v>4461</v>
      </c>
      <c r="X88" s="120" t="s">
        <v>4145</v>
      </c>
      <c r="Y88" s="120" t="s">
        <v>4146</v>
      </c>
      <c r="Z88" s="120" t="s">
        <v>4147</v>
      </c>
      <c r="AA88" s="120" t="s">
        <v>4148</v>
      </c>
      <c r="AB88" s="120"/>
      <c r="AC88" s="120"/>
      <c r="AD88" s="120"/>
      <c r="AE88" s="120"/>
      <c r="AF88" s="120"/>
      <c r="AG88" s="120"/>
      <c r="AH88" s="120"/>
      <c r="AI88" s="120"/>
      <c r="AJ88" s="120"/>
      <c r="AK88" s="120"/>
      <c r="AL88" s="132" t="s">
        <v>2299</v>
      </c>
      <c r="AM88" s="163" t="s">
        <v>3171</v>
      </c>
      <c r="AN88" s="163" t="s">
        <v>3172</v>
      </c>
      <c r="AO88" s="163" t="s">
        <v>3173</v>
      </c>
      <c r="AP88" s="132" t="s">
        <v>3174</v>
      </c>
      <c r="AQ88" s="132" t="s">
        <v>295</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defInput["i243"] = {  cons:"consHTsum",  title:"Présence de condensation de rosée dans la fenêtre",  unit:"",  text:"Y a-t-il une condensation sur la fenêtre?", inputType:"sel243", right:"", postfix:"", nodata:"", varType:"Number", min:"", max:"", defaultValue:"-1", d11t:"",d11p:"",d12t:"",d12p:"",d13t:"",d13p:"",d1w:"",d1d:"", d21t:"",d21p:"",d22t:"",d22p:"",d23t:"",d23p:"",d2w:"",d2d:"", d31t:"",d31p:"",d32t:"",d32p:"",d33t:"",d33p:"",d3w:"",d3d:""}; </v>
      </c>
      <c r="DO88" s="88"/>
      <c r="DP88" s="88"/>
      <c r="DQ88" s="89" t="str">
        <f t="shared" si="38"/>
        <v>defSelectValue["sel243"]= [ "Veuillez sélectionner", " condensation d'humidité", " légère condensation", " presque aucune condensation", " pas de condensation", " ne pas savoir ", "", "", "", "", "", "", "", "", "", "" ];</v>
      </c>
      <c r="DR88" s="90"/>
      <c r="DS88" s="90"/>
      <c r="DT88" s="90" t="str">
        <f t="shared" si="39"/>
        <v>defSelectData['sel243']= [ '-1', '1', '2', '3', '4', '5', '', '', '', '', '', '', '', '', '', '' ];</v>
      </c>
    </row>
    <row r="89" spans="1:124" s="85" customFormat="1" ht="43.5" customHeight="1">
      <c r="B89" s="112" t="s">
        <v>2966</v>
      </c>
      <c r="C89" s="120" t="s">
        <v>3780</v>
      </c>
      <c r="D89" s="132" t="s">
        <v>3166</v>
      </c>
      <c r="E89" s="111" t="s">
        <v>3088</v>
      </c>
      <c r="F89" s="120"/>
      <c r="G89" s="132"/>
      <c r="H89" s="120" t="s">
        <v>3939</v>
      </c>
      <c r="I89" s="132" t="s">
        <v>2899</v>
      </c>
      <c r="J89" s="120" t="str">
        <f t="shared" si="36"/>
        <v>sel244</v>
      </c>
      <c r="K89" s="132" t="str">
        <f t="shared" si="40"/>
        <v>sel244</v>
      </c>
      <c r="L89" s="112"/>
      <c r="M89" s="112"/>
      <c r="N89" s="112"/>
      <c r="O89" s="111" t="s">
        <v>1914</v>
      </c>
      <c r="P89" s="112"/>
      <c r="Q89" s="112"/>
      <c r="R89" s="111">
        <v>-1</v>
      </c>
      <c r="T89" s="73"/>
      <c r="U89" s="114" t="str">
        <f t="shared" si="41"/>
        <v>sel244</v>
      </c>
      <c r="V89" s="120" t="s">
        <v>4003</v>
      </c>
      <c r="W89" s="120" t="s">
        <v>4461</v>
      </c>
      <c r="X89" s="120" t="s">
        <v>4145</v>
      </c>
      <c r="Y89" s="120" t="s">
        <v>4146</v>
      </c>
      <c r="Z89" s="120" t="s">
        <v>4147</v>
      </c>
      <c r="AA89" s="120" t="s">
        <v>4148</v>
      </c>
      <c r="AB89" s="120"/>
      <c r="AC89" s="120"/>
      <c r="AD89" s="120"/>
      <c r="AE89" s="120"/>
      <c r="AF89" s="120"/>
      <c r="AG89" s="120"/>
      <c r="AH89" s="120"/>
      <c r="AI89" s="120"/>
      <c r="AJ89" s="120"/>
      <c r="AK89" s="120"/>
      <c r="AL89" s="132" t="s">
        <v>2299</v>
      </c>
      <c r="AM89" s="132" t="s">
        <v>3171</v>
      </c>
      <c r="AN89" s="163" t="s">
        <v>3172</v>
      </c>
      <c r="AO89" s="132" t="s">
        <v>3173</v>
      </c>
      <c r="AP89" s="163" t="s">
        <v>3174</v>
      </c>
      <c r="AQ89" s="132" t="s">
        <v>295</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8"/>
        <v>defSelectValue["sel244"]= [ "Veuillez sélectionner", " condensation d'humidité", " légère condensation", " presque aucune condensation", " pas de condensation", " ne pas savoir ", "", "", "", "", "", "", "", "", "", "" ];</v>
      </c>
      <c r="DR89" s="90"/>
      <c r="DS89" s="90"/>
      <c r="DT89" s="90" t="str">
        <f t="shared" si="39"/>
        <v>defSelectData['sel244']= [ '-1', '1', '2', '3', '4', '5', '', '', '', '', '', '', '', '', '', '' ];</v>
      </c>
    </row>
    <row r="90" spans="1:124" s="85" customFormat="1" ht="43.5" customHeight="1">
      <c r="A90" s="73"/>
      <c r="B90" s="111" t="s">
        <v>2967</v>
      </c>
      <c r="C90" s="120" t="s">
        <v>3781</v>
      </c>
      <c r="D90" s="132" t="s">
        <v>3168</v>
      </c>
      <c r="E90" s="111" t="s">
        <v>3088</v>
      </c>
      <c r="F90" s="120" t="s">
        <v>3860</v>
      </c>
      <c r="G90" s="132" t="s">
        <v>818</v>
      </c>
      <c r="H90" s="120" t="s">
        <v>3940</v>
      </c>
      <c r="I90" s="132" t="s">
        <v>2842</v>
      </c>
      <c r="J90" s="120" t="str">
        <f t="shared" si="36"/>
        <v>sel245</v>
      </c>
      <c r="K90" s="132" t="str">
        <f t="shared" si="40"/>
        <v>sel245</v>
      </c>
      <c r="L90" s="112"/>
      <c r="M90" s="112"/>
      <c r="N90" s="112"/>
      <c r="O90" s="111" t="s">
        <v>1914</v>
      </c>
      <c r="P90" s="112"/>
      <c r="Q90" s="112"/>
      <c r="R90" s="111">
        <v>-1</v>
      </c>
      <c r="S90" s="73"/>
      <c r="T90" s="73"/>
      <c r="U90" s="114" t="str">
        <f t="shared" si="41"/>
        <v>sel245</v>
      </c>
      <c r="V90" s="120" t="s">
        <v>4044</v>
      </c>
      <c r="W90" s="120" t="s">
        <v>4149</v>
      </c>
      <c r="X90" s="122" t="s">
        <v>4150</v>
      </c>
      <c r="Y90" s="120" t="s">
        <v>4151</v>
      </c>
      <c r="Z90" s="120" t="s">
        <v>4152</v>
      </c>
      <c r="AA90" s="120"/>
      <c r="AB90" s="120"/>
      <c r="AC90" s="120"/>
      <c r="AD90" s="120"/>
      <c r="AE90" s="120"/>
      <c r="AF90" s="120"/>
      <c r="AG90" s="120"/>
      <c r="AH90" s="120"/>
      <c r="AI90" s="120"/>
      <c r="AJ90" s="120"/>
      <c r="AK90" s="120"/>
      <c r="AL90" s="132" t="s">
        <v>2299</v>
      </c>
      <c r="AM90" s="163" t="s">
        <v>2843</v>
      </c>
      <c r="AN90" s="134" t="s">
        <v>2844</v>
      </c>
      <c r="AO90" s="132" t="s">
        <v>2845</v>
      </c>
      <c r="AP90" s="132" t="s">
        <v>2846</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defInput["i245"] = {  cons:"consHTsum",  title:"Se sentir froid le matin",  unit:"Mois",  text:"Choisissez le froid que vous pouvez sentir le plus", inputType:"sel245", right:"", postfix:"", nodata:"", varType:"Number", min:"", max:"", defaultValue:"-1", d11t:"",d11p:"",d12t:"",d12p:"",d13t:"",d13p:"",d1w:"",d1d:"", d21t:"",d21p:"",d22t:"",d22p:"",d23t:"",d23p:"",d2w:"",d2d:"", d31t:"",d31p:"",d32t:"",d32p:"",d33t:"",d33p:"",d3w:"",d3d:""}; </v>
      </c>
      <c r="DO90" s="88"/>
      <c r="DP90" s="88"/>
      <c r="DQ90" s="89" t="str">
        <f t="shared" si="38"/>
        <v>defSelectValue["sel245"]= [ "S'il vous plaît choisir", " de se lever le matin dans le froid est difficile", " les mains et les pieds sont froids", " se givre sur la fenêtre", " souffle dans la salle est nuageux ", "", "", "", "", "", "", "", "", "", "", "" ];</v>
      </c>
      <c r="DR90" s="90"/>
      <c r="DS90" s="90"/>
      <c r="DT90" s="90" t="str">
        <f t="shared" si="39"/>
        <v>defSelectData['sel245']= [ '-1', '1', '2', '3', '4', '5', '', '', '', '', '', '', '', '', '', '' ];</v>
      </c>
    </row>
    <row r="91" spans="1:124" s="85" customFormat="1" ht="43.5" customHeight="1">
      <c r="A91" s="73"/>
      <c r="B91" s="112" t="s">
        <v>2968</v>
      </c>
      <c r="C91" s="120" t="s">
        <v>3782</v>
      </c>
      <c r="D91" s="132" t="s">
        <v>3169</v>
      </c>
      <c r="E91" s="111" t="s">
        <v>3088</v>
      </c>
      <c r="F91" s="120"/>
      <c r="G91" s="132"/>
      <c r="H91" s="120" t="s">
        <v>3941</v>
      </c>
      <c r="I91" s="132" t="s">
        <v>2847</v>
      </c>
      <c r="J91" s="120" t="str">
        <f t="shared" si="36"/>
        <v>sel246</v>
      </c>
      <c r="K91" s="132" t="str">
        <f t="shared" si="40"/>
        <v>sel246</v>
      </c>
      <c r="L91" s="112"/>
      <c r="M91" s="112"/>
      <c r="N91" s="112"/>
      <c r="O91" s="111" t="s">
        <v>1914</v>
      </c>
      <c r="P91" s="112"/>
      <c r="Q91" s="112"/>
      <c r="R91" s="111">
        <v>-1</v>
      </c>
      <c r="S91" s="73"/>
      <c r="T91" s="73"/>
      <c r="U91" s="114" t="str">
        <f t="shared" si="41"/>
        <v>sel246</v>
      </c>
      <c r="V91" s="120" t="s">
        <v>4003</v>
      </c>
      <c r="W91" s="120" t="s">
        <v>4462</v>
      </c>
      <c r="X91" s="122" t="s">
        <v>4154</v>
      </c>
      <c r="Y91" s="120" t="s">
        <v>4155</v>
      </c>
      <c r="Z91" s="120" t="s">
        <v>4156</v>
      </c>
      <c r="AA91" s="120" t="s">
        <v>4157</v>
      </c>
      <c r="AB91" s="120" t="s">
        <v>4158</v>
      </c>
      <c r="AC91" s="120" t="s">
        <v>4159</v>
      </c>
      <c r="AD91" s="120" t="s">
        <v>4160</v>
      </c>
      <c r="AE91" s="120"/>
      <c r="AF91" s="120"/>
      <c r="AG91" s="120"/>
      <c r="AH91" s="120"/>
      <c r="AI91" s="120"/>
      <c r="AJ91" s="120"/>
      <c r="AK91" s="120"/>
      <c r="AL91" s="132" t="s">
        <v>2299</v>
      </c>
      <c r="AM91" s="132" t="s">
        <v>2849</v>
      </c>
      <c r="AN91" s="134" t="s">
        <v>2850</v>
      </c>
      <c r="AO91" s="163" t="s">
        <v>2851</v>
      </c>
      <c r="AP91" s="163" t="s">
        <v>2852</v>
      </c>
      <c r="AQ91" s="163" t="s">
        <v>2853</v>
      </c>
      <c r="AR91" s="132" t="s">
        <v>2854</v>
      </c>
      <c r="AS91" s="132" t="s">
        <v>2855</v>
      </c>
      <c r="AT91" s="132" t="s">
        <v>2856</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defInput["i246"] = {  cons:"consHTsum",  title:"Lorsque la froideur du matin commence",  unit:"",  text:"Depuis quand est le froid le matin?", inputType:"sel246", right:"", postfix:"", nodata:"", varType:"Number", min:"", max:"", defaultValue:"-1", d11t:"",d11p:"",d12t:"",d12p:"",d13t:"",d13p:"",d1w:"",d1d:"", d21t:"",d21p:"",d22t:"",d22p:"",d23t:"",d23p:"",d2w:"",d2d:"", d31t:"",d31p:"",d32t:"",d32p:"",d33t:"",d33p:"",d3w:"",d3d:""}; </v>
      </c>
      <c r="DO91" s="88"/>
      <c r="DP91" s="88"/>
      <c r="DQ91" s="89" t="str">
        <f t="shared" si="38"/>
        <v>defSelectValue["sel246"]= [ "Veuillez sélectionner", " début octobre", " fin octobre", " début novembre", " fin novembre", " début décembre", " fin décembre", " début janvier", " fin janvier", "", "", "", "", "", "", "" ];</v>
      </c>
      <c r="DR91" s="90"/>
      <c r="DS91" s="90"/>
      <c r="DT91" s="90" t="str">
        <f t="shared" si="39"/>
        <v>defSelectData['sel246']= [ '-1', '1', '2', '3', '4', '5', '6', '7', '8', '', '', '', '', '', '', '' ];</v>
      </c>
    </row>
    <row r="92" spans="1:124" s="85" customFormat="1" ht="43.5" customHeight="1">
      <c r="A92" s="73"/>
      <c r="B92" s="111" t="s">
        <v>2969</v>
      </c>
      <c r="C92" s="120" t="s">
        <v>3783</v>
      </c>
      <c r="D92" s="132" t="s">
        <v>3170</v>
      </c>
      <c r="E92" s="111" t="s">
        <v>3088</v>
      </c>
      <c r="F92" s="120"/>
      <c r="G92" s="132"/>
      <c r="H92" s="120" t="s">
        <v>3942</v>
      </c>
      <c r="I92" s="132" t="s">
        <v>2848</v>
      </c>
      <c r="J92" s="120" t="str">
        <f t="shared" si="36"/>
        <v>sel247</v>
      </c>
      <c r="K92" s="132" t="str">
        <f t="shared" si="40"/>
        <v>sel247</v>
      </c>
      <c r="L92" s="112"/>
      <c r="M92" s="112"/>
      <c r="N92" s="112"/>
      <c r="O92" s="111" t="s">
        <v>1914</v>
      </c>
      <c r="P92" s="112"/>
      <c r="Q92" s="112"/>
      <c r="R92" s="111">
        <v>-1</v>
      </c>
      <c r="S92" s="73"/>
      <c r="T92" s="73"/>
      <c r="U92" s="114" t="str">
        <f t="shared" si="41"/>
        <v>sel247</v>
      </c>
      <c r="V92" s="120" t="s">
        <v>4003</v>
      </c>
      <c r="W92" s="120" t="s">
        <v>4463</v>
      </c>
      <c r="X92" s="122" t="s">
        <v>4161</v>
      </c>
      <c r="Y92" s="120" t="s">
        <v>4162</v>
      </c>
      <c r="Z92" s="120" t="s">
        <v>4163</v>
      </c>
      <c r="AA92" s="120" t="s">
        <v>4164</v>
      </c>
      <c r="AB92" s="120" t="s">
        <v>4165</v>
      </c>
      <c r="AC92" s="120" t="s">
        <v>4166</v>
      </c>
      <c r="AD92" s="120" t="s">
        <v>4167</v>
      </c>
      <c r="AE92" s="120"/>
      <c r="AF92" s="120"/>
      <c r="AG92" s="120"/>
      <c r="AH92" s="120"/>
      <c r="AI92" s="120"/>
      <c r="AJ92" s="120"/>
      <c r="AK92" s="120"/>
      <c r="AL92" s="132" t="s">
        <v>2299</v>
      </c>
      <c r="AM92" s="132" t="s">
        <v>2857</v>
      </c>
      <c r="AN92" s="134" t="s">
        <v>2858</v>
      </c>
      <c r="AO92" s="163" t="s">
        <v>2859</v>
      </c>
      <c r="AP92" s="163" t="s">
        <v>2860</v>
      </c>
      <c r="AQ92" s="163" t="s">
        <v>2861</v>
      </c>
      <c r="AR92" s="132" t="s">
        <v>2862</v>
      </c>
      <c r="AS92" s="132" t="s">
        <v>2863</v>
      </c>
      <c r="AT92" s="132" t="s">
        <v>2864</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defInput["i247"] = {  cons:"consHTsum",  title:"Lorsque la froideur du matin se termine",  unit:"",  text:"Quand est le froid le matin?", inputType:"sel247", right:"", postfix:"", nodata:"", varType:"Number", min:"", max:"", defaultValue:"-1", d11t:"",d11p:"",d12t:"",d12p:"",d13t:"",d13p:"",d1w:"",d1d:"", d21t:"",d21p:"",d22t:"",d22p:"",d23t:"",d23p:"",d2w:"",d2d:"", d31t:"",d31p:"",d32t:"",d32p:"",d33t:"",d33p:"",d3w:"",d3d:""}; </v>
      </c>
      <c r="DO92" s="88"/>
      <c r="DP92" s="88"/>
      <c r="DQ92" s="89" t="str">
        <f t="shared" si="38"/>
        <v>defSelectValue["sel247"]= [ "Veuillez sélectionner", " début février", " fin février", " début mars", " fin mars", " début avril", " fin avril", " début mai", " fin mai ", "", "", "", "", "", "", "" ];</v>
      </c>
      <c r="DR92" s="90"/>
      <c r="DS92" s="90"/>
      <c r="DT92" s="90" t="str">
        <f t="shared" si="39"/>
        <v>defSelectData['sel247']= [ '-1', '1', '2', '3', '4', '5', '6', '7', '8', '', '', '', '', '', '', '' ];</v>
      </c>
    </row>
    <row r="93" spans="1:124" s="85" customFormat="1" ht="43.5" customHeight="1">
      <c r="B93" s="112" t="s">
        <v>2970</v>
      </c>
      <c r="C93" s="120" t="s">
        <v>3784</v>
      </c>
      <c r="D93" s="132" t="s">
        <v>2374</v>
      </c>
      <c r="E93" s="111" t="s">
        <v>3088</v>
      </c>
      <c r="F93" s="120"/>
      <c r="G93" s="132"/>
      <c r="H93" s="120" t="s">
        <v>3943</v>
      </c>
      <c r="I93" s="132" t="s">
        <v>2342</v>
      </c>
      <c r="J93" s="120" t="str">
        <f t="shared" si="36"/>
        <v>sel248</v>
      </c>
      <c r="K93" s="132" t="str">
        <f t="shared" si="40"/>
        <v>sel248</v>
      </c>
      <c r="L93" s="112"/>
      <c r="M93" s="112"/>
      <c r="N93" s="112"/>
      <c r="O93" s="111" t="s">
        <v>1914</v>
      </c>
      <c r="P93" s="112"/>
      <c r="Q93" s="112"/>
      <c r="R93" s="111">
        <v>-1</v>
      </c>
      <c r="T93" s="73"/>
      <c r="U93" s="114" t="str">
        <f t="shared" si="41"/>
        <v>sel248</v>
      </c>
      <c r="V93" s="120" t="s">
        <v>4003</v>
      </c>
      <c r="W93" s="120" t="s">
        <v>4168</v>
      </c>
      <c r="X93" s="120" t="s">
        <v>4169</v>
      </c>
      <c r="Y93" s="120" t="s">
        <v>4170</v>
      </c>
      <c r="Z93" s="120" t="s">
        <v>4054</v>
      </c>
      <c r="AA93" s="120"/>
      <c r="AB93" s="120"/>
      <c r="AC93" s="120"/>
      <c r="AD93" s="120"/>
      <c r="AE93" s="120"/>
      <c r="AF93" s="120"/>
      <c r="AG93" s="120"/>
      <c r="AH93" s="120"/>
      <c r="AI93" s="120"/>
      <c r="AJ93" s="120"/>
      <c r="AK93" s="120"/>
      <c r="AL93" s="132" t="s">
        <v>2299</v>
      </c>
      <c r="AM93" s="163" t="s">
        <v>2349</v>
      </c>
      <c r="AN93" s="163" t="s">
        <v>2350</v>
      </c>
      <c r="AO93" s="163" t="s">
        <v>2351</v>
      </c>
      <c r="AP93" s="163" t="s">
        <v>2352</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defInput["i248"] = {  cons:"consHTsum",  title:"Appareils de vêtements épais",  unit:"",  text:"Avant de fixer le chauffage, essayez-vous de faire des vêtements épais d'abord?", inputType:"sel248", right:"", postfix:"", nodata:"", varType:"Number", min:"", max:"", defaultValue:"-1", d11t:"3",d11p:"0",d12t:"2",d12p:"1",d13t:"1",d13p:"2",d1w:"1",d1d:"1", d21t:"",d21p:"",d22t:"",d22p:"",d23t:"",d23p:"",d2w:"",d2d:"", d31t:"3",d31p:"0",d32t:"2",d32p:"1",d33t:"1",d33p:"2",d3w:"1",d3d:"1"}; </v>
      </c>
      <c r="DO93" s="88"/>
      <c r="DP93" s="88"/>
      <c r="DQ93" s="89" t="str">
        <f t="shared" si="38"/>
        <v>defSelectValue["sel248"]= [ "Veuillez sélectionner", " toujours faire", " surtout faire", " parfois faire", " ne pas le faire ", "", "", "", "", "", "", "", "", "", "", "" ];</v>
      </c>
      <c r="DR93" s="90"/>
      <c r="DS93" s="90"/>
      <c r="DT93" s="90" t="str">
        <f t="shared" si="39"/>
        <v>defSelectData['sel248']= [ '-1', '1', '2', '3', '4', '', '', '', '', '', '', '', '', '', '', '' ];</v>
      </c>
    </row>
    <row r="94" spans="1:124" s="85" customFormat="1" ht="43.5" customHeight="1">
      <c r="B94" s="111" t="s">
        <v>2971</v>
      </c>
      <c r="C94" s="120" t="s">
        <v>3785</v>
      </c>
      <c r="D94" s="132" t="s">
        <v>2343</v>
      </c>
      <c r="E94" s="111" t="s">
        <v>3088</v>
      </c>
      <c r="F94" s="120"/>
      <c r="G94" s="132"/>
      <c r="H94" s="120" t="s">
        <v>3944</v>
      </c>
      <c r="I94" s="132" t="s">
        <v>2344</v>
      </c>
      <c r="J94" s="120" t="str">
        <f t="shared" si="36"/>
        <v>sel249</v>
      </c>
      <c r="K94" s="132" t="str">
        <f t="shared" si="40"/>
        <v>sel249</v>
      </c>
      <c r="L94" s="112"/>
      <c r="M94" s="112"/>
      <c r="N94" s="112"/>
      <c r="O94" s="111" t="s">
        <v>1914</v>
      </c>
      <c r="P94" s="112"/>
      <c r="Q94" s="112"/>
      <c r="R94" s="111">
        <v>-1</v>
      </c>
      <c r="T94" s="73"/>
      <c r="U94" s="114" t="str">
        <f t="shared" si="41"/>
        <v>sel249</v>
      </c>
      <c r="V94" s="120" t="s">
        <v>4003</v>
      </c>
      <c r="W94" s="120" t="s">
        <v>4168</v>
      </c>
      <c r="X94" s="120" t="s">
        <v>4169</v>
      </c>
      <c r="Y94" s="120" t="s">
        <v>4170</v>
      </c>
      <c r="Z94" s="120" t="s">
        <v>4054</v>
      </c>
      <c r="AA94" s="120"/>
      <c r="AB94" s="120"/>
      <c r="AC94" s="120"/>
      <c r="AD94" s="120"/>
      <c r="AE94" s="120"/>
      <c r="AF94" s="120"/>
      <c r="AG94" s="120"/>
      <c r="AH94" s="120"/>
      <c r="AI94" s="120"/>
      <c r="AJ94" s="120"/>
      <c r="AK94" s="120"/>
      <c r="AL94" s="132" t="s">
        <v>2299</v>
      </c>
      <c r="AM94" s="163" t="s">
        <v>2349</v>
      </c>
      <c r="AN94" s="163" t="s">
        <v>2350</v>
      </c>
      <c r="AO94" s="163" t="s">
        <v>2351</v>
      </c>
      <c r="AP94" s="163" t="s">
        <v>2352</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defInput["i249"] = {  cons:"consHTsum",  title:"Chauffage des chambres absentes",  unit:"",  text:"Essayez-vous de ne pas chauffer une pièce sans personnes?", inputType:"sel249", right:"", postfix:"", nodata:"", varType:"Number", min:"", max:"", defaultValue:"-1", d11t:"4",d11p:"2",d12t:"3",d12p:"1",d13t:"",d13p:"",d1w:"1",d1d:"1", d21t:"",d21p:"",d22t:"",d22p:"",d23t:"",d23p:"",d2w:"",d2d:"", d31t:"4",d31p:"2",d32t:"3",d32p:"1",d33t:"",d33p:"",d3w:"2",d3d:"1"}; </v>
      </c>
      <c r="DO94" s="88"/>
      <c r="DP94" s="88"/>
      <c r="DQ94" s="89" t="str">
        <f t="shared" si="38"/>
        <v>defSelectValue["sel249"]= [ "Veuillez sélectionner", " toujours faire", " surtout faire", " parfois faire", " ne pas le faire ", "", "", "", "", "", "", "", "", "", "", "" ];</v>
      </c>
      <c r="DR94" s="90"/>
      <c r="DS94" s="90"/>
      <c r="DT94" s="90" t="str">
        <f t="shared" si="39"/>
        <v>defSelectData['sel249']= [ '-1', '1', '2', '3', '4', '', '', '', '', '', '', '', '', '', '', '' ];</v>
      </c>
    </row>
    <row r="95" spans="1:124" s="85" customFormat="1" ht="43.5" customHeight="1">
      <c r="A95" s="73"/>
      <c r="B95" s="112" t="s">
        <v>2989</v>
      </c>
      <c r="C95" s="120" t="s">
        <v>3786</v>
      </c>
      <c r="D95" s="132" t="s">
        <v>1959</v>
      </c>
      <c r="E95" s="111" t="s">
        <v>3089</v>
      </c>
      <c r="F95" s="120" t="s">
        <v>3871</v>
      </c>
      <c r="G95" s="132" t="s">
        <v>1949</v>
      </c>
      <c r="H95" s="120" t="s">
        <v>3945</v>
      </c>
      <c r="I95" s="132" t="s">
        <v>2894</v>
      </c>
      <c r="J95" s="120" t="str">
        <f t="shared" si="36"/>
        <v>sel261</v>
      </c>
      <c r="K95" s="132" t="str">
        <f t="shared" si="40"/>
        <v>sel261</v>
      </c>
      <c r="L95" s="112"/>
      <c r="M95" s="112"/>
      <c r="N95" s="112"/>
      <c r="O95" s="111" t="s">
        <v>1914</v>
      </c>
      <c r="P95" s="112"/>
      <c r="Q95" s="112"/>
      <c r="R95" s="111">
        <v>-1</v>
      </c>
      <c r="S95" s="73"/>
      <c r="T95" s="73"/>
      <c r="U95" s="114" t="str">
        <f t="shared" si="41"/>
        <v>sel261</v>
      </c>
      <c r="V95" s="120" t="s">
        <v>4003</v>
      </c>
      <c r="W95" s="120" t="s">
        <v>4129</v>
      </c>
      <c r="X95" s="120" t="s">
        <v>4130</v>
      </c>
      <c r="Y95" s="120" t="s">
        <v>4131</v>
      </c>
      <c r="Z95" s="120" t="s">
        <v>4132</v>
      </c>
      <c r="AA95" s="120" t="s">
        <v>4133</v>
      </c>
      <c r="AB95" s="120" t="s">
        <v>4134</v>
      </c>
      <c r="AC95" s="120" t="s">
        <v>4135</v>
      </c>
      <c r="AD95" s="120" t="s">
        <v>4136</v>
      </c>
      <c r="AE95" s="120" t="s">
        <v>4137</v>
      </c>
      <c r="AF95" s="120" t="s">
        <v>4138</v>
      </c>
      <c r="AG95" s="120"/>
      <c r="AH95" s="120"/>
      <c r="AI95" s="120"/>
      <c r="AJ95" s="120"/>
      <c r="AK95" s="120"/>
      <c r="AL95" s="132" t="s">
        <v>2299</v>
      </c>
      <c r="AM95" s="163" t="s">
        <v>2023</v>
      </c>
      <c r="AN95" s="132" t="s">
        <v>1981</v>
      </c>
      <c r="AO95" s="132" t="s">
        <v>1982</v>
      </c>
      <c r="AP95" s="163" t="s">
        <v>1983</v>
      </c>
      <c r="AQ95" s="163" t="s">
        <v>1984</v>
      </c>
      <c r="AR95" s="163" t="s">
        <v>1985</v>
      </c>
      <c r="AS95" s="163" t="s">
        <v>1986</v>
      </c>
      <c r="AT95" s="132" t="s">
        <v>1987</v>
      </c>
      <c r="AU95" s="132" t="s">
        <v>1988</v>
      </c>
      <c r="AV95" s="132" t="s">
        <v>1989</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defInput["i261"] = {  cons:"consCOsum",  title:"Temps de refroidissement",  unit:"heures",  text:"Combien d'heures de climatisation utilisez-vous une journée en été?", inputType:"sel261", right:"", postfix:"", nodata:"", varType:"Number", min:"", max:"", defaultValue:"-1", d11t:"",d11p:"",d12t:"",d12p:"",d13t:"",d13p:"",d1w:"",d1d:"", d21t:"",d21p:"",d22t:"",d22p:"",d23t:"",d23p:"",d2w:"",d2d:"", d31t:"24",d31p:"0",d32t:"8",d32p:"1",d33t:"",d33p:"",d3w:"1",d3d:"1"}; </v>
      </c>
      <c r="DO95" s="88"/>
      <c r="DP95" s="88"/>
      <c r="DQ95" s="89" t="str">
        <f t="shared" si="38"/>
        <v>defSelectValue["sel261"]= [ "Veuillez sélectionner", " pas utilisé", " 1 heure", " 2 heures", " 3 heures", " 4 heures", " 6 heures", " 8 heures", " 12 heures", " 16 heures", " 24 heures", "", "", "", "", "" ];</v>
      </c>
      <c r="DR95" s="90"/>
      <c r="DS95" s="90"/>
      <c r="DT95" s="90" t="str">
        <f t="shared" si="39"/>
        <v>defSelectData['sel261']= [ '-1', '0', '1', '2', '3', '4', '6', '8', '12', '16', '24', '', '', '', '', '' ];</v>
      </c>
    </row>
    <row r="96" spans="1:124" s="85" customFormat="1" ht="43.5" customHeight="1">
      <c r="A96" s="73"/>
      <c r="B96" s="112" t="s">
        <v>2990</v>
      </c>
      <c r="C96" s="120" t="s">
        <v>3787</v>
      </c>
      <c r="D96" s="132" t="s">
        <v>2895</v>
      </c>
      <c r="E96" s="111" t="s">
        <v>3089</v>
      </c>
      <c r="F96" s="120"/>
      <c r="G96" s="132"/>
      <c r="H96" s="120" t="s">
        <v>3946</v>
      </c>
      <c r="I96" s="132" t="s">
        <v>2896</v>
      </c>
      <c r="J96" s="120" t="str">
        <f t="shared" si="36"/>
        <v>sel262</v>
      </c>
      <c r="K96" s="132" t="str">
        <f t="shared" si="40"/>
        <v>sel262</v>
      </c>
      <c r="L96" s="112"/>
      <c r="M96" s="112"/>
      <c r="N96" s="112"/>
      <c r="O96" s="111" t="s">
        <v>1914</v>
      </c>
      <c r="P96" s="112"/>
      <c r="Q96" s="112"/>
      <c r="R96" s="111">
        <v>-1</v>
      </c>
      <c r="S96" s="73"/>
      <c r="T96" s="73"/>
      <c r="U96" s="114" t="str">
        <f t="shared" si="41"/>
        <v>sel262</v>
      </c>
      <c r="V96" s="120" t="s">
        <v>4003</v>
      </c>
      <c r="W96" s="120" t="s">
        <v>4171</v>
      </c>
      <c r="X96" s="120" t="s">
        <v>4172</v>
      </c>
      <c r="Y96" s="120" t="s">
        <v>4173</v>
      </c>
      <c r="Z96" s="120" t="s">
        <v>4174</v>
      </c>
      <c r="AA96" s="120" t="s">
        <v>4174</v>
      </c>
      <c r="AB96" s="120" t="s">
        <v>4175</v>
      </c>
      <c r="AC96" s="120"/>
      <c r="AD96" s="120"/>
      <c r="AE96" s="120"/>
      <c r="AF96" s="120"/>
      <c r="AG96" s="120"/>
      <c r="AH96" s="120"/>
      <c r="AI96" s="120"/>
      <c r="AJ96" s="120"/>
      <c r="AK96" s="120"/>
      <c r="AL96" s="132" t="s">
        <v>2299</v>
      </c>
      <c r="AM96" s="132" t="s">
        <v>3701</v>
      </c>
      <c r="AN96" s="132" t="s">
        <v>3467</v>
      </c>
      <c r="AO96" s="163" t="s">
        <v>3468</v>
      </c>
      <c r="AP96" s="163" t="s">
        <v>3469</v>
      </c>
      <c r="AQ96" s="163" t="s">
        <v>3470</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8"/>
        <v>defSelectValue["sel262"]= [ "Veuillez sélectionner", " ne pas utiliser", " matin", " après-midi", " soir", " soir", " nuit ", "", "", "", "", "", "", "", "", "" ];</v>
      </c>
      <c r="DR96" s="90"/>
      <c r="DS96" s="90"/>
      <c r="DT96" s="90" t="str">
        <f t="shared" si="39"/>
        <v>defSelectData['sel262']= [ '-1', '0', '1', '2', '3', '4', '', '', '', '', '', '', '', '', '', '' ];</v>
      </c>
    </row>
    <row r="97" spans="1:124" s="85" customFormat="1" ht="43.5" customHeight="1">
      <c r="A97" s="73"/>
      <c r="B97" s="112" t="s">
        <v>2991</v>
      </c>
      <c r="C97" s="120" t="s">
        <v>3788</v>
      </c>
      <c r="D97" s="132" t="s">
        <v>1978</v>
      </c>
      <c r="E97" s="111" t="s">
        <v>3089</v>
      </c>
      <c r="F97" s="120" t="s">
        <v>1957</v>
      </c>
      <c r="G97" s="132" t="s">
        <v>1957</v>
      </c>
      <c r="H97" s="120" t="s">
        <v>3947</v>
      </c>
      <c r="I97" s="132" t="s">
        <v>1979</v>
      </c>
      <c r="J97" s="120" t="str">
        <f t="shared" si="36"/>
        <v>sel263</v>
      </c>
      <c r="K97" s="132" t="str">
        <f t="shared" si="40"/>
        <v>sel263</v>
      </c>
      <c r="L97" s="112"/>
      <c r="M97" s="112"/>
      <c r="N97" s="112"/>
      <c r="O97" s="111" t="s">
        <v>1914</v>
      </c>
      <c r="P97" s="112"/>
      <c r="Q97" s="112"/>
      <c r="R97" s="111">
        <v>-1</v>
      </c>
      <c r="S97" s="73"/>
      <c r="T97" s="73"/>
      <c r="U97" s="114" t="str">
        <f t="shared" si="41"/>
        <v>sel263</v>
      </c>
      <c r="V97" s="120" t="s">
        <v>4176</v>
      </c>
      <c r="W97" s="122" t="s">
        <v>4177</v>
      </c>
      <c r="X97" s="120" t="s">
        <v>4178</v>
      </c>
      <c r="Y97" s="122" t="s">
        <v>4179</v>
      </c>
      <c r="Z97" s="120" t="s">
        <v>4180</v>
      </c>
      <c r="AA97" s="122" t="s">
        <v>4181</v>
      </c>
      <c r="AB97" s="120" t="s">
        <v>4182</v>
      </c>
      <c r="AC97" s="122" t="s">
        <v>4183</v>
      </c>
      <c r="AD97" s="120"/>
      <c r="AE97" s="120"/>
      <c r="AF97" s="120"/>
      <c r="AG97" s="120"/>
      <c r="AH97" s="120"/>
      <c r="AI97" s="120"/>
      <c r="AJ97" s="120"/>
      <c r="AK97" s="120"/>
      <c r="AL97" s="132" t="s">
        <v>2299</v>
      </c>
      <c r="AM97" s="134" t="s">
        <v>2606</v>
      </c>
      <c r="AN97" s="132" t="s">
        <v>2053</v>
      </c>
      <c r="AO97" s="164" t="s">
        <v>2054</v>
      </c>
      <c r="AP97" s="163" t="s">
        <v>2082</v>
      </c>
      <c r="AQ97" s="164" t="s">
        <v>2083</v>
      </c>
      <c r="AR97" s="132" t="s">
        <v>2084</v>
      </c>
      <c r="AS97" s="134" t="s">
        <v>2085</v>
      </c>
      <c r="AT97" s="163" t="s">
        <v>2023</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defInput["i263"] = {  cons:"consCOsum",  title:"Température de consigne de refroidissement",  unit:"℃",  text:"Lorsque vous faites de l'air conditionné, quel degré de ℃ est-il réglé?", inputType:"sel263", right:"", postfix:"", nodata:"", varType:"Number", min:"", max:"", defaultValue:"-1", d11t:"28",d11p:"2",d12t:"25",d12p:"1",d13t:"",d13p:"",d1w:"1",d1d:"1", d21t:"",d21p:"",d22t:"",d22p:"",d23t:"",d23p:"",d2w:"",d2d:"", d31t:"28",d31p:"2",d32t:"25",d32p:"1",d33t:"",d33p:"",d3w:"1",d3d:"1"}; </v>
      </c>
      <c r="DO97" s="88"/>
      <c r="DP97" s="88"/>
      <c r="DQ97" s="89" t="str">
        <f t="shared" si="38"/>
        <v>defSelectValue["sel263"]= [ "24 ° C ou moins", " 25 ° C", " 26 ° C", " 27 ° C", " 28 ° C", " 29 ° C", " 30 ° C", " pas utilisé ", "", "", "", "", "", "", "", "" ];</v>
      </c>
      <c r="DR97" s="90"/>
      <c r="DS97" s="90"/>
      <c r="DT97" s="90" t="str">
        <f t="shared" si="39"/>
        <v>defSelectData['sel263']= [ '-1', '24', '25', '26', '27', '28', '29', '30', '0', '', '', '', '', '', '', '' ];</v>
      </c>
    </row>
    <row r="98" spans="1:124" s="85" customFormat="1" ht="43.5" customHeight="1">
      <c r="A98" s="73"/>
      <c r="B98" s="112" t="s">
        <v>2603</v>
      </c>
      <c r="C98" s="120" t="s">
        <v>3789</v>
      </c>
      <c r="D98" s="132" t="s">
        <v>2769</v>
      </c>
      <c r="E98" s="111" t="s">
        <v>3089</v>
      </c>
      <c r="F98" s="120" t="s">
        <v>3860</v>
      </c>
      <c r="G98" s="132" t="s">
        <v>818</v>
      </c>
      <c r="H98" s="120" t="s">
        <v>3789</v>
      </c>
      <c r="I98" s="132" t="s">
        <v>2769</v>
      </c>
      <c r="J98" s="120" t="str">
        <f t="shared" si="36"/>
        <v>sel264</v>
      </c>
      <c r="K98" s="132" t="str">
        <f t="shared" si="40"/>
        <v>sel264</v>
      </c>
      <c r="L98" s="112"/>
      <c r="M98" s="112"/>
      <c r="N98" s="112"/>
      <c r="O98" s="111" t="s">
        <v>1914</v>
      </c>
      <c r="P98" s="112"/>
      <c r="Q98" s="112"/>
      <c r="R98" s="111">
        <v>-1</v>
      </c>
      <c r="S98" s="73"/>
      <c r="T98" s="73"/>
      <c r="U98" s="114" t="str">
        <f t="shared" si="41"/>
        <v>sel264</v>
      </c>
      <c r="V98" s="120" t="s">
        <v>4003</v>
      </c>
      <c r="W98" s="120" t="s">
        <v>4184</v>
      </c>
      <c r="X98" s="122" t="s">
        <v>4109</v>
      </c>
      <c r="Y98" s="120" t="s">
        <v>4110</v>
      </c>
      <c r="Z98" s="120" t="s">
        <v>4111</v>
      </c>
      <c r="AA98" s="120" t="s">
        <v>4112</v>
      </c>
      <c r="AB98" s="120" t="s">
        <v>4113</v>
      </c>
      <c r="AC98" s="120" t="s">
        <v>4118</v>
      </c>
      <c r="AD98" s="120"/>
      <c r="AE98" s="120"/>
      <c r="AF98" s="120"/>
      <c r="AG98" s="120"/>
      <c r="AH98" s="120"/>
      <c r="AI98" s="120"/>
      <c r="AJ98" s="120"/>
      <c r="AK98" s="120"/>
      <c r="AL98" s="132" t="s">
        <v>2299</v>
      </c>
      <c r="AM98" s="163" t="s">
        <v>2775</v>
      </c>
      <c r="AN98" s="134" t="s">
        <v>2771</v>
      </c>
      <c r="AO98" s="163" t="s">
        <v>2758</v>
      </c>
      <c r="AP98" s="163" t="s">
        <v>2772</v>
      </c>
      <c r="AQ98" s="132" t="s">
        <v>2759</v>
      </c>
      <c r="AR98" s="132" t="s">
        <v>2773</v>
      </c>
      <c r="AS98" s="132" t="s">
        <v>2760</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defInput["i264"] = {  cons:"consCOsum",  title:"Période de refroidissement (y compris déshumidification)",  unit:"Mois",  text:"Période de refroidissement (y compris déshumidification)", inputType:"sel264", right:"", postfix:"", nodata:"", varType:"Number", min:"", max:"", defaultValue:"-1", d11t:"",d11p:"",d12t:"",d12p:"",d13t:"",d13p:"",d1w:"",d1d:"", d21t:"",d21p:"",d22t:"",d22p:"",d23t:"",d23p:"",d2w:"",d2d:"", d31t:"",d31p:"",d32t:"",d32p:"",d33t:"",d33p:"",d3w:"",d3d:""}; </v>
      </c>
      <c r="DO98" s="88"/>
      <c r="DP98" s="88"/>
      <c r="DQ98" s="89" t="str">
        <f t="shared" si="38"/>
        <v>defSelectValue["sel264"]= [ "Veuillez sélectionner", " pas de climatisation", " 1 mois", " 2 mois", " 3 mois", " 4 mois", " 5 mois", " 6 mois ", "", "", "", "", "", "", "", "" ];</v>
      </c>
      <c r="DR98" s="90"/>
      <c r="DS98" s="90"/>
      <c r="DT98" s="90" t="str">
        <f t="shared" si="39"/>
        <v>defSelectData['sel264']= [ '-1', '0', '1', '2', '3', '4', '5', '6', '', '', '', '', '', '', '', '' ];</v>
      </c>
    </row>
    <row r="99" spans="1:124" s="85" customFormat="1" ht="43.5" customHeight="1">
      <c r="B99" s="112" t="s">
        <v>2604</v>
      </c>
      <c r="C99" s="120" t="s">
        <v>3790</v>
      </c>
      <c r="D99" s="132" t="s">
        <v>3206</v>
      </c>
      <c r="E99" s="111" t="s">
        <v>3207</v>
      </c>
      <c r="F99" s="120"/>
      <c r="G99" s="132"/>
      <c r="H99" s="120" t="s">
        <v>3948</v>
      </c>
      <c r="I99" s="132" t="s">
        <v>2950</v>
      </c>
      <c r="J99" s="120" t="str">
        <f t="shared" si="36"/>
        <v>sel265</v>
      </c>
      <c r="K99" s="132" t="str">
        <f t="shared" si="40"/>
        <v>sel265</v>
      </c>
      <c r="L99" s="112"/>
      <c r="M99" s="112"/>
      <c r="N99" s="112"/>
      <c r="O99" s="111" t="s">
        <v>1914</v>
      </c>
      <c r="P99" s="112"/>
      <c r="Q99" s="112"/>
      <c r="R99" s="111">
        <v>-1</v>
      </c>
      <c r="T99" s="73"/>
      <c r="U99" s="114" t="str">
        <f t="shared" si="41"/>
        <v>sel265</v>
      </c>
      <c r="V99" s="120" t="s">
        <v>4044</v>
      </c>
      <c r="W99" s="120" t="s">
        <v>4188</v>
      </c>
      <c r="X99" s="120" t="s">
        <v>4189</v>
      </c>
      <c r="Y99" s="120" t="s">
        <v>4190</v>
      </c>
      <c r="Z99" s="120" t="s">
        <v>4191</v>
      </c>
      <c r="AA99" s="120" t="s">
        <v>4192</v>
      </c>
      <c r="AB99" s="120"/>
      <c r="AC99" s="120"/>
      <c r="AD99" s="120"/>
      <c r="AE99" s="120"/>
      <c r="AF99" s="120"/>
      <c r="AG99" s="120"/>
      <c r="AH99" s="120"/>
      <c r="AI99" s="120"/>
      <c r="AJ99" s="120"/>
      <c r="AK99" s="120"/>
      <c r="AL99" s="132" t="s">
        <v>2299</v>
      </c>
      <c r="AM99" s="163" t="s">
        <v>3205</v>
      </c>
      <c r="AN99" s="163" t="s">
        <v>2951</v>
      </c>
      <c r="AO99" s="163" t="s">
        <v>2952</v>
      </c>
      <c r="AP99" s="163" t="s">
        <v>2953</v>
      </c>
      <c r="AQ99" s="163" t="s">
        <v>2954</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defInput["i265"] = {  cons:"consCOsum",  title:"La chaleur de la pièce",  unit:"",  text:"La chambre est-elle chaude?", inputType:"sel265", right:"", postfix:"", nodata:"", varType:"Number", min:"", max:"", defaultValue:"-1", d11t:"",d11p:"",d12t:"",d12p:"",d13t:"",d13p:"",d1w:"",d1d:"", d21t:"",d21p:"",d22t:"",d22p:"",d23t:"",d23p:"",d2w:"",d2d:"", d31t:"",d31p:"",d32t:"",d32p:"",d33t:"",d33p:"",d3w:"",d3d:""}; </v>
      </c>
      <c r="DO99" s="88"/>
      <c r="DP99" s="88"/>
      <c r="DQ99" s="89" t="str">
        <f t="shared" si="38"/>
        <v>defSelectValue["sel265"]= [ "S'il vous plaît choisir", " et le refroidissement ne se sentent pas la chaleur", " un peu chaud", " si assez cool note", " chaud même si le refroidissement", " le refroidissement ne sont pas ", "", "", "", "", "", "", "", "", "", "" ];</v>
      </c>
      <c r="DR99" s="90"/>
      <c r="DS99" s="90"/>
      <c r="DT99" s="90" t="str">
        <f t="shared" si="39"/>
        <v>defSelectData['sel265']= [ '-1', '1', '2', '3', '4', '5', '', '', '', '', '', '', '', '', '', '' ];</v>
      </c>
    </row>
    <row r="100" spans="1:124" s="85" customFormat="1" ht="43.5" customHeight="1">
      <c r="B100" s="112" t="s">
        <v>2992</v>
      </c>
      <c r="C100" s="120" t="s">
        <v>3791</v>
      </c>
      <c r="D100" s="132" t="s">
        <v>2822</v>
      </c>
      <c r="E100" s="111" t="s">
        <v>3089</v>
      </c>
      <c r="F100" s="120"/>
      <c r="G100" s="132"/>
      <c r="H100" s="120" t="s">
        <v>3949</v>
      </c>
      <c r="I100" s="132" t="s">
        <v>2611</v>
      </c>
      <c r="J100" s="120" t="str">
        <f t="shared" si="36"/>
        <v>sel266</v>
      </c>
      <c r="K100" s="132" t="str">
        <f t="shared" si="40"/>
        <v>sel266</v>
      </c>
      <c r="L100" s="112"/>
      <c r="M100" s="112"/>
      <c r="N100" s="112"/>
      <c r="O100" s="111" t="s">
        <v>1914</v>
      </c>
      <c r="P100" s="112"/>
      <c r="Q100" s="112"/>
      <c r="R100" s="111">
        <v>-1</v>
      </c>
      <c r="T100" s="73"/>
      <c r="U100" s="114" t="str">
        <f t="shared" si="41"/>
        <v>sel266</v>
      </c>
      <c r="V100" s="120" t="s">
        <v>4003</v>
      </c>
      <c r="W100" s="120" t="s">
        <v>4185</v>
      </c>
      <c r="X100" s="120" t="s">
        <v>4186</v>
      </c>
      <c r="Y100" s="120" t="s">
        <v>4187</v>
      </c>
      <c r="Z100" s="120" t="s">
        <v>4043</v>
      </c>
      <c r="AA100" s="120"/>
      <c r="AB100" s="120"/>
      <c r="AC100" s="120"/>
      <c r="AD100" s="120"/>
      <c r="AE100" s="120"/>
      <c r="AF100" s="120"/>
      <c r="AG100" s="120"/>
      <c r="AH100" s="120"/>
      <c r="AI100" s="120"/>
      <c r="AJ100" s="120"/>
      <c r="AK100" s="120"/>
      <c r="AL100" s="132" t="s">
        <v>2299</v>
      </c>
      <c r="AM100" s="163" t="s">
        <v>2612</v>
      </c>
      <c r="AN100" s="163" t="s">
        <v>2613</v>
      </c>
      <c r="AO100" s="163" t="s">
        <v>2614</v>
      </c>
      <c r="AP100" s="132" t="s">
        <v>295</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defInput["i266"] = {  cons:"consCOsum",  title:"Présence de flux de rayonnement solaire",  unit:"",  text:"Est-ce que la lumière du soleil entre dans la salle au matin d'été ou le soir?", inputType:"sel266", right:"", postfix:"", nodata:"", varType:"Number", min:"", max:"", defaultValue:"-1", d11t:"",d11p:"",d12t:"",d12p:"",d13t:"",d13p:"",d1w:"",d1d:"", d21t:"",d21p:"",d22t:"",d22p:"",d23t:"",d23p:"",d2w:"",d2d:"", d31t:"",d31p:"",d32t:"",d32p:"",d33t:"",d33p:"",d3w:"",d3d:""}; </v>
      </c>
      <c r="DO100" s="88"/>
      <c r="DP100" s="88"/>
      <c r="DQ100" s="89" t="str">
        <f t="shared" si="38"/>
        <v>defSelectValue["sel266"]= [ "Veuillez sélectionner", " entrer souvent", " aller un peu", " ne pas entrer", " ne sais pas ", "", "", "", "", "", "", "", "", "", "", "" ];</v>
      </c>
      <c r="DR100" s="90"/>
      <c r="DS100" s="90"/>
      <c r="DT100" s="90" t="str">
        <f t="shared" si="39"/>
        <v>defSelectData['sel266']= [ '-1', '1', '2', '3', '4', '', '', '', '', '', '', '', '', '', '', '' ];</v>
      </c>
    </row>
    <row r="101" spans="1:124" s="85" customFormat="1" ht="43.5" customHeight="1">
      <c r="B101" s="112" t="s">
        <v>2993</v>
      </c>
      <c r="C101" s="120" t="s">
        <v>3792</v>
      </c>
      <c r="D101" s="132" t="s">
        <v>2347</v>
      </c>
      <c r="E101" s="111" t="s">
        <v>3089</v>
      </c>
      <c r="F101" s="120"/>
      <c r="G101" s="132"/>
      <c r="H101" s="120" t="s">
        <v>3950</v>
      </c>
      <c r="I101" s="132" t="s">
        <v>2348</v>
      </c>
      <c r="J101" s="120" t="str">
        <f t="shared" si="36"/>
        <v>sel267</v>
      </c>
      <c r="K101" s="132" t="str">
        <f t="shared" si="40"/>
        <v>sel267</v>
      </c>
      <c r="L101" s="112"/>
      <c r="M101" s="112"/>
      <c r="N101" s="112"/>
      <c r="O101" s="111" t="s">
        <v>1914</v>
      </c>
      <c r="P101" s="112"/>
      <c r="Q101" s="112"/>
      <c r="R101" s="111">
        <v>-1</v>
      </c>
      <c r="T101" s="73"/>
      <c r="U101" s="114" t="str">
        <f t="shared" si="41"/>
        <v>sel267</v>
      </c>
      <c r="V101" s="120" t="s">
        <v>4003</v>
      </c>
      <c r="W101" s="120" t="s">
        <v>4168</v>
      </c>
      <c r="X101" s="120" t="s">
        <v>4169</v>
      </c>
      <c r="Y101" s="120" t="s">
        <v>4170</v>
      </c>
      <c r="Z101" s="120" t="s">
        <v>4054</v>
      </c>
      <c r="AA101" s="120"/>
      <c r="AB101" s="120"/>
      <c r="AC101" s="120"/>
      <c r="AD101" s="120"/>
      <c r="AE101" s="120"/>
      <c r="AF101" s="120"/>
      <c r="AG101" s="120"/>
      <c r="AH101" s="120"/>
      <c r="AI101" s="120"/>
      <c r="AJ101" s="120"/>
      <c r="AK101" s="120"/>
      <c r="AL101" s="132" t="s">
        <v>2299</v>
      </c>
      <c r="AM101" s="163" t="s">
        <v>2349</v>
      </c>
      <c r="AN101" s="163" t="s">
        <v>2350</v>
      </c>
      <c r="AO101" s="163" t="s">
        <v>2351</v>
      </c>
      <c r="AP101" s="163" t="s">
        <v>2352</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defInput["i267"] = {  cons:"consCOsum",  title:"Coupure de rayonnement solaire",  unit:"",  text:"La chambre devient chaude quand le lever du soleil ou le lever du soleil pénètre. Avez-vous conçu pour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8"/>
        <v>defSelectValue["sel267"]= [ "Veuillez sélectionner", " toujours faire", " surtout faire", " parfois faire", " ne pas le faire ", "", "", "", "", "", "", "", "", "", "", "" ];</v>
      </c>
      <c r="DR101" s="90"/>
      <c r="DS101" s="90"/>
      <c r="DT101" s="90" t="str">
        <f t="shared" si="39"/>
        <v>defSelectData['sel267']= [ '-1', '1', '2', '3', '4', '', '', '', '', '', '', '', '', '', '', '' ];</v>
      </c>
    </row>
    <row r="102" spans="1:124" s="85" customFormat="1" ht="43.5" customHeight="1">
      <c r="B102" s="112" t="s">
        <v>2994</v>
      </c>
      <c r="C102" s="120" t="s">
        <v>3793</v>
      </c>
      <c r="D102" s="132" t="s">
        <v>2345</v>
      </c>
      <c r="E102" s="111" t="s">
        <v>3089</v>
      </c>
      <c r="F102" s="120"/>
      <c r="G102" s="132"/>
      <c r="H102" s="120" t="s">
        <v>3951</v>
      </c>
      <c r="I102" s="132" t="s">
        <v>2346</v>
      </c>
      <c r="J102" s="120" t="str">
        <f t="shared" si="36"/>
        <v>sel268</v>
      </c>
      <c r="K102" s="132" t="str">
        <f t="shared" si="40"/>
        <v>sel268</v>
      </c>
      <c r="L102" s="112"/>
      <c r="M102" s="112"/>
      <c r="N102" s="112"/>
      <c r="O102" s="111" t="s">
        <v>1914</v>
      </c>
      <c r="P102" s="112"/>
      <c r="Q102" s="112"/>
      <c r="R102" s="111">
        <v>-1</v>
      </c>
      <c r="T102" s="73"/>
      <c r="U102" s="114" t="str">
        <f t="shared" si="41"/>
        <v>sel268</v>
      </c>
      <c r="V102" s="120" t="s">
        <v>4003</v>
      </c>
      <c r="W102" s="120" t="s">
        <v>4168</v>
      </c>
      <c r="X102" s="120" t="s">
        <v>4169</v>
      </c>
      <c r="Y102" s="120" t="s">
        <v>4170</v>
      </c>
      <c r="Z102" s="120" t="s">
        <v>4054</v>
      </c>
      <c r="AA102" s="120"/>
      <c r="AB102" s="120"/>
      <c r="AC102" s="120"/>
      <c r="AD102" s="120"/>
      <c r="AE102" s="120"/>
      <c r="AF102" s="120"/>
      <c r="AG102" s="120"/>
      <c r="AH102" s="120"/>
      <c r="AI102" s="120"/>
      <c r="AJ102" s="120"/>
      <c r="AK102" s="120"/>
      <c r="AL102" s="132" t="s">
        <v>2299</v>
      </c>
      <c r="AM102" s="163" t="s">
        <v>2349</v>
      </c>
      <c r="AN102" s="163" t="s">
        <v>2350</v>
      </c>
      <c r="AO102" s="163" t="s">
        <v>2351</v>
      </c>
      <c r="AP102" s="163" t="s">
        <v>2352</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8"/>
        <v>defSelectValue["sel268"]= [ "Veuillez sélectionner", " toujours faire", " surtout faire", " parfois faire", " ne pas le faire ", "", "", "", "", "", "", "", "", "", "", "" ];</v>
      </c>
      <c r="DR102" s="90"/>
      <c r="DS102" s="90"/>
      <c r="DT102" s="90" t="str">
        <f t="shared" si="39"/>
        <v>defSelectData['sel268']= [ '-1', '1', '2', '3', '4', '', '', '', '', '', '', '', '', '', '', '' ];</v>
      </c>
    </row>
    <row r="103" spans="1:124" s="85" customFormat="1" ht="43.5" customHeight="1">
      <c r="A103" s="73"/>
      <c r="B103" s="112" t="s">
        <v>3068</v>
      </c>
      <c r="C103" s="120" t="s">
        <v>3786</v>
      </c>
      <c r="D103" s="132" t="s">
        <v>1959</v>
      </c>
      <c r="E103" s="111" t="s">
        <v>3076</v>
      </c>
      <c r="F103" s="120" t="s">
        <v>3871</v>
      </c>
      <c r="G103" s="132" t="s">
        <v>1949</v>
      </c>
      <c r="H103" s="120" t="s">
        <v>3945</v>
      </c>
      <c r="I103" s="132" t="s">
        <v>2894</v>
      </c>
      <c r="J103" s="120" t="str">
        <f t="shared" si="36"/>
        <v>sel271</v>
      </c>
      <c r="K103" s="132" t="str">
        <f t="shared" si="40"/>
        <v>sel271</v>
      </c>
      <c r="L103" s="112"/>
      <c r="M103" s="112"/>
      <c r="N103" s="112"/>
      <c r="O103" s="111" t="s">
        <v>1914</v>
      </c>
      <c r="P103" s="112"/>
      <c r="Q103" s="112"/>
      <c r="R103" s="111">
        <v>-1</v>
      </c>
      <c r="S103" s="73"/>
      <c r="T103" s="73"/>
      <c r="U103" s="114" t="str">
        <f t="shared" ref="U103:U110" si="42">J103</f>
        <v>sel271</v>
      </c>
      <c r="V103" s="120" t="s">
        <v>4003</v>
      </c>
      <c r="W103" s="120" t="s">
        <v>4129</v>
      </c>
      <c r="X103" s="120" t="s">
        <v>4130</v>
      </c>
      <c r="Y103" s="120" t="s">
        <v>4131</v>
      </c>
      <c r="Z103" s="120" t="s">
        <v>4132</v>
      </c>
      <c r="AA103" s="120" t="s">
        <v>4133</v>
      </c>
      <c r="AB103" s="120" t="s">
        <v>4134</v>
      </c>
      <c r="AC103" s="120" t="s">
        <v>4135</v>
      </c>
      <c r="AD103" s="120" t="s">
        <v>4136</v>
      </c>
      <c r="AE103" s="120" t="s">
        <v>4137</v>
      </c>
      <c r="AF103" s="120" t="s">
        <v>4138</v>
      </c>
      <c r="AG103" s="120"/>
      <c r="AH103" s="120"/>
      <c r="AI103" s="120"/>
      <c r="AJ103" s="120"/>
      <c r="AK103" s="120"/>
      <c r="AL103" s="132" t="s">
        <v>2299</v>
      </c>
      <c r="AM103" s="132" t="s">
        <v>2023</v>
      </c>
      <c r="AN103" s="132" t="s">
        <v>1981</v>
      </c>
      <c r="AO103" s="163" t="s">
        <v>1982</v>
      </c>
      <c r="AP103" s="163" t="s">
        <v>1983</v>
      </c>
      <c r="AQ103" s="163" t="s">
        <v>1984</v>
      </c>
      <c r="AR103" s="163" t="s">
        <v>1985</v>
      </c>
      <c r="AS103" s="132" t="s">
        <v>1986</v>
      </c>
      <c r="AT103" s="132" t="s">
        <v>1987</v>
      </c>
      <c r="AU103" s="132" t="s">
        <v>1988</v>
      </c>
      <c r="AV103" s="132" t="s">
        <v>1989</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defInput["i271"] = {  cons:"consACcool",  title:"Temps de refroidissement",  unit:"heures",  text:"Combien d'heures de climatisation utilisez-vous une journée en été?", inputType:"sel271", right:"", postfix:"", nodata:"", varType:"Number", min:"", max:"", defaultValue:"-1", d11t:"",d11p:"",d12t:"",d12p:"",d13t:"",d13p:"",d1w:"",d1d:"", d21t:"",d21p:"",d22t:"",d22p:"",d23t:"",d23p:"",d2w:"",d2d:"", d31t:"10",d31p:"0",d32t:"4",d32p:"1",d33t:"0",d33p:"2",d3w:"1",d3d:"1"}; </v>
      </c>
      <c r="DO103" s="88"/>
      <c r="DP103" s="88"/>
      <c r="DQ103" s="89" t="str">
        <f t="shared" si="38"/>
        <v>defSelectValue["sel271"]= [ "Veuillez sélectionner", " pas utilisé", " 1 heure", " 2 heures", " 3 heures", " 4 heures", " 6 heures", " 8 heures", " 12 heures", " 16 heures", " 24 heures", "", "", "", "", "" ];</v>
      </c>
      <c r="DR103" s="90"/>
      <c r="DS103" s="90"/>
      <c r="DT103" s="90" t="str">
        <f t="shared" si="39"/>
        <v>defSelectData['sel271']= [ '-1', '0', '1', '2', '3', '4', '6', '8', '12', '16', '24', '', '', '', '', '' ];</v>
      </c>
    </row>
    <row r="104" spans="1:124" s="85" customFormat="1" ht="43.5" customHeight="1">
      <c r="A104" s="73"/>
      <c r="B104" s="112" t="s">
        <v>3069</v>
      </c>
      <c r="C104" s="120" t="s">
        <v>3787</v>
      </c>
      <c r="D104" s="132" t="s">
        <v>2895</v>
      </c>
      <c r="E104" s="111" t="s">
        <v>3076</v>
      </c>
      <c r="F104" s="120"/>
      <c r="G104" s="132"/>
      <c r="H104" s="120" t="s">
        <v>3946</v>
      </c>
      <c r="I104" s="132" t="s">
        <v>2896</v>
      </c>
      <c r="J104" s="120" t="str">
        <f t="shared" si="36"/>
        <v>sel272</v>
      </c>
      <c r="K104" s="132" t="str">
        <f t="shared" si="40"/>
        <v>sel272</v>
      </c>
      <c r="L104" s="112"/>
      <c r="M104" s="112"/>
      <c r="N104" s="112"/>
      <c r="O104" s="111" t="s">
        <v>1914</v>
      </c>
      <c r="P104" s="112"/>
      <c r="Q104" s="112"/>
      <c r="R104" s="111">
        <v>-1</v>
      </c>
      <c r="S104" s="73"/>
      <c r="T104" s="73"/>
      <c r="U104" s="114" t="str">
        <f t="shared" si="42"/>
        <v>sel272</v>
      </c>
      <c r="V104" s="120" t="s">
        <v>4003</v>
      </c>
      <c r="W104" s="120" t="s">
        <v>4171</v>
      </c>
      <c r="X104" s="120" t="s">
        <v>4172</v>
      </c>
      <c r="Y104" s="120" t="s">
        <v>4173</v>
      </c>
      <c r="Z104" s="120" t="s">
        <v>4174</v>
      </c>
      <c r="AA104" s="120" t="s">
        <v>4174</v>
      </c>
      <c r="AB104" s="120" t="s">
        <v>4175</v>
      </c>
      <c r="AC104" s="120"/>
      <c r="AD104" s="120"/>
      <c r="AE104" s="120"/>
      <c r="AF104" s="120"/>
      <c r="AG104" s="120"/>
      <c r="AH104" s="120"/>
      <c r="AI104" s="120"/>
      <c r="AJ104" s="120"/>
      <c r="AK104" s="120"/>
      <c r="AL104" s="132" t="s">
        <v>2299</v>
      </c>
      <c r="AM104" s="132" t="s">
        <v>2023</v>
      </c>
      <c r="AN104" s="132" t="s">
        <v>3467</v>
      </c>
      <c r="AO104" s="132" t="s">
        <v>3468</v>
      </c>
      <c r="AP104" s="163" t="s">
        <v>3469</v>
      </c>
      <c r="AQ104" s="163" t="s">
        <v>3470</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8"/>
        <v>defSelectValue["sel272"]= [ "Veuillez sélectionner", " ne pas utiliser", " matin", " après-midi", " soir", " soir", " nuit ", "", "", "", "", "", "", "", "", "" ];</v>
      </c>
      <c r="DR104" s="90"/>
      <c r="DS104" s="90"/>
      <c r="DT104" s="90" t="str">
        <f t="shared" si="39"/>
        <v>defSelectData['sel272']= [ '-1', '0', '1', '2', '3', '4', '', '', '', '', '', '', '', '', '', '' ];</v>
      </c>
    </row>
    <row r="105" spans="1:124" s="85" customFormat="1" ht="43.5" customHeight="1">
      <c r="A105" s="73"/>
      <c r="B105" s="112" t="s">
        <v>3070</v>
      </c>
      <c r="C105" s="120" t="s">
        <v>3788</v>
      </c>
      <c r="D105" s="132" t="s">
        <v>1978</v>
      </c>
      <c r="E105" s="111" t="s">
        <v>3076</v>
      </c>
      <c r="F105" s="120" t="s">
        <v>1957</v>
      </c>
      <c r="G105" s="132" t="s">
        <v>1957</v>
      </c>
      <c r="H105" s="120" t="s">
        <v>3947</v>
      </c>
      <c r="I105" s="132" t="s">
        <v>1979</v>
      </c>
      <c r="J105" s="120" t="str">
        <f t="shared" si="36"/>
        <v>sel273</v>
      </c>
      <c r="K105" s="132" t="str">
        <f t="shared" si="40"/>
        <v>sel273</v>
      </c>
      <c r="L105" s="112"/>
      <c r="M105" s="112"/>
      <c r="N105" s="112"/>
      <c r="O105" s="111" t="s">
        <v>1914</v>
      </c>
      <c r="P105" s="112"/>
      <c r="Q105" s="112"/>
      <c r="R105" s="111">
        <v>-1</v>
      </c>
      <c r="S105" s="73"/>
      <c r="T105" s="73"/>
      <c r="U105" s="114" t="str">
        <f t="shared" si="42"/>
        <v>sel273</v>
      </c>
      <c r="V105" s="120" t="s">
        <v>4176</v>
      </c>
      <c r="W105" s="122" t="s">
        <v>4177</v>
      </c>
      <c r="X105" s="120" t="s">
        <v>4178</v>
      </c>
      <c r="Y105" s="122" t="s">
        <v>4179</v>
      </c>
      <c r="Z105" s="120" t="s">
        <v>4180</v>
      </c>
      <c r="AA105" s="122" t="s">
        <v>4181</v>
      </c>
      <c r="AB105" s="120" t="s">
        <v>4182</v>
      </c>
      <c r="AC105" s="122" t="s">
        <v>4183</v>
      </c>
      <c r="AD105" s="120"/>
      <c r="AE105" s="120"/>
      <c r="AF105" s="120"/>
      <c r="AG105" s="120"/>
      <c r="AH105" s="120"/>
      <c r="AI105" s="120"/>
      <c r="AJ105" s="120"/>
      <c r="AK105" s="120"/>
      <c r="AL105" s="132" t="s">
        <v>2299</v>
      </c>
      <c r="AM105" s="134" t="s">
        <v>2606</v>
      </c>
      <c r="AN105" s="132" t="s">
        <v>2053</v>
      </c>
      <c r="AO105" s="164" t="s">
        <v>2054</v>
      </c>
      <c r="AP105" s="163" t="s">
        <v>2082</v>
      </c>
      <c r="AQ105" s="164" t="s">
        <v>2083</v>
      </c>
      <c r="AR105" s="132" t="s">
        <v>2084</v>
      </c>
      <c r="AS105" s="134" t="s">
        <v>2085</v>
      </c>
      <c r="AT105" s="132" t="s">
        <v>2023</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defInput["i273"] = {  cons:"consACcool",  title:"Température de consigne de refroidissement",  unit:"℃",  text:"Lorsque vous faites de l'air conditionné, quel degré de ℃ est-il réglé?", inputType:"sel273", right:"", postfix:"", nodata:"", varType:"Number", min:"", max:"", defaultValue:"-1", d11t:"",d11p:"",d12t:"",d12p:"",d13t:"",d13p:"",d1w:"",d1d:"", d21t:"",d21p:"",d22t:"",d22p:"",d23t:"",d23p:"",d2w:"",d2d:"", d31t:"",d31p:"",d32t:"",d32p:"",d33t:"",d33p:"",d3w:"",d3d:""}; </v>
      </c>
      <c r="DO105" s="88"/>
      <c r="DP105" s="88"/>
      <c r="DQ105" s="89" t="str">
        <f t="shared" si="38"/>
        <v>defSelectValue["sel273"]= [ "24 ° C ou moins", " 25 ° C", " 26 ° C", " 27 ° C", " 28 ° C", " 29 ° C", " 30 ° C", " pas utilisé ", "", "", "", "", "", "", "", "" ];</v>
      </c>
      <c r="DR105" s="90"/>
      <c r="DS105" s="90"/>
      <c r="DT105" s="90" t="str">
        <f t="shared" si="39"/>
        <v>defSelectData['sel273']= [ '-1', '24', '25', '26', '27', '28', '29', '30', '0', '', '', '', '', '', '', '' ];</v>
      </c>
    </row>
    <row r="106" spans="1:124" s="85" customFormat="1" ht="43.5" customHeight="1">
      <c r="A106" s="73"/>
      <c r="B106" s="112" t="s">
        <v>3071</v>
      </c>
      <c r="C106" s="120" t="s">
        <v>3789</v>
      </c>
      <c r="D106" s="132" t="s">
        <v>2769</v>
      </c>
      <c r="E106" s="111" t="s">
        <v>3076</v>
      </c>
      <c r="F106" s="120" t="s">
        <v>3860</v>
      </c>
      <c r="G106" s="132" t="s">
        <v>818</v>
      </c>
      <c r="H106" s="120" t="s">
        <v>3789</v>
      </c>
      <c r="I106" s="132" t="s">
        <v>2769</v>
      </c>
      <c r="J106" s="120" t="str">
        <f t="shared" si="36"/>
        <v>sel274</v>
      </c>
      <c r="K106" s="132" t="str">
        <f t="shared" si="40"/>
        <v>sel274</v>
      </c>
      <c r="L106" s="112"/>
      <c r="M106" s="112"/>
      <c r="N106" s="112"/>
      <c r="O106" s="111" t="s">
        <v>1914</v>
      </c>
      <c r="P106" s="112"/>
      <c r="Q106" s="112"/>
      <c r="R106" s="111">
        <v>-1</v>
      </c>
      <c r="S106" s="73"/>
      <c r="T106" s="73"/>
      <c r="U106" s="114" t="str">
        <f t="shared" si="42"/>
        <v>sel274</v>
      </c>
      <c r="V106" s="120" t="s">
        <v>4003</v>
      </c>
      <c r="W106" s="120" t="s">
        <v>4184</v>
      </c>
      <c r="X106" s="122" t="s">
        <v>4109</v>
      </c>
      <c r="Y106" s="120" t="s">
        <v>4110</v>
      </c>
      <c r="Z106" s="120" t="s">
        <v>4111</v>
      </c>
      <c r="AA106" s="120" t="s">
        <v>4112</v>
      </c>
      <c r="AB106" s="120" t="s">
        <v>4113</v>
      </c>
      <c r="AC106" s="120" t="s">
        <v>4118</v>
      </c>
      <c r="AD106" s="120"/>
      <c r="AE106" s="120"/>
      <c r="AF106" s="120"/>
      <c r="AG106" s="120"/>
      <c r="AH106" s="120"/>
      <c r="AI106" s="120"/>
      <c r="AJ106" s="120"/>
      <c r="AK106" s="120"/>
      <c r="AL106" s="132" t="s">
        <v>2299</v>
      </c>
      <c r="AM106" s="132" t="s">
        <v>2775</v>
      </c>
      <c r="AN106" s="134" t="s">
        <v>2771</v>
      </c>
      <c r="AO106" s="163" t="s">
        <v>2758</v>
      </c>
      <c r="AP106" s="163" t="s">
        <v>2772</v>
      </c>
      <c r="AQ106" s="132" t="s">
        <v>2759</v>
      </c>
      <c r="AR106" s="132" t="s">
        <v>2773</v>
      </c>
      <c r="AS106" s="132" t="s">
        <v>2760</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defInput["i274"] = {  cons:"consACcool",  title:"Période de refroidissement (y compris déshumidification)",  unit:"Mois",  text:"Période de refroidissement (y compris déshumidification)", inputType:"sel274", right:"", postfix:"", nodata:"", varType:"Number", min:"", max:"", defaultValue:"-1", d11t:"",d11p:"",d12t:"",d12p:"",d13t:"",d13p:"",d1w:"",d1d:"", d21t:"",d21p:"",d22t:"",d22p:"",d23t:"",d23p:"",d2w:"",d2d:"", d31t:"",d31p:"",d32t:"",d32p:"",d33t:"",d33p:"",d3w:"",d3d:""}; </v>
      </c>
      <c r="DO106" s="88"/>
      <c r="DP106" s="88"/>
      <c r="DQ106" s="89" t="str">
        <f t="shared" si="38"/>
        <v>defSelectValue["sel274"]= [ "Veuillez sélectionner", " pas de climatisation", " 1 mois", " 2 mois", " 3 mois", " 4 mois", " 5 mois", " 6 mois ", "", "", "", "", "", "", "", "" ];</v>
      </c>
      <c r="DR106" s="90"/>
      <c r="DS106" s="90"/>
      <c r="DT106" s="90" t="str">
        <f t="shared" si="39"/>
        <v>defSelectData['sel274']= [ '-1', '0', '1', '2', '3', '4', '5', '6', '', '', '', '', '', '', '', '' ];</v>
      </c>
    </row>
    <row r="107" spans="1:124" s="85" customFormat="1" ht="43.5" customHeight="1">
      <c r="B107" s="112" t="s">
        <v>3072</v>
      </c>
      <c r="C107" s="120" t="s">
        <v>3790</v>
      </c>
      <c r="D107" s="132" t="s">
        <v>3206</v>
      </c>
      <c r="E107" s="111" t="s">
        <v>3076</v>
      </c>
      <c r="F107" s="120"/>
      <c r="G107" s="132"/>
      <c r="H107" s="120" t="s">
        <v>3948</v>
      </c>
      <c r="I107" s="132" t="s">
        <v>2950</v>
      </c>
      <c r="J107" s="120" t="str">
        <f t="shared" si="36"/>
        <v>sel275</v>
      </c>
      <c r="K107" s="132" t="str">
        <f t="shared" si="40"/>
        <v>sel275</v>
      </c>
      <c r="L107" s="112"/>
      <c r="M107" s="112"/>
      <c r="N107" s="112"/>
      <c r="O107" s="111" t="s">
        <v>1914</v>
      </c>
      <c r="P107" s="112"/>
      <c r="Q107" s="112"/>
      <c r="R107" s="111">
        <v>-1</v>
      </c>
      <c r="T107" s="73"/>
      <c r="U107" s="114" t="str">
        <f t="shared" si="42"/>
        <v>sel275</v>
      </c>
      <c r="V107" s="120" t="s">
        <v>4044</v>
      </c>
      <c r="W107" s="120" t="s">
        <v>4188</v>
      </c>
      <c r="X107" s="120" t="s">
        <v>4189</v>
      </c>
      <c r="Y107" s="120" t="s">
        <v>4190</v>
      </c>
      <c r="Z107" s="120" t="s">
        <v>4191</v>
      </c>
      <c r="AA107" s="120" t="s">
        <v>4192</v>
      </c>
      <c r="AB107" s="120"/>
      <c r="AC107" s="120"/>
      <c r="AD107" s="120"/>
      <c r="AE107" s="120"/>
      <c r="AF107" s="120"/>
      <c r="AG107" s="120"/>
      <c r="AH107" s="120"/>
      <c r="AI107" s="120"/>
      <c r="AJ107" s="120"/>
      <c r="AK107" s="120"/>
      <c r="AL107" s="132" t="s">
        <v>2299</v>
      </c>
      <c r="AM107" s="163" t="s">
        <v>3205</v>
      </c>
      <c r="AN107" s="163" t="s">
        <v>2951</v>
      </c>
      <c r="AO107" s="163" t="s">
        <v>2952</v>
      </c>
      <c r="AP107" s="163" t="s">
        <v>2953</v>
      </c>
      <c r="AQ107" s="132" t="s">
        <v>2954</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defInput["i275"] = {  cons:"consACcool",  title:"La chaleur de la pièce",  unit:"",  text:"La chambre est-elle chaude?", inputType:"sel275", right:"", postfix:"", nodata:"", varType:"Number", min:"", max:"", defaultValue:"-1", d11t:"",d11p:"",d12t:"",d12p:"",d13t:"",d13p:"",d1w:"",d1d:"", d21t:"",d21p:"",d22t:"",d22p:"",d23t:"",d23p:"",d2w:"",d2d:"", d31t:"",d31p:"",d32t:"",d32p:"",d33t:"",d33p:"",d3w:"",d3d:""}; </v>
      </c>
      <c r="DO107" s="88"/>
      <c r="DP107" s="88"/>
      <c r="DQ107" s="89" t="str">
        <f t="shared" si="38"/>
        <v>defSelectValue["sel275"]= [ "S'il vous plaît choisir", " et le refroidissement ne se sentent pas la chaleur", " un peu chaud", " si assez cool note", " chaud même si le refroidissement", " le refroidissement ne sont pas ", "", "", "", "", "", "", "", "", "", "" ];</v>
      </c>
      <c r="DR107" s="90"/>
      <c r="DS107" s="90"/>
      <c r="DT107" s="90" t="str">
        <f t="shared" si="39"/>
        <v>defSelectData['sel275']= [ '-1', '1', '2', '3', '4', '5', '', '', '', '', '', '', '', '', '', '' ];</v>
      </c>
    </row>
    <row r="108" spans="1:124" s="85" customFormat="1" ht="43.5" customHeight="1">
      <c r="B108" s="112" t="s">
        <v>3073</v>
      </c>
      <c r="C108" s="120" t="s">
        <v>3794</v>
      </c>
      <c r="D108" s="132" t="s">
        <v>2822</v>
      </c>
      <c r="E108" s="111" t="s">
        <v>3076</v>
      </c>
      <c r="F108" s="120"/>
      <c r="G108" s="132"/>
      <c r="H108" s="120" t="s">
        <v>3949</v>
      </c>
      <c r="I108" s="132" t="s">
        <v>2611</v>
      </c>
      <c r="J108" s="120" t="str">
        <f t="shared" si="36"/>
        <v>sel276</v>
      </c>
      <c r="K108" s="132" t="str">
        <f t="shared" si="40"/>
        <v>sel276</v>
      </c>
      <c r="L108" s="112"/>
      <c r="M108" s="112"/>
      <c r="N108" s="112"/>
      <c r="O108" s="111" t="s">
        <v>1914</v>
      </c>
      <c r="P108" s="112"/>
      <c r="Q108" s="112"/>
      <c r="R108" s="111">
        <v>-1</v>
      </c>
      <c r="T108" s="73"/>
      <c r="U108" s="114" t="str">
        <f t="shared" si="42"/>
        <v>sel276</v>
      </c>
      <c r="V108" s="120" t="s">
        <v>4003</v>
      </c>
      <c r="W108" s="120" t="s">
        <v>4185</v>
      </c>
      <c r="X108" s="120" t="s">
        <v>4186</v>
      </c>
      <c r="Y108" s="120" t="s">
        <v>4187</v>
      </c>
      <c r="Z108" s="120" t="s">
        <v>4043</v>
      </c>
      <c r="AA108" s="120"/>
      <c r="AB108" s="120"/>
      <c r="AC108" s="120"/>
      <c r="AD108" s="120"/>
      <c r="AE108" s="120"/>
      <c r="AF108" s="120"/>
      <c r="AG108" s="120"/>
      <c r="AH108" s="120"/>
      <c r="AI108" s="120"/>
      <c r="AJ108" s="120"/>
      <c r="AK108" s="120"/>
      <c r="AL108" s="132" t="s">
        <v>2299</v>
      </c>
      <c r="AM108" s="163" t="s">
        <v>2612</v>
      </c>
      <c r="AN108" s="163" t="s">
        <v>2613</v>
      </c>
      <c r="AO108" s="163" t="s">
        <v>2614</v>
      </c>
      <c r="AP108" s="163" t="s">
        <v>295</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defInput["i276"] = {  cons:"consACcool",  title:"Présence ou absence de radiation solaire",  unit:"",  text:"Est-ce que la lumière du soleil entre dans la salle au matin d'été ou le soir?", inputType:"sel276", right:"", postfix:"", nodata:"", varType:"Number", min:"", max:"", defaultValue:"-1", d11t:"",d11p:"",d12t:"",d12p:"",d13t:"",d13p:"",d1w:"",d1d:"", d21t:"",d21p:"",d22t:"",d22p:"",d23t:"",d23p:"",d2w:"",d2d:"", d31t:"",d31p:"",d32t:"",d32p:"",d33t:"",d33p:"",d3w:"",d3d:""}; </v>
      </c>
      <c r="DO108" s="88"/>
      <c r="DP108" s="88"/>
      <c r="DQ108" s="89" t="str">
        <f t="shared" si="38"/>
        <v>defSelectValue["sel276"]= [ "Veuillez sélectionner", " entrer souvent", " aller un peu", " ne pas entrer", " ne sais pas ", "", "", "", "", "", "", "", "", "", "", "" ];</v>
      </c>
      <c r="DR108" s="90"/>
      <c r="DS108" s="90"/>
      <c r="DT108" s="90" t="str">
        <f t="shared" si="39"/>
        <v>defSelectData['sel276']= [ '-1', '1', '2', '3', '4', '', '', '', '', '', '', '', '', '', '', '' ];</v>
      </c>
    </row>
    <row r="109" spans="1:124" s="85" customFormat="1" ht="43.5" customHeight="1">
      <c r="B109" s="112" t="s">
        <v>3074</v>
      </c>
      <c r="C109" s="120" t="s">
        <v>3792</v>
      </c>
      <c r="D109" s="132" t="s">
        <v>2347</v>
      </c>
      <c r="E109" s="111" t="s">
        <v>3076</v>
      </c>
      <c r="F109" s="120"/>
      <c r="G109" s="132"/>
      <c r="H109" s="120" t="s">
        <v>3950</v>
      </c>
      <c r="I109" s="132" t="s">
        <v>2348</v>
      </c>
      <c r="J109" s="120" t="str">
        <f t="shared" si="36"/>
        <v>sel277</v>
      </c>
      <c r="K109" s="132" t="str">
        <f t="shared" si="40"/>
        <v>sel277</v>
      </c>
      <c r="L109" s="112"/>
      <c r="M109" s="112"/>
      <c r="N109" s="112"/>
      <c r="O109" s="111" t="s">
        <v>1914</v>
      </c>
      <c r="P109" s="112"/>
      <c r="Q109" s="112"/>
      <c r="R109" s="111">
        <v>-1</v>
      </c>
      <c r="T109" s="73"/>
      <c r="U109" s="114" t="str">
        <f t="shared" si="42"/>
        <v>sel277</v>
      </c>
      <c r="V109" s="120" t="s">
        <v>4003</v>
      </c>
      <c r="W109" s="120" t="s">
        <v>4168</v>
      </c>
      <c r="X109" s="120" t="s">
        <v>4169</v>
      </c>
      <c r="Y109" s="120" t="s">
        <v>4170</v>
      </c>
      <c r="Z109" s="120" t="s">
        <v>4054</v>
      </c>
      <c r="AA109" s="120"/>
      <c r="AB109" s="120"/>
      <c r="AC109" s="120"/>
      <c r="AD109" s="120"/>
      <c r="AE109" s="120"/>
      <c r="AF109" s="120"/>
      <c r="AG109" s="120"/>
      <c r="AH109" s="120"/>
      <c r="AI109" s="120"/>
      <c r="AJ109" s="120"/>
      <c r="AK109" s="120"/>
      <c r="AL109" s="132" t="s">
        <v>2299</v>
      </c>
      <c r="AM109" s="163" t="s">
        <v>2349</v>
      </c>
      <c r="AN109" s="163" t="s">
        <v>2350</v>
      </c>
      <c r="AO109" s="163" t="s">
        <v>2351</v>
      </c>
      <c r="AP109" s="163" t="s">
        <v>2352</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defInput["i277"] = {  cons:"consACcool",  title:"Coupure de rayonnement solaire",  unit:"",  text:"La chambre devient chaude quand le lever du soleil ou le lever du soleil pénètre. Avez-vous conçu pour que le rayonnement solaire n'entre pas", inputType:"sel277", right:"", postfix:"", nodata:"", varType:"Number", min:"", max:"", defaultValue:"-1", d11t:"",d11p:"",d12t:"",d12p:"",d13t:"",d13p:"",d1w:"",d1d:"", d21t:"",d21p:"",d22t:"",d22p:"",d23t:"",d23p:"",d2w:"",d2d:"", d31t:"",d31p:"",d32t:"",d32p:"",d33t:"",d33p:"",d3w:"",d3d:""}; </v>
      </c>
      <c r="DO109" s="88"/>
      <c r="DP109" s="88"/>
      <c r="DQ109" s="89" t="str">
        <f t="shared" si="38"/>
        <v>defSelectValue["sel277"]= [ "Veuillez sélectionner", " toujours faire", " surtout faire", " parfois faire", " ne pas le faire ", "", "", "", "", "", "", "", "", "", "", "" ];</v>
      </c>
      <c r="DR109" s="90"/>
      <c r="DS109" s="90"/>
      <c r="DT109" s="90" t="str">
        <f t="shared" si="39"/>
        <v>defSelectData['sel277']= [ '-1', '1', '2', '3', '4', '', '', '', '', '', '', '', '', '', '', '' ];</v>
      </c>
    </row>
    <row r="110" spans="1:124" s="85" customFormat="1" ht="43.5" customHeight="1">
      <c r="B110" s="112" t="s">
        <v>3075</v>
      </c>
      <c r="C110" s="120" t="s">
        <v>3793</v>
      </c>
      <c r="D110" s="132" t="s">
        <v>2345</v>
      </c>
      <c r="E110" s="111" t="s">
        <v>3076</v>
      </c>
      <c r="F110" s="120"/>
      <c r="G110" s="132"/>
      <c r="H110" s="120" t="s">
        <v>3951</v>
      </c>
      <c r="I110" s="132" t="s">
        <v>2346</v>
      </c>
      <c r="J110" s="120" t="str">
        <f t="shared" si="36"/>
        <v>sel278</v>
      </c>
      <c r="K110" s="132" t="str">
        <f t="shared" si="40"/>
        <v>sel278</v>
      </c>
      <c r="L110" s="112"/>
      <c r="M110" s="112"/>
      <c r="N110" s="112"/>
      <c r="O110" s="111" t="s">
        <v>1914</v>
      </c>
      <c r="P110" s="112"/>
      <c r="Q110" s="112"/>
      <c r="R110" s="111">
        <v>-1</v>
      </c>
      <c r="T110" s="73"/>
      <c r="U110" s="114" t="str">
        <f t="shared" si="42"/>
        <v>sel278</v>
      </c>
      <c r="V110" s="120" t="s">
        <v>4003</v>
      </c>
      <c r="W110" s="120" t="s">
        <v>4168</v>
      </c>
      <c r="X110" s="120" t="s">
        <v>4169</v>
      </c>
      <c r="Y110" s="120" t="s">
        <v>4170</v>
      </c>
      <c r="Z110" s="120" t="s">
        <v>4054</v>
      </c>
      <c r="AA110" s="120"/>
      <c r="AB110" s="120"/>
      <c r="AC110" s="120"/>
      <c r="AD110" s="120"/>
      <c r="AE110" s="120"/>
      <c r="AF110" s="120"/>
      <c r="AG110" s="120"/>
      <c r="AH110" s="120"/>
      <c r="AI110" s="120"/>
      <c r="AJ110" s="120"/>
      <c r="AK110" s="120"/>
      <c r="AL110" s="132" t="s">
        <v>2299</v>
      </c>
      <c r="AM110" s="163" t="s">
        <v>2349</v>
      </c>
      <c r="AN110" s="163" t="s">
        <v>2350</v>
      </c>
      <c r="AO110" s="163" t="s">
        <v>2351</v>
      </c>
      <c r="AP110" s="163" t="s">
        <v>2352</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 t="shared" si="38"/>
        <v>defSelectValue["sel278"]= [ "Veuillez sélectionner", " toujours faire", " surtout faire", " parfois faire", " ne pas le faire ", "", "", "", "", "", "", "", "", "", "", "" ];</v>
      </c>
      <c r="DR110" s="90"/>
      <c r="DS110" s="90"/>
      <c r="DT110" s="90" t="str">
        <f t="shared" si="39"/>
        <v>defSelectData['sel278']= [ '-1', '1', '2', '3', '4', '', '', '', '', '', '', '', '', '', '', '' ];</v>
      </c>
    </row>
    <row r="111" spans="1:124" s="85" customFormat="1" ht="43.5" customHeight="1">
      <c r="A111" s="73"/>
      <c r="B111" s="112" t="s">
        <v>2972</v>
      </c>
      <c r="C111" s="120" t="s">
        <v>3795</v>
      </c>
      <c r="D111" s="132" t="s">
        <v>2534</v>
      </c>
      <c r="E111" s="111" t="s">
        <v>3132</v>
      </c>
      <c r="F111" s="120"/>
      <c r="G111" s="132"/>
      <c r="H111" s="120" t="s">
        <v>3952</v>
      </c>
      <c r="I111" s="132" t="s">
        <v>2533</v>
      </c>
      <c r="J111" s="120" t="str">
        <f t="shared" si="36"/>
        <v>sel281</v>
      </c>
      <c r="K111" s="132" t="str">
        <f t="shared" si="40"/>
        <v>sel281</v>
      </c>
      <c r="L111" s="112"/>
      <c r="M111" s="112"/>
      <c r="N111" s="112"/>
      <c r="O111" s="111" t="s">
        <v>1914</v>
      </c>
      <c r="P111" s="112"/>
      <c r="Q111" s="112"/>
      <c r="R111" s="111">
        <v>-1</v>
      </c>
      <c r="S111" s="73"/>
      <c r="T111" s="73"/>
      <c r="U111" s="114" t="str">
        <f t="shared" si="41"/>
        <v>sel281</v>
      </c>
      <c r="V111" s="120" t="s">
        <v>4055</v>
      </c>
      <c r="W111" s="120" t="s">
        <v>4071</v>
      </c>
      <c r="X111" s="122" t="s">
        <v>4072</v>
      </c>
      <c r="Y111" s="120"/>
      <c r="Z111" s="120"/>
      <c r="AA111" s="120"/>
      <c r="AB111" s="120"/>
      <c r="AC111" s="120"/>
      <c r="AD111" s="120"/>
      <c r="AE111" s="120"/>
      <c r="AF111" s="120"/>
      <c r="AG111" s="120"/>
      <c r="AH111" s="120"/>
      <c r="AI111" s="120"/>
      <c r="AJ111" s="120"/>
      <c r="AK111" s="120"/>
      <c r="AL111" s="132" t="s">
        <v>2299</v>
      </c>
      <c r="AM111" s="163" t="s">
        <v>2531</v>
      </c>
      <c r="AN111" s="164" t="s">
        <v>2532</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si="38"/>
        <v>defSelectValue["sel281"]= [ "Sélectionnez", " oui", " non ", "", "", "", "", "", "", "", "", "", "", "", "", "" ];</v>
      </c>
      <c r="DR111" s="90"/>
      <c r="DS111" s="90"/>
      <c r="DT111" s="90" t="str">
        <f t="shared" si="39"/>
        <v>defSelectData['sel281']= [ '-1', '1', '2', '', '', '', '', '', '', '', '', '', '', '', '', '' ];</v>
      </c>
    </row>
    <row r="112" spans="1:124" s="85" customFormat="1" ht="43.5" customHeight="1">
      <c r="A112" s="73"/>
      <c r="B112" s="112" t="s">
        <v>2973</v>
      </c>
      <c r="C112" s="120" t="s">
        <v>3796</v>
      </c>
      <c r="D112" s="132" t="s">
        <v>2535</v>
      </c>
      <c r="E112" s="111" t="s">
        <v>3132</v>
      </c>
      <c r="F112" s="120"/>
      <c r="G112" s="132"/>
      <c r="H112" s="120" t="s">
        <v>3953</v>
      </c>
      <c r="I112" s="132" t="s">
        <v>2536</v>
      </c>
      <c r="J112" s="120" t="str">
        <f t="shared" si="36"/>
        <v>sel282</v>
      </c>
      <c r="K112" s="132" t="str">
        <f t="shared" si="40"/>
        <v>sel282</v>
      </c>
      <c r="L112" s="112"/>
      <c r="M112" s="112"/>
      <c r="N112" s="112"/>
      <c r="O112" s="111" t="s">
        <v>1914</v>
      </c>
      <c r="P112" s="112"/>
      <c r="Q112" s="112"/>
      <c r="R112" s="111">
        <v>-1</v>
      </c>
      <c r="S112" s="73"/>
      <c r="T112" s="73"/>
      <c r="U112" s="114" t="str">
        <f t="shared" si="41"/>
        <v>sel282</v>
      </c>
      <c r="V112" s="120" t="s">
        <v>4055</v>
      </c>
      <c r="W112" s="120" t="s">
        <v>4193</v>
      </c>
      <c r="X112" s="120" t="s">
        <v>4194</v>
      </c>
      <c r="Y112" s="120" t="s">
        <v>4195</v>
      </c>
      <c r="Z112" s="120" t="s">
        <v>4196</v>
      </c>
      <c r="AA112" s="120" t="s">
        <v>4197</v>
      </c>
      <c r="AB112" s="120" t="s">
        <v>4198</v>
      </c>
      <c r="AC112" s="120" t="s">
        <v>4199</v>
      </c>
      <c r="AD112" s="120"/>
      <c r="AE112" s="120"/>
      <c r="AF112" s="120"/>
      <c r="AG112" s="120"/>
      <c r="AH112" s="120"/>
      <c r="AI112" s="120"/>
      <c r="AJ112" s="120"/>
      <c r="AK112" s="120"/>
      <c r="AL112" s="132" t="s">
        <v>2299</v>
      </c>
      <c r="AM112" s="163" t="s">
        <v>2043</v>
      </c>
      <c r="AN112" s="132" t="s">
        <v>2554</v>
      </c>
      <c r="AO112" s="132" t="s">
        <v>2555</v>
      </c>
      <c r="AP112" s="132" t="s">
        <v>2042</v>
      </c>
      <c r="AQ112" s="132" t="s">
        <v>2557</v>
      </c>
      <c r="AR112" s="132" t="s">
        <v>2556</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38"/>
        <v>defSelectValue["sel282"]= [ "Sélectionnez", " sélectionnez", " kérosène", " électricité", " électricité (pompe à chaleur)", " gaz", " hybride (pompe à chaleur + gaz)", " alimentation thermique régionale ", "", "", "", "", "", "", "", "" ];</v>
      </c>
      <c r="DR112" s="90"/>
      <c r="DS112" s="90"/>
      <c r="DT112" s="90" t="str">
        <f t="shared" si="39"/>
        <v>defSelectData['sel282']= [ '-1', '1', '2', '3', '4', '5', '6', '', '', '', '', '', '', '', '', '' ];</v>
      </c>
    </row>
    <row r="113" spans="1:124" s="85" customFormat="1" ht="43.5" customHeight="1">
      <c r="A113" s="73"/>
      <c r="B113" s="112" t="s">
        <v>2974</v>
      </c>
      <c r="C113" s="120" t="s">
        <v>3797</v>
      </c>
      <c r="D113" s="132" t="s">
        <v>2600</v>
      </c>
      <c r="E113" s="111" t="s">
        <v>3132</v>
      </c>
      <c r="F113" s="120"/>
      <c r="G113" s="132"/>
      <c r="H113" s="120" t="s">
        <v>3954</v>
      </c>
      <c r="I113" s="132" t="s">
        <v>2574</v>
      </c>
      <c r="J113" s="120" t="str">
        <f t="shared" si="36"/>
        <v>sel283</v>
      </c>
      <c r="K113" s="132" t="str">
        <f t="shared" si="40"/>
        <v>sel283</v>
      </c>
      <c r="L113" s="112"/>
      <c r="M113" s="112"/>
      <c r="N113" s="112"/>
      <c r="O113" s="111" t="s">
        <v>1914</v>
      </c>
      <c r="P113" s="112"/>
      <c r="Q113" s="112"/>
      <c r="R113" s="111">
        <v>-1</v>
      </c>
      <c r="S113" s="73"/>
      <c r="T113" s="73"/>
      <c r="U113" s="114" t="str">
        <f t="shared" si="41"/>
        <v>sel283</v>
      </c>
      <c r="V113" s="120" t="s">
        <v>4003</v>
      </c>
      <c r="W113" s="120" t="s">
        <v>4464</v>
      </c>
      <c r="X113" s="120" t="s">
        <v>4200</v>
      </c>
      <c r="Y113" s="120"/>
      <c r="Z113" s="120"/>
      <c r="AA113" s="120"/>
      <c r="AB113" s="120"/>
      <c r="AC113" s="120"/>
      <c r="AD113" s="120"/>
      <c r="AE113" s="120"/>
      <c r="AF113" s="120"/>
      <c r="AG113" s="120"/>
      <c r="AH113" s="120"/>
      <c r="AI113" s="120"/>
      <c r="AJ113" s="120"/>
      <c r="AK113" s="120"/>
      <c r="AL113" s="132" t="s">
        <v>2299</v>
      </c>
      <c r="AM113" s="163" t="s">
        <v>2575</v>
      </c>
      <c r="AN113" s="132" t="s">
        <v>2576</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defInput["i283"] = {  cons:"consHTcold",  title:"Centrale de chaleur dédiée",  unit:"",  text:"La machine à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38"/>
        <v>defSelectValue["sel283"]= [ "Veuillez sélectionner", " central uniquement", " partagé avec le bain ", "", "", "", "", "", "", "", "", "", "", "", "", "" ];</v>
      </c>
      <c r="DR113" s="90"/>
      <c r="DS113" s="90"/>
      <c r="DT113" s="90" t="str">
        <f t="shared" si="39"/>
        <v>defSelectData['sel283']= [ '-1', '1', '2', '', '', '', '', '', '', '', '', '', '', '', '', '' ];</v>
      </c>
    </row>
    <row r="114" spans="1:124" s="85" customFormat="1" ht="43.5" customHeight="1">
      <c r="A114" s="73"/>
      <c r="B114" s="112" t="s">
        <v>2975</v>
      </c>
      <c r="C114" s="120" t="s">
        <v>3798</v>
      </c>
      <c r="D114" s="132" t="s">
        <v>2577</v>
      </c>
      <c r="E114" s="111" t="s">
        <v>3132</v>
      </c>
      <c r="F114" s="120"/>
      <c r="G114" s="132"/>
      <c r="H114" s="120" t="s">
        <v>3955</v>
      </c>
      <c r="I114" s="132" t="s">
        <v>2578</v>
      </c>
      <c r="J114" s="120" t="str">
        <f t="shared" si="36"/>
        <v>sel284</v>
      </c>
      <c r="K114" s="132" t="str">
        <f t="shared" si="40"/>
        <v>sel284</v>
      </c>
      <c r="L114" s="112"/>
      <c r="M114" s="112"/>
      <c r="N114" s="112"/>
      <c r="O114" s="111" t="s">
        <v>1914</v>
      </c>
      <c r="P114" s="112"/>
      <c r="Q114" s="112"/>
      <c r="R114" s="111">
        <v>-1</v>
      </c>
      <c r="S114" s="73"/>
      <c r="T114" s="73"/>
      <c r="U114" s="114" t="str">
        <f t="shared" si="41"/>
        <v>sel284</v>
      </c>
      <c r="V114" s="120" t="s">
        <v>4003</v>
      </c>
      <c r="W114" s="120" t="s">
        <v>4171</v>
      </c>
      <c r="X114" s="120" t="s">
        <v>4109</v>
      </c>
      <c r="Y114" s="120" t="s">
        <v>4110</v>
      </c>
      <c r="Z114" s="120" t="s">
        <v>4111</v>
      </c>
      <c r="AA114" s="120" t="s">
        <v>4112</v>
      </c>
      <c r="AB114" s="120" t="s">
        <v>4113</v>
      </c>
      <c r="AC114" s="120" t="s">
        <v>4114</v>
      </c>
      <c r="AD114" s="120" t="s">
        <v>4201</v>
      </c>
      <c r="AE114" s="120"/>
      <c r="AF114" s="120"/>
      <c r="AG114" s="120"/>
      <c r="AH114" s="120"/>
      <c r="AI114" s="120"/>
      <c r="AJ114" s="120"/>
      <c r="AK114" s="120"/>
      <c r="AL114" s="132" t="s">
        <v>2299</v>
      </c>
      <c r="AM114" s="163" t="s">
        <v>2579</v>
      </c>
      <c r="AN114" s="132" t="s">
        <v>2580</v>
      </c>
      <c r="AO114" s="132" t="s">
        <v>2581</v>
      </c>
      <c r="AP114" s="132" t="s">
        <v>2582</v>
      </c>
      <c r="AQ114" s="132" t="s">
        <v>2583</v>
      </c>
      <c r="AR114" s="132" t="s">
        <v>2584</v>
      </c>
      <c r="AS114" s="163" t="s">
        <v>2585</v>
      </c>
      <c r="AT114" s="163" t="s">
        <v>2586</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38"/>
        <v>defSelectValue["sel284"]= [ "Veuillez sélectionner", " ne pas utiliser", " 1 mois", " 2 mois", " 3 mois", " 4 mois", " 5 mois", " 6 mois", " 8 mois ", "", "", "", "", "", "", "" ];</v>
      </c>
      <c r="DR114" s="90"/>
      <c r="DS114" s="90"/>
      <c r="DT114" s="90" t="str">
        <f t="shared" si="39"/>
        <v>defSelectData['sel284']= [ '-1', '0', '1', '2', '3', '4', '5', '6', '8', '', '', '', '', '', '', '' ];</v>
      </c>
    </row>
    <row r="115" spans="1:124" s="85" customFormat="1" ht="43.5" customHeight="1">
      <c r="A115" s="73"/>
      <c r="B115" s="112" t="s">
        <v>2976</v>
      </c>
      <c r="C115" s="120" t="s">
        <v>3799</v>
      </c>
      <c r="D115" s="132" t="s">
        <v>2587</v>
      </c>
      <c r="E115" s="111" t="s">
        <v>3088</v>
      </c>
      <c r="F115" s="120"/>
      <c r="G115" s="132"/>
      <c r="H115" s="120" t="s">
        <v>3956</v>
      </c>
      <c r="I115" s="132" t="s">
        <v>2588</v>
      </c>
      <c r="J115" s="120" t="str">
        <f t="shared" si="36"/>
        <v>sel285</v>
      </c>
      <c r="K115" s="132" t="str">
        <f t="shared" si="40"/>
        <v>sel285</v>
      </c>
      <c r="L115" s="112"/>
      <c r="M115" s="112"/>
      <c r="N115" s="112"/>
      <c r="O115" s="111" t="s">
        <v>1914</v>
      </c>
      <c r="P115" s="112"/>
      <c r="Q115" s="112"/>
      <c r="R115" s="111">
        <v>-1</v>
      </c>
      <c r="S115" s="73"/>
      <c r="T115" s="73"/>
      <c r="U115" s="114" t="str">
        <f t="shared" si="41"/>
        <v>sel285</v>
      </c>
      <c r="V115" s="120" t="s">
        <v>4055</v>
      </c>
      <c r="W115" s="120" t="s">
        <v>4071</v>
      </c>
      <c r="X115" s="122" t="s">
        <v>4072</v>
      </c>
      <c r="Y115" s="120"/>
      <c r="Z115" s="120"/>
      <c r="AA115" s="120"/>
      <c r="AB115" s="120"/>
      <c r="AC115" s="120"/>
      <c r="AD115" s="120"/>
      <c r="AE115" s="120"/>
      <c r="AF115" s="120"/>
      <c r="AG115" s="120"/>
      <c r="AH115" s="120"/>
      <c r="AI115" s="120"/>
      <c r="AJ115" s="120"/>
      <c r="AK115" s="120"/>
      <c r="AL115" s="132" t="s">
        <v>2299</v>
      </c>
      <c r="AM115" s="132" t="s">
        <v>2531</v>
      </c>
      <c r="AN115" s="164" t="s">
        <v>2532</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defInput["i285"] = {  cons:"consHTsum",  title:"Ventilation par échange de chaleur",  unit:"",  text:"L'échauffement est-il une ventilation par type?", inputType:"sel285", right:"", postfix:"", nodata:"", varType:"Number", min:"", max:"", defaultValue:"-1", d11t:"2",d11p:"0",d12t:"1",d12p:"2",d13t:"",d13p:"",d1w:"1",d1d:"0", d21t:"2",d21p:"0",d22t:"1",d22p:"2",d23t:"",d23p:"",d2w:"1",d2d:"0", d31t:"",d31p:"",d32t:"",d32p:"",d33t:"",d33p:"",d3w:"",d3d:""}; </v>
      </c>
      <c r="DO115" s="88"/>
      <c r="DP115" s="88"/>
      <c r="DQ115" s="89" t="str">
        <f t="shared" si="38"/>
        <v>defSelectValue["sel285"]= [ "Sélectionnez", " oui", " non ", "", "", "", "", "", "", "", "", "", "", "", "", "" ];</v>
      </c>
      <c r="DR115" s="90"/>
      <c r="DS115" s="90"/>
      <c r="DT115" s="90" t="str">
        <f t="shared" si="39"/>
        <v>defSelectData['sel285']= [ '-1', '1', '2', '', '', '', '', '', '', '', '', '', '', '', '', '' ];</v>
      </c>
    </row>
    <row r="116" spans="1:124" s="85" customFormat="1" ht="43.5" customHeight="1">
      <c r="A116" s="73"/>
      <c r="B116" s="112" t="s">
        <v>2977</v>
      </c>
      <c r="C116" s="120" t="s">
        <v>3800</v>
      </c>
      <c r="D116" s="132" t="s">
        <v>2537</v>
      </c>
      <c r="E116" s="111" t="s">
        <v>3132</v>
      </c>
      <c r="F116" s="120"/>
      <c r="G116" s="132"/>
      <c r="H116" s="120" t="s">
        <v>3957</v>
      </c>
      <c r="I116" s="132" t="s">
        <v>2538</v>
      </c>
      <c r="J116" s="120" t="str">
        <f t="shared" si="36"/>
        <v>sel286</v>
      </c>
      <c r="K116" s="132" t="str">
        <f t="shared" si="40"/>
        <v>sel286</v>
      </c>
      <c r="L116" s="112"/>
      <c r="M116" s="112"/>
      <c r="N116" s="112"/>
      <c r="O116" s="111" t="s">
        <v>1914</v>
      </c>
      <c r="P116" s="112"/>
      <c r="Q116" s="112"/>
      <c r="R116" s="111">
        <v>-1</v>
      </c>
      <c r="S116" s="73"/>
      <c r="T116" s="73"/>
      <c r="U116" s="114" t="str">
        <f t="shared" si="41"/>
        <v>sel286</v>
      </c>
      <c r="V116" s="120" t="s">
        <v>4055</v>
      </c>
      <c r="W116" s="120" t="s">
        <v>4071</v>
      </c>
      <c r="X116" s="122" t="s">
        <v>4072</v>
      </c>
      <c r="Y116" s="120"/>
      <c r="Z116" s="120"/>
      <c r="AA116" s="120"/>
      <c r="AB116" s="120"/>
      <c r="AC116" s="120"/>
      <c r="AD116" s="120"/>
      <c r="AE116" s="120"/>
      <c r="AF116" s="120"/>
      <c r="AG116" s="120"/>
      <c r="AH116" s="120"/>
      <c r="AI116" s="120"/>
      <c r="AJ116" s="120"/>
      <c r="AK116" s="120"/>
      <c r="AL116" s="132" t="s">
        <v>2299</v>
      </c>
      <c r="AM116" s="132" t="s">
        <v>2531</v>
      </c>
      <c r="AN116" s="164" t="s">
        <v>2532</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defInput["i286"] = {  cons:"consHTcold",  title:"Chauffage par route",  unit:"",  text:"Utilisez-vous le chauffage routier?", inputType:"sel286", right:"", postfix:"", nodata:"", varType:"Number", min:"", max:"", defaultValue:"-1", d11t:"",d11p:"",d12t:"",d12p:"",d13t:"",d13p:"",d1w:"",d1d:"", d21t:"",d21p:"",d22t:"",d22p:"",d23t:"",d23p:"",d2w:"",d2d:"", d31t:"",d31p:"",d32t:"",d32p:"",d33t:"",d33p:"",d3w:"",d3d:""}; </v>
      </c>
      <c r="DO116" s="88"/>
      <c r="DP116" s="88"/>
      <c r="DQ116" s="89" t="str">
        <f t="shared" si="38"/>
        <v>defSelectValue["sel286"]= [ "Sélectionnez", " oui", " non ", "", "", "", "", "", "", "", "", "", "", "", "", "" ];</v>
      </c>
      <c r="DR116" s="90"/>
      <c r="DS116" s="90"/>
      <c r="DT116" s="90" t="str">
        <f t="shared" si="39"/>
        <v>defSelectData['sel286']= [ '-1', '1', '2', '', '', '', '', '', '', '', '', '', '', '', '', '' ];</v>
      </c>
    </row>
    <row r="117" spans="1:124" s="85" customFormat="1" ht="43.5" customHeight="1">
      <c r="A117" s="73"/>
      <c r="B117" s="112" t="s">
        <v>2978</v>
      </c>
      <c r="C117" s="120" t="s">
        <v>3801</v>
      </c>
      <c r="D117" s="132" t="s">
        <v>2539</v>
      </c>
      <c r="E117" s="111" t="s">
        <v>3132</v>
      </c>
      <c r="F117" s="120"/>
      <c r="G117" s="132"/>
      <c r="H117" s="120" t="s">
        <v>3958</v>
      </c>
      <c r="I117" s="132" t="s">
        <v>2540</v>
      </c>
      <c r="J117" s="120" t="str">
        <f t="shared" si="36"/>
        <v>sel287</v>
      </c>
      <c r="K117" s="132" t="str">
        <f t="shared" si="40"/>
        <v>sel287</v>
      </c>
      <c r="L117" s="112"/>
      <c r="M117" s="112"/>
      <c r="N117" s="112"/>
      <c r="O117" s="111" t="s">
        <v>1914</v>
      </c>
      <c r="P117" s="112"/>
      <c r="Q117" s="112"/>
      <c r="R117" s="111">
        <v>-1</v>
      </c>
      <c r="S117" s="73"/>
      <c r="T117" s="73"/>
      <c r="U117" s="114" t="str">
        <f t="shared" si="41"/>
        <v>sel287</v>
      </c>
      <c r="V117" s="120" t="s">
        <v>4055</v>
      </c>
      <c r="W117" s="120" t="s">
        <v>4193</v>
      </c>
      <c r="X117" s="120" t="s">
        <v>4194</v>
      </c>
      <c r="Y117" s="120" t="s">
        <v>4195</v>
      </c>
      <c r="Z117" s="120" t="s">
        <v>4196</v>
      </c>
      <c r="AA117" s="120" t="s">
        <v>4197</v>
      </c>
      <c r="AB117" s="120" t="s">
        <v>4198</v>
      </c>
      <c r="AC117" s="120" t="s">
        <v>4199</v>
      </c>
      <c r="AD117" s="120"/>
      <c r="AE117" s="120"/>
      <c r="AF117" s="120"/>
      <c r="AG117" s="120"/>
      <c r="AH117" s="120"/>
      <c r="AI117" s="120"/>
      <c r="AJ117" s="120"/>
      <c r="AK117" s="120"/>
      <c r="AL117" s="132" t="s">
        <v>2299</v>
      </c>
      <c r="AM117" s="163" t="s">
        <v>2043</v>
      </c>
      <c r="AN117" s="132" t="s">
        <v>2554</v>
      </c>
      <c r="AO117" s="132" t="s">
        <v>2555</v>
      </c>
      <c r="AP117" s="132" t="s">
        <v>2042</v>
      </c>
      <c r="AQ117" s="132" t="s">
        <v>2557</v>
      </c>
      <c r="AR117" s="132" t="s">
        <v>2556</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defInput["i287"] = {  cons:"consHTcold",  title:"Source de chaleur de chauffage par route",  unit:"",  text:"Source de chaleur du chauffage routier", inputType:"sel287", right:"", postfix:"", nodata:"", varType:"Number", min:"", max:"", defaultValue:"-1", d11t:"",d11p:"",d12t:"",d12p:"",d13t:"",d13p:"",d1w:"",d1d:"", d21t:"",d21p:"",d22t:"",d22p:"",d23t:"",d23p:"",d2w:"",d2d:"", d31t:"",d31p:"",d32t:"",d32p:"",d33t:"",d33p:"",d3w:"",d3d:""}; </v>
      </c>
      <c r="DO117" s="88"/>
      <c r="DP117" s="88"/>
      <c r="DQ117" s="89" t="str">
        <f t="shared" si="38"/>
        <v>defSelectValue["sel287"]= [ "Sélectionnez", " sélectionnez", " kérosène", " électricité", " électricité (pompe à chaleur)", " gaz", " hybride (pompe à chaleur + gaz)", " alimentation thermique régionale ", "", "", "", "", "", "", "", "" ];</v>
      </c>
      <c r="DR117" s="90"/>
      <c r="DS117" s="90"/>
      <c r="DT117" s="90" t="str">
        <f t="shared" si="39"/>
        <v>defSelectData['sel287']= [ '-1', '1', '2', '3', '4', '5', '6', '', '', '', '', '', '', '', '', '' ];</v>
      </c>
    </row>
    <row r="118" spans="1:124" s="85" customFormat="1" ht="43.5" customHeight="1">
      <c r="A118" s="73"/>
      <c r="B118" s="112" t="s">
        <v>2979</v>
      </c>
      <c r="C118" s="120" t="s">
        <v>3802</v>
      </c>
      <c r="D118" s="132" t="s">
        <v>2541</v>
      </c>
      <c r="E118" s="111" t="s">
        <v>3132</v>
      </c>
      <c r="F118" s="120"/>
      <c r="G118" s="132"/>
      <c r="H118" s="120" t="s">
        <v>3802</v>
      </c>
      <c r="I118" s="132" t="s">
        <v>2541</v>
      </c>
      <c r="J118" s="120" t="str">
        <f t="shared" si="36"/>
        <v>sel288</v>
      </c>
      <c r="K118" s="132" t="str">
        <f t="shared" si="40"/>
        <v>sel288</v>
      </c>
      <c r="L118" s="112"/>
      <c r="M118" s="112"/>
      <c r="N118" s="112"/>
      <c r="O118" s="111" t="s">
        <v>1914</v>
      </c>
      <c r="P118" s="112"/>
      <c r="Q118" s="112"/>
      <c r="R118" s="111">
        <v>-1</v>
      </c>
      <c r="S118" s="73"/>
      <c r="T118" s="73"/>
      <c r="U118" s="114" t="str">
        <f t="shared" si="41"/>
        <v>sel288</v>
      </c>
      <c r="V118" s="120" t="s">
        <v>4044</v>
      </c>
      <c r="W118" s="120" t="s">
        <v>4465</v>
      </c>
      <c r="X118" s="122" t="s">
        <v>4202</v>
      </c>
      <c r="Y118" s="120" t="s">
        <v>4203</v>
      </c>
      <c r="Z118" s="120" t="s">
        <v>4204</v>
      </c>
      <c r="AA118" s="120" t="s">
        <v>4205</v>
      </c>
      <c r="AB118" s="120" t="s">
        <v>4206</v>
      </c>
      <c r="AC118" s="120" t="s">
        <v>4207</v>
      </c>
      <c r="AD118" s="120" t="s">
        <v>4208</v>
      </c>
      <c r="AE118" s="120"/>
      <c r="AF118" s="120"/>
      <c r="AG118" s="120"/>
      <c r="AH118" s="120"/>
      <c r="AI118" s="120"/>
      <c r="AJ118" s="120"/>
      <c r="AK118" s="120"/>
      <c r="AL118" s="132" t="s">
        <v>2299</v>
      </c>
      <c r="AM118" s="132" t="s">
        <v>2560</v>
      </c>
      <c r="AN118" s="134" t="s">
        <v>2561</v>
      </c>
      <c r="AO118" s="132" t="s">
        <v>2562</v>
      </c>
      <c r="AP118" s="132" t="s">
        <v>2563</v>
      </c>
      <c r="AQ118" s="132" t="s">
        <v>2564</v>
      </c>
      <c r="AR118" s="132" t="s">
        <v>2565</v>
      </c>
      <c r="AS118" s="132" t="s">
        <v>2566</v>
      </c>
      <c r="AT118" s="132" t="s">
        <v>2567</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38"/>
        <v>defSelectValue["sel288"]= [ "S'il vous plaît choisir", " 1 tsubo (3 m @ 2)", " 2 mètres carrés (7 m @ 2)", " 3 tsubo (10 m @ 2)", " 5 tsubo (15 m @ 2)", " 10 tsubo (30 m @ 2)", " 15 tsubo (50 m @ 2)", " 20 tsubo (65m2)", " 30 tsubo (100 m @ 2 ) ", "", "", "", "", "", "", "" ];</v>
      </c>
      <c r="DR118" s="90"/>
      <c r="DS118" s="90"/>
      <c r="DT118" s="90" t="str">
        <f t="shared" si="39"/>
        <v>defSelectData['sel288']= [ '-1', '3', '7', '10', '15', '30', '50', '65', '100', '', '', '', '', '', '', '' ];</v>
      </c>
    </row>
    <row r="119" spans="1:124" s="85" customFormat="1" ht="43.5" customHeight="1">
      <c r="A119" s="73"/>
      <c r="B119" s="112" t="s">
        <v>2980</v>
      </c>
      <c r="C119" s="120" t="s">
        <v>3803</v>
      </c>
      <c r="D119" s="132" t="s">
        <v>2559</v>
      </c>
      <c r="E119" s="111" t="s">
        <v>3132</v>
      </c>
      <c r="F119" s="120"/>
      <c r="G119" s="132"/>
      <c r="H119" s="120" t="s">
        <v>3803</v>
      </c>
      <c r="I119" s="132" t="s">
        <v>2558</v>
      </c>
      <c r="J119" s="120" t="str">
        <f t="shared" si="36"/>
        <v>sel289</v>
      </c>
      <c r="K119" s="132" t="str">
        <f t="shared" si="40"/>
        <v>sel289</v>
      </c>
      <c r="L119" s="112"/>
      <c r="M119" s="112"/>
      <c r="N119" s="112"/>
      <c r="O119" s="111" t="s">
        <v>1914</v>
      </c>
      <c r="P119" s="112"/>
      <c r="Q119" s="112"/>
      <c r="R119" s="111">
        <v>-1</v>
      </c>
      <c r="S119" s="73"/>
      <c r="T119" s="73"/>
      <c r="U119" s="114" t="str">
        <f t="shared" si="41"/>
        <v>sel289</v>
      </c>
      <c r="V119" s="120" t="s">
        <v>4209</v>
      </c>
      <c r="W119" s="120" t="s">
        <v>4210</v>
      </c>
      <c r="X119" s="122" t="s">
        <v>4211</v>
      </c>
      <c r="Y119" s="120" t="s">
        <v>4212</v>
      </c>
      <c r="Z119" s="120" t="s">
        <v>4213</v>
      </c>
      <c r="AA119" s="120"/>
      <c r="AB119" s="120"/>
      <c r="AC119" s="120"/>
      <c r="AD119" s="120"/>
      <c r="AE119" s="120"/>
      <c r="AF119" s="120"/>
      <c r="AG119" s="120"/>
      <c r="AH119" s="120"/>
      <c r="AI119" s="120"/>
      <c r="AJ119" s="120"/>
      <c r="AK119" s="120"/>
      <c r="AL119" s="132" t="s">
        <v>2299</v>
      </c>
      <c r="AM119" s="132" t="s">
        <v>2568</v>
      </c>
      <c r="AN119" s="134" t="s">
        <v>2569</v>
      </c>
      <c r="AO119" s="132" t="s">
        <v>2570</v>
      </c>
      <c r="AP119" s="132" t="s">
        <v>2571</v>
      </c>
      <c r="AQ119" s="132" t="s">
        <v>2572</v>
      </c>
      <c r="AR119" s="132" t="s">
        <v>2573</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38"/>
        <v>defSelectValue["sel289"]= [ "2 à 3 jours par mois", " 2 à 3 jours par mois", " 2 à 3 jours par semaine", " toujours par un capteur", " toujours sans capteur ", "", "", "", "", "", "", "", "", "", "", "" ];</v>
      </c>
      <c r="DR119" s="90"/>
      <c r="DS119" s="90"/>
      <c r="DT119" s="90" t="str">
        <f t="shared" si="39"/>
        <v>defSelectData['sel289']= [ '-1', '2', '6', '12', '30', '50', '100', '', '', '', '', '', '', '', '', '' ];</v>
      </c>
    </row>
    <row r="120" spans="1:124" s="85" customFormat="1" ht="43.5" customHeight="1">
      <c r="A120" s="73"/>
      <c r="B120" s="112" t="s">
        <v>2981</v>
      </c>
      <c r="C120" s="120" t="s">
        <v>3804</v>
      </c>
      <c r="D120" s="132" t="s">
        <v>2589</v>
      </c>
      <c r="E120" s="111" t="s">
        <v>3132</v>
      </c>
      <c r="F120" s="120"/>
      <c r="G120" s="132"/>
      <c r="H120" s="120" t="s">
        <v>3959</v>
      </c>
      <c r="I120" s="132" t="s">
        <v>2590</v>
      </c>
      <c r="J120" s="120" t="str">
        <f t="shared" si="36"/>
        <v>sel290</v>
      </c>
      <c r="K120" s="132" t="str">
        <f t="shared" si="40"/>
        <v>sel290</v>
      </c>
      <c r="L120" s="112"/>
      <c r="M120" s="112"/>
      <c r="N120" s="112"/>
      <c r="O120" s="111" t="s">
        <v>1914</v>
      </c>
      <c r="P120" s="112"/>
      <c r="Q120" s="112"/>
      <c r="R120" s="111">
        <v>-1</v>
      </c>
      <c r="S120" s="73"/>
      <c r="T120" s="73"/>
      <c r="U120" s="114" t="str">
        <f t="shared" si="41"/>
        <v>sel290</v>
      </c>
      <c r="V120" s="120" t="s">
        <v>4055</v>
      </c>
      <c r="W120" s="120" t="s">
        <v>4071</v>
      </c>
      <c r="X120" s="120" t="s">
        <v>4072</v>
      </c>
      <c r="Y120" s="122"/>
      <c r="Z120" s="120"/>
      <c r="AA120" s="120"/>
      <c r="AB120" s="120"/>
      <c r="AC120" s="120"/>
      <c r="AD120" s="120"/>
      <c r="AE120" s="120"/>
      <c r="AF120" s="120"/>
      <c r="AG120" s="120"/>
      <c r="AH120" s="120"/>
      <c r="AI120" s="120"/>
      <c r="AJ120" s="120"/>
      <c r="AK120" s="120"/>
      <c r="AL120" s="132" t="s">
        <v>2299</v>
      </c>
      <c r="AM120" s="132" t="s">
        <v>2531</v>
      </c>
      <c r="AN120" s="163" t="s">
        <v>2532</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defInput["i290"] = {  cons:"consHTcold",  title:"Utilisation du chauffage au toit",  unit:"",  text:"Utilisez-vous le chauffage du toit?", inputType:"sel290", right:"", postfix:"", nodata:"", varType:"Number", min:"", max:"", defaultValue:"-1", d11t:"",d11p:"",d12t:"",d12p:"",d13t:"",d13p:"",d1w:"",d1d:"", d21t:"",d21p:"",d22t:"",d22p:"",d23t:"",d23p:"",d2w:"",d2d:"", d31t:"",d31p:"",d32t:"",d32p:"",d33t:"",d33p:"",d3w:"",d3d:""}; </v>
      </c>
      <c r="DO120" s="88"/>
      <c r="DP120" s="88"/>
      <c r="DQ120" s="89" t="str">
        <f t="shared" si="38"/>
        <v>defSelectValue["sel290"]= [ "Sélectionnez", " oui", " non ", "", "", "", "", "", "", "", "", "", "", "", "", "" ];</v>
      </c>
      <c r="DR120" s="90"/>
      <c r="DS120" s="90"/>
      <c r="DT120" s="90" t="str">
        <f t="shared" si="39"/>
        <v>defSelectData['sel290']= [ '-1', '1', '2', '', '', '', '', '', '', '', '', '', '', '', '', '' ];</v>
      </c>
    </row>
    <row r="121" spans="1:124" s="85" customFormat="1" ht="43.5" customHeight="1">
      <c r="A121" s="73"/>
      <c r="B121" s="112" t="s">
        <v>2982</v>
      </c>
      <c r="C121" s="120" t="s">
        <v>3805</v>
      </c>
      <c r="D121" s="132" t="s">
        <v>2592</v>
      </c>
      <c r="E121" s="111" t="s">
        <v>3132</v>
      </c>
      <c r="F121" s="120"/>
      <c r="G121" s="132"/>
      <c r="H121" s="120" t="s">
        <v>3805</v>
      </c>
      <c r="I121" s="132" t="s">
        <v>2592</v>
      </c>
      <c r="J121" s="120" t="str">
        <f t="shared" si="36"/>
        <v>sel291</v>
      </c>
      <c r="K121" s="132" t="str">
        <f t="shared" si="40"/>
        <v>sel291</v>
      </c>
      <c r="L121" s="112"/>
      <c r="M121" s="112"/>
      <c r="N121" s="112"/>
      <c r="O121" s="111" t="s">
        <v>1914</v>
      </c>
      <c r="P121" s="112"/>
      <c r="Q121" s="112"/>
      <c r="R121" s="111">
        <v>-1</v>
      </c>
      <c r="S121" s="73"/>
      <c r="T121" s="73"/>
      <c r="U121" s="114" t="str">
        <f t="shared" si="41"/>
        <v>sel291</v>
      </c>
      <c r="V121" s="120" t="s">
        <v>4034</v>
      </c>
      <c r="W121" s="120" t="s">
        <v>4466</v>
      </c>
      <c r="X121" s="120" t="s">
        <v>4214</v>
      </c>
      <c r="Y121" s="122"/>
      <c r="Z121" s="120"/>
      <c r="AA121" s="120"/>
      <c r="AB121" s="120"/>
      <c r="AC121" s="120"/>
      <c r="AD121" s="120"/>
      <c r="AE121" s="120"/>
      <c r="AF121" s="120"/>
      <c r="AG121" s="120"/>
      <c r="AH121" s="120"/>
      <c r="AI121" s="120"/>
      <c r="AJ121" s="120"/>
      <c r="AK121" s="120"/>
      <c r="AL121" s="132" t="s">
        <v>2299</v>
      </c>
      <c r="AM121" s="132" t="s">
        <v>2596</v>
      </c>
      <c r="AN121" s="132" t="s">
        <v>2597</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38"/>
        <v>defSelectValue["sel291"]= [ "Veuillez choisir", " seulement autour de la gouttière", " toute la surface du toit ", "", "", "", "", "", "", "", "", "", "", "", "", "" ];</v>
      </c>
      <c r="DR121" s="90"/>
      <c r="DS121" s="90"/>
      <c r="DT121" s="90" t="str">
        <f t="shared" si="39"/>
        <v>defSelectData['sel291']= [ '-1', '10', '30', '', '', '', '', '', '', '', '', '', '', '', '', '' ];</v>
      </c>
    </row>
    <row r="122" spans="1:124" s="85" customFormat="1" ht="43.5" customHeight="1">
      <c r="A122" s="73"/>
      <c r="B122" s="112" t="s">
        <v>2983</v>
      </c>
      <c r="C122" s="120" t="s">
        <v>3806</v>
      </c>
      <c r="D122" s="132" t="s">
        <v>2593</v>
      </c>
      <c r="E122" s="111" t="s">
        <v>3132</v>
      </c>
      <c r="F122" s="120"/>
      <c r="G122" s="132"/>
      <c r="H122" s="120" t="s">
        <v>3806</v>
      </c>
      <c r="I122" s="132" t="s">
        <v>2593</v>
      </c>
      <c r="J122" s="120" t="str">
        <f t="shared" si="36"/>
        <v>sel292</v>
      </c>
      <c r="K122" s="132" t="str">
        <f t="shared" si="40"/>
        <v>sel292</v>
      </c>
      <c r="L122" s="112"/>
      <c r="M122" s="112"/>
      <c r="N122" s="112"/>
      <c r="O122" s="111" t="s">
        <v>1914</v>
      </c>
      <c r="P122" s="112"/>
      <c r="Q122" s="112"/>
      <c r="R122" s="111">
        <v>-1</v>
      </c>
      <c r="S122" s="73"/>
      <c r="T122" s="73"/>
      <c r="U122" s="114" t="str">
        <f t="shared" si="41"/>
        <v>sel292</v>
      </c>
      <c r="V122" s="120" t="s">
        <v>4044</v>
      </c>
      <c r="W122" s="120" t="s">
        <v>4216</v>
      </c>
      <c r="X122" s="120" t="s">
        <v>4217</v>
      </c>
      <c r="Y122" s="122" t="s">
        <v>4218</v>
      </c>
      <c r="Z122" s="120" t="s">
        <v>4219</v>
      </c>
      <c r="AA122" s="120" t="s">
        <v>4220</v>
      </c>
      <c r="AB122" s="120" t="s">
        <v>4221</v>
      </c>
      <c r="AC122" s="120" t="s">
        <v>4222</v>
      </c>
      <c r="AD122" s="120"/>
      <c r="AE122" s="120"/>
      <c r="AF122" s="120"/>
      <c r="AG122" s="120"/>
      <c r="AH122" s="120"/>
      <c r="AI122" s="120"/>
      <c r="AJ122" s="120"/>
      <c r="AK122" s="120"/>
      <c r="AL122" s="132" t="s">
        <v>2299</v>
      </c>
      <c r="AM122" s="132" t="s">
        <v>2043</v>
      </c>
      <c r="AN122" s="132" t="s">
        <v>2554</v>
      </c>
      <c r="AO122" s="134" t="s">
        <v>2555</v>
      </c>
      <c r="AP122" s="132" t="s">
        <v>2042</v>
      </c>
      <c r="AQ122" s="132" t="s">
        <v>2594</v>
      </c>
      <c r="AR122" s="132" t="s">
        <v>2595</v>
      </c>
      <c r="AS122" s="132" t="s">
        <v>2556</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defInput["i292"] = {  cons:"consHTcold",  title:"Source de chauffage du toit",  unit:"",  text:"Source de chauffage du toit", inputType:"sel292", right:"", postfix:"", nodata:"", varType:"Number", min:"", max:"", defaultValue:"-1", d11t:"",d11p:"",d12t:"",d12p:"",d13t:"",d13p:"",d1w:"",d1d:"", d21t:"",d21p:"",d22t:"",d22p:"",d23t:"",d23p:"",d2w:"",d2d:"", d31t:"",d31p:"",d32t:"",d32p:"",d33t:"",d33p:"",d3w:"",d3d:""}; </v>
      </c>
      <c r="DO122" s="88"/>
      <c r="DP122" s="88"/>
      <c r="DQ122" s="89" t="str">
        <f t="shared" si="38"/>
        <v>defSelectValue["sel292"]= [ "S'il vous plaît choisir", " le kérosène", " l'électricité", " l'électricité (pompe à chaleur)", " le gaz", " la cogénération (gaz)", " la cogénération (kérosène)", " chauffage urbain ", "", "", "", "", "", "", "", "" ];</v>
      </c>
      <c r="DR122" s="90"/>
      <c r="DS122" s="90"/>
      <c r="DT122" s="90" t="str">
        <f t="shared" si="39"/>
        <v>defSelectData['sel292']= [ '-1', '1', '2', '3', '4', '5', '6', '', '', '', '', '', '', '', '', '' ];</v>
      </c>
    </row>
    <row r="123" spans="1:124" s="85" customFormat="1" ht="43.5" customHeight="1">
      <c r="A123" s="73"/>
      <c r="B123" s="112" t="s">
        <v>2984</v>
      </c>
      <c r="C123" s="120" t="s">
        <v>3807</v>
      </c>
      <c r="D123" s="132" t="s">
        <v>2598</v>
      </c>
      <c r="E123" s="111" t="s">
        <v>3132</v>
      </c>
      <c r="F123" s="120"/>
      <c r="G123" s="132"/>
      <c r="H123" s="120" t="s">
        <v>3960</v>
      </c>
      <c r="I123" s="132" t="s">
        <v>2599</v>
      </c>
      <c r="J123" s="120" t="str">
        <f t="shared" si="36"/>
        <v>sel293</v>
      </c>
      <c r="K123" s="132" t="str">
        <f t="shared" si="40"/>
        <v>sel293</v>
      </c>
      <c r="L123" s="112"/>
      <c r="M123" s="112"/>
      <c r="N123" s="112"/>
      <c r="O123" s="111" t="s">
        <v>1914</v>
      </c>
      <c r="P123" s="112"/>
      <c r="Q123" s="112"/>
      <c r="R123" s="111">
        <v>-1</v>
      </c>
      <c r="S123" s="73"/>
      <c r="T123" s="73"/>
      <c r="U123" s="114" t="str">
        <f t="shared" ref="U123:U127" si="43">J123</f>
        <v>sel293</v>
      </c>
      <c r="V123" s="120" t="s">
        <v>4209</v>
      </c>
      <c r="W123" s="120" t="s">
        <v>4210</v>
      </c>
      <c r="X123" s="122" t="s">
        <v>4211</v>
      </c>
      <c r="Y123" s="120" t="s">
        <v>4212</v>
      </c>
      <c r="Z123" s="120" t="s">
        <v>4213</v>
      </c>
      <c r="AA123" s="120"/>
      <c r="AB123" s="120"/>
      <c r="AC123" s="120"/>
      <c r="AD123" s="120"/>
      <c r="AE123" s="120"/>
      <c r="AF123" s="120"/>
      <c r="AG123" s="120"/>
      <c r="AH123" s="120"/>
      <c r="AI123" s="120"/>
      <c r="AJ123" s="120"/>
      <c r="AK123" s="120"/>
      <c r="AL123" s="132" t="s">
        <v>2299</v>
      </c>
      <c r="AM123" s="132" t="s">
        <v>2568</v>
      </c>
      <c r="AN123" s="134" t="s">
        <v>2569</v>
      </c>
      <c r="AO123" s="132" t="s">
        <v>2570</v>
      </c>
      <c r="AP123" s="132" t="s">
        <v>2571</v>
      </c>
      <c r="AQ123" s="132" t="s">
        <v>2572</v>
      </c>
      <c r="AR123" s="132" t="s">
        <v>2573</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defInput["i293"] = {  cons:"consHTcold",  title:"Fréquence d'utilisation du chauffage au toit",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38"/>
        <v>defSelectValue["sel293"]= [ "2 à 3 jours par mois", " 2 à 3 jours par mois", " 2 à 3 jours par semaine", " toujours par un capteur", " toujours sans capteur ", "", "", "", "", "", "", "", "", "", "", "" ];</v>
      </c>
      <c r="DR123" s="90"/>
      <c r="DS123" s="90"/>
      <c r="DT123" s="90" t="str">
        <f t="shared" si="39"/>
        <v>defSelectData['sel293']= [ '-1', '2', '6', '15', '30', '50', '100', '', '', '', '', '', '', '', '', '' ];</v>
      </c>
    </row>
    <row r="124" spans="1:124" s="85" customFormat="1" ht="43.5" customHeight="1">
      <c r="A124" s="73"/>
      <c r="B124" s="112" t="s">
        <v>2985</v>
      </c>
      <c r="C124" s="120" t="s">
        <v>3808</v>
      </c>
      <c r="D124" s="132" t="s">
        <v>2602</v>
      </c>
      <c r="E124" s="111" t="s">
        <v>3132</v>
      </c>
      <c r="F124" s="120"/>
      <c r="G124" s="132"/>
      <c r="H124" s="120" t="s">
        <v>3808</v>
      </c>
      <c r="I124" s="132" t="s">
        <v>2602</v>
      </c>
      <c r="J124" s="120" t="str">
        <f t="shared" si="36"/>
        <v>sel294</v>
      </c>
      <c r="K124" s="132" t="str">
        <f t="shared" si="40"/>
        <v>sel294</v>
      </c>
      <c r="L124" s="112"/>
      <c r="M124" s="112"/>
      <c r="N124" s="112"/>
      <c r="O124" s="111" t="s">
        <v>1914</v>
      </c>
      <c r="P124" s="112"/>
      <c r="Q124" s="112"/>
      <c r="R124" s="111">
        <v>-1</v>
      </c>
      <c r="S124" s="73"/>
      <c r="T124" s="73"/>
      <c r="U124" s="114" t="str">
        <f t="shared" si="43"/>
        <v>sel294</v>
      </c>
      <c r="V124" s="120" t="s">
        <v>4003</v>
      </c>
      <c r="W124" s="120" t="s">
        <v>4071</v>
      </c>
      <c r="X124" s="122" t="s">
        <v>4215</v>
      </c>
      <c r="Y124" s="120" t="s">
        <v>4043</v>
      </c>
      <c r="Z124" s="120"/>
      <c r="AA124" s="120"/>
      <c r="AB124" s="120"/>
      <c r="AC124" s="120"/>
      <c r="AD124" s="120"/>
      <c r="AE124" s="120"/>
      <c r="AF124" s="120"/>
      <c r="AG124" s="120"/>
      <c r="AH124" s="120"/>
      <c r="AI124" s="120"/>
      <c r="AJ124" s="120"/>
      <c r="AK124" s="120"/>
      <c r="AL124" s="132" t="s">
        <v>2299</v>
      </c>
      <c r="AM124" s="132" t="s">
        <v>1999</v>
      </c>
      <c r="AN124" s="164" t="s">
        <v>2000</v>
      </c>
      <c r="AO124" s="132" t="s">
        <v>2485</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defInput["i294"] = {  cons:"consHTcold",  title:"Utilisation du réservoir de fonte des neiges",  unit:"",  text:"Utilisation du réservoir de fonte des neiges", inputType:"sel294", right:"", postfix:"", nodata:"", varType:"Number", min:"", max:"", defaultValue:"-1", d11t:"",d11p:"",d12t:"",d12p:"",d13t:"",d13p:"",d1w:"",d1d:"", d21t:"",d21p:"",d22t:"",d22p:"",d23t:"",d23p:"",d2w:"",d2d:"", d31t:"",d31p:"",d32t:"",d32p:"",d33t:"",d33p:"",d3w:"",d3d:""}; </v>
      </c>
      <c r="DO124" s="88"/>
      <c r="DP124" s="88"/>
      <c r="DQ124" s="89" t="str">
        <f t="shared" si="38"/>
        <v>defSelectValue["sel294"]= [ "Veuillez sélectionner", " oui", " non", " ne sais pas ", "", "", "", "", "", "", "", "", "", "", "", "" ];</v>
      </c>
      <c r="DR124" s="90"/>
      <c r="DS124" s="90"/>
      <c r="DT124" s="90" t="str">
        <f t="shared" si="39"/>
        <v>defSelectData['sel294']= [ '-1', '1', '2', '3', '', '', '', '', '', '', '', '', '', '', '', '' ];</v>
      </c>
    </row>
    <row r="125" spans="1:124" s="85" customFormat="1" ht="43.5" customHeight="1">
      <c r="A125" s="73"/>
      <c r="B125" s="112" t="s">
        <v>2986</v>
      </c>
      <c r="C125" s="120" t="s">
        <v>3809</v>
      </c>
      <c r="D125" s="132" t="s">
        <v>2601</v>
      </c>
      <c r="E125" s="111" t="s">
        <v>3132</v>
      </c>
      <c r="F125" s="120"/>
      <c r="G125" s="132"/>
      <c r="H125" s="120" t="s">
        <v>3809</v>
      </c>
      <c r="I125" s="132" t="s">
        <v>2601</v>
      </c>
      <c r="J125" s="120" t="str">
        <f t="shared" si="36"/>
        <v>sel295</v>
      </c>
      <c r="K125" s="132" t="str">
        <f t="shared" si="40"/>
        <v>sel295</v>
      </c>
      <c r="L125" s="112"/>
      <c r="M125" s="112"/>
      <c r="N125" s="112"/>
      <c r="O125" s="111" t="s">
        <v>1914</v>
      </c>
      <c r="P125" s="112"/>
      <c r="Q125" s="112"/>
      <c r="R125" s="111">
        <v>-1</v>
      </c>
      <c r="S125" s="73"/>
      <c r="T125" s="73"/>
      <c r="U125" s="114" t="str">
        <f t="shared" si="43"/>
        <v>sel295</v>
      </c>
      <c r="V125" s="120" t="s">
        <v>4044</v>
      </c>
      <c r="W125" s="120" t="s">
        <v>4216</v>
      </c>
      <c r="X125" s="122" t="s">
        <v>4217</v>
      </c>
      <c r="Y125" s="120" t="s">
        <v>4218</v>
      </c>
      <c r="Z125" s="120" t="s">
        <v>4219</v>
      </c>
      <c r="AA125" s="120" t="s">
        <v>4220</v>
      </c>
      <c r="AB125" s="120" t="s">
        <v>4221</v>
      </c>
      <c r="AC125" s="120" t="s">
        <v>4222</v>
      </c>
      <c r="AD125" s="120"/>
      <c r="AE125" s="120"/>
      <c r="AF125" s="120"/>
      <c r="AG125" s="120"/>
      <c r="AH125" s="120"/>
      <c r="AI125" s="120"/>
      <c r="AJ125" s="120"/>
      <c r="AK125" s="120"/>
      <c r="AL125" s="132" t="s">
        <v>2299</v>
      </c>
      <c r="AM125" s="132" t="s">
        <v>2043</v>
      </c>
      <c r="AN125" s="134" t="s">
        <v>2554</v>
      </c>
      <c r="AO125" s="132" t="s">
        <v>2555</v>
      </c>
      <c r="AP125" s="132" t="s">
        <v>2042</v>
      </c>
      <c r="AQ125" s="132" t="s">
        <v>2594</v>
      </c>
      <c r="AR125" s="132" t="s">
        <v>2595</v>
      </c>
      <c r="AS125" s="132" t="s">
        <v>2556</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defInput["i295"] = {  cons:"consHTcold",  title:"Source de chaleur du réservoir de fonte des neiges",  unit:"",  text:"Source de chaleur du réservoir de fonte des neiges", inputType:"sel295", right:"", postfix:"", nodata:"", varType:"Number", min:"", max:"", defaultValue:"-1", d11t:"",d11p:"",d12t:"",d12p:"",d13t:"",d13p:"",d1w:"",d1d:"", d21t:"",d21p:"",d22t:"",d22p:"",d23t:"",d23p:"",d2w:"",d2d:"", d31t:"",d31p:"",d32t:"",d32p:"",d33t:"",d33p:"",d3w:"",d3d:""}; </v>
      </c>
      <c r="DO125" s="88"/>
      <c r="DP125" s="88"/>
      <c r="DQ125" s="89" t="str">
        <f t="shared" si="38"/>
        <v>defSelectValue["sel295"]= [ "S'il vous plaît choisir", " le kérosène", " l'électricité", " l'électricité (pompe à chaleur)", " le gaz", " la cogénération (gaz)", " la cogénération (kérosène)", " chauffage urbain ", "", "", "", "", "", "", "", "" ];</v>
      </c>
      <c r="DR125" s="90"/>
      <c r="DS125" s="90"/>
      <c r="DT125" s="90" t="str">
        <f t="shared" si="39"/>
        <v>defSelectData['sel295']= [ '-1', '1', '2', '3', '4', '5', '6', '', '', '', '', '', '', '', '', '' ];</v>
      </c>
    </row>
    <row r="126" spans="1:124" s="85" customFormat="1" ht="43.5" customHeight="1">
      <c r="A126" s="73"/>
      <c r="B126" s="112" t="s">
        <v>1969</v>
      </c>
      <c r="C126" s="120" t="s">
        <v>3810</v>
      </c>
      <c r="D126" s="132" t="s">
        <v>2826</v>
      </c>
      <c r="E126" s="113" t="s">
        <v>1968</v>
      </c>
      <c r="F126" s="120"/>
      <c r="G126" s="132"/>
      <c r="H126" s="120" t="s">
        <v>3961</v>
      </c>
      <c r="I126" s="132" t="s">
        <v>1970</v>
      </c>
      <c r="J126" s="120" t="str">
        <f t="shared" si="36"/>
        <v>sel401</v>
      </c>
      <c r="K126" s="132" t="str">
        <f t="shared" si="40"/>
        <v>sel401</v>
      </c>
      <c r="L126" s="112"/>
      <c r="M126" s="112"/>
      <c r="N126" s="112"/>
      <c r="O126" s="111" t="s">
        <v>1914</v>
      </c>
      <c r="P126" s="112"/>
      <c r="Q126" s="112"/>
      <c r="R126" s="111">
        <v>-1</v>
      </c>
      <c r="S126" s="73"/>
      <c r="T126" s="73"/>
      <c r="U126" s="114" t="str">
        <f t="shared" si="43"/>
        <v>sel401</v>
      </c>
      <c r="V126" s="120" t="s">
        <v>4003</v>
      </c>
      <c r="W126" s="120" t="s">
        <v>4223</v>
      </c>
      <c r="X126" s="120" t="s">
        <v>4224</v>
      </c>
      <c r="Y126" s="120" t="s">
        <v>4225</v>
      </c>
      <c r="Z126" s="120" t="s">
        <v>4226</v>
      </c>
      <c r="AA126" s="120" t="s">
        <v>4227</v>
      </c>
      <c r="AB126" s="120"/>
      <c r="AC126" s="120"/>
      <c r="AD126" s="120"/>
      <c r="AE126" s="120"/>
      <c r="AF126" s="120"/>
      <c r="AG126" s="120"/>
      <c r="AH126" s="120"/>
      <c r="AI126" s="120"/>
      <c r="AJ126" s="120"/>
      <c r="AK126" s="120"/>
      <c r="AL126" s="132" t="s">
        <v>2299</v>
      </c>
      <c r="AM126" s="163" t="s">
        <v>2023</v>
      </c>
      <c r="AN126" s="163" t="s">
        <v>2075</v>
      </c>
      <c r="AO126" s="163" t="s">
        <v>2076</v>
      </c>
      <c r="AP126" s="132" t="s">
        <v>2077</v>
      </c>
      <c r="AQ126" s="132" t="s">
        <v>2067</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defInput["i401"] = {  cons:"consDRsum",  title:"Fréquence d'utilisation du sèche-linge",  unit:"",  text:"Utilisez-vous un séchoir ou une fonction de séchage pour le lavage? Sélectionnez la quantité utilisée lors de l'utilisation.", inputType:"sel401", right:"", postfix:"", nodata:"", varType:"Number", min:"", max:"", defaultValue:"-1", d11t:"5",d11p:"0",d12t:"3",d12p:"1",d13t:"0",d13p:"2",d1w:"2",d1d:"1", d21t:"",d21p:"",d22t:"",d22p:"",d23t:"",d23p:"",d2w:"",d2d:"", d31t:"",d31p:"",d32t:"",d32p:"",d33t:"",d33p:"",d3w:"",d3d:""}; </v>
      </c>
      <c r="DO126" s="88"/>
      <c r="DP126" s="88"/>
      <c r="DQ126" s="89" t="str">
        <f t="shared" si="38"/>
        <v>defSelectValue["sel401"]= [ "Veuillez sélectionner", " non utilisé", " 1 à 3 fois par mois", " 1 à 2 fois par semaine", " une fois tous les 2 jours", " tous les jours ", "", "", "", "", "", "", "", "", "", "" ];</v>
      </c>
      <c r="DR126" s="90"/>
      <c r="DS126" s="90"/>
      <c r="DT126" s="90" t="str">
        <f t="shared" si="39"/>
        <v>defSelectData['sel401']= [ '-1', '5', '4', '3', '2', '1', '', '', '', '', '', '', '', '', '', '' ];</v>
      </c>
    </row>
    <row r="127" spans="1:124" s="85" customFormat="1" ht="43.5" customHeight="1">
      <c r="A127" s="73"/>
      <c r="B127" s="112" t="s">
        <v>3001</v>
      </c>
      <c r="C127" s="120" t="s">
        <v>3811</v>
      </c>
      <c r="D127" s="132" t="s">
        <v>2825</v>
      </c>
      <c r="E127" s="113" t="s">
        <v>1968</v>
      </c>
      <c r="F127" s="120"/>
      <c r="G127" s="132"/>
      <c r="H127" s="120" t="s">
        <v>3811</v>
      </c>
      <c r="I127" s="132" t="s">
        <v>2825</v>
      </c>
      <c r="J127" s="120" t="str">
        <f t="shared" si="36"/>
        <v>sel402</v>
      </c>
      <c r="K127" s="132" t="str">
        <f t="shared" si="40"/>
        <v>sel402</v>
      </c>
      <c r="L127" s="112"/>
      <c r="M127" s="112"/>
      <c r="N127" s="112"/>
      <c r="O127" s="111" t="s">
        <v>1914</v>
      </c>
      <c r="P127" s="112"/>
      <c r="Q127" s="112"/>
      <c r="R127" s="111">
        <v>-1</v>
      </c>
      <c r="S127" s="73"/>
      <c r="T127" s="73"/>
      <c r="U127" s="114" t="str">
        <f t="shared" si="43"/>
        <v>sel402</v>
      </c>
      <c r="V127" s="120" t="s">
        <v>4452</v>
      </c>
      <c r="W127" s="120" t="s">
        <v>4467</v>
      </c>
      <c r="X127" s="120" t="s">
        <v>4195</v>
      </c>
      <c r="Y127" s="120" t="s">
        <v>4197</v>
      </c>
      <c r="Z127" s="120" t="s">
        <v>4228</v>
      </c>
      <c r="AA127" s="120" t="s">
        <v>4229</v>
      </c>
      <c r="AB127" s="120"/>
      <c r="AC127" s="120"/>
      <c r="AD127" s="120"/>
      <c r="AE127" s="120"/>
      <c r="AF127" s="120"/>
      <c r="AG127" s="120"/>
      <c r="AH127" s="120"/>
      <c r="AI127" s="120"/>
      <c r="AJ127" s="120"/>
      <c r="AK127" s="120"/>
      <c r="AL127" s="132" t="s">
        <v>2299</v>
      </c>
      <c r="AM127" s="132" t="s">
        <v>2824</v>
      </c>
      <c r="AN127" s="163" t="s">
        <v>2554</v>
      </c>
      <c r="AO127" s="132" t="s">
        <v>2042</v>
      </c>
      <c r="AP127" s="132" t="s">
        <v>2485</v>
      </c>
      <c r="AQ127" s="163" t="s">
        <v>2078</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38"/>
        <v>defSelectValue["sel402"]= [ "Choisissez", " électrique (type de pompe à chaleur)", " électricité", " gaz", " ne sais pas", " ne l'avez pas ", "", "", "", "", "", "", "", "", "", "" ];</v>
      </c>
      <c r="DR127" s="90"/>
      <c r="DS127" s="90"/>
      <c r="DT127" s="90" t="str">
        <f t="shared" si="39"/>
        <v>defSelectData['sel402']= [ '-1', '1', '2', '', '', '', '', '', '', '', '', '', '', '', '', '' ];</v>
      </c>
    </row>
    <row r="128" spans="1:124" s="85" customFormat="1" ht="43.5" customHeight="1">
      <c r="A128" s="73"/>
      <c r="B128" s="112" t="s">
        <v>3002</v>
      </c>
      <c r="C128" s="120" t="s">
        <v>3812</v>
      </c>
      <c r="D128" s="132" t="s">
        <v>2995</v>
      </c>
      <c r="E128" s="113" t="s">
        <v>1968</v>
      </c>
      <c r="F128" s="120"/>
      <c r="G128" s="132"/>
      <c r="H128" s="120" t="s">
        <v>3962</v>
      </c>
      <c r="I128" s="132" t="s">
        <v>2996</v>
      </c>
      <c r="J128" s="120" t="str">
        <f t="shared" si="36"/>
        <v>sel403</v>
      </c>
      <c r="K128" s="132" t="str">
        <f t="shared" si="40"/>
        <v>sel403</v>
      </c>
      <c r="L128" s="112"/>
      <c r="M128" s="112"/>
      <c r="N128" s="112"/>
      <c r="O128" s="111" t="s">
        <v>1914</v>
      </c>
      <c r="P128" s="112"/>
      <c r="Q128" s="112"/>
      <c r="R128" s="111">
        <v>-1</v>
      </c>
      <c r="S128" s="73"/>
      <c r="T128" s="73"/>
      <c r="U128" s="114" t="str">
        <f>J128</f>
        <v>sel403</v>
      </c>
      <c r="V128" s="120" t="s">
        <v>4044</v>
      </c>
      <c r="W128" s="120" t="s">
        <v>4230</v>
      </c>
      <c r="X128" s="120" t="s">
        <v>4231</v>
      </c>
      <c r="Y128" s="120" t="s">
        <v>4232</v>
      </c>
      <c r="Z128" s="120" t="s">
        <v>4233</v>
      </c>
      <c r="AA128" s="120" t="s">
        <v>4051</v>
      </c>
      <c r="AB128" s="120"/>
      <c r="AC128" s="120"/>
      <c r="AD128" s="120"/>
      <c r="AE128" s="120"/>
      <c r="AF128" s="120"/>
      <c r="AG128" s="120"/>
      <c r="AH128" s="120"/>
      <c r="AI128" s="120"/>
      <c r="AJ128" s="120"/>
      <c r="AK128" s="120"/>
      <c r="AL128" s="132" t="s">
        <v>2299</v>
      </c>
      <c r="AM128" s="163" t="s">
        <v>2997</v>
      </c>
      <c r="AN128" s="163" t="s">
        <v>2998</v>
      </c>
      <c r="AO128" s="163" t="s">
        <v>2999</v>
      </c>
      <c r="AP128" s="163" t="s">
        <v>3000</v>
      </c>
      <c r="AQ128" s="132" t="s">
        <v>295</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38"/>
        <v>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 "", "", "", "", "", "", "", "" ];</v>
      </c>
      <c r="DR128" s="90"/>
      <c r="DS128" s="90"/>
      <c r="DT128" s="90" t="str">
        <f t="shared" si="39"/>
        <v>defSelectData['sel403']= [ '-1', '4', '2', '1', '0.5', '1', '', '', '', '', '', '', '', '', '', '' ];</v>
      </c>
    </row>
    <row r="129" spans="1:124" s="85" customFormat="1" ht="43.5" customHeight="1">
      <c r="A129" s="73"/>
      <c r="B129" s="112" t="s">
        <v>3017</v>
      </c>
      <c r="C129" s="120" t="s">
        <v>3813</v>
      </c>
      <c r="D129" s="132" t="s">
        <v>3004</v>
      </c>
      <c r="E129" s="113" t="s">
        <v>1968</v>
      </c>
      <c r="F129" s="120"/>
      <c r="G129" s="132"/>
      <c r="H129" s="120" t="s">
        <v>3963</v>
      </c>
      <c r="I129" s="132" t="s">
        <v>3005</v>
      </c>
      <c r="J129" s="120" t="str">
        <f t="shared" si="36"/>
        <v>sel411</v>
      </c>
      <c r="K129" s="132" t="str">
        <f t="shared" si="40"/>
        <v>sel411</v>
      </c>
      <c r="L129" s="112"/>
      <c r="M129" s="112"/>
      <c r="N129" s="112"/>
      <c r="O129" s="111" t="s">
        <v>1914</v>
      </c>
      <c r="P129" s="112"/>
      <c r="Q129" s="112"/>
      <c r="R129" s="111">
        <v>-1</v>
      </c>
      <c r="S129" s="73"/>
      <c r="T129" s="73"/>
      <c r="U129" s="114" t="str">
        <f>J129</f>
        <v>sel411</v>
      </c>
      <c r="V129" s="120" t="s">
        <v>4003</v>
      </c>
      <c r="W129" s="120" t="s">
        <v>4468</v>
      </c>
      <c r="X129" s="120" t="s">
        <v>4234</v>
      </c>
      <c r="Y129" s="120" t="s">
        <v>4235</v>
      </c>
      <c r="Z129" s="120" t="s">
        <v>4236</v>
      </c>
      <c r="AA129" s="120" t="s">
        <v>4237</v>
      </c>
      <c r="AB129" s="120" t="s">
        <v>4043</v>
      </c>
      <c r="AC129" s="120"/>
      <c r="AD129" s="120"/>
      <c r="AE129" s="120"/>
      <c r="AF129" s="120"/>
      <c r="AG129" s="120"/>
      <c r="AH129" s="120"/>
      <c r="AI129" s="120"/>
      <c r="AJ129" s="120"/>
      <c r="AK129" s="120"/>
      <c r="AL129" s="132" t="s">
        <v>2299</v>
      </c>
      <c r="AM129" s="132" t="s">
        <v>3006</v>
      </c>
      <c r="AN129" s="163" t="s">
        <v>3007</v>
      </c>
      <c r="AO129" s="163" t="s">
        <v>3008</v>
      </c>
      <c r="AP129" s="132" t="s">
        <v>3009</v>
      </c>
      <c r="AQ129" s="163" t="s">
        <v>295</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defInput["i411"] = {  cons:"consDRsum",  title:"Aspirateur",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38"/>
        <v>defSelectValue["sel411"]= [ "Veuillez sélectionner", " Principalement utilisé fortement", " en fonction de l'emplacement utilisé correctement", " basique", " faiblement utilisé", " pas de réglage", " ne sais pas ", "", "", "", "", "", "", "", "", "" ];</v>
      </c>
      <c r="DR129" s="90"/>
      <c r="DS129" s="90"/>
      <c r="DT129" s="90" t="str">
        <f t="shared" si="39"/>
        <v>defSelectData['sel411']= [ '-1', '1', '2', '3', '4', '5', '6', '', '', '', '', '', '', '', '', '' ];</v>
      </c>
    </row>
    <row r="130" spans="1:124" s="85" customFormat="1" ht="43.5" customHeight="1">
      <c r="A130" s="73"/>
      <c r="B130" s="112" t="s">
        <v>3018</v>
      </c>
      <c r="C130" s="120" t="s">
        <v>3814</v>
      </c>
      <c r="D130" s="132" t="s">
        <v>3003</v>
      </c>
      <c r="E130" s="113" t="s">
        <v>1968</v>
      </c>
      <c r="F130" s="120" t="s">
        <v>3857</v>
      </c>
      <c r="G130" s="132" t="s">
        <v>1667</v>
      </c>
      <c r="H130" s="120" t="s">
        <v>3964</v>
      </c>
      <c r="I130" s="132" t="s">
        <v>3010</v>
      </c>
      <c r="J130" s="120" t="str">
        <f t="shared" si="36"/>
        <v>sel412</v>
      </c>
      <c r="K130" s="132" t="str">
        <f t="shared" si="40"/>
        <v>sel412</v>
      </c>
      <c r="L130" s="112"/>
      <c r="M130" s="112"/>
      <c r="N130" s="112"/>
      <c r="O130" s="111" t="s">
        <v>1914</v>
      </c>
      <c r="P130" s="112"/>
      <c r="Q130" s="112"/>
      <c r="R130" s="111">
        <v>-1</v>
      </c>
      <c r="S130" s="73"/>
      <c r="T130" s="73"/>
      <c r="U130" s="114" t="str">
        <f>J130</f>
        <v>sel412</v>
      </c>
      <c r="V130" s="120" t="s">
        <v>4003</v>
      </c>
      <c r="W130" s="120" t="s">
        <v>4238</v>
      </c>
      <c r="X130" s="120" t="s">
        <v>4239</v>
      </c>
      <c r="Y130" s="120" t="s">
        <v>4240</v>
      </c>
      <c r="Z130" s="120" t="s">
        <v>4241</v>
      </c>
      <c r="AA130" s="120" t="s">
        <v>4242</v>
      </c>
      <c r="AB130" s="120" t="s">
        <v>4130</v>
      </c>
      <c r="AC130" s="120" t="s">
        <v>4243</v>
      </c>
      <c r="AD130" s="120" t="s">
        <v>4244</v>
      </c>
      <c r="AE130" s="120"/>
      <c r="AF130" s="120"/>
      <c r="AG130" s="120"/>
      <c r="AH130" s="120"/>
      <c r="AI130" s="120"/>
      <c r="AJ130" s="120"/>
      <c r="AK130" s="120"/>
      <c r="AL130" s="132" t="s">
        <v>2299</v>
      </c>
      <c r="AM130" s="163" t="s">
        <v>3011</v>
      </c>
      <c r="AN130" s="132" t="s">
        <v>3012</v>
      </c>
      <c r="AO130" s="163" t="s">
        <v>3013</v>
      </c>
      <c r="AP130" s="163" t="s">
        <v>3015</v>
      </c>
      <c r="AQ130" s="132" t="s">
        <v>3014</v>
      </c>
      <c r="AR130" s="132" t="s">
        <v>473</v>
      </c>
      <c r="AS130" s="163" t="s">
        <v>3016</v>
      </c>
      <c r="AT130" s="163" t="s">
        <v>295</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defInput["i412"] = {  cons:"consDRsum",  title:"Utilisation de l'aspirateur",  unit:"Minutes / jour",  text:"À quelle fréquence utilisez-vous l'aspirateur par jour", inputType:"sel412", right:"", postfix:"", nodata:"", varType:"Number", min:"", max:"", defaultValue:"-1", d11t:"",d11p:"",d12t:"",d12p:"",d13t:"",d13p:"",d1w:"",d1d:"", d21t:"",d21p:"",d22t:"",d22p:"",d23t:"",d23p:"",d2w:"",d2d:"", d31t:"",d31p:"",d32t:"",d32p:"",d33t:"",d33p:"",d3w:"",d3d:""}; </v>
      </c>
      <c r="DO130" s="88"/>
      <c r="DP130" s="88"/>
      <c r="DQ130" s="89" t="str">
        <f t="shared" si="38"/>
        <v>defSelectValue["sel412"]= [ "Veuillez sélectionner", " principalement pas utilisé", " 5 minutes", " 10 minutes", " 15 minutes", " 30 minutes", " 1 heure", " utiliser un aspirateur robotique", " ne le savez pas", "", "", "", "", "", "", "" ];</v>
      </c>
      <c r="DR130" s="90"/>
      <c r="DS130" s="90"/>
      <c r="DT130" s="90" t="str">
        <f t="shared" si="39"/>
        <v>defSelectData['sel412']= [ '-1', '0', '5', '10', '15', '30', '60', '11', '12', '', '', '', '', '', '', '' ];</v>
      </c>
    </row>
    <row r="131" spans="1:124" s="85" customFormat="1" ht="43.5" customHeight="1">
      <c r="A131" s="73"/>
      <c r="B131" s="111" t="s">
        <v>1946</v>
      </c>
      <c r="C131" s="120" t="s">
        <v>3815</v>
      </c>
      <c r="D131" s="132" t="s">
        <v>2370</v>
      </c>
      <c r="E131" s="111" t="s">
        <v>1945</v>
      </c>
      <c r="F131" s="120" t="s">
        <v>1907</v>
      </c>
      <c r="G131" s="132" t="s">
        <v>1907</v>
      </c>
      <c r="H131" s="120" t="s">
        <v>3965</v>
      </c>
      <c r="I131" s="132" t="s">
        <v>2371</v>
      </c>
      <c r="J131" s="120" t="str">
        <f t="shared" si="36"/>
        <v>sel501</v>
      </c>
      <c r="K131" s="132" t="str">
        <f t="shared" si="40"/>
        <v>sel501</v>
      </c>
      <c r="L131" s="112"/>
      <c r="M131" s="112"/>
      <c r="N131" s="112"/>
      <c r="O131" s="111" t="s">
        <v>1914</v>
      </c>
      <c r="P131" s="112"/>
      <c r="Q131" s="112"/>
      <c r="R131" s="111">
        <v>-1</v>
      </c>
      <c r="S131" s="73"/>
      <c r="T131" s="73"/>
      <c r="U131" s="114" t="s">
        <v>2032</v>
      </c>
      <c r="V131" s="120" t="s">
        <v>4055</v>
      </c>
      <c r="W131" s="120" t="s">
        <v>4469</v>
      </c>
      <c r="X131" s="120" t="s">
        <v>4245</v>
      </c>
      <c r="Y131" s="120" t="s">
        <v>4246</v>
      </c>
      <c r="Z131" s="120"/>
      <c r="AA131" s="120"/>
      <c r="AB131" s="120"/>
      <c r="AC131" s="120"/>
      <c r="AD131" s="120"/>
      <c r="AE131" s="120"/>
      <c r="AF131" s="120"/>
      <c r="AG131" s="120"/>
      <c r="AH131" s="120"/>
      <c r="AI131" s="120"/>
      <c r="AJ131" s="120"/>
      <c r="AK131" s="120"/>
      <c r="AL131" s="132" t="s">
        <v>2299</v>
      </c>
      <c r="AM131" s="132" t="s">
        <v>2033</v>
      </c>
      <c r="AN131" s="163" t="s">
        <v>1141</v>
      </c>
      <c r="AO131" s="163" t="s">
        <v>2091</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defInput["i501"] = {  cons:"consLIsum",  title:"Éclairage de vie",  unit:"W",  text:"Qu'est-ce que vous utilisez principalement pour les luminaires de salon?", inputType:"sel501", right:"", postfix:"", nodata:"", varType:"Number", min:"", max:"", defaultValue:"-1", d11t:"",d11p:"",d12t:"",d12p:"",d13t:"",d13p:"",d1w:"",d1d:"", d21t:"3",d21p:"2",d22t:"2",d22p:"1",d23t:"",d23p:"",d2w:"1",d2d:"1", d31t:"",d31p:"",d32t:"",d32p:"",d33t:"",d33p:"",d3w:"",d3d:""}; </v>
      </c>
      <c r="DO131" s="88"/>
      <c r="DP131" s="88"/>
      <c r="DQ131" s="89" t="str">
        <f t="shared" si="38"/>
        <v>defSelectValue["sel501"]= [ "Sélectionnez", " ampoule à incandescence", " lampe fluorescente", " LED ", "", "", "", "", "", "", "", "", "", "", "", "" ];</v>
      </c>
      <c r="DR131" s="90"/>
      <c r="DS131" s="90"/>
      <c r="DT131" s="90" t="str">
        <f t="shared" si="39"/>
        <v>defSelectData['sel501']= [ '-1', '1', '2', '3', '', '', '', '', '', '', '', '', '', '', '', '' ];</v>
      </c>
    </row>
    <row r="132" spans="1:124" s="85" customFormat="1" ht="43.5" customHeight="1">
      <c r="A132" s="73"/>
      <c r="B132" s="111" t="s">
        <v>2377</v>
      </c>
      <c r="C132" s="120" t="s">
        <v>3816</v>
      </c>
      <c r="D132" s="132" t="s">
        <v>2375</v>
      </c>
      <c r="E132" s="111" t="s">
        <v>1945</v>
      </c>
      <c r="F132" s="120"/>
      <c r="G132" s="132"/>
      <c r="H132" s="120" t="s">
        <v>3966</v>
      </c>
      <c r="I132" s="132" t="s">
        <v>2376</v>
      </c>
      <c r="J132" s="120" t="str">
        <f t="shared" si="36"/>
        <v>sel502</v>
      </c>
      <c r="K132" s="132" t="str">
        <f t="shared" si="40"/>
        <v>sel502</v>
      </c>
      <c r="L132" s="112"/>
      <c r="M132" s="112"/>
      <c r="N132" s="112"/>
      <c r="O132" s="111" t="s">
        <v>1914</v>
      </c>
      <c r="P132" s="112"/>
      <c r="Q132" s="112"/>
      <c r="R132" s="111">
        <v>-1</v>
      </c>
      <c r="S132" s="73"/>
      <c r="T132" s="73"/>
      <c r="U132" s="114" t="str">
        <f t="shared" ref="U132:U148" si="44">J132</f>
        <v>sel502</v>
      </c>
      <c r="V132" s="120" t="s">
        <v>4003</v>
      </c>
      <c r="W132" s="120" t="s">
        <v>4247</v>
      </c>
      <c r="X132" s="120" t="s">
        <v>4248</v>
      </c>
      <c r="Y132" s="120" t="s">
        <v>4249</v>
      </c>
      <c r="Z132" s="120" t="s">
        <v>4250</v>
      </c>
      <c r="AA132" s="120"/>
      <c r="AB132" s="120"/>
      <c r="AC132" s="120"/>
      <c r="AD132" s="120"/>
      <c r="AE132" s="120"/>
      <c r="AF132" s="120"/>
      <c r="AG132" s="120"/>
      <c r="AH132" s="120"/>
      <c r="AI132" s="120"/>
      <c r="AJ132" s="120"/>
      <c r="AK132" s="120"/>
      <c r="AL132" s="132" t="s">
        <v>2591</v>
      </c>
      <c r="AM132" s="132" t="s">
        <v>2776</v>
      </c>
      <c r="AN132" s="163" t="s">
        <v>2777</v>
      </c>
      <c r="AO132" s="163" t="s">
        <v>2778</v>
      </c>
      <c r="AP132" s="163" t="s">
        <v>2779</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37"/>
        <v xml:space="preserve">defInput["i502"] = {  cons:"consLIsum",  title:"Éclairage des chambres absentes",  unit:"",  text:"L'éclairage de la pièce n'est-il pas éteint?", inputType:"sel502", right:"", postfix:"", nodata:"", varType:"Number", min:"", max:"", defaultValue:"-1", d11t:"3",d11p:"2",d12t:"2",d12p:"1",d13t:"",d13p:"",d1w:"1",d1d:"1", d21t:"",d21p:"",d22t:"",d22p:"",d23t:"",d23p:"",d2w:"",d2d:"", d31t:"3",d31p:"2",d32t:"2",d32p:"1",d33t:"",d33p:"",d3w:"1",d3d:"1"}; </v>
      </c>
      <c r="DO132" s="88"/>
      <c r="DP132" s="88"/>
      <c r="DQ132" s="89" t="str">
        <f t="shared" si="38"/>
        <v>defSelectValue["sel502"]= [ "Veuillez sélectionner", " tout ce qu'il met en place", " il existe également des endroits pour garder", " en grande partie effacé", " effacez-le ", "", "", "", "", "", "", "", "", "", "", "" ];</v>
      </c>
      <c r="DR132" s="90"/>
      <c r="DS132" s="90"/>
      <c r="DT132" s="90" t="str">
        <f t="shared" si="39"/>
        <v>defSelectData['sel502']= [ '-1', '10', '6', '2', '0', '', '', '', '', '', '', '', '', '', '', '' ];</v>
      </c>
    </row>
    <row r="133" spans="1:124" s="85" customFormat="1" ht="43.5" customHeight="1">
      <c r="A133" s="73"/>
      <c r="B133" s="111" t="s">
        <v>3019</v>
      </c>
      <c r="C133" s="120" t="s">
        <v>3817</v>
      </c>
      <c r="D133" s="132" t="s">
        <v>1924</v>
      </c>
      <c r="E133" s="111" t="s">
        <v>1923</v>
      </c>
      <c r="F133" s="120"/>
      <c r="G133" s="132"/>
      <c r="H133" s="120"/>
      <c r="I133" s="132"/>
      <c r="J133" s="120" t="str">
        <f t="shared" ref="J133:J177" si="45">IF(K133="","",K133)</f>
        <v>sel511</v>
      </c>
      <c r="K133" s="132" t="str">
        <f t="shared" si="40"/>
        <v>sel511</v>
      </c>
      <c r="L133" s="111">
        <v>1</v>
      </c>
      <c r="M133" s="111"/>
      <c r="N133" s="111"/>
      <c r="O133" s="111" t="s">
        <v>1914</v>
      </c>
      <c r="P133" s="111"/>
      <c r="Q133" s="111"/>
      <c r="R133" s="111"/>
      <c r="S133" s="73"/>
      <c r="T133" s="73"/>
      <c r="U133" s="114" t="str">
        <f t="shared" si="44"/>
        <v>sel511</v>
      </c>
      <c r="V133" s="120" t="s">
        <v>4003</v>
      </c>
      <c r="W133" s="120" t="s">
        <v>4470</v>
      </c>
      <c r="X133" s="120" t="s">
        <v>4251</v>
      </c>
      <c r="Y133" s="120" t="s">
        <v>4252</v>
      </c>
      <c r="Z133" s="120" t="s">
        <v>4253</v>
      </c>
      <c r="AA133" s="120" t="s">
        <v>4254</v>
      </c>
      <c r="AB133" s="120" t="s">
        <v>4255</v>
      </c>
      <c r="AC133" s="120" t="s">
        <v>4256</v>
      </c>
      <c r="AD133" s="120"/>
      <c r="AE133" s="120"/>
      <c r="AF133" s="120"/>
      <c r="AG133" s="120"/>
      <c r="AH133" s="120"/>
      <c r="AI133" s="120"/>
      <c r="AJ133" s="120"/>
      <c r="AK133" s="120"/>
      <c r="AL133" s="132" t="s">
        <v>2299</v>
      </c>
      <c r="AM133" s="132" t="s">
        <v>1137</v>
      </c>
      <c r="AN133" s="132" t="s">
        <v>1138</v>
      </c>
      <c r="AO133" s="132" t="s">
        <v>1135</v>
      </c>
      <c r="AP133" s="132" t="s">
        <v>1134</v>
      </c>
      <c r="AQ133" s="132" t="s">
        <v>2827</v>
      </c>
      <c r="AR133" s="132" t="s">
        <v>2828</v>
      </c>
      <c r="AS133" s="132" t="s">
        <v>2829</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ref="DQ133:DQ177" si="47">"defSelectValue["""&amp;U133&amp;"""]=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defSelectValue["sel511"]= [ "Veuillez sélectionner", " entrée", " porte-lumière", " couloir", " toilette", " dressing", " salle de bain", " salle de séjour ", "", "", "", "", "", "", "", "" ];</v>
      </c>
      <c r="DR133" s="90"/>
      <c r="DS133" s="90"/>
      <c r="DT133" s="90" t="str">
        <f t="shared" ref="DT133:DT177" si="48">"defSelectData['"&amp;U133&amp;"']= [ '"&amp;BC133&amp;"', '"&amp;BD133&amp;"', '"&amp;BE133&amp;"', '"&amp;BF133&amp;"', '"&amp;BG133&amp;"', '"&amp;BH133&amp;"', '"&amp;BI133&amp;"', '"&amp;BJ133&amp;"', '"&amp;BK133&amp;"', '"&amp;BL133&amp;"', '"&amp;BM133&amp;"', '"&amp;BN133&amp;"', '"&amp;BO133&amp;"', '"&amp;BP133&amp;"', '"&amp;BQ133&amp;"', '"&amp;BR133&amp;"' ];"</f>
        <v>defSelectData['sel511']= [ '-1', '1', '2', '3', '4', '5', '6', '7', '8', '9', '10', '', '', '', '', '' ];</v>
      </c>
    </row>
    <row r="134" spans="1:124" s="85" customFormat="1" ht="43.5" customHeight="1">
      <c r="A134" s="73"/>
      <c r="B134" s="111" t="s">
        <v>3020</v>
      </c>
      <c r="C134" s="120" t="s">
        <v>3818</v>
      </c>
      <c r="D134" s="132" t="s">
        <v>624</v>
      </c>
      <c r="E134" s="111" t="s">
        <v>1923</v>
      </c>
      <c r="F134" s="120"/>
      <c r="G134" s="132"/>
      <c r="H134" s="120"/>
      <c r="I134" s="132"/>
      <c r="J134" s="120" t="str">
        <f t="shared" si="45"/>
        <v>sel512</v>
      </c>
      <c r="K134" s="132" t="str">
        <f t="shared" ref="K134:K157" si="49">"sel"&amp;MID($B134,2,5)</f>
        <v>sel512</v>
      </c>
      <c r="L134" s="111"/>
      <c r="M134" s="111"/>
      <c r="N134" s="111"/>
      <c r="O134" s="111" t="s">
        <v>1914</v>
      </c>
      <c r="P134" s="111"/>
      <c r="Q134" s="111"/>
      <c r="R134" s="111">
        <v>-1</v>
      </c>
      <c r="S134" s="73"/>
      <c r="T134" s="73"/>
      <c r="U134" s="114" t="str">
        <f t="shared" si="44"/>
        <v>sel512</v>
      </c>
      <c r="V134" s="120" t="s">
        <v>4471</v>
      </c>
      <c r="W134" s="120" t="s">
        <v>4469</v>
      </c>
      <c r="X134" s="120" t="s">
        <v>4257</v>
      </c>
      <c r="Y134" s="120" t="s">
        <v>4245</v>
      </c>
      <c r="Z134" s="120" t="s">
        <v>4258</v>
      </c>
      <c r="AA134" s="120" t="s">
        <v>4259</v>
      </c>
      <c r="AB134" s="120" t="s">
        <v>4260</v>
      </c>
      <c r="AC134" s="120" t="s">
        <v>4261</v>
      </c>
      <c r="AD134" s="120"/>
      <c r="AE134" s="120"/>
      <c r="AF134" s="120"/>
      <c r="AG134" s="120"/>
      <c r="AH134" s="120"/>
      <c r="AI134" s="120"/>
      <c r="AJ134" s="120"/>
      <c r="AK134" s="120"/>
      <c r="AL134" s="132" t="s">
        <v>2299</v>
      </c>
      <c r="AM134" s="132" t="s">
        <v>2092</v>
      </c>
      <c r="AN134" s="163" t="s">
        <v>2094</v>
      </c>
      <c r="AO134" s="163" t="s">
        <v>1141</v>
      </c>
      <c r="AP134" s="132" t="s">
        <v>2093</v>
      </c>
      <c r="AQ134" s="163" t="s">
        <v>2091</v>
      </c>
      <c r="AR134" s="163" t="s">
        <v>2095</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defSelectValue["sel512"]= [ "Sélectionner", " ampoule à incandescence", " lampe fluorescente à ampoule", " lampe fluorescente", " lampe fluorescente capillaire", " LED", " type de capteur", " lumière ", "", "", "", "", "", "", "", "" ];</v>
      </c>
      <c r="DR134" s="90"/>
      <c r="DS134" s="90"/>
      <c r="DT134" s="90" t="str">
        <f t="shared" si="48"/>
        <v>defSelectData['sel512']= [ '-1', '1', '2', '3', '4', '5', '6', '', '', '', '', '', '', '', '', '' ];</v>
      </c>
    </row>
    <row r="135" spans="1:124" s="85" customFormat="1" ht="43.5" customHeight="1">
      <c r="A135" s="73"/>
      <c r="B135" s="111" t="s">
        <v>3021</v>
      </c>
      <c r="C135" s="120" t="s">
        <v>3819</v>
      </c>
      <c r="D135" s="132" t="s">
        <v>1925</v>
      </c>
      <c r="E135" s="111" t="s">
        <v>1923</v>
      </c>
      <c r="F135" s="120" t="s">
        <v>1907</v>
      </c>
      <c r="G135" s="132" t="s">
        <v>1907</v>
      </c>
      <c r="H135" s="120"/>
      <c r="I135" s="132"/>
      <c r="J135" s="120" t="str">
        <f t="shared" si="45"/>
        <v>sel513</v>
      </c>
      <c r="K135" s="132" t="str">
        <f t="shared" si="49"/>
        <v>sel513</v>
      </c>
      <c r="L135" s="111">
        <v>1</v>
      </c>
      <c r="M135" s="111" t="s">
        <v>1914</v>
      </c>
      <c r="N135" s="111"/>
      <c r="O135" s="111" t="s">
        <v>1914</v>
      </c>
      <c r="P135" s="111"/>
      <c r="Q135" s="111"/>
      <c r="R135" s="111">
        <v>-1</v>
      </c>
      <c r="S135" s="73"/>
      <c r="T135" s="73"/>
      <c r="U135" s="114" t="str">
        <f t="shared" si="44"/>
        <v>sel513</v>
      </c>
      <c r="V135" s="120" t="s">
        <v>4003</v>
      </c>
      <c r="W135" s="120" t="s">
        <v>4262</v>
      </c>
      <c r="X135" s="120" t="s">
        <v>4263</v>
      </c>
      <c r="Y135" s="120" t="s">
        <v>4264</v>
      </c>
      <c r="Z135" s="120" t="s">
        <v>4265</v>
      </c>
      <c r="AA135" s="120" t="s">
        <v>4266</v>
      </c>
      <c r="AB135" s="120" t="s">
        <v>4267</v>
      </c>
      <c r="AC135" s="120" t="s">
        <v>4268</v>
      </c>
      <c r="AD135" s="120" t="s">
        <v>4269</v>
      </c>
      <c r="AE135" s="120" t="s">
        <v>4270</v>
      </c>
      <c r="AF135" s="120"/>
      <c r="AG135" s="120"/>
      <c r="AH135" s="120"/>
      <c r="AI135" s="120"/>
      <c r="AJ135" s="120"/>
      <c r="AK135" s="120"/>
      <c r="AL135" s="132" t="s">
        <v>2299</v>
      </c>
      <c r="AM135" s="132" t="s">
        <v>2096</v>
      </c>
      <c r="AN135" s="132" t="s">
        <v>2097</v>
      </c>
      <c r="AO135" s="132" t="s">
        <v>2098</v>
      </c>
      <c r="AP135" s="163" t="s">
        <v>2099</v>
      </c>
      <c r="AQ135" s="163" t="s">
        <v>2100</v>
      </c>
      <c r="AR135" s="132" t="s">
        <v>2104</v>
      </c>
      <c r="AS135" s="132" t="s">
        <v>2101</v>
      </c>
      <c r="AT135" s="132" t="s">
        <v>2102</v>
      </c>
      <c r="AU135" s="132" t="s">
        <v>2103</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defInput["i513"] = {  cons:"consLI",  title:"Consommation électrique de 1 balle (livre)",  unit:"W",  text:"", inputType:"sel513", right:"1", postfix:"Number", nodata:"", varType:"Number", min:"", max:"", defaultValue:"-1", d11t:"",d11p:"",d12t:"",d12p:"",d13t:"",d13p:"",d1w:"",d1d:"", d21t:"",d21p:"",d22t:"",d22p:"",d23t:"",d23p:"",d2w:"",d2d:"", d31t:"",d31p:"",d32t:"",d32p:"",d33t:"",d33p:"",d3w:"",d3d:""}; </v>
      </c>
      <c r="DO135" s="88"/>
      <c r="DP135" s="88"/>
      <c r="DQ135" s="89" t="str">
        <f t="shared" si="47"/>
        <v>defSelectValue["sel513"]= [ "Veuillez sélectionner", " 5W", " 10W", " 15W", " 20W", " 30W", " 40W", " 60W", " 80W", " 100W ", "", "", "", "", "", "" ];</v>
      </c>
      <c r="DR135" s="90"/>
      <c r="DS135" s="90"/>
      <c r="DT135" s="90" t="str">
        <f t="shared" si="48"/>
        <v>defSelectData['sel513']= [ '-1', '5', '10', '15', '20', '30', '40', '60', '80', '100', '', '', '', '', '', '' ];</v>
      </c>
    </row>
    <row r="136" spans="1:124" s="85" customFormat="1" ht="43.5" customHeight="1">
      <c r="A136" s="73"/>
      <c r="B136" s="111" t="s">
        <v>3022</v>
      </c>
      <c r="C136" s="120" t="s">
        <v>3820</v>
      </c>
      <c r="D136" s="132" t="s">
        <v>1926</v>
      </c>
      <c r="E136" s="111" t="s">
        <v>1923</v>
      </c>
      <c r="F136" s="120" t="s">
        <v>3862</v>
      </c>
      <c r="G136" s="132" t="s">
        <v>1927</v>
      </c>
      <c r="H136" s="120" t="s">
        <v>3967</v>
      </c>
      <c r="I136" s="132" t="s">
        <v>2830</v>
      </c>
      <c r="J136" s="120" t="str">
        <f t="shared" si="45"/>
        <v>sel514</v>
      </c>
      <c r="K136" s="132" t="str">
        <f t="shared" si="49"/>
        <v>sel514</v>
      </c>
      <c r="L136" s="111">
        <v>1</v>
      </c>
      <c r="M136" s="111" t="s">
        <v>1914</v>
      </c>
      <c r="N136" s="111"/>
      <c r="O136" s="111" t="s">
        <v>1914</v>
      </c>
      <c r="P136" s="111"/>
      <c r="Q136" s="111"/>
      <c r="R136" s="111">
        <v>-1</v>
      </c>
      <c r="S136" s="73"/>
      <c r="T136" s="73"/>
      <c r="U136" s="114" t="str">
        <f t="shared" si="44"/>
        <v>sel514</v>
      </c>
      <c r="V136" s="120" t="s">
        <v>4479</v>
      </c>
      <c r="W136" s="120" t="s">
        <v>4480</v>
      </c>
      <c r="X136" s="120" t="s">
        <v>4481</v>
      </c>
      <c r="Y136" s="120" t="s">
        <v>4482</v>
      </c>
      <c r="Z136" s="120" t="s">
        <v>4483</v>
      </c>
      <c r="AA136" s="120" t="s">
        <v>4484</v>
      </c>
      <c r="AB136" s="120" t="s">
        <v>4485</v>
      </c>
      <c r="AC136" s="120" t="s">
        <v>4486</v>
      </c>
      <c r="AD136" s="120" t="s">
        <v>4487</v>
      </c>
      <c r="AE136" s="120" t="s">
        <v>4488</v>
      </c>
      <c r="AF136" s="120" t="s">
        <v>4489</v>
      </c>
      <c r="AG136" s="120"/>
      <c r="AH136" s="120"/>
      <c r="AI136" s="120"/>
      <c r="AJ136" s="120"/>
      <c r="AK136" s="120"/>
      <c r="AL136" s="132" t="s">
        <v>2299</v>
      </c>
      <c r="AM136" s="132" t="s">
        <v>2105</v>
      </c>
      <c r="AN136" s="163" t="s">
        <v>2106</v>
      </c>
      <c r="AO136" s="163" t="s">
        <v>2107</v>
      </c>
      <c r="AP136" s="163" t="s">
        <v>2108</v>
      </c>
      <c r="AQ136" s="132" t="s">
        <v>2109</v>
      </c>
      <c r="AR136" s="132" t="s">
        <v>2110</v>
      </c>
      <c r="AS136" s="132" t="s">
        <v>2111</v>
      </c>
      <c r="AT136" s="132" t="s">
        <v>2112</v>
      </c>
      <c r="AU136" s="132" t="s">
        <v>2113</v>
      </c>
      <c r="AV136" s="132" t="s">
        <v>2114</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7"/>
        <v>defSelectValue["sel514"]= [ "1 boule", "livre 2 boules", "livre 3 boules", "livre 4 boules", "livre 6 boules", "livre 8 boules", "livre 10 boules", "livre 15 boules", "livre 20 balles", "livre 30 Sphère", "livre ", "", "", "", "", "" ];</v>
      </c>
      <c r="DR136" s="90"/>
      <c r="DS136" s="90"/>
      <c r="DT136" s="90" t="str">
        <f t="shared" si="48"/>
        <v>defSelectData['sel514']= [ '-1', '1', '2', '3', '4', '6', '8', '10', '15', '20', '30', '', '', '', '', '' ];</v>
      </c>
    </row>
    <row r="137" spans="1:124" s="85" customFormat="1" ht="43.5" customHeight="1">
      <c r="A137" s="73"/>
      <c r="B137" s="111" t="s">
        <v>3023</v>
      </c>
      <c r="C137" s="120" t="s">
        <v>3821</v>
      </c>
      <c r="D137" s="132" t="s">
        <v>2089</v>
      </c>
      <c r="E137" s="111" t="s">
        <v>1923</v>
      </c>
      <c r="F137" s="120" t="s">
        <v>3863</v>
      </c>
      <c r="G137" s="132" t="s">
        <v>1928</v>
      </c>
      <c r="H137" s="120" t="s">
        <v>3968</v>
      </c>
      <c r="I137" s="132" t="s">
        <v>2831</v>
      </c>
      <c r="J137" s="120" t="str">
        <f t="shared" si="45"/>
        <v>sel515</v>
      </c>
      <c r="K137" s="132" t="str">
        <f t="shared" si="49"/>
        <v>sel515</v>
      </c>
      <c r="L137" s="111"/>
      <c r="M137" s="111"/>
      <c r="N137" s="111"/>
      <c r="O137" s="111" t="s">
        <v>1914</v>
      </c>
      <c r="P137" s="111"/>
      <c r="Q137" s="111"/>
      <c r="R137" s="111">
        <v>-1</v>
      </c>
      <c r="S137" s="73"/>
      <c r="T137" s="73"/>
      <c r="U137" s="114" t="str">
        <f t="shared" si="44"/>
        <v>sel515</v>
      </c>
      <c r="V137" s="120" t="s">
        <v>4003</v>
      </c>
      <c r="W137" s="120" t="s">
        <v>4129</v>
      </c>
      <c r="X137" s="120" t="s">
        <v>4130</v>
      </c>
      <c r="Y137" s="120" t="s">
        <v>4131</v>
      </c>
      <c r="Z137" s="120" t="s">
        <v>4132</v>
      </c>
      <c r="AA137" s="120" t="s">
        <v>4133</v>
      </c>
      <c r="AB137" s="120" t="s">
        <v>4134</v>
      </c>
      <c r="AC137" s="120" t="s">
        <v>4135</v>
      </c>
      <c r="AD137" s="120" t="s">
        <v>4136</v>
      </c>
      <c r="AE137" s="120" t="s">
        <v>4137</v>
      </c>
      <c r="AF137" s="120" t="s">
        <v>4138</v>
      </c>
      <c r="AG137" s="120"/>
      <c r="AH137" s="120"/>
      <c r="AI137" s="120"/>
      <c r="AJ137" s="120"/>
      <c r="AK137" s="120"/>
      <c r="AL137" s="132" t="s">
        <v>2299</v>
      </c>
      <c r="AM137" s="132" t="s">
        <v>2023</v>
      </c>
      <c r="AN137" s="132" t="s">
        <v>1981</v>
      </c>
      <c r="AO137" s="132" t="s">
        <v>1982</v>
      </c>
      <c r="AP137" s="132" t="s">
        <v>1983</v>
      </c>
      <c r="AQ137" s="163" t="s">
        <v>1984</v>
      </c>
      <c r="AR137" s="163" t="s">
        <v>1985</v>
      </c>
      <c r="AS137" s="163" t="s">
        <v>1986</v>
      </c>
      <c r="AT137" s="132" t="s">
        <v>1987</v>
      </c>
      <c r="AU137" s="132" t="s">
        <v>1988</v>
      </c>
      <c r="AV137" s="132" t="s">
        <v>1989</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7"/>
        <v>defSelectValue["sel515"]= [ "Veuillez sélectionner", " pas utilisé", " 1 heure", " 2 heures", " 3 heures", " 4 heures", " 6 heures", " 8 heures", " 12 heures", " 16 heures", " 24 heures", "", "", "", "", "" ];</v>
      </c>
      <c r="DR137" s="90"/>
      <c r="DS137" s="90"/>
      <c r="DT137" s="90" t="str">
        <f t="shared" si="48"/>
        <v>defSelectData['sel515']= [ '-1', '0', '1', '2', '3', '4', '6', '8', '12', '16', '24', '', '', '', '', '' ];</v>
      </c>
    </row>
    <row r="138" spans="1:124" s="85" customFormat="1" ht="43.5" customHeight="1">
      <c r="A138" s="73"/>
      <c r="B138" s="112" t="s">
        <v>2379</v>
      </c>
      <c r="C138" s="120" t="s">
        <v>3822</v>
      </c>
      <c r="D138" s="132" t="s">
        <v>1948</v>
      </c>
      <c r="E138" s="111" t="s">
        <v>1947</v>
      </c>
      <c r="F138" s="120" t="s">
        <v>3858</v>
      </c>
      <c r="G138" s="132" t="s">
        <v>1949</v>
      </c>
      <c r="H138" s="120" t="s">
        <v>3969</v>
      </c>
      <c r="I138" s="132" t="s">
        <v>2372</v>
      </c>
      <c r="J138" s="120" t="str">
        <f t="shared" si="45"/>
        <v>sel601</v>
      </c>
      <c r="K138" s="132" t="str">
        <f t="shared" si="49"/>
        <v>sel601</v>
      </c>
      <c r="L138" s="112"/>
      <c r="M138" s="112"/>
      <c r="N138" s="112"/>
      <c r="O138" s="111" t="s">
        <v>1914</v>
      </c>
      <c r="P138" s="112"/>
      <c r="Q138" s="112"/>
      <c r="R138" s="111">
        <v>-1</v>
      </c>
      <c r="S138" s="73"/>
      <c r="T138" s="73"/>
      <c r="U138" s="114" t="str">
        <f t="shared" si="44"/>
        <v>sel601</v>
      </c>
      <c r="V138" s="120" t="s">
        <v>4271</v>
      </c>
      <c r="W138" s="120" t="s">
        <v>4133</v>
      </c>
      <c r="X138" s="120" t="s">
        <v>4134</v>
      </c>
      <c r="Y138" s="120" t="s">
        <v>4135</v>
      </c>
      <c r="Z138" s="120" t="s">
        <v>4136</v>
      </c>
      <c r="AA138" s="120" t="s">
        <v>4137</v>
      </c>
      <c r="AB138" s="120" t="s">
        <v>4138</v>
      </c>
      <c r="AC138" s="120" t="s">
        <v>4272</v>
      </c>
      <c r="AD138" s="120" t="s">
        <v>4273</v>
      </c>
      <c r="AE138" s="120"/>
      <c r="AF138" s="120"/>
      <c r="AG138" s="120"/>
      <c r="AH138" s="120"/>
      <c r="AI138" s="120"/>
      <c r="AJ138" s="120"/>
      <c r="AK138" s="120"/>
      <c r="AL138" s="132" t="s">
        <v>2299</v>
      </c>
      <c r="AM138" s="132" t="s">
        <v>2023</v>
      </c>
      <c r="AN138" s="132" t="s">
        <v>1982</v>
      </c>
      <c r="AO138" s="163" t="s">
        <v>1984</v>
      </c>
      <c r="AP138" s="163" t="s">
        <v>1985</v>
      </c>
      <c r="AQ138" s="163" t="s">
        <v>1986</v>
      </c>
      <c r="AR138" s="163" t="s">
        <v>1987</v>
      </c>
      <c r="AS138" s="132" t="s">
        <v>1988</v>
      </c>
      <c r="AT138" s="132" t="s">
        <v>1989</v>
      </c>
      <c r="AU138" s="132" t="s">
        <v>2034</v>
      </c>
      <c r="AV138" s="132" t="s">
        <v>2035</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defInput["i601"] = {  cons:"consTVsum",  title:"Heure de TV",  unit:"Le temps",  text:"Par le total de la télévision à la maison, combien d'heures par jour allumez-vous? Veuillez inclure l'heure du jeu vidéo.", inputType:"sel601", right:"", postfix:"", nodata:"", varType:"Number", min:"", max:"", defaultValue:"-1", d11t:"",d11p:"",d12t:"",d12p:"",d13t:"",d13p:"",d1w:"",d1d:"", d21t:"",d21p:"",d22t:"",d22p:"",d23t:"",d23p:"",d2w:"",d2d:"", d31t:"",d31p:"",d32t:"",d32p:"",d33t:"",d33p:"",d3w:"",d3d:""}; </v>
      </c>
      <c r="DO138" s="88"/>
      <c r="DP138" s="88"/>
      <c r="DQ138" s="89" t="str">
        <f t="shared" si="47"/>
        <v>defSelectValue["sel601"]= [ "2 heures", " 4 heures", " 6 heures", " 8 heures", " 12 heures", " 16 heures", " 24 heures", " 32 heures", " 40 heures", "", "", "", "", "", "", "" ];</v>
      </c>
      <c r="DR138" s="90"/>
      <c r="DS138" s="90"/>
      <c r="DT138" s="90" t="str">
        <f t="shared" si="48"/>
        <v>defSelectData['sel601']= [ '-1', '0', '2', '4', '6', '8', '12', '16', '24', '32', '40', '', '', '', '', '' ];</v>
      </c>
    </row>
    <row r="139" spans="1:124" s="85" customFormat="1" ht="43.5" customHeight="1">
      <c r="A139" s="73"/>
      <c r="B139" s="112" t="s">
        <v>2440</v>
      </c>
      <c r="C139" s="120" t="s">
        <v>3823</v>
      </c>
      <c r="D139" s="132" t="s">
        <v>3024</v>
      </c>
      <c r="E139" s="111" t="s">
        <v>3026</v>
      </c>
      <c r="F139" s="120" t="s">
        <v>3864</v>
      </c>
      <c r="G139" s="132" t="s">
        <v>1445</v>
      </c>
      <c r="H139" s="120" t="s">
        <v>3823</v>
      </c>
      <c r="I139" s="132" t="s">
        <v>3024</v>
      </c>
      <c r="J139" s="120" t="str">
        <f t="shared" si="45"/>
        <v>sel631</v>
      </c>
      <c r="K139" s="132" t="str">
        <f t="shared" si="49"/>
        <v>sel631</v>
      </c>
      <c r="L139" s="112"/>
      <c r="M139" s="112"/>
      <c r="N139" s="112"/>
      <c r="O139" s="111" t="s">
        <v>1914</v>
      </c>
      <c r="P139" s="112"/>
      <c r="Q139" s="112"/>
      <c r="R139" s="111">
        <v>-1</v>
      </c>
      <c r="S139" s="73"/>
      <c r="T139" s="73"/>
      <c r="U139" s="114" t="str">
        <f t="shared" si="44"/>
        <v>sel631</v>
      </c>
      <c r="V139" s="120" t="s">
        <v>4274</v>
      </c>
      <c r="W139" s="120" t="s">
        <v>4275</v>
      </c>
      <c r="X139" s="120" t="s">
        <v>4276</v>
      </c>
      <c r="Y139" s="120" t="s">
        <v>4277</v>
      </c>
      <c r="Z139" s="120" t="s">
        <v>4278</v>
      </c>
      <c r="AA139" s="120" t="s">
        <v>4279</v>
      </c>
      <c r="AB139" s="120"/>
      <c r="AC139" s="120"/>
      <c r="AD139" s="120"/>
      <c r="AE139" s="120"/>
      <c r="AF139" s="120"/>
      <c r="AG139" s="120"/>
      <c r="AH139" s="120"/>
      <c r="AI139" s="120"/>
      <c r="AJ139" s="120"/>
      <c r="AK139" s="120"/>
      <c r="AL139" s="132" t="s">
        <v>2299</v>
      </c>
      <c r="AM139" s="132" t="s">
        <v>2447</v>
      </c>
      <c r="AN139" s="132" t="s">
        <v>2448</v>
      </c>
      <c r="AO139" s="163" t="s">
        <v>2449</v>
      </c>
      <c r="AP139" s="163" t="s">
        <v>2450</v>
      </c>
      <c r="AQ139" s="163" t="s">
        <v>2451</v>
      </c>
      <c r="AR139" s="132" t="s">
        <v>3063</v>
      </c>
      <c r="AS139" s="132" t="s">
        <v>3064</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defInput["i631"] = {  cons:"consTV",  title:"Taille TV",  unit:"Pouces",  text:"Taille TV", inputType:"sel631", right:"", postfix:"", nodata:"", varType:"Number", min:"", max:"", defaultValue:"-1", d11t:"",d11p:"",d12t:"",d12p:"",d13t:"",d13p:"",d1w:"",d1d:"", d21t:"",d21p:"",d22t:"",d22p:"",d23t:"",d23p:"",d2w:"",d2d:"", d31t:"",d31p:"",d32t:"",d32p:"",d33t:"",d33p:"",d3w:"",d3d:""}; </v>
      </c>
      <c r="DO139" s="88"/>
      <c r="DP139" s="88"/>
      <c r="DQ139" s="89" t="str">
        <f t="shared" si="47"/>
        <v>defSelectValue["sel631"]= [ "Moins de 20 pouces", " 20 à 30 pouces", " 30 à 40 pouces", " 40 à 50 pouces", " 50 à 65 pouces", " 65 pouces ou plus ", "", "", "", "", "", "", "", "", "", "" ];</v>
      </c>
      <c r="DR139" s="90"/>
      <c r="DS139" s="90"/>
      <c r="DT139" s="90" t="str">
        <f t="shared" si="48"/>
        <v>defSelectData['sel631']= [ '-1', '0', '18', '25', '35', '45', '60', '70', '', '', '', '', '', '', '', '' ];</v>
      </c>
    </row>
    <row r="140" spans="1:124" s="85" customFormat="1" ht="43.5" customHeight="1">
      <c r="A140" s="73"/>
      <c r="B140" s="112" t="s">
        <v>2441</v>
      </c>
      <c r="C140" s="120" t="s">
        <v>3824</v>
      </c>
      <c r="D140" s="132" t="s">
        <v>2442</v>
      </c>
      <c r="E140" s="111" t="s">
        <v>3026</v>
      </c>
      <c r="F140" s="120" t="s">
        <v>3876</v>
      </c>
      <c r="G140" s="132" t="s">
        <v>834</v>
      </c>
      <c r="H140" s="120" t="s">
        <v>3824</v>
      </c>
      <c r="I140" s="132" t="s">
        <v>2442</v>
      </c>
      <c r="J140" s="120" t="str">
        <f t="shared" si="45"/>
        <v>sel632</v>
      </c>
      <c r="K140" s="132" t="str">
        <f t="shared" si="49"/>
        <v>sel632</v>
      </c>
      <c r="L140" s="112"/>
      <c r="M140" s="112"/>
      <c r="N140" s="112"/>
      <c r="O140" s="111" t="s">
        <v>1914</v>
      </c>
      <c r="P140" s="112"/>
      <c r="Q140" s="112"/>
      <c r="R140" s="111">
        <v>-1</v>
      </c>
      <c r="S140" s="73"/>
      <c r="T140" s="73"/>
      <c r="U140" s="114" t="str">
        <f t="shared" si="44"/>
        <v>sel632</v>
      </c>
      <c r="V140" s="120" t="s">
        <v>4280</v>
      </c>
      <c r="W140" s="120" t="s">
        <v>4281</v>
      </c>
      <c r="X140" s="122" t="s">
        <v>4029</v>
      </c>
      <c r="Y140" s="120" t="s">
        <v>4282</v>
      </c>
      <c r="Z140" s="120" t="s">
        <v>4283</v>
      </c>
      <c r="AA140" s="120" t="s">
        <v>4284</v>
      </c>
      <c r="AB140" s="120" t="s">
        <v>4285</v>
      </c>
      <c r="AC140" s="120" t="s">
        <v>4286</v>
      </c>
      <c r="AD140" s="120"/>
      <c r="AE140" s="120"/>
      <c r="AF140" s="120"/>
      <c r="AG140" s="120"/>
      <c r="AH140" s="120"/>
      <c r="AI140" s="120"/>
      <c r="AJ140" s="120"/>
      <c r="AK140" s="120"/>
      <c r="AL140" s="132" t="s">
        <v>2299</v>
      </c>
      <c r="AM140" s="132" t="s">
        <v>2078</v>
      </c>
      <c r="AN140" s="164" t="s">
        <v>2452</v>
      </c>
      <c r="AO140" s="163" t="s">
        <v>2453</v>
      </c>
      <c r="AP140" s="163" t="s">
        <v>2454</v>
      </c>
      <c r="AQ140" s="163" t="s">
        <v>2455</v>
      </c>
      <c r="AR140" s="132" t="s">
        <v>2456</v>
      </c>
      <c r="AS140" s="132" t="s">
        <v>2457</v>
      </c>
      <c r="AT140" s="132" t="s">
        <v>2458</v>
      </c>
      <c r="AU140" s="132" t="s">
        <v>2459</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7"/>
        <v>defSelectValue["sel632"]= [ "Moins de 1 an", " moins de 3 ans", " moins de 5 ans", " moins de 7 ans", " moins de 10 ans", " moins de 15 ans", " moins de 20 ans", " 20 ans ou plus", "", "", "", "", "", "", "", "" ];</v>
      </c>
      <c r="DR140" s="90"/>
      <c r="DS140" s="90"/>
      <c r="DT140" s="90" t="str">
        <f t="shared" si="48"/>
        <v>defSelectData['sel632']= [ '-1', '0', '1', '2', '4', '6', '9', '13', '18', '25', '', '', '', '', '', '' ];</v>
      </c>
    </row>
    <row r="141" spans="1:124" s="85" customFormat="1" ht="43.5" customHeight="1">
      <c r="A141" s="73"/>
      <c r="B141" s="112" t="s">
        <v>3025</v>
      </c>
      <c r="C141" s="120" t="s">
        <v>3822</v>
      </c>
      <c r="D141" s="132" t="s">
        <v>1948</v>
      </c>
      <c r="E141" s="111" t="s">
        <v>3026</v>
      </c>
      <c r="F141" s="120" t="s">
        <v>3875</v>
      </c>
      <c r="G141" s="132" t="s">
        <v>834</v>
      </c>
      <c r="H141" s="120" t="s">
        <v>3824</v>
      </c>
      <c r="I141" s="132" t="s">
        <v>2442</v>
      </c>
      <c r="J141" s="120" t="str">
        <f t="shared" si="45"/>
        <v>sel633</v>
      </c>
      <c r="K141" s="132" t="str">
        <f t="shared" si="49"/>
        <v>sel633</v>
      </c>
      <c r="L141" s="112"/>
      <c r="M141" s="112"/>
      <c r="N141" s="112"/>
      <c r="O141" s="111" t="s">
        <v>1914</v>
      </c>
      <c r="P141" s="112"/>
      <c r="Q141" s="112"/>
      <c r="R141" s="111">
        <v>-1</v>
      </c>
      <c r="S141" s="73"/>
      <c r="T141" s="73"/>
      <c r="U141" s="114" t="str">
        <f t="shared" si="44"/>
        <v>sel633</v>
      </c>
      <c r="V141" s="120" t="s">
        <v>4003</v>
      </c>
      <c r="W141" s="120" t="s">
        <v>4171</v>
      </c>
      <c r="X141" s="120" t="s">
        <v>4131</v>
      </c>
      <c r="Y141" s="120" t="s">
        <v>4133</v>
      </c>
      <c r="Z141" s="120" t="s">
        <v>4134</v>
      </c>
      <c r="AA141" s="120" t="s">
        <v>4135</v>
      </c>
      <c r="AB141" s="120" t="s">
        <v>4136</v>
      </c>
      <c r="AC141" s="120" t="s">
        <v>4137</v>
      </c>
      <c r="AD141" s="120" t="s">
        <v>4287</v>
      </c>
      <c r="AE141" s="120"/>
      <c r="AF141" s="120"/>
      <c r="AG141" s="120"/>
      <c r="AH141" s="120"/>
      <c r="AI141" s="120"/>
      <c r="AJ141" s="120"/>
      <c r="AK141" s="120"/>
      <c r="AL141" s="132" t="s">
        <v>2299</v>
      </c>
      <c r="AM141" s="132" t="s">
        <v>2023</v>
      </c>
      <c r="AN141" s="132" t="s">
        <v>1982</v>
      </c>
      <c r="AO141" s="163" t="s">
        <v>1984</v>
      </c>
      <c r="AP141" s="163" t="s">
        <v>1985</v>
      </c>
      <c r="AQ141" s="163" t="s">
        <v>1986</v>
      </c>
      <c r="AR141" s="132" t="s">
        <v>1987</v>
      </c>
      <c r="AS141" s="132" t="s">
        <v>1988</v>
      </c>
      <c r="AT141" s="132" t="s">
        <v>1989</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defInput["i633"] = {  cons:"consTV",  title:"Heure de TV",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7"/>
        <v>defSelectValue["sel633"]= [ "Veuillez sélectionner", " ne pas utiliser", " 2 heures", " 4 heures", " 6 heures", " 8 heures", " 12 heures", " 16 heures", " 24 heures ", "", "", "", "", "", "", "" ];</v>
      </c>
      <c r="DR141" s="90"/>
      <c r="DS141" s="90"/>
      <c r="DT141" s="90" t="str">
        <f t="shared" si="48"/>
        <v>defSelectData['sel633']= [ '-1', '0', '2', '4', '6', '8', '12', '16', '24', '', '', '', '', '', '', '' ];</v>
      </c>
    </row>
    <row r="142" spans="1:124" s="85" customFormat="1" ht="43.5" customHeight="1">
      <c r="A142" s="73"/>
      <c r="B142" s="112" t="s">
        <v>1972</v>
      </c>
      <c r="C142" s="120" t="s">
        <v>3825</v>
      </c>
      <c r="D142" s="132" t="s">
        <v>1973</v>
      </c>
      <c r="E142" s="111" t="s">
        <v>1971</v>
      </c>
      <c r="F142" s="120" t="s">
        <v>3872</v>
      </c>
      <c r="G142" s="132" t="s">
        <v>1974</v>
      </c>
      <c r="H142" s="120" t="s">
        <v>3970</v>
      </c>
      <c r="I142" s="132" t="s">
        <v>1975</v>
      </c>
      <c r="J142" s="120" t="str">
        <f t="shared" si="45"/>
        <v>sel701</v>
      </c>
      <c r="K142" s="132" t="str">
        <f t="shared" si="49"/>
        <v>sel701</v>
      </c>
      <c r="L142" s="112"/>
      <c r="M142" s="112"/>
      <c r="N142" s="112"/>
      <c r="O142" s="111" t="s">
        <v>1914</v>
      </c>
      <c r="P142" s="112"/>
      <c r="Q142" s="112"/>
      <c r="R142" s="111">
        <v>-1</v>
      </c>
      <c r="S142" s="73"/>
      <c r="T142" s="73"/>
      <c r="U142" s="114" t="str">
        <f t="shared" si="44"/>
        <v>sel701</v>
      </c>
      <c r="V142" s="120" t="s">
        <v>4003</v>
      </c>
      <c r="W142" s="120" t="s">
        <v>4288</v>
      </c>
      <c r="X142" s="120" t="s">
        <v>4289</v>
      </c>
      <c r="Y142" s="120" t="s">
        <v>4290</v>
      </c>
      <c r="Z142" s="120" t="s">
        <v>4291</v>
      </c>
      <c r="AA142" s="120" t="s">
        <v>4292</v>
      </c>
      <c r="AB142" s="120"/>
      <c r="AC142" s="120"/>
      <c r="AD142" s="120"/>
      <c r="AE142" s="120"/>
      <c r="AF142" s="120"/>
      <c r="AG142" s="120"/>
      <c r="AH142" s="120"/>
      <c r="AI142" s="120"/>
      <c r="AJ142" s="120"/>
      <c r="AK142" s="120"/>
      <c r="AL142" s="132" t="s">
        <v>2299</v>
      </c>
      <c r="AM142" s="132" t="s">
        <v>2078</v>
      </c>
      <c r="AN142" s="163" t="s">
        <v>2079</v>
      </c>
      <c r="AO142" s="163" t="s">
        <v>2080</v>
      </c>
      <c r="AP142" s="132" t="s">
        <v>2081</v>
      </c>
      <c r="AQ142" s="132" t="s">
        <v>406</v>
      </c>
      <c r="AR142" s="132" t="s">
        <v>407</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defInput["i701"] = {  cons:"consRFsum",  title:"Nombre de réfrigérateurs",  unit:"unités",  text:"Combien de réfrigérateurs utilisez-vous? Veuillez compter le stocker (congélateur) en un seul.", inputType:"sel701", right:"", postfix:"", nodata:"", varType:"Number", min:"", max:"", defaultValue:"-1", d11t:"2",d11p:"0",d12t:"0",d12p:"2",d13t:"",d13p:"",d1w:"1",d1d:"2", d21t:"",d21p:"",d22t:"",d22p:"",d23t:"",d23p:"",d2w:"",d2d:"", d31t:"2",d31p:"0",d32t:"0",d32p:"2",d33t:"",d33p:"",d3w:"1",d3d:"2"}; </v>
      </c>
      <c r="DO142" s="88"/>
      <c r="DP142" s="88"/>
      <c r="DQ142" s="89" t="str">
        <f t="shared" si="47"/>
        <v>defSelectValue["sel701"]= [ "Veuillez sélectionner", " ne pas avoir un", " 2 unités", " 3 unités", " 4 unités", " 5 unités ", "", "", "", "", "", "", "", "", "", "" ];</v>
      </c>
      <c r="DR142" s="90"/>
      <c r="DS142" s="90"/>
      <c r="DT142" s="90" t="str">
        <f t="shared" si="48"/>
        <v>defSelectData['sel701']= [ '-1', '0', '1', '2', '3', '4', '5', '', '', '', '', '', '', '', '', '' ];</v>
      </c>
    </row>
    <row r="143" spans="1:124" s="85" customFormat="1" ht="43.5" customHeight="1">
      <c r="A143" s="73"/>
      <c r="B143" s="112" t="s">
        <v>3028</v>
      </c>
      <c r="C143" s="120" t="s">
        <v>3826</v>
      </c>
      <c r="D143" s="132" t="s">
        <v>2443</v>
      </c>
      <c r="E143" s="111" t="s">
        <v>3027</v>
      </c>
      <c r="F143" s="120" t="s">
        <v>3874</v>
      </c>
      <c r="G143" s="132" t="s">
        <v>834</v>
      </c>
      <c r="H143" s="120" t="s">
        <v>3826</v>
      </c>
      <c r="I143" s="132" t="s">
        <v>2443</v>
      </c>
      <c r="J143" s="120" t="str">
        <f t="shared" si="45"/>
        <v>sel711</v>
      </c>
      <c r="K143" s="132" t="str">
        <f t="shared" si="49"/>
        <v>sel711</v>
      </c>
      <c r="L143" s="112"/>
      <c r="M143" s="112"/>
      <c r="N143" s="112"/>
      <c r="O143" s="111" t="s">
        <v>1914</v>
      </c>
      <c r="P143" s="112"/>
      <c r="Q143" s="112"/>
      <c r="R143" s="111">
        <v>-1</v>
      </c>
      <c r="S143" s="73"/>
      <c r="T143" s="73"/>
      <c r="U143" s="114" t="str">
        <f t="shared" si="44"/>
        <v>sel711</v>
      </c>
      <c r="V143" s="120" t="s">
        <v>4280</v>
      </c>
      <c r="W143" s="120" t="s">
        <v>4281</v>
      </c>
      <c r="X143" s="120" t="s">
        <v>4029</v>
      </c>
      <c r="Y143" s="120" t="s">
        <v>4282</v>
      </c>
      <c r="Z143" s="120" t="s">
        <v>4283</v>
      </c>
      <c r="AA143" s="120" t="s">
        <v>4284</v>
      </c>
      <c r="AB143" s="120" t="s">
        <v>4285</v>
      </c>
      <c r="AC143" s="120" t="s">
        <v>4286</v>
      </c>
      <c r="AD143" s="120"/>
      <c r="AE143" s="120"/>
      <c r="AF143" s="120"/>
      <c r="AG143" s="120"/>
      <c r="AH143" s="120"/>
      <c r="AI143" s="120"/>
      <c r="AJ143" s="120"/>
      <c r="AK143" s="120"/>
      <c r="AL143" s="132" t="s">
        <v>2299</v>
      </c>
      <c r="AM143" s="132" t="s">
        <v>2291</v>
      </c>
      <c r="AN143" s="163" t="s">
        <v>2290</v>
      </c>
      <c r="AO143" s="163" t="s">
        <v>2292</v>
      </c>
      <c r="AP143" s="163" t="s">
        <v>2293</v>
      </c>
      <c r="AQ143" s="163" t="s">
        <v>2294</v>
      </c>
      <c r="AR143" s="163" t="s">
        <v>2295</v>
      </c>
      <c r="AS143" s="163" t="s">
        <v>2296</v>
      </c>
      <c r="AT143" s="163" t="s">
        <v>2297</v>
      </c>
      <c r="AU143" s="132" t="s">
        <v>2298</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7"/>
        <v>defSelectValue["sel711"]= [ "Moins de 1 an", " moins de 3 ans", " moins de 5 ans", " moins de 7 ans", " moins de 10 ans", " moins de 15 ans", " moins de 20 ans", " 20 ans ou plus", "", "", "", "", "", "", "", "" ];</v>
      </c>
      <c r="DR143" s="90"/>
      <c r="DS143" s="90"/>
      <c r="DT143" s="90" t="str">
        <f t="shared" si="48"/>
        <v>defSelectData['sel711']= [ '-1', '0', '0', '2', '4', '6', '8', '12', '17', '25', '', '', '', '', '', '' ];</v>
      </c>
    </row>
    <row r="144" spans="1:124" s="85" customFormat="1" ht="43.5" customHeight="1">
      <c r="A144" s="73"/>
      <c r="B144" s="112" t="s">
        <v>3029</v>
      </c>
      <c r="C144" s="120" t="s">
        <v>3827</v>
      </c>
      <c r="D144" s="132" t="s">
        <v>2709</v>
      </c>
      <c r="E144" s="111" t="s">
        <v>3027</v>
      </c>
      <c r="F144" s="120"/>
      <c r="G144" s="132"/>
      <c r="H144" s="120" t="s">
        <v>3827</v>
      </c>
      <c r="I144" s="132" t="s">
        <v>2709</v>
      </c>
      <c r="J144" s="120" t="str">
        <f t="shared" si="45"/>
        <v>sel712</v>
      </c>
      <c r="K144" s="132" t="str">
        <f t="shared" si="49"/>
        <v>sel712</v>
      </c>
      <c r="L144" s="112"/>
      <c r="M144" s="112"/>
      <c r="N144" s="112"/>
      <c r="O144" s="111" t="s">
        <v>1914</v>
      </c>
      <c r="P144" s="112"/>
      <c r="Q144" s="112"/>
      <c r="R144" s="111">
        <v>-1</v>
      </c>
      <c r="S144" s="73"/>
      <c r="T144" s="92"/>
      <c r="U144" s="114" t="str">
        <f t="shared" si="44"/>
        <v>sel712</v>
      </c>
      <c r="V144" s="120" t="s">
        <v>4055</v>
      </c>
      <c r="W144" s="120" t="s">
        <v>4293</v>
      </c>
      <c r="X144" s="120" t="s">
        <v>4294</v>
      </c>
      <c r="Y144" s="120"/>
      <c r="Z144" s="120"/>
      <c r="AA144" s="120"/>
      <c r="AB144" s="120"/>
      <c r="AC144" s="120"/>
      <c r="AD144" s="120"/>
      <c r="AE144" s="120"/>
      <c r="AF144" s="120"/>
      <c r="AG144" s="120"/>
      <c r="AH144" s="120"/>
      <c r="AI144" s="120"/>
      <c r="AJ144" s="120"/>
      <c r="AK144" s="120"/>
      <c r="AL144" s="132" t="s">
        <v>2299</v>
      </c>
      <c r="AM144" s="163" t="s">
        <v>2714</v>
      </c>
      <c r="AN144" s="132" t="s">
        <v>2715</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defSelectValue["sel712"]= [ "Sélectionnez", " réfrigérateur congélateur", " congélateur (stocker) ", "", "", "", "", "", "", "", "", "", "", "", "", "" ];</v>
      </c>
      <c r="DR144" s="90"/>
      <c r="DS144" s="90"/>
      <c r="DT144" s="90" t="str">
        <f t="shared" si="48"/>
        <v>defSelectData['sel712']= [ '-1', '1', '2', '', '', '', '', '', '', '', '', '', '', '', '', '' ];</v>
      </c>
    </row>
    <row r="145" spans="1:124" s="85" customFormat="1" ht="43.5" customHeight="1">
      <c r="A145" s="73"/>
      <c r="B145" s="112" t="s">
        <v>3030</v>
      </c>
      <c r="C145" s="120" t="s">
        <v>3828</v>
      </c>
      <c r="D145" s="132" t="s">
        <v>2710</v>
      </c>
      <c r="E145" s="111" t="s">
        <v>3027</v>
      </c>
      <c r="F145" s="120"/>
      <c r="G145" s="132"/>
      <c r="H145" s="120" t="s">
        <v>3828</v>
      </c>
      <c r="I145" s="132" t="s">
        <v>2710</v>
      </c>
      <c r="J145" s="120" t="str">
        <f t="shared" si="45"/>
        <v>sel713</v>
      </c>
      <c r="K145" s="132" t="str">
        <f t="shared" si="49"/>
        <v>sel713</v>
      </c>
      <c r="L145" s="112"/>
      <c r="M145" s="112"/>
      <c r="N145" s="112"/>
      <c r="O145" s="111" t="s">
        <v>1914</v>
      </c>
      <c r="P145" s="112"/>
      <c r="Q145" s="112"/>
      <c r="R145" s="111">
        <v>-1</v>
      </c>
      <c r="S145" s="73"/>
      <c r="T145" s="92"/>
      <c r="U145" s="114" t="str">
        <f t="shared" si="44"/>
        <v>sel713</v>
      </c>
      <c r="V145" s="120" t="s">
        <v>4295</v>
      </c>
      <c r="W145" s="120" t="s">
        <v>4296</v>
      </c>
      <c r="X145" s="120" t="s">
        <v>4297</v>
      </c>
      <c r="Y145" s="120" t="s">
        <v>4298</v>
      </c>
      <c r="Z145" s="120" t="s">
        <v>4299</v>
      </c>
      <c r="AA145" s="120" t="s">
        <v>4300</v>
      </c>
      <c r="AB145" s="120"/>
      <c r="AC145" s="120"/>
      <c r="AD145" s="120"/>
      <c r="AE145" s="120"/>
      <c r="AF145" s="120"/>
      <c r="AG145" s="120"/>
      <c r="AH145" s="120"/>
      <c r="AI145" s="120"/>
      <c r="AJ145" s="120"/>
      <c r="AK145" s="120"/>
      <c r="AL145" s="132" t="s">
        <v>2299</v>
      </c>
      <c r="AM145" s="163" t="s">
        <v>2716</v>
      </c>
      <c r="AN145" s="132" t="s">
        <v>2717</v>
      </c>
      <c r="AO145" s="132" t="s">
        <v>2718</v>
      </c>
      <c r="AP145" s="132" t="s">
        <v>2719</v>
      </c>
      <c r="AQ145" s="163" t="s">
        <v>2720</v>
      </c>
      <c r="AR145" s="163" t="s">
        <v>2721</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7"/>
        <v>defSelectValue["sel713"]= [ "Moins de 100 L", " 101-200 litres", " 201-300 litres", " 301-400 litres", " 401-500 litres", " 501 litres ou plus ", "", "", "", "", "", "", "", "", "", "" ];</v>
      </c>
      <c r="DR145" s="90"/>
      <c r="DS145" s="90"/>
      <c r="DT145" s="90" t="str">
        <f t="shared" si="48"/>
        <v>defSelectData['sel713']= [ '-1', '80', '150', '250', '350', '450', '550', '', '', '', '', '', '', '', '', '' ];</v>
      </c>
    </row>
    <row r="146" spans="1:124" s="85" customFormat="1" ht="43.5" customHeight="1">
      <c r="A146" s="73"/>
      <c r="B146" s="112" t="s">
        <v>3031</v>
      </c>
      <c r="C146" s="120" t="s">
        <v>3829</v>
      </c>
      <c r="D146" s="132" t="s">
        <v>2730</v>
      </c>
      <c r="E146" s="111" t="s">
        <v>3027</v>
      </c>
      <c r="F146" s="120"/>
      <c r="G146" s="132"/>
      <c r="H146" s="120" t="s">
        <v>3971</v>
      </c>
      <c r="I146" s="132" t="s">
        <v>2713</v>
      </c>
      <c r="J146" s="120" t="str">
        <f t="shared" si="45"/>
        <v>sel714</v>
      </c>
      <c r="K146" s="132" t="str">
        <f t="shared" si="49"/>
        <v>sel714</v>
      </c>
      <c r="L146" s="112"/>
      <c r="M146" s="112"/>
      <c r="N146" s="112"/>
      <c r="O146" s="111" t="s">
        <v>1914</v>
      </c>
      <c r="P146" s="112"/>
      <c r="Q146" s="112"/>
      <c r="R146" s="111">
        <v>-1</v>
      </c>
      <c r="S146" s="73"/>
      <c r="T146" s="92"/>
      <c r="U146" s="114" t="str">
        <f t="shared" si="44"/>
        <v>sel714</v>
      </c>
      <c r="V146" s="120" t="s">
        <v>4034</v>
      </c>
      <c r="W146" s="120" t="s">
        <v>4472</v>
      </c>
      <c r="X146" s="120" t="s">
        <v>4301</v>
      </c>
      <c r="Y146" s="120" t="s">
        <v>4302</v>
      </c>
      <c r="Z146" s="120" t="s">
        <v>4051</v>
      </c>
      <c r="AA146" s="120"/>
      <c r="AB146" s="120"/>
      <c r="AC146" s="120"/>
      <c r="AD146" s="120"/>
      <c r="AE146" s="120"/>
      <c r="AF146" s="120"/>
      <c r="AG146" s="120"/>
      <c r="AH146" s="120"/>
      <c r="AI146" s="120"/>
      <c r="AJ146" s="120"/>
      <c r="AK146" s="120"/>
      <c r="AL146" s="132" t="s">
        <v>2299</v>
      </c>
      <c r="AM146" s="132" t="s">
        <v>2722</v>
      </c>
      <c r="AN146" s="163" t="s">
        <v>2723</v>
      </c>
      <c r="AO146" s="163" t="s">
        <v>2724</v>
      </c>
      <c r="AP146" s="163" t="s">
        <v>295</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defInput["i714"] = {  cons:"consRF",  title:"Température réglée par le réfrigérateur",  unit:"",  text:"Comment le réglage de la température est-il fait?", inputType:"sel714", right:"", postfix:"", nodata:"", varType:"Number", min:"", max:"", defaultValue:"-1", d11t:"",d11p:"",d12t:"",d12p:"",d13t:"",d13p:"",d1w:"",d1d:"", d21t:"",d21p:"",d22t:"",d22p:"",d23t:"",d23p:"",d2w:"",d2d:"", d31t:"4",d31p:"1",d32t:"3",d32p:"2",d33t:"0",d33p:"1",d3w:"1",d3d:"1"}; </v>
      </c>
      <c r="DO146" s="88"/>
      <c r="DP146" s="88"/>
      <c r="DQ146" s="89" t="str">
        <f t="shared" si="47"/>
        <v>defSelectValue["sel714"]= [ "Veuillez choisir", " fort", " moyen", " faible", " je ne sais pas ", "", "", "", "", "", "", "", "", "", "", "" ];</v>
      </c>
      <c r="DR146" s="90"/>
      <c r="DS146" s="90"/>
      <c r="DT146" s="90" t="str">
        <f t="shared" si="48"/>
        <v>defSelectData['sel714']= [ '-1', '1', '2', '3', '4', '', '', '', '', '', '', '', '', '', '', '' ];</v>
      </c>
    </row>
    <row r="147" spans="1:124" s="85" customFormat="1" ht="43.5" customHeight="1">
      <c r="A147" s="73"/>
      <c r="B147" s="112" t="s">
        <v>3032</v>
      </c>
      <c r="C147" s="120" t="s">
        <v>3830</v>
      </c>
      <c r="D147" s="132" t="s">
        <v>2711</v>
      </c>
      <c r="E147" s="111" t="s">
        <v>3027</v>
      </c>
      <c r="F147" s="120"/>
      <c r="G147" s="132"/>
      <c r="H147" s="120" t="s">
        <v>3972</v>
      </c>
      <c r="I147" s="132" t="s">
        <v>2725</v>
      </c>
      <c r="J147" s="120" t="str">
        <f t="shared" si="45"/>
        <v>sel715</v>
      </c>
      <c r="K147" s="132" t="str">
        <f t="shared" si="49"/>
        <v>sel715</v>
      </c>
      <c r="L147" s="112"/>
      <c r="M147" s="112"/>
      <c r="N147" s="112"/>
      <c r="O147" s="111" t="s">
        <v>1914</v>
      </c>
      <c r="P147" s="112"/>
      <c r="Q147" s="112"/>
      <c r="R147" s="111">
        <v>-1</v>
      </c>
      <c r="S147" s="73"/>
      <c r="T147" s="92"/>
      <c r="U147" s="114" t="str">
        <f t="shared" si="44"/>
        <v>sel715</v>
      </c>
      <c r="V147" s="120" t="s">
        <v>4034</v>
      </c>
      <c r="W147" s="120" t="s">
        <v>4473</v>
      </c>
      <c r="X147" s="120" t="s">
        <v>4303</v>
      </c>
      <c r="Y147" s="120" t="s">
        <v>4304</v>
      </c>
      <c r="Z147" s="120" t="s">
        <v>4051</v>
      </c>
      <c r="AA147" s="120"/>
      <c r="AB147" s="120"/>
      <c r="AC147" s="120"/>
      <c r="AD147" s="120"/>
      <c r="AE147" s="120"/>
      <c r="AF147" s="120"/>
      <c r="AG147" s="120"/>
      <c r="AH147" s="120"/>
      <c r="AI147" s="120"/>
      <c r="AJ147" s="120"/>
      <c r="AK147" s="120"/>
      <c r="AL147" s="132" t="s">
        <v>2299</v>
      </c>
      <c r="AM147" s="163" t="s">
        <v>2726</v>
      </c>
      <c r="AN147" s="163" t="s">
        <v>2727</v>
      </c>
      <c r="AO147" s="163" t="s">
        <v>2728</v>
      </c>
      <c r="AP147" s="163" t="s">
        <v>295</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defInput["i715"] = {  cons:"consRF",  title:"Une teinte de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7"/>
        <v>defSelectValue["sel715"]= [ "Veuillez choisir", " je fais attention", " je ne le fais pas beaucoup", " je ne peux pas le faire", " je ne sais pas ", "", "", "", "", "", "", "", "", "", "", "" ];</v>
      </c>
      <c r="DR147" s="90"/>
      <c r="DS147" s="90"/>
      <c r="DT147" s="90" t="str">
        <f t="shared" si="48"/>
        <v>defSelectData['sel715']= [ '-1', '1', '2', '3', '4', '', '', '', '', '', '', '', '', '', '', '' ];</v>
      </c>
    </row>
    <row r="148" spans="1:124" s="85" customFormat="1" ht="43.5" customHeight="1">
      <c r="A148" s="73"/>
      <c r="B148" s="112" t="s">
        <v>3033</v>
      </c>
      <c r="C148" s="120" t="s">
        <v>3831</v>
      </c>
      <c r="D148" s="132" t="s">
        <v>3164</v>
      </c>
      <c r="E148" s="111" t="s">
        <v>3027</v>
      </c>
      <c r="F148" s="120"/>
      <c r="G148" s="132"/>
      <c r="H148" s="120" t="s">
        <v>3973</v>
      </c>
      <c r="I148" s="132" t="s">
        <v>2712</v>
      </c>
      <c r="J148" s="120" t="str">
        <f t="shared" si="45"/>
        <v>sel716</v>
      </c>
      <c r="K148" s="132" t="str">
        <f t="shared" si="49"/>
        <v>sel716</v>
      </c>
      <c r="L148" s="112"/>
      <c r="M148" s="112"/>
      <c r="N148" s="112"/>
      <c r="O148" s="111" t="s">
        <v>1914</v>
      </c>
      <c r="P148" s="112"/>
      <c r="Q148" s="112"/>
      <c r="R148" s="111">
        <v>-1</v>
      </c>
      <c r="S148" s="73"/>
      <c r="T148" s="92"/>
      <c r="U148" s="114" t="str">
        <f t="shared" si="44"/>
        <v>sel716</v>
      </c>
      <c r="V148" s="120" t="s">
        <v>4003</v>
      </c>
      <c r="W148" s="120" t="s">
        <v>4305</v>
      </c>
      <c r="X148" s="120" t="s">
        <v>4304</v>
      </c>
      <c r="Y148" s="120" t="s">
        <v>4051</v>
      </c>
      <c r="Z148" s="120"/>
      <c r="AA148" s="120"/>
      <c r="AB148" s="120"/>
      <c r="AC148" s="120"/>
      <c r="AD148" s="120"/>
      <c r="AE148" s="120"/>
      <c r="AF148" s="120"/>
      <c r="AG148" s="120"/>
      <c r="AH148" s="120"/>
      <c r="AI148" s="120"/>
      <c r="AJ148" s="120"/>
      <c r="AK148" s="120"/>
      <c r="AL148" s="132" t="s">
        <v>2299</v>
      </c>
      <c r="AM148" s="163" t="s">
        <v>2729</v>
      </c>
      <c r="AN148" s="163" t="s">
        <v>2728</v>
      </c>
      <c r="AO148" s="163" t="s">
        <v>295</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defInput["i716"] = {  cons:"consRF",  title:"Installation avec dégagement ouvert du mur",  unit:"",  text:"Vous ouvrez un dégagement d'environ 5 cm sur le côté et le côté arrière", inputType:"sel716", right:"", postfix:"", nodata:"", varType:"Number", min:"", max:"", defaultValue:"-1", d11t:"",d11p:"",d12t:"",d12p:"",d13t:"",d13p:"",d1w:"",d1d:"", d21t:"",d21p:"",d22t:"",d22p:"",d23t:"",d23p:"",d2w:"",d2d:"", d31t:"",d31p:"",d32t:"",d32p:"",d33t:"",d33p:"",d3w:"",d3d:""}; </v>
      </c>
      <c r="DO148" s="88"/>
      <c r="DP148" s="88"/>
      <c r="DQ148" s="89" t="str">
        <f t="shared" si="47"/>
        <v>defSelectValue["sel716"]= [ "Veuillez sélectionner", " j'ai terminé", " je ne peux pas le faire", " je ne sais pas ", "", "", "", "", "", "", "", "", "", "", "", "" ];</v>
      </c>
      <c r="DR148" s="90"/>
      <c r="DS148" s="90"/>
      <c r="DT148" s="90" t="str">
        <f t="shared" si="48"/>
        <v>defSelectData['sel716']= [ '-1', '1', '2', '3', '', '', '', '', '', '', '', '', '', '', '', '' ];</v>
      </c>
    </row>
    <row r="149" spans="1:124" s="85" customFormat="1" ht="43.5" customHeight="1">
      <c r="A149" s="73"/>
      <c r="B149" s="112" t="s">
        <v>2520</v>
      </c>
      <c r="C149" s="120" t="s">
        <v>3832</v>
      </c>
      <c r="D149" s="132" t="s">
        <v>2521</v>
      </c>
      <c r="E149" s="111" t="s">
        <v>2444</v>
      </c>
      <c r="F149" s="120"/>
      <c r="G149" s="132"/>
      <c r="H149" s="120" t="s">
        <v>3974</v>
      </c>
      <c r="I149" s="132" t="s">
        <v>2522</v>
      </c>
      <c r="J149" s="120" t="str">
        <f t="shared" si="45"/>
        <v>sel801</v>
      </c>
      <c r="K149" s="132" t="str">
        <f t="shared" si="49"/>
        <v>sel801</v>
      </c>
      <c r="L149" s="112"/>
      <c r="M149" s="112"/>
      <c r="N149" s="112"/>
      <c r="O149" s="111" t="s">
        <v>1914</v>
      </c>
      <c r="P149" s="112"/>
      <c r="Q149" s="112"/>
      <c r="R149" s="111">
        <v>-1</v>
      </c>
      <c r="S149" s="73"/>
      <c r="T149" s="92"/>
      <c r="U149" s="114" t="str">
        <f t="shared" ref="U149:U157" si="50">J149</f>
        <v>sel801</v>
      </c>
      <c r="V149" s="120" t="s">
        <v>4003</v>
      </c>
      <c r="W149" s="120" t="s">
        <v>4474</v>
      </c>
      <c r="X149" s="120" t="s">
        <v>4306</v>
      </c>
      <c r="Y149" s="120" t="s">
        <v>4307</v>
      </c>
      <c r="Z149" s="120" t="s">
        <v>4051</v>
      </c>
      <c r="AA149" s="120"/>
      <c r="AB149" s="120"/>
      <c r="AC149" s="120"/>
      <c r="AD149" s="120"/>
      <c r="AE149" s="120"/>
      <c r="AF149" s="120"/>
      <c r="AG149" s="120"/>
      <c r="AH149" s="120"/>
      <c r="AI149" s="120"/>
      <c r="AJ149" s="120"/>
      <c r="AK149" s="120"/>
      <c r="AL149" s="132" t="s">
        <v>2299</v>
      </c>
      <c r="AM149" s="163" t="s">
        <v>1634</v>
      </c>
      <c r="AN149" s="163" t="s">
        <v>2523</v>
      </c>
      <c r="AO149" s="132" t="s">
        <v>295</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defInput["i801"] = {  cons:"consCKcook",  title:"Source de chaleur du poêle",  unit:"",  text:"La source de chaleur du poêle est", inputType:"sel801", right:"", postfix:"", nodata:"", varType:"Number", min:"", max:"", defaultValue:"-1", d11t:"",d11p:"",d12t:"",d12p:"",d13t:"",d13p:"",d1w:"",d1d:"", d21t:"",d21p:"",d22t:"",d22p:"",d23t:"",d23p:"",d2w:"",d2d:"", d31t:"",d31p:"",d32t:"",d32p:"",d33t:"",d33p:"",d3w:"",d3d:""}; </v>
      </c>
      <c r="DO149" s="88"/>
      <c r="DP149" s="88"/>
      <c r="DQ149" s="89" t="str">
        <f t="shared" si="47"/>
        <v>defSelectValue["sel801"]= [ "Veuillez sélectionner", " Gaz", " Électrique (IH", " etc.)", " je ne sais pas ", "", "", "", "", "", "", "", "", "", "", "" ];</v>
      </c>
      <c r="DR149" s="90"/>
      <c r="DS149" s="90"/>
      <c r="DT149" s="90" t="str">
        <f t="shared" si="48"/>
        <v>defSelectData['sel801']= [ '-1', '1', '2', '3', '', '', '', '', '', '', '', '', '', '', '', '' ];</v>
      </c>
    </row>
    <row r="150" spans="1:124" s="85" customFormat="1" ht="43.5" customHeight="1">
      <c r="A150" s="73"/>
      <c r="B150" s="112" t="s">
        <v>3034</v>
      </c>
      <c r="C150" s="120" t="s">
        <v>3833</v>
      </c>
      <c r="D150" s="132" t="s">
        <v>2445</v>
      </c>
      <c r="E150" s="111" t="s">
        <v>2444</v>
      </c>
      <c r="F150" s="120" t="s">
        <v>3873</v>
      </c>
      <c r="G150" s="132" t="s">
        <v>2446</v>
      </c>
      <c r="H150" s="120" t="s">
        <v>3833</v>
      </c>
      <c r="I150" s="132" t="s">
        <v>2445</v>
      </c>
      <c r="J150" s="120" t="str">
        <f t="shared" si="45"/>
        <v>sel802</v>
      </c>
      <c r="K150" s="132" t="str">
        <f t="shared" si="49"/>
        <v>sel802</v>
      </c>
      <c r="L150" s="112"/>
      <c r="M150" s="112"/>
      <c r="N150" s="112"/>
      <c r="O150" s="111" t="s">
        <v>1914</v>
      </c>
      <c r="P150" s="112"/>
      <c r="Q150" s="112"/>
      <c r="R150" s="111">
        <v>-1</v>
      </c>
      <c r="S150" s="73"/>
      <c r="T150" s="92"/>
      <c r="U150" s="114" t="str">
        <f t="shared" si="50"/>
        <v>sel802</v>
      </c>
      <c r="V150" s="120" t="s">
        <v>4452</v>
      </c>
      <c r="W150" s="120" t="s">
        <v>4475</v>
      </c>
      <c r="X150" s="120" t="s">
        <v>4308</v>
      </c>
      <c r="Y150" s="120" t="s">
        <v>4309</v>
      </c>
      <c r="Z150" s="120" t="s">
        <v>4310</v>
      </c>
      <c r="AA150" s="120" t="s">
        <v>4311</v>
      </c>
      <c r="AB150" s="120"/>
      <c r="AC150" s="120"/>
      <c r="AD150" s="120"/>
      <c r="AE150" s="120"/>
      <c r="AF150" s="120"/>
      <c r="AG150" s="120"/>
      <c r="AH150" s="120"/>
      <c r="AI150" s="120"/>
      <c r="AJ150" s="120"/>
      <c r="AK150" s="120"/>
      <c r="AL150" s="132" t="s">
        <v>2299</v>
      </c>
      <c r="AM150" s="163" t="s">
        <v>2498</v>
      </c>
      <c r="AN150" s="132" t="s">
        <v>2499</v>
      </c>
      <c r="AO150" s="132" t="s">
        <v>2500</v>
      </c>
      <c r="AP150" s="163" t="s">
        <v>2501</v>
      </c>
      <c r="AQ150" s="163" t="s">
        <v>2502</v>
      </c>
      <c r="AR150" s="163" t="s">
        <v>2503</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7"/>
        <v>defSelectValue["sel802"]= [ "Choisissez", " pas moins de 1 repas par semaine", " 2-3 repas par semaine", " 1 repas par jour", " 2 repas par jour", " 3 repas par jour ", "", "", "", "", "", "", "", "", "", "" ];</v>
      </c>
      <c r="DR150" s="90"/>
      <c r="DS150" s="90"/>
      <c r="DT150" s="90" t="str">
        <f t="shared" si="48"/>
        <v>defSelectData['sel802']= [ '-1', '0', '1', '2', '4', '7', '10', '', '', '', '', '', '', '', '', '' ];</v>
      </c>
    </row>
    <row r="151" spans="1:124" s="85" customFormat="1" ht="43.5" customHeight="1">
      <c r="B151" s="111" t="s">
        <v>3036</v>
      </c>
      <c r="C151" s="120" t="s">
        <v>3834</v>
      </c>
      <c r="D151" s="132" t="s">
        <v>2780</v>
      </c>
      <c r="E151" s="111" t="s">
        <v>3039</v>
      </c>
      <c r="F151" s="120"/>
      <c r="G151" s="132"/>
      <c r="H151" s="120" t="s">
        <v>3975</v>
      </c>
      <c r="I151" s="132" t="s">
        <v>2782</v>
      </c>
      <c r="J151" s="120" t="str">
        <f t="shared" si="45"/>
        <v>sel811</v>
      </c>
      <c r="K151" s="132" t="str">
        <f t="shared" si="49"/>
        <v>sel811</v>
      </c>
      <c r="L151" s="112"/>
      <c r="M151" s="112"/>
      <c r="N151" s="112"/>
      <c r="O151" s="111" t="s">
        <v>1914</v>
      </c>
      <c r="P151" s="112"/>
      <c r="Q151" s="112"/>
      <c r="R151" s="111">
        <v>-1</v>
      </c>
      <c r="T151" s="73"/>
      <c r="U151" s="114" t="str">
        <f t="shared" si="50"/>
        <v>sel811</v>
      </c>
      <c r="V151" s="120" t="s">
        <v>4312</v>
      </c>
      <c r="W151" s="120" t="s">
        <v>4056</v>
      </c>
      <c r="X151" s="120" t="s">
        <v>4313</v>
      </c>
      <c r="Y151" s="120" t="s">
        <v>4314</v>
      </c>
      <c r="Z151" s="120" t="s">
        <v>4315</v>
      </c>
      <c r="AA151" s="120"/>
      <c r="AB151" s="120"/>
      <c r="AC151" s="120"/>
      <c r="AD151" s="120"/>
      <c r="AE151" s="120"/>
      <c r="AF151" s="120"/>
      <c r="AG151" s="120"/>
      <c r="AH151" s="120"/>
      <c r="AI151" s="120"/>
      <c r="AJ151" s="120"/>
      <c r="AK151" s="120"/>
      <c r="AL151" s="132" t="s">
        <v>2299</v>
      </c>
      <c r="AM151" s="163" t="s">
        <v>2352</v>
      </c>
      <c r="AN151" s="132" t="s">
        <v>2783</v>
      </c>
      <c r="AO151" s="163" t="s">
        <v>2784</v>
      </c>
      <c r="AP151" s="132" t="s">
        <v>2785</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defInput["i811"] = {  cons:"consCKrice",  title:"La chaleur du pot",  unit:"",  text:"Réchauffez-vous le réchauffeur de riz?", inputType:"sel811", right:"", postfix:"", nodata:"", varType:"Number", min:"", max:"", defaultValue:"-1", d11t:"",d11p:"",d12t:"",d12p:"",d13t:"",d13p:"",d1w:"",d1d:"", d21t:"",d21p:"",d22t:"",d22p:"",d23t:"",d23p:"",d2w:"",d2d:"", d31t:"",d31p:"",d32t:"",d32p:"",d33t:"",d33p:"",d3w:"",d3d:""}; </v>
      </c>
      <c r="DO151" s="88"/>
      <c r="DP151" s="88"/>
      <c r="DQ151" s="89" t="str">
        <f t="shared" si="47"/>
        <v>defSelectValue["sel811"]= [ "Ne choisissez pas", " ne faites pas", " nous sommes environ 6 heures", " nous sommes environ 12 heures", " nous faisons presque 24 heures ", "", "", "", "", "", "", "", "", "", "", "" ];</v>
      </c>
      <c r="DR151" s="90"/>
      <c r="DS151" s="90"/>
      <c r="DT151" s="90" t="str">
        <f t="shared" si="48"/>
        <v>defSelectData['sel811']= [ '-1', '0', '6', '12', '24', '', '', '', '', '', '', '', '', '', '', '' ];</v>
      </c>
    </row>
    <row r="152" spans="1:124" s="85" customFormat="1" ht="43.5" customHeight="1">
      <c r="B152" s="111" t="s">
        <v>3037</v>
      </c>
      <c r="C152" s="120" t="s">
        <v>3834</v>
      </c>
      <c r="D152" s="132" t="s">
        <v>2373</v>
      </c>
      <c r="E152" s="111" t="s">
        <v>3035</v>
      </c>
      <c r="F152" s="120"/>
      <c r="G152" s="132"/>
      <c r="H152" s="120" t="s">
        <v>3976</v>
      </c>
      <c r="I152" s="132" t="s">
        <v>2781</v>
      </c>
      <c r="J152" s="120" t="str">
        <f t="shared" si="45"/>
        <v>sel821</v>
      </c>
      <c r="K152" s="132" t="str">
        <f t="shared" si="49"/>
        <v>sel821</v>
      </c>
      <c r="L152" s="112"/>
      <c r="M152" s="112"/>
      <c r="N152" s="112"/>
      <c r="O152" s="111" t="s">
        <v>1914</v>
      </c>
      <c r="P152" s="112"/>
      <c r="Q152" s="112"/>
      <c r="R152" s="111">
        <v>-1</v>
      </c>
      <c r="T152" s="73"/>
      <c r="U152" s="114" t="str">
        <f t="shared" si="50"/>
        <v>sel821</v>
      </c>
      <c r="V152" s="120" t="s">
        <v>4312</v>
      </c>
      <c r="W152" s="120" t="s">
        <v>4056</v>
      </c>
      <c r="X152" s="120" t="s">
        <v>4313</v>
      </c>
      <c r="Y152" s="120" t="s">
        <v>4314</v>
      </c>
      <c r="Z152" s="120" t="s">
        <v>4315</v>
      </c>
      <c r="AA152" s="120"/>
      <c r="AB152" s="120"/>
      <c r="AC152" s="120"/>
      <c r="AD152" s="120"/>
      <c r="AE152" s="120"/>
      <c r="AF152" s="120"/>
      <c r="AG152" s="120"/>
      <c r="AH152" s="120"/>
      <c r="AI152" s="120"/>
      <c r="AJ152" s="120"/>
      <c r="AK152" s="120"/>
      <c r="AL152" s="132" t="s">
        <v>2299</v>
      </c>
      <c r="AM152" s="163" t="s">
        <v>2352</v>
      </c>
      <c r="AN152" s="132" t="s">
        <v>2783</v>
      </c>
      <c r="AO152" s="163" t="s">
        <v>2784</v>
      </c>
      <c r="AP152" s="163" t="s">
        <v>2785</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7"/>
        <v>defSelectValue["sel821"]= [ "Ne choisissez pas", " ne faites pas", " nous sommes environ 6 heures", " nous sommes environ 12 heures", " nous faisons presque 24 heures ", "", "", "", "", "", "", "", "", "", "", "" ];</v>
      </c>
      <c r="DR152" s="90"/>
      <c r="DS152" s="90"/>
      <c r="DT152" s="90" t="str">
        <f t="shared" si="48"/>
        <v>defSelectData['sel821']= [ '-1', '0', '6', '12', '24', '', '', '', '', '', '', '', '', '', '', '' ];</v>
      </c>
    </row>
    <row r="153" spans="1:124" s="85" customFormat="1" ht="43.5" customHeight="1">
      <c r="B153" s="111" t="s">
        <v>3038</v>
      </c>
      <c r="C153" s="120" t="s">
        <v>3835</v>
      </c>
      <c r="D153" s="132" t="s">
        <v>3163</v>
      </c>
      <c r="E153" s="111" t="s">
        <v>3035</v>
      </c>
      <c r="F153" s="120"/>
      <c r="G153" s="132"/>
      <c r="H153" s="120" t="s">
        <v>3977</v>
      </c>
      <c r="I153" s="132" t="s">
        <v>2786</v>
      </c>
      <c r="J153" s="120" t="str">
        <f t="shared" si="45"/>
        <v>sel822</v>
      </c>
      <c r="K153" s="132" t="str">
        <f t="shared" si="49"/>
        <v>sel822</v>
      </c>
      <c r="L153" s="112"/>
      <c r="M153" s="112"/>
      <c r="N153" s="112"/>
      <c r="O153" s="111" t="s">
        <v>1914</v>
      </c>
      <c r="P153" s="112"/>
      <c r="Q153" s="112"/>
      <c r="R153" s="111">
        <v>-1</v>
      </c>
      <c r="T153" s="73"/>
      <c r="U153" s="114" t="str">
        <f t="shared" si="50"/>
        <v>sel822</v>
      </c>
      <c r="V153" s="120" t="s">
        <v>4003</v>
      </c>
      <c r="W153" s="120" t="s">
        <v>4071</v>
      </c>
      <c r="X153" s="120" t="s">
        <v>4215</v>
      </c>
      <c r="Y153" s="120" t="s">
        <v>4043</v>
      </c>
      <c r="Z153" s="120"/>
      <c r="AA153" s="120"/>
      <c r="AB153" s="120"/>
      <c r="AC153" s="120"/>
      <c r="AD153" s="120"/>
      <c r="AE153" s="120"/>
      <c r="AF153" s="120"/>
      <c r="AG153" s="120"/>
      <c r="AH153" s="120"/>
      <c r="AI153" s="120"/>
      <c r="AJ153" s="120"/>
      <c r="AK153" s="120"/>
      <c r="AL153" s="132" t="s">
        <v>2299</v>
      </c>
      <c r="AM153" s="163" t="s">
        <v>2531</v>
      </c>
      <c r="AN153" s="163" t="s">
        <v>2532</v>
      </c>
      <c r="AO153" s="163" t="s">
        <v>295</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defInput["i822"] = {  cons:"consCKpot",  title:"Économie d'énergie du pot électrique",  unit:"",  text:"Le type d'économie d'énergie du pot électrique", inputType:"sel822", right:"", postfix:"", nodata:"", varType:"Number", min:"", max:"", defaultValue:"-1", d11t:"",d11p:"",d12t:"",d12p:"",d13t:"",d13p:"",d1w:"",d1d:"", d21t:"",d21p:"",d22t:"",d22p:"",d23t:"",d23p:"",d2w:"",d2d:"", d31t:"",d31p:"",d32t:"",d32p:"",d33t:"",d33p:"",d3w:"",d3d:""}; </v>
      </c>
      <c r="DO153" s="88"/>
      <c r="DP153" s="88"/>
      <c r="DQ153" s="89" t="str">
        <f t="shared" si="47"/>
        <v>defSelectValue["sel822"]= [ "Veuillez sélectionner", " oui", " non", " ne sais pas ", "", "", "", "", "", "", "", "", "", "", "", "" ];</v>
      </c>
      <c r="DR153" s="90"/>
      <c r="DS153" s="90"/>
      <c r="DT153" s="90" t="str">
        <f t="shared" si="48"/>
        <v>defSelectData['sel822']= [ '-1', '1', '2', '3', '', '', '', '', '', '', '', '', '', '', '', '' ];</v>
      </c>
    </row>
    <row r="154" spans="1:124" s="85" customFormat="1" ht="43.5" customHeight="1">
      <c r="A154" s="73"/>
      <c r="B154" s="112" t="s">
        <v>2682</v>
      </c>
      <c r="C154" s="120" t="s">
        <v>3836</v>
      </c>
      <c r="D154" s="132" t="s">
        <v>2678</v>
      </c>
      <c r="E154" s="111" t="s">
        <v>2820</v>
      </c>
      <c r="F154" s="120"/>
      <c r="G154" s="132"/>
      <c r="H154" s="120" t="s">
        <v>3836</v>
      </c>
      <c r="I154" s="132" t="s">
        <v>2678</v>
      </c>
      <c r="J154" s="120" t="str">
        <f t="shared" si="45"/>
        <v>sel901</v>
      </c>
      <c r="K154" s="132" t="str">
        <f t="shared" si="49"/>
        <v>sel901</v>
      </c>
      <c r="L154" s="112"/>
      <c r="M154" s="112"/>
      <c r="N154" s="112"/>
      <c r="O154" s="111" t="s">
        <v>1914</v>
      </c>
      <c r="P154" s="112"/>
      <c r="Q154" s="112"/>
      <c r="R154" s="111">
        <v>-1</v>
      </c>
      <c r="S154" s="73"/>
      <c r="T154" s="92"/>
      <c r="U154" s="114" t="str">
        <f t="shared" si="50"/>
        <v>sel901</v>
      </c>
      <c r="V154" s="120" t="s">
        <v>4003</v>
      </c>
      <c r="W154" s="120" t="s">
        <v>4288</v>
      </c>
      <c r="X154" s="120" t="s">
        <v>4289</v>
      </c>
      <c r="Y154" s="120" t="s">
        <v>4290</v>
      </c>
      <c r="Z154" s="120" t="s">
        <v>4291</v>
      </c>
      <c r="AA154" s="120" t="s">
        <v>4316</v>
      </c>
      <c r="AB154" s="120"/>
      <c r="AC154" s="120"/>
      <c r="AD154" s="120"/>
      <c r="AE154" s="120"/>
      <c r="AF154" s="120"/>
      <c r="AG154" s="120"/>
      <c r="AH154" s="120"/>
      <c r="AI154" s="120"/>
      <c r="AJ154" s="120"/>
      <c r="AK154" s="120"/>
      <c r="AL154" s="132" t="s">
        <v>2299</v>
      </c>
      <c r="AM154" s="163" t="s">
        <v>418</v>
      </c>
      <c r="AN154" s="163" t="s">
        <v>403</v>
      </c>
      <c r="AO154" s="163" t="s">
        <v>404</v>
      </c>
      <c r="AP154" s="163" t="s">
        <v>405</v>
      </c>
      <c r="AQ154" s="163" t="s">
        <v>406</v>
      </c>
      <c r="AR154" s="132" t="s">
        <v>2684</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defInput["i901"] = {  cons:"consCRsum",  title:"Nombre de véhicules appartenant",  unit:"",  text:"Nombre de véhicules appartenant", inputType:"sel901", right:"", postfix:"", nodata:"", varType:"Number", min:"", max:"", defaultValue:"-1", d11t:"4",d11p:"0",d12t:"2",d12p:"1",d13t:"0",d13p:"2",d1w:"2",d1d:"1", d21t:"",d21p:"",d22t:"",d22p:"",d23t:"",d23p:"",d2w:"",d2d:"", d31t:"",d31p:"",d32t:"",d32p:"",d33t:"",d33p:"",d3w:"",d3d:""}; </v>
      </c>
      <c r="DO154" s="88"/>
      <c r="DP154" s="88"/>
      <c r="DQ154" s="89" t="str">
        <f t="shared" si="47"/>
        <v>defSelectValue["sel901"]= [ "Veuillez sélectionner", " ne pas avoir un", " 2 unités", " 3 unités", " 4 unités", " 5 unités ou plus ", "", "", "", "", "", "", "", "", "", "" ];</v>
      </c>
      <c r="DR154" s="90"/>
      <c r="DS154" s="90"/>
      <c r="DT154" s="90" t="str">
        <f t="shared" si="48"/>
        <v>defSelectData['sel901']= [ '-1', '1', '2', '3', '4', '5', '', '', '', '', '', '', '', '', '', '' ];</v>
      </c>
    </row>
    <row r="155" spans="1:124" s="85" customFormat="1" ht="43.5" customHeight="1">
      <c r="A155" s="73"/>
      <c r="B155" s="112" t="s">
        <v>2683</v>
      </c>
      <c r="C155" s="120" t="s">
        <v>3837</v>
      </c>
      <c r="D155" s="132" t="s">
        <v>2681</v>
      </c>
      <c r="E155" s="111" t="s">
        <v>2820</v>
      </c>
      <c r="F155" s="120"/>
      <c r="G155" s="132"/>
      <c r="H155" s="120" t="s">
        <v>3837</v>
      </c>
      <c r="I155" s="132" t="s">
        <v>2681</v>
      </c>
      <c r="J155" s="120" t="str">
        <f t="shared" si="45"/>
        <v>sel902</v>
      </c>
      <c r="K155" s="132" t="str">
        <f t="shared" si="49"/>
        <v>sel902</v>
      </c>
      <c r="L155" s="112"/>
      <c r="M155" s="112"/>
      <c r="N155" s="112"/>
      <c r="O155" s="111" t="s">
        <v>1914</v>
      </c>
      <c r="P155" s="112"/>
      <c r="Q155" s="112"/>
      <c r="R155" s="111">
        <v>-1</v>
      </c>
      <c r="S155" s="73"/>
      <c r="T155" s="92"/>
      <c r="U155" s="114" t="str">
        <f t="shared" si="50"/>
        <v>sel902</v>
      </c>
      <c r="V155" s="120" t="s">
        <v>4003</v>
      </c>
      <c r="W155" s="120" t="s">
        <v>4288</v>
      </c>
      <c r="X155" s="120" t="s">
        <v>4289</v>
      </c>
      <c r="Y155" s="120" t="s">
        <v>4290</v>
      </c>
      <c r="Z155" s="120" t="s">
        <v>4291</v>
      </c>
      <c r="AA155" s="120" t="s">
        <v>4316</v>
      </c>
      <c r="AB155" s="120"/>
      <c r="AC155" s="120"/>
      <c r="AD155" s="120"/>
      <c r="AE155" s="120"/>
      <c r="AF155" s="120"/>
      <c r="AG155" s="120"/>
      <c r="AH155" s="120"/>
      <c r="AI155" s="120"/>
      <c r="AJ155" s="120"/>
      <c r="AK155" s="120"/>
      <c r="AL155" s="132" t="s">
        <v>2299</v>
      </c>
      <c r="AM155" s="163" t="s">
        <v>418</v>
      </c>
      <c r="AN155" s="163" t="s">
        <v>403</v>
      </c>
      <c r="AO155" s="132" t="s">
        <v>404</v>
      </c>
      <c r="AP155" s="132" t="s">
        <v>405</v>
      </c>
      <c r="AQ155" s="132" t="s">
        <v>406</v>
      </c>
      <c r="AR155" s="132" t="s">
        <v>2684</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defInput["i902"] = {  cons:"consCRsum",  title:"Nombre d'unités appartenant au scooter / moto",  unit:"",  text:"Nombre d'unités appartenant au scooter / moto", inputType:"sel902", right:"", postfix:"", nodata:"", varType:"Number", min:"", max:"", defaultValue:"-1", d11t:"",d11p:"",d12t:"",d12p:"",d13t:"",d13p:"",d1w:"",d1d:"", d21t:"",d21p:"",d22t:"",d22p:"",d23t:"",d23p:"",d2w:"",d2d:"", d31t:"",d31p:"",d32t:"",d32p:"",d33t:"",d33p:"",d3w:"",d3d:""}; </v>
      </c>
      <c r="DO155" s="88"/>
      <c r="DP155" s="88"/>
      <c r="DQ155" s="89" t="str">
        <f t="shared" si="47"/>
        <v>defSelectValue["sel902"]= [ "Veuillez sélectionner", " ne pas avoir un", " 2 unités", " 3 unités", " 4 unités", " 5 unités ou plus ", "", "", "", "", "", "", "", "", "", "" ];</v>
      </c>
      <c r="DR155" s="90"/>
      <c r="DS155" s="90"/>
      <c r="DT155" s="90" t="str">
        <f t="shared" si="48"/>
        <v>defSelectData['sel902']= [ '-1', '1', '2', '3', '4', '5', '', '', '', '', '', '', '', '', '', '' ];</v>
      </c>
    </row>
    <row r="156" spans="1:124" s="85" customFormat="1" ht="43.5" customHeight="1">
      <c r="A156" s="73"/>
      <c r="B156" s="111" t="s">
        <v>3040</v>
      </c>
      <c r="C156" s="120" t="s">
        <v>3838</v>
      </c>
      <c r="D156" s="132" t="s">
        <v>2504</v>
      </c>
      <c r="E156" s="111" t="s">
        <v>3098</v>
      </c>
      <c r="F156" s="120"/>
      <c r="G156" s="132"/>
      <c r="H156" s="120" t="s">
        <v>3838</v>
      </c>
      <c r="I156" s="132" t="s">
        <v>2504</v>
      </c>
      <c r="J156" s="120" t="str">
        <f t="shared" si="45"/>
        <v>sel911</v>
      </c>
      <c r="K156" s="132" t="str">
        <f t="shared" si="49"/>
        <v>sel911</v>
      </c>
      <c r="L156" s="112"/>
      <c r="M156" s="112"/>
      <c r="N156" s="112"/>
      <c r="O156" s="111" t="s">
        <v>1914</v>
      </c>
      <c r="P156" s="112"/>
      <c r="Q156" s="112"/>
      <c r="R156" s="111">
        <v>-1</v>
      </c>
      <c r="S156" s="73"/>
      <c r="T156" s="92"/>
      <c r="U156" s="114" t="str">
        <f t="shared" si="50"/>
        <v>sel911</v>
      </c>
      <c r="V156" s="120" t="s">
        <v>4003</v>
      </c>
      <c r="W156" s="120" t="s">
        <v>4317</v>
      </c>
      <c r="X156" s="120" t="s">
        <v>4318</v>
      </c>
      <c r="Y156" s="120" t="s">
        <v>4319</v>
      </c>
      <c r="Z156" s="120" t="s">
        <v>4320</v>
      </c>
      <c r="AA156" s="120" t="s">
        <v>4321</v>
      </c>
      <c r="AB156" s="120" t="s">
        <v>4476</v>
      </c>
      <c r="AC156" s="120" t="s">
        <v>4477</v>
      </c>
      <c r="AD156" s="120" t="s">
        <v>4322</v>
      </c>
      <c r="AE156" s="120"/>
      <c r="AF156" s="120"/>
      <c r="AG156" s="120"/>
      <c r="AH156" s="120"/>
      <c r="AI156" s="120"/>
      <c r="AJ156" s="120"/>
      <c r="AK156" s="120"/>
      <c r="AL156" s="132" t="s">
        <v>2299</v>
      </c>
      <c r="AM156" s="163" t="s">
        <v>2666</v>
      </c>
      <c r="AN156" s="163" t="s">
        <v>2667</v>
      </c>
      <c r="AO156" s="163" t="s">
        <v>2668</v>
      </c>
      <c r="AP156" s="132" t="s">
        <v>2669</v>
      </c>
      <c r="AQ156" s="132" t="s">
        <v>2359</v>
      </c>
      <c r="AR156" s="163" t="s">
        <v>2680</v>
      </c>
      <c r="AS156" s="132" t="s">
        <v>2679</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defSelectValue["sel911"]= [ "Veuillez sélectionner", " mini voiture", " voiture compacte", " fourgonnette", " 3 numéros", " voiture électrique", " vélo ", " scooter", " grande moto ", "", "", "", "", "", "", "" ];</v>
      </c>
      <c r="DR156" s="90"/>
      <c r="DS156" s="90"/>
      <c r="DT156" s="90" t="str">
        <f t="shared" si="48"/>
        <v>defSelectData['sel911']= [ '-1', '1', '2', '3', '4', '5', '6', '7', '', '', '', '', '', '', '', '' ];</v>
      </c>
    </row>
    <row r="157" spans="1:124" s="85" customFormat="1" ht="43.5" customHeight="1">
      <c r="A157" s="73"/>
      <c r="B157" s="111" t="s">
        <v>3041</v>
      </c>
      <c r="C157" s="120" t="s">
        <v>3839</v>
      </c>
      <c r="D157" s="132" t="s">
        <v>923</v>
      </c>
      <c r="E157" s="111" t="s">
        <v>3098</v>
      </c>
      <c r="F157" s="120"/>
      <c r="G157" s="132"/>
      <c r="H157" s="120" t="s">
        <v>3839</v>
      </c>
      <c r="I157" s="132" t="s">
        <v>923</v>
      </c>
      <c r="J157" s="120" t="str">
        <f t="shared" si="45"/>
        <v>sel912</v>
      </c>
      <c r="K157" s="132" t="str">
        <f t="shared" si="49"/>
        <v>sel912</v>
      </c>
      <c r="L157" s="112"/>
      <c r="M157" s="112"/>
      <c r="N157" s="112"/>
      <c r="O157" s="111" t="s">
        <v>1914</v>
      </c>
      <c r="P157" s="112"/>
      <c r="Q157" s="112"/>
      <c r="R157" s="111">
        <v>-1</v>
      </c>
      <c r="S157" s="73"/>
      <c r="T157" s="92"/>
      <c r="U157" s="114" t="str">
        <f t="shared" si="50"/>
        <v>sel912</v>
      </c>
      <c r="V157" s="120" t="s">
        <v>4044</v>
      </c>
      <c r="W157" s="120" t="s">
        <v>4490</v>
      </c>
      <c r="X157" s="120" t="s">
        <v>4491</v>
      </c>
      <c r="Y157" s="120" t="s">
        <v>4492</v>
      </c>
      <c r="Z157" s="120" t="s">
        <v>4493</v>
      </c>
      <c r="AA157" s="120" t="s">
        <v>4494</v>
      </c>
      <c r="AB157" s="120" t="s">
        <v>4495</v>
      </c>
      <c r="AC157" s="120" t="s">
        <v>4496</v>
      </c>
      <c r="AD157" s="120" t="s">
        <v>4497</v>
      </c>
      <c r="AE157" s="120" t="s">
        <v>4066</v>
      </c>
      <c r="AF157" s="120"/>
      <c r="AG157" s="120"/>
      <c r="AH157" s="120"/>
      <c r="AI157" s="120"/>
      <c r="AJ157" s="120"/>
      <c r="AK157" s="120"/>
      <c r="AL157" s="132" t="s">
        <v>2299</v>
      </c>
      <c r="AM157" s="132" t="s">
        <v>2670</v>
      </c>
      <c r="AN157" s="132" t="s">
        <v>2671</v>
      </c>
      <c r="AO157" s="163" t="s">
        <v>2672</v>
      </c>
      <c r="AP157" s="163" t="s">
        <v>2673</v>
      </c>
      <c r="AQ157" s="163" t="s">
        <v>2674</v>
      </c>
      <c r="AR157" s="163" t="s">
        <v>2675</v>
      </c>
      <c r="AS157" s="163" t="s">
        <v>2676</v>
      </c>
      <c r="AT157" s="132" t="s">
        <v>2677</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7"/>
        <v>defSelectValue["sel912"]= [ "S'il vous plaît choisir", " 6 km/L ou moins", " 7-9km/L", " 10-12km/L", " 13-15km/L", " 16-20km/L", " 21-26km/L", " 27-35km/L", " 36 km/L ou plus", " ", "", "", "", "", "", "" ];</v>
      </c>
      <c r="DR157" s="90"/>
      <c r="DS157" s="90"/>
      <c r="DT157" s="90" t="str">
        <f t="shared" si="48"/>
        <v>defSelectData['sel912']= [ '-1', '6', '8', '11', '14', '18', '23', '30', '40', '', '', '', '', '', '', '' ];</v>
      </c>
    </row>
    <row r="158" spans="1:124" s="85" customFormat="1" ht="43.5" customHeight="1">
      <c r="A158" s="73"/>
      <c r="B158" s="111" t="s">
        <v>3042</v>
      </c>
      <c r="C158" s="120" t="s">
        <v>3840</v>
      </c>
      <c r="D158" s="132" t="s">
        <v>2832</v>
      </c>
      <c r="E158" s="111" t="s">
        <v>3098</v>
      </c>
      <c r="F158" s="120"/>
      <c r="G158" s="132"/>
      <c r="H158" s="120" t="s">
        <v>3978</v>
      </c>
      <c r="I158" s="132" t="s">
        <v>2833</v>
      </c>
      <c r="J158" s="120" t="str">
        <f t="shared" si="45"/>
        <v/>
      </c>
      <c r="K158" s="132"/>
      <c r="L158" s="112"/>
      <c r="M158" s="112"/>
      <c r="N158" s="112"/>
      <c r="O158" s="111" t="s">
        <v>1913</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defInput["i913"] = {  cons:"consCR",  title:"Principaux utilisateurs de voitures",  unit:"",  text:"De quelle voiture est-ce? Ou écrivez-le si vous en avez.", inputType:"", right:"", postfix:"", nodata:"", varType:"String", min:"", max:"", defaultValue:"", d11t:"",d11p:"",d12t:"",d12p:"",d13t:"",d13p:"",d1w:"",d1d:"", d21t:"",d21p:"",d22t:"",d22p:"",d23t:"",d23p:"",d2w:"",d2d:"", d31t:"",d31p:"",d32t:"",d32p:"",d33t:"",d33p:"",d3w:"",d3d:""}; </v>
      </c>
      <c r="DO158" s="88"/>
      <c r="DP158" s="88"/>
      <c r="DQ158" s="89" t="str">
        <f t="shared" si="47"/>
        <v>defSelectValue[""]= [ "", "", "", "", "", "", "", "", "", "", "", "", "", "", "", "" ];</v>
      </c>
      <c r="DR158" s="90"/>
      <c r="DS158" s="90"/>
      <c r="DT158" s="90" t="str">
        <f t="shared" si="48"/>
        <v>defSelectData['']= [ '', '', '', '', '', '', '', '', '', '', '', '', '', '', '', '' ];</v>
      </c>
    </row>
    <row r="159" spans="1:124" s="85" customFormat="1" ht="43.5" customHeight="1">
      <c r="A159" s="73"/>
      <c r="B159" s="111" t="s">
        <v>3044</v>
      </c>
      <c r="C159" s="120" t="s">
        <v>3841</v>
      </c>
      <c r="D159" s="132" t="s">
        <v>3165</v>
      </c>
      <c r="E159" s="111" t="s">
        <v>2821</v>
      </c>
      <c r="F159" s="120"/>
      <c r="G159" s="132"/>
      <c r="H159" s="120" t="s">
        <v>3979</v>
      </c>
      <c r="I159" s="132" t="s">
        <v>2803</v>
      </c>
      <c r="J159" s="120" t="str">
        <f t="shared" si="45"/>
        <v>sel914</v>
      </c>
      <c r="K159" s="132" t="str">
        <f>"sel"&amp;MID($B159,2,5)</f>
        <v>sel914</v>
      </c>
      <c r="L159" s="112"/>
      <c r="M159" s="112"/>
      <c r="N159" s="112"/>
      <c r="O159" s="111" t="s">
        <v>1914</v>
      </c>
      <c r="P159" s="112"/>
      <c r="Q159" s="112"/>
      <c r="R159" s="111">
        <v>-1</v>
      </c>
      <c r="S159" s="73"/>
      <c r="T159" s="92"/>
      <c r="U159" s="114" t="str">
        <f>J159</f>
        <v>sel914</v>
      </c>
      <c r="V159" s="120" t="s">
        <v>4003</v>
      </c>
      <c r="W159" s="120" t="s">
        <v>4071</v>
      </c>
      <c r="X159" s="120" t="s">
        <v>4215</v>
      </c>
      <c r="Y159" s="120" t="s">
        <v>4043</v>
      </c>
      <c r="Z159" s="120"/>
      <c r="AA159" s="120"/>
      <c r="AB159" s="120"/>
      <c r="AC159" s="120"/>
      <c r="AD159" s="120"/>
      <c r="AE159" s="120"/>
      <c r="AF159" s="120"/>
      <c r="AG159" s="120"/>
      <c r="AH159" s="120"/>
      <c r="AI159" s="120"/>
      <c r="AJ159" s="120"/>
      <c r="AK159" s="120"/>
      <c r="AL159" s="132" t="s">
        <v>2299</v>
      </c>
      <c r="AM159" s="163" t="s">
        <v>2531</v>
      </c>
      <c r="AN159" s="132" t="s">
        <v>2532</v>
      </c>
      <c r="AO159" s="163" t="s">
        <v>295</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defInput["i914"] = {  cons:"consCR",  title:"Utilisation de l'écotire",  unit:"",  text:"Utilisez-vous des éco-pneus?", inputType:"sel914", right:"", postfix:"", nodata:"", varType:"Number", min:"", max:"", defaultValue:"-1", d11t:"",d11p:"",d12t:"",d12p:"",d13t:"",d13p:"",d1w:"",d1d:"", d21t:"",d21p:"",d22t:"",d22p:"",d23t:"",d23p:"",d2w:"",d2d:"", d31t:"",d31p:"",d32t:"",d32p:"",d33t:"",d33p:"",d3w:"",d3d:""}; </v>
      </c>
      <c r="DO159" s="88"/>
      <c r="DP159" s="88"/>
      <c r="DQ159" s="89" t="str">
        <f t="shared" si="47"/>
        <v>defSelectValue["sel914"]= [ "Veuillez sélectionner", " oui", " non", " ne sais pas ", "", "", "", "", "", "", "", "", "", "", "", "" ];</v>
      </c>
      <c r="DR159" s="90"/>
      <c r="DS159" s="90"/>
      <c r="DT159" s="90" t="str">
        <f t="shared" si="48"/>
        <v>defSelectData['sel914']= [ '-1', '1', '2', '3', '', '', '', '', '', '', '', '', '', '', '', '' ];</v>
      </c>
    </row>
    <row r="160" spans="1:124" s="85" customFormat="1" ht="43.5" customHeight="1">
      <c r="A160" s="73"/>
      <c r="B160" s="111" t="s">
        <v>3045</v>
      </c>
      <c r="C160" s="120" t="s">
        <v>3842</v>
      </c>
      <c r="D160" s="132" t="s">
        <v>2685</v>
      </c>
      <c r="E160" s="111" t="s">
        <v>3083</v>
      </c>
      <c r="F160" s="120"/>
      <c r="G160" s="132"/>
      <c r="H160" s="120" t="s">
        <v>3980</v>
      </c>
      <c r="I160" s="132" t="s">
        <v>2834</v>
      </c>
      <c r="J160" s="120" t="str">
        <f t="shared" si="45"/>
        <v/>
      </c>
      <c r="K160" s="132"/>
      <c r="L160" s="112"/>
      <c r="M160" s="112"/>
      <c r="N160" s="112"/>
      <c r="O160" s="111" t="s">
        <v>1913</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7"/>
        <v>defSelectValue[""]= [ "", "", "", "", "", "", "", "", "", "", "", "", "", "", "", "" ];</v>
      </c>
      <c r="DR160" s="90"/>
      <c r="DS160" s="90"/>
      <c r="DT160" s="90" t="str">
        <f t="shared" si="48"/>
        <v>defSelectData['']= [ '', '', '', '', '', '', '', '', '', '', '', '', '', '', '', '' ];</v>
      </c>
    </row>
    <row r="161" spans="1:124" s="85" customFormat="1" ht="43.5" customHeight="1">
      <c r="A161" s="73"/>
      <c r="B161" s="111" t="s">
        <v>3046</v>
      </c>
      <c r="C161" s="120" t="s">
        <v>3843</v>
      </c>
      <c r="D161" s="132" t="s">
        <v>2686</v>
      </c>
      <c r="E161" s="111" t="s">
        <v>3083</v>
      </c>
      <c r="F161" s="120"/>
      <c r="G161" s="132"/>
      <c r="H161" s="120" t="s">
        <v>3981</v>
      </c>
      <c r="I161" s="132" t="s">
        <v>2692</v>
      </c>
      <c r="J161" s="120" t="str">
        <f t="shared" si="45"/>
        <v>sel922</v>
      </c>
      <c r="K161" s="132" t="str">
        <f t="shared" ref="K161:K177" si="51">"sel"&amp;MID($B161,2,5)</f>
        <v>sel922</v>
      </c>
      <c r="L161" s="112"/>
      <c r="M161" s="112"/>
      <c r="N161" s="112"/>
      <c r="O161" s="111" t="s">
        <v>1914</v>
      </c>
      <c r="P161" s="112"/>
      <c r="Q161" s="112"/>
      <c r="R161" s="111">
        <v>-1</v>
      </c>
      <c r="S161" s="73"/>
      <c r="T161" s="92"/>
      <c r="U161" s="114" t="str">
        <f t="shared" ref="U161:U177" si="52">J161</f>
        <v>sel922</v>
      </c>
      <c r="V161" s="120" t="s">
        <v>4044</v>
      </c>
      <c r="W161" s="120" t="s">
        <v>4323</v>
      </c>
      <c r="X161" s="120" t="s">
        <v>4324</v>
      </c>
      <c r="Y161" s="120" t="s">
        <v>4325</v>
      </c>
      <c r="Z161" s="120" t="s">
        <v>4326</v>
      </c>
      <c r="AA161" s="120" t="s">
        <v>4327</v>
      </c>
      <c r="AB161" s="120" t="s">
        <v>4328</v>
      </c>
      <c r="AC161" s="120" t="s">
        <v>4329</v>
      </c>
      <c r="AD161" s="120" t="s">
        <v>4330</v>
      </c>
      <c r="AE161" s="120" t="s">
        <v>4331</v>
      </c>
      <c r="AF161" s="120"/>
      <c r="AG161" s="120"/>
      <c r="AH161" s="120"/>
      <c r="AI161" s="120"/>
      <c r="AJ161" s="120"/>
      <c r="AK161" s="120"/>
      <c r="AL161" s="132" t="s">
        <v>2299</v>
      </c>
      <c r="AM161" s="163" t="s">
        <v>2067</v>
      </c>
      <c r="AN161" s="163" t="s">
        <v>2687</v>
      </c>
      <c r="AO161" s="163" t="s">
        <v>2688</v>
      </c>
      <c r="AP161" s="163" t="s">
        <v>2689</v>
      </c>
      <c r="AQ161" s="132" t="s">
        <v>2690</v>
      </c>
      <c r="AR161" s="132" t="s">
        <v>2691</v>
      </c>
      <c r="AS161" s="132" t="s">
        <v>3058</v>
      </c>
      <c r="AT161" s="132" t="s">
        <v>3059</v>
      </c>
      <c r="AU161" s="132" t="s">
        <v>3060</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defInput["i922"] = {  cons:"consCRtrip",  title:"Fréquence",  unit:"",  text:"À quelle fréquence allez-vous en voiture", inputType:"sel922", right:"", postfix:"", nodata:"", varType:"Number", min:"", max:"", defaultValue:"-1", d11t:"",d11p:"",d12t:"",d12p:"",d13t:"",d13p:"",d1w:"",d1d:"", d21t:"",d21p:"",d22t:"",d22p:"",d23t:"",d23p:"",d2w:"",d2d:"", d31t:"",d31p:"",d32t:"",d32p:"",d33t:"",d33p:"",d3w:"",d3d:""}; </v>
      </c>
      <c r="DO161" s="88"/>
      <c r="DP161" s="88"/>
      <c r="DQ161" s="89" t="str">
        <f t="shared" si="47"/>
        <v>defSelectValue["sel922"]= [ "S'il vous plaît choisir", " chaque jour", " 5 fois par semaine", " deux à trois fois par semaine", " une fois par semaine", " deux fois par mois", " une fois par mois", " une fois tous les deux mois", " année 2-3 fois", " une fois par an ", "", "", "", "", "", "" ];</v>
      </c>
      <c r="DR161" s="90"/>
      <c r="DS161" s="90"/>
      <c r="DT161" s="90" t="str">
        <f t="shared" si="48"/>
        <v>defSelectData['sel922']= [ '-1', '365', '250', '120', '50', '25', '12', '6', '2', '1', '', '', '', '', '', '' ];</v>
      </c>
    </row>
    <row r="162" spans="1:124" s="85" customFormat="1" ht="43.5" customHeight="1">
      <c r="A162" s="73"/>
      <c r="B162" s="111" t="s">
        <v>3047</v>
      </c>
      <c r="C162" s="120" t="s">
        <v>3844</v>
      </c>
      <c r="D162" s="132" t="s">
        <v>2698</v>
      </c>
      <c r="E162" s="111" t="s">
        <v>3083</v>
      </c>
      <c r="F162" s="120" t="s">
        <v>3865</v>
      </c>
      <c r="G162" s="132" t="s">
        <v>436</v>
      </c>
      <c r="H162" s="120" t="s">
        <v>3844</v>
      </c>
      <c r="I162" s="132" t="s">
        <v>2698</v>
      </c>
      <c r="J162" s="120" t="str">
        <f t="shared" si="45"/>
        <v>sel923</v>
      </c>
      <c r="K162" s="132" t="str">
        <f t="shared" si="51"/>
        <v>sel923</v>
      </c>
      <c r="L162" s="112"/>
      <c r="M162" s="112"/>
      <c r="N162" s="112"/>
      <c r="O162" s="111" t="s">
        <v>1914</v>
      </c>
      <c r="P162" s="112"/>
      <c r="Q162" s="112"/>
      <c r="R162" s="111">
        <v>-1</v>
      </c>
      <c r="S162" s="73"/>
      <c r="T162" s="92"/>
      <c r="U162" s="114" t="str">
        <f t="shared" si="52"/>
        <v>sel923</v>
      </c>
      <c r="V162" s="120" t="s">
        <v>4044</v>
      </c>
      <c r="W162" s="120" t="s">
        <v>4332</v>
      </c>
      <c r="X162" s="120" t="s">
        <v>4333</v>
      </c>
      <c r="Y162" s="120" t="s">
        <v>4334</v>
      </c>
      <c r="Z162" s="120" t="s">
        <v>4335</v>
      </c>
      <c r="AA162" s="120" t="s">
        <v>4336</v>
      </c>
      <c r="AB162" s="120" t="s">
        <v>4337</v>
      </c>
      <c r="AC162" s="120" t="s">
        <v>4338</v>
      </c>
      <c r="AD162" s="120" t="s">
        <v>4339</v>
      </c>
      <c r="AE162" s="120" t="s">
        <v>4340</v>
      </c>
      <c r="AF162" s="120" t="s">
        <v>4341</v>
      </c>
      <c r="AG162" s="120" t="s">
        <v>4342</v>
      </c>
      <c r="AH162" s="120" t="s">
        <v>4343</v>
      </c>
      <c r="AI162" s="120"/>
      <c r="AJ162" s="120"/>
      <c r="AK162" s="120"/>
      <c r="AL162" s="132" t="s">
        <v>2299</v>
      </c>
      <c r="AM162" s="132" t="s">
        <v>2699</v>
      </c>
      <c r="AN162" s="132" t="s">
        <v>2700</v>
      </c>
      <c r="AO162" s="163" t="s">
        <v>2701</v>
      </c>
      <c r="AP162" s="163" t="s">
        <v>2702</v>
      </c>
      <c r="AQ162" s="163" t="s">
        <v>2703</v>
      </c>
      <c r="AR162" s="163" t="s">
        <v>2704</v>
      </c>
      <c r="AS162" s="132" t="s">
        <v>2705</v>
      </c>
      <c r="AT162" s="132" t="s">
        <v>2706</v>
      </c>
      <c r="AU162" s="132" t="s">
        <v>2707</v>
      </c>
      <c r="AV162" s="132" t="s">
        <v>2708</v>
      </c>
      <c r="AW162" s="132" t="s">
        <v>3061</v>
      </c>
      <c r="AX162" s="132" t="s">
        <v>3062</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7"/>
        <v>defSelectValue["sel923"]= [ "S'il vous plaît choisir", " 1 km", " 2 km", " 3 km", " 5 km", " 10 km", " 20 km", " 30 km", " 50 km", " 100 km", " 200 km", " 400 km", " 600 km ou plus", "", "", "" ];</v>
      </c>
      <c r="DR162" s="90"/>
      <c r="DS162" s="90"/>
      <c r="DT162" s="90" t="str">
        <f t="shared" si="48"/>
        <v>defSelectData['sel923']= [ '-1', '1', '2', '3', '5', '10', '20', '30', '50', '100', '200', '400', '700', '', '', '' ];</v>
      </c>
    </row>
    <row r="163" spans="1:124" s="85" customFormat="1" ht="43.5" customHeight="1">
      <c r="A163" s="73"/>
      <c r="B163" s="111" t="s">
        <v>3048</v>
      </c>
      <c r="C163" s="120" t="s">
        <v>3845</v>
      </c>
      <c r="D163" s="132" t="s">
        <v>2693</v>
      </c>
      <c r="E163" s="111" t="s">
        <v>3083</v>
      </c>
      <c r="F163" s="120"/>
      <c r="G163" s="132"/>
      <c r="H163" s="120" t="s">
        <v>3982</v>
      </c>
      <c r="I163" s="132" t="s">
        <v>2697</v>
      </c>
      <c r="J163" s="120" t="str">
        <f t="shared" si="45"/>
        <v>sel924</v>
      </c>
      <c r="K163" s="132" t="str">
        <f t="shared" si="51"/>
        <v>sel924</v>
      </c>
      <c r="L163" s="112"/>
      <c r="M163" s="112"/>
      <c r="N163" s="112"/>
      <c r="O163" s="111" t="s">
        <v>1914</v>
      </c>
      <c r="P163" s="112"/>
      <c r="Q163" s="112"/>
      <c r="R163" s="111">
        <v>-1</v>
      </c>
      <c r="S163" s="73"/>
      <c r="T163" s="92"/>
      <c r="U163" s="114" t="str">
        <f t="shared" si="52"/>
        <v>sel924</v>
      </c>
      <c r="V163" s="120" t="s">
        <v>4003</v>
      </c>
      <c r="W163" s="120" t="s">
        <v>4478</v>
      </c>
      <c r="X163" s="120" t="s">
        <v>4344</v>
      </c>
      <c r="Y163" s="120" t="s">
        <v>4345</v>
      </c>
      <c r="Z163" s="120" t="s">
        <v>4346</v>
      </c>
      <c r="AA163" s="120" t="s">
        <v>4347</v>
      </c>
      <c r="AB163" s="120"/>
      <c r="AC163" s="120"/>
      <c r="AD163" s="120"/>
      <c r="AE163" s="120"/>
      <c r="AF163" s="120"/>
      <c r="AG163" s="120"/>
      <c r="AH163" s="120"/>
      <c r="AI163" s="120"/>
      <c r="AJ163" s="120"/>
      <c r="AK163" s="120"/>
      <c r="AL163" s="132" t="s">
        <v>2299</v>
      </c>
      <c r="AM163" s="163" t="s">
        <v>845</v>
      </c>
      <c r="AN163" s="163" t="s">
        <v>846</v>
      </c>
      <c r="AO163" s="163" t="s">
        <v>2694</v>
      </c>
      <c r="AP163" s="132" t="s">
        <v>2695</v>
      </c>
      <c r="AQ163" s="132" t="s">
        <v>2696</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defInput["i924"] = {  cons:"consCRtrip",  title:"Utilisez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7"/>
        <v>defSelectValue["sel924"]= [ "Veuillez sélectionner", " 1ère unité", " 2ème unité", " 3ème unité", " 4ème unité", " 5ème unité ", "", "", "", "", "", "", "", "", "", "" ];</v>
      </c>
      <c r="DR163" s="90"/>
      <c r="DS163" s="90"/>
      <c r="DT163" s="90" t="str">
        <f t="shared" si="48"/>
        <v>defSelectData['sel924']= [ '-1', '1', '2', '3', '4', '5', '', '', '', '', '', '', '', '', '', '' ];</v>
      </c>
    </row>
    <row r="164" spans="1:124" s="85" customFormat="1" ht="43.5" customHeight="1">
      <c r="A164" s="73"/>
      <c r="B164" s="111" t="s">
        <v>3049</v>
      </c>
      <c r="C164" s="120" t="s">
        <v>3846</v>
      </c>
      <c r="D164" s="132" t="s">
        <v>3104</v>
      </c>
      <c r="E164" s="111" t="s">
        <v>2820</v>
      </c>
      <c r="F164" s="120"/>
      <c r="G164" s="132"/>
      <c r="H164" s="120" t="s">
        <v>3983</v>
      </c>
      <c r="I164" s="132" t="s">
        <v>2797</v>
      </c>
      <c r="J164" s="120" t="str">
        <f t="shared" si="45"/>
        <v>sel931</v>
      </c>
      <c r="K164" s="132" t="str">
        <f t="shared" si="51"/>
        <v>sel931</v>
      </c>
      <c r="L164" s="112"/>
      <c r="M164" s="112"/>
      <c r="N164" s="112"/>
      <c r="O164" s="111" t="s">
        <v>1914</v>
      </c>
      <c r="P164" s="112"/>
      <c r="Q164" s="112"/>
      <c r="R164" s="111">
        <v>-1</v>
      </c>
      <c r="S164" s="73"/>
      <c r="T164" s="92"/>
      <c r="U164" s="114" t="str">
        <f t="shared" si="52"/>
        <v>sel931</v>
      </c>
      <c r="V164" s="120" t="s">
        <v>4003</v>
      </c>
      <c r="W164" s="120" t="s">
        <v>4168</v>
      </c>
      <c r="X164" s="120" t="s">
        <v>4348</v>
      </c>
      <c r="Y164" s="120" t="s">
        <v>4054</v>
      </c>
      <c r="Z164" s="120"/>
      <c r="AA164" s="120"/>
      <c r="AB164" s="120"/>
      <c r="AC164" s="120"/>
      <c r="AD164" s="120"/>
      <c r="AE164" s="120"/>
      <c r="AF164" s="120"/>
      <c r="AG164" s="120"/>
      <c r="AH164" s="120"/>
      <c r="AI164" s="120"/>
      <c r="AJ164" s="120"/>
      <c r="AK164" s="120"/>
      <c r="AL164" s="132" t="s">
        <v>2299</v>
      </c>
      <c r="AM164" s="163" t="s">
        <v>2807</v>
      </c>
      <c r="AN164" s="132" t="s">
        <v>2808</v>
      </c>
      <c r="AO164" s="163" t="s">
        <v>2007</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defInput["i931"] = {  cons:"consCRsum",  title:"Arrêt au ralenti",  unit:"",  text:"Est-ce que vous faites une pause au ralenti avec un long arrêt?", inputType:"sel931", right:"", postfix:"", nodata:"", varType:"Number", min:"", max:"", defaultValue:"-1", d11t:"3",d11p:"0",d12t:"2",d12p:"1",d13t:"1",d13p:"2",d1w:"1",d1d:"0", d21t:"",d21p:"",d22t:"",d22p:"",d23t:"",d23p:"",d2w:"",d2d:"", d31t:"3",d31p:"0",d32t:"2",d32p:"1",d33t:"1",d33p:"2",d3w:"1",d3d:"0"}; </v>
      </c>
      <c r="DO164" s="88"/>
      <c r="DP164" s="88"/>
      <c r="DQ164" s="89" t="str">
        <f t="shared" si="47"/>
        <v>defSelectValue["sel931"]= [ "Veuillez sélectionner", " toujours faire", " de temps en temps", " ne pas le faire ", "", "", "", "", "", "", "", "", "", "", "", "" ];</v>
      </c>
      <c r="DR164" s="90"/>
      <c r="DS164" s="90"/>
      <c r="DT164" s="90" t="str">
        <f t="shared" si="48"/>
        <v>defSelectData['sel931']= [ '-1', '1', '2', '3', '', '', '', '', '', '', '', '', '', '', '', '' ];</v>
      </c>
    </row>
    <row r="165" spans="1:124" s="85" customFormat="1" ht="43.5" customHeight="1">
      <c r="A165" s="73"/>
      <c r="B165" s="111" t="s">
        <v>3050</v>
      </c>
      <c r="C165" s="120" t="s">
        <v>3847</v>
      </c>
      <c r="D165" s="132" t="s">
        <v>3105</v>
      </c>
      <c r="E165" s="111" t="s">
        <v>2820</v>
      </c>
      <c r="F165" s="120"/>
      <c r="G165" s="132"/>
      <c r="H165" s="120" t="s">
        <v>3984</v>
      </c>
      <c r="I165" s="132" t="s">
        <v>2798</v>
      </c>
      <c r="J165" s="120" t="str">
        <f t="shared" si="45"/>
        <v>sel932</v>
      </c>
      <c r="K165" s="132" t="str">
        <f t="shared" si="51"/>
        <v>sel932</v>
      </c>
      <c r="L165" s="112"/>
      <c r="M165" s="112"/>
      <c r="N165" s="112"/>
      <c r="O165" s="111" t="s">
        <v>1914</v>
      </c>
      <c r="P165" s="112"/>
      <c r="Q165" s="112"/>
      <c r="R165" s="111">
        <v>-1</v>
      </c>
      <c r="S165" s="73"/>
      <c r="T165" s="92"/>
      <c r="U165" s="114" t="str">
        <f t="shared" si="52"/>
        <v>sel932</v>
      </c>
      <c r="V165" s="120" t="s">
        <v>4003</v>
      </c>
      <c r="W165" s="120" t="s">
        <v>4168</v>
      </c>
      <c r="X165" s="120" t="s">
        <v>4348</v>
      </c>
      <c r="Y165" s="120" t="s">
        <v>4054</v>
      </c>
      <c r="Z165" s="120"/>
      <c r="AA165" s="120"/>
      <c r="AB165" s="120"/>
      <c r="AC165" s="120"/>
      <c r="AD165" s="120"/>
      <c r="AE165" s="120"/>
      <c r="AF165" s="120"/>
      <c r="AG165" s="120"/>
      <c r="AH165" s="120"/>
      <c r="AI165" s="120"/>
      <c r="AJ165" s="120"/>
      <c r="AK165" s="120"/>
      <c r="AL165" s="132" t="s">
        <v>2299</v>
      </c>
      <c r="AM165" s="163" t="s">
        <v>2807</v>
      </c>
      <c r="AN165" s="163" t="s">
        <v>2808</v>
      </c>
      <c r="AO165" s="163" t="s">
        <v>2007</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defInput["i932"] = {  cons:"consCRsum",  title:"Accélération rapide et démarrage brusque",  unit:"",  text:"Essayez-vous d'éviter une accélération soudaine ou un démarrage brusque?", inputType:"sel932", right:"", postfix:"", nodata:"", varType:"Number", min:"", max:"", defaultValue:"-1", d11t:"",d11p:"",d12t:"",d12p:"",d13t:"",d13p:"",d1w:"",d1d:"", d21t:"",d21p:"",d22t:"",d22p:"",d23t:"",d23p:"",d2w:"",d2d:"", d31t:"3",d31p:"0",d32t:"2",d32p:"1",d33t:"1",d33p:"2",d3w:"1",d3d:"0"}; </v>
      </c>
      <c r="DO165" s="88"/>
      <c r="DP165" s="88"/>
      <c r="DQ165" s="89" t="str">
        <f t="shared" si="47"/>
        <v>defSelectValue["sel932"]= [ "Veuillez sélectionner", " toujours faire", " de temps en temps", " ne pas le faire ", "", "", "", "", "", "", "", "", "", "", "", "" ];</v>
      </c>
      <c r="DR165" s="90"/>
      <c r="DS165" s="90"/>
      <c r="DT165" s="90" t="str">
        <f t="shared" si="48"/>
        <v>defSelectData['sel932']= [ '-1', '1', '2', '3', '', '', '', '', '', '', '', '', '', '', '', '' ];</v>
      </c>
    </row>
    <row r="166" spans="1:124" s="85" customFormat="1" ht="43.5" customHeight="1">
      <c r="A166" s="73"/>
      <c r="B166" s="111" t="s">
        <v>3051</v>
      </c>
      <c r="C166" s="120" t="s">
        <v>3848</v>
      </c>
      <c r="D166" s="132" t="s">
        <v>2799</v>
      </c>
      <c r="E166" s="111" t="s">
        <v>2820</v>
      </c>
      <c r="F166" s="120"/>
      <c r="G166" s="132"/>
      <c r="H166" s="120" t="s">
        <v>3848</v>
      </c>
      <c r="I166" s="132" t="s">
        <v>2799</v>
      </c>
      <c r="J166" s="120" t="str">
        <f t="shared" si="45"/>
        <v>sel933</v>
      </c>
      <c r="K166" s="132" t="str">
        <f t="shared" si="51"/>
        <v>sel933</v>
      </c>
      <c r="L166" s="112"/>
      <c r="M166" s="112"/>
      <c r="N166" s="112"/>
      <c r="O166" s="111" t="s">
        <v>1914</v>
      </c>
      <c r="P166" s="112"/>
      <c r="Q166" s="112"/>
      <c r="R166" s="111">
        <v>-1</v>
      </c>
      <c r="S166" s="73"/>
      <c r="T166" s="92"/>
      <c r="U166" s="114" t="str">
        <f t="shared" si="52"/>
        <v>sel933</v>
      </c>
      <c r="V166" s="120" t="s">
        <v>4003</v>
      </c>
      <c r="W166" s="120" t="s">
        <v>4168</v>
      </c>
      <c r="X166" s="120" t="s">
        <v>4348</v>
      </c>
      <c r="Y166" s="120" t="s">
        <v>4054</v>
      </c>
      <c r="Z166" s="120"/>
      <c r="AA166" s="120"/>
      <c r="AB166" s="120"/>
      <c r="AC166" s="120"/>
      <c r="AD166" s="120"/>
      <c r="AE166" s="120"/>
      <c r="AF166" s="120"/>
      <c r="AG166" s="120"/>
      <c r="AH166" s="120"/>
      <c r="AI166" s="120"/>
      <c r="AJ166" s="120"/>
      <c r="AK166" s="120"/>
      <c r="AL166" s="132" t="s">
        <v>2299</v>
      </c>
      <c r="AM166" s="163" t="s">
        <v>2807</v>
      </c>
      <c r="AN166" s="163" t="s">
        <v>2808</v>
      </c>
      <c r="AO166" s="163" t="s">
        <v>2007</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defSelectValue["sel933"]= [ "Veuillez sélectionner", " toujours faire", " de temps en temps", " ne pas le faire ", "", "", "", "", "", "", "", "", "", "", "", "" ];</v>
      </c>
      <c r="DR166" s="90"/>
      <c r="DS166" s="90"/>
      <c r="DT166" s="90" t="str">
        <f t="shared" si="48"/>
        <v>defSelectData['sel933']= [ '-1', '1', '2', '3', '', '', '', '', '', '', '', '', '', '', '', '' ];</v>
      </c>
    </row>
    <row r="167" spans="1:124" s="85" customFormat="1" ht="43.5" customHeight="1">
      <c r="A167" s="73"/>
      <c r="B167" s="111" t="s">
        <v>3052</v>
      </c>
      <c r="C167" s="120" t="s">
        <v>3849</v>
      </c>
      <c r="D167" s="132" t="s">
        <v>2800</v>
      </c>
      <c r="E167" s="111" t="s">
        <v>2820</v>
      </c>
      <c r="F167" s="120"/>
      <c r="G167" s="132"/>
      <c r="H167" s="120" t="s">
        <v>3849</v>
      </c>
      <c r="I167" s="132" t="s">
        <v>2800</v>
      </c>
      <c r="J167" s="120" t="str">
        <f t="shared" si="45"/>
        <v>sel934</v>
      </c>
      <c r="K167" s="132" t="str">
        <f t="shared" si="51"/>
        <v>sel934</v>
      </c>
      <c r="L167" s="112"/>
      <c r="M167" s="112"/>
      <c r="N167" s="112"/>
      <c r="O167" s="111" t="s">
        <v>1914</v>
      </c>
      <c r="P167" s="112"/>
      <c r="Q167" s="112"/>
      <c r="R167" s="111">
        <v>-1</v>
      </c>
      <c r="S167" s="73"/>
      <c r="T167" s="92"/>
      <c r="U167" s="114" t="str">
        <f t="shared" si="52"/>
        <v>sel934</v>
      </c>
      <c r="V167" s="120" t="s">
        <v>4003</v>
      </c>
      <c r="W167" s="120" t="s">
        <v>4168</v>
      </c>
      <c r="X167" s="120" t="s">
        <v>4348</v>
      </c>
      <c r="Y167" s="120" t="s">
        <v>4054</v>
      </c>
      <c r="Z167" s="120"/>
      <c r="AA167" s="120"/>
      <c r="AB167" s="120"/>
      <c r="AC167" s="120"/>
      <c r="AD167" s="120"/>
      <c r="AE167" s="120"/>
      <c r="AF167" s="120"/>
      <c r="AG167" s="120"/>
      <c r="AH167" s="120"/>
      <c r="AI167" s="120"/>
      <c r="AJ167" s="120"/>
      <c r="AK167" s="120"/>
      <c r="AL167" s="132" t="s">
        <v>2299</v>
      </c>
      <c r="AM167" s="163" t="s">
        <v>2807</v>
      </c>
      <c r="AN167" s="163" t="s">
        <v>2808</v>
      </c>
      <c r="AO167" s="163" t="s">
        <v>2007</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defInput["i934"] = {  cons:"consCRsum",  title:"Accélérateur précoce",  unit:"",  text:"Accélérateur précoce", inputType:"sel934", right:"", postfix:"", nodata:"", varType:"Number", min:"", max:"", defaultValue:"-1", d11t:"",d11p:"",d12t:"",d12p:"",d13t:"",d13p:"",d1w:"",d1d:"", d21t:"",d21p:"",d22t:"",d22p:"",d23t:"",d23p:"",d2w:"",d2d:"", d31t:"",d31p:"",d32t:"",d32p:"",d33t:"",d33p:"",d3w:"",d3d:""}; </v>
      </c>
      <c r="DO167" s="88"/>
      <c r="DP167" s="88"/>
      <c r="DQ167" s="89" t="str">
        <f t="shared" si="47"/>
        <v>defSelectValue["sel934"]= [ "Veuillez sélectionner", " toujours faire", " de temps en temps", " ne pas le faire ", "", "", "", "", "", "", "", "", "", "", "", "" ];</v>
      </c>
      <c r="DR167" s="90"/>
      <c r="DS167" s="90"/>
      <c r="DT167" s="90" t="str">
        <f t="shared" si="48"/>
        <v>defSelectData['sel934']= [ '-1', '1', '2', '3', '', '', '', '', '', '', '', '', '', '', '', '' ];</v>
      </c>
    </row>
    <row r="168" spans="1:124" s="85" customFormat="1" ht="43.5" customHeight="1">
      <c r="A168" s="73"/>
      <c r="B168" s="111" t="s">
        <v>3053</v>
      </c>
      <c r="C168" s="120" t="s">
        <v>3850</v>
      </c>
      <c r="D168" s="132" t="s">
        <v>2801</v>
      </c>
      <c r="E168" s="111" t="s">
        <v>2820</v>
      </c>
      <c r="F168" s="120"/>
      <c r="G168" s="132"/>
      <c r="H168" s="120" t="s">
        <v>3850</v>
      </c>
      <c r="I168" s="132" t="s">
        <v>2801</v>
      </c>
      <c r="J168" s="120" t="str">
        <f t="shared" si="45"/>
        <v>sel935</v>
      </c>
      <c r="K168" s="132" t="str">
        <f t="shared" si="51"/>
        <v>sel935</v>
      </c>
      <c r="L168" s="112"/>
      <c r="M168" s="112"/>
      <c r="N168" s="112"/>
      <c r="O168" s="111" t="s">
        <v>1914</v>
      </c>
      <c r="P168" s="112"/>
      <c r="Q168" s="112"/>
      <c r="R168" s="111">
        <v>-1</v>
      </c>
      <c r="S168" s="73"/>
      <c r="T168" s="92"/>
      <c r="U168" s="114" t="str">
        <f t="shared" si="52"/>
        <v>sel935</v>
      </c>
      <c r="V168" s="120" t="s">
        <v>4003</v>
      </c>
      <c r="W168" s="120" t="s">
        <v>4168</v>
      </c>
      <c r="X168" s="120" t="s">
        <v>4348</v>
      </c>
      <c r="Y168" s="120" t="s">
        <v>4054</v>
      </c>
      <c r="Z168" s="120"/>
      <c r="AA168" s="120"/>
      <c r="AB168" s="120"/>
      <c r="AC168" s="120"/>
      <c r="AD168" s="120"/>
      <c r="AE168" s="120"/>
      <c r="AF168" s="120"/>
      <c r="AG168" s="120"/>
      <c r="AH168" s="120"/>
      <c r="AI168" s="120"/>
      <c r="AJ168" s="120"/>
      <c r="AK168" s="120"/>
      <c r="AL168" s="132" t="s">
        <v>2299</v>
      </c>
      <c r="AM168" s="163" t="s">
        <v>2807</v>
      </c>
      <c r="AN168" s="163" t="s">
        <v>2808</v>
      </c>
      <c r="AO168" s="163" t="s">
        <v>2007</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defInput["i935"] = {  cons:"consCRsum",  title:"Utilisation des informations routières",  unit:"",  text:"Utilisation des informations routières", inputType:"sel935", right:"", postfix:"", nodata:"", varType:"Number", min:"", max:"", defaultValue:"-1", d11t:"",d11p:"",d12t:"",d12p:"",d13t:"",d13p:"",d1w:"",d1d:"", d21t:"",d21p:"",d22t:"",d22p:"",d23t:"",d23p:"",d2w:"",d2d:"", d31t:"3",d31p:"0",d32t:"2",d32p:"1",d33t:"1",d33p:"2",d3w:"1",d3d:"0"}; </v>
      </c>
      <c r="DO168" s="88"/>
      <c r="DP168" s="88"/>
      <c r="DQ168" s="89" t="str">
        <f t="shared" si="47"/>
        <v>defSelectValue["sel935"]= [ "Veuillez sélectionner", " toujours faire", " de temps en temps", " ne pas le faire ", "", "", "", "", "", "", "", "", "", "", "", "" ];</v>
      </c>
      <c r="DR168" s="90"/>
      <c r="DS168" s="90"/>
      <c r="DT168" s="90" t="str">
        <f t="shared" si="48"/>
        <v>defSelectData['sel935']= [ '-1', '1', '2', '3', '', '', '', '', '', '', '', '', '', '', '', '' ];</v>
      </c>
    </row>
    <row r="169" spans="1:124" s="85" customFormat="1" ht="43.5" customHeight="1">
      <c r="A169" s="73"/>
      <c r="B169" s="111" t="s">
        <v>3054</v>
      </c>
      <c r="C169" s="120" t="s">
        <v>3851</v>
      </c>
      <c r="D169" s="132" t="s">
        <v>3702</v>
      </c>
      <c r="E169" s="111" t="s">
        <v>2820</v>
      </c>
      <c r="F169" s="120"/>
      <c r="G169" s="132"/>
      <c r="H169" s="120" t="s">
        <v>3985</v>
      </c>
      <c r="I169" s="132" t="s">
        <v>2802</v>
      </c>
      <c r="J169" s="120" t="str">
        <f t="shared" si="45"/>
        <v>sel936</v>
      </c>
      <c r="K169" s="132" t="str">
        <f t="shared" si="51"/>
        <v>sel936</v>
      </c>
      <c r="L169" s="112"/>
      <c r="M169" s="112"/>
      <c r="N169" s="112"/>
      <c r="O169" s="111" t="s">
        <v>1914</v>
      </c>
      <c r="P169" s="112"/>
      <c r="Q169" s="112"/>
      <c r="R169" s="111">
        <v>-1</v>
      </c>
      <c r="S169" s="73"/>
      <c r="T169" s="92"/>
      <c r="U169" s="114" t="str">
        <f t="shared" si="52"/>
        <v>sel936</v>
      </c>
      <c r="V169" s="120" t="s">
        <v>4003</v>
      </c>
      <c r="W169" s="120" t="s">
        <v>4168</v>
      </c>
      <c r="X169" s="120" t="s">
        <v>4348</v>
      </c>
      <c r="Y169" s="120" t="s">
        <v>4054</v>
      </c>
      <c r="Z169" s="120"/>
      <c r="AA169" s="120"/>
      <c r="AB169" s="120"/>
      <c r="AC169" s="120"/>
      <c r="AD169" s="120"/>
      <c r="AE169" s="120"/>
      <c r="AF169" s="120"/>
      <c r="AG169" s="120"/>
      <c r="AH169" s="120"/>
      <c r="AI169" s="120"/>
      <c r="AJ169" s="120"/>
      <c r="AK169" s="120"/>
      <c r="AL169" s="132" t="s">
        <v>2299</v>
      </c>
      <c r="AM169" s="163" t="s">
        <v>2807</v>
      </c>
      <c r="AN169" s="163" t="s">
        <v>2808</v>
      </c>
      <c r="AO169" s="163" t="s">
        <v>2007</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defInput["i936"] = {  cons:"consCRsum",  title:" Ne chargez pas les paquets inutiles",  unit:"",  text:"  Conduire sans charger des bagages inutiles", inputType:"sel936", right:"", postfix:"", nodata:"", varType:"Number", min:"", max:"", defaultValue:"-1", d11t:"",d11p:"",d12t:"",d12p:"",d13t:"",d13p:"",d1w:"",d1d:"", d21t:"",d21p:"",d22t:"",d22p:"",d23t:"",d23p:"",d2w:"",d2d:"", d31t:"",d31p:"",d32t:"",d32p:"",d33t:"",d33p:"",d3w:"",d3d:""}; </v>
      </c>
      <c r="DO169" s="88"/>
      <c r="DP169" s="88"/>
      <c r="DQ169" s="89" t="str">
        <f t="shared" si="47"/>
        <v>defSelectValue["sel936"]= [ "Veuillez sélectionner", " toujours faire", " de temps en temps", " ne pas le faire ", "", "", "", "", "", "", "", "", "", "", "", "" ];</v>
      </c>
      <c r="DR169" s="90"/>
      <c r="DS169" s="90"/>
      <c r="DT169" s="90" t="str">
        <f t="shared" si="48"/>
        <v>defSelectData['sel936']= [ '-1', '1', '2', '3', '', '', '', '', '', '', '', '', '', '', '', '' ];</v>
      </c>
    </row>
    <row r="170" spans="1:124" s="85" customFormat="1" ht="50.25" customHeight="1">
      <c r="A170" s="73"/>
      <c r="B170" s="111" t="s">
        <v>3055</v>
      </c>
      <c r="C170" s="120" t="s">
        <v>3852</v>
      </c>
      <c r="D170" s="132" t="s">
        <v>3106</v>
      </c>
      <c r="E170" s="111" t="s">
        <v>2189</v>
      </c>
      <c r="F170" s="120"/>
      <c r="G170" s="132"/>
      <c r="H170" s="120" t="s">
        <v>3986</v>
      </c>
      <c r="I170" s="132" t="s">
        <v>2804</v>
      </c>
      <c r="J170" s="120" t="str">
        <f t="shared" si="45"/>
        <v>sel937</v>
      </c>
      <c r="K170" s="132" t="str">
        <f t="shared" si="51"/>
        <v>sel937</v>
      </c>
      <c r="L170" s="112"/>
      <c r="M170" s="112"/>
      <c r="N170" s="112"/>
      <c r="O170" s="111" t="s">
        <v>1914</v>
      </c>
      <c r="P170" s="112"/>
      <c r="Q170" s="112"/>
      <c r="R170" s="111">
        <v>-1</v>
      </c>
      <c r="S170" s="73"/>
      <c r="T170" s="92"/>
      <c r="U170" s="114" t="str">
        <f t="shared" si="52"/>
        <v>sel937</v>
      </c>
      <c r="V170" s="120" t="s">
        <v>4003</v>
      </c>
      <c r="W170" s="120" t="s">
        <v>4168</v>
      </c>
      <c r="X170" s="120" t="s">
        <v>4348</v>
      </c>
      <c r="Y170" s="120" t="s">
        <v>4054</v>
      </c>
      <c r="Z170" s="120"/>
      <c r="AA170" s="120"/>
      <c r="AB170" s="120"/>
      <c r="AC170" s="120"/>
      <c r="AD170" s="120"/>
      <c r="AE170" s="120"/>
      <c r="AF170" s="120"/>
      <c r="AG170" s="120"/>
      <c r="AH170" s="120"/>
      <c r="AI170" s="120"/>
      <c r="AJ170" s="120"/>
      <c r="AK170" s="120"/>
      <c r="AL170" s="132" t="s">
        <v>2299</v>
      </c>
      <c r="AM170" s="163" t="s">
        <v>2807</v>
      </c>
      <c r="AN170" s="163" t="s">
        <v>2808</v>
      </c>
      <c r="AO170" s="163" t="s">
        <v>2007</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7"/>
        <v>defSelectValue["sel937"]= [ "Veuillez sélectionner", " toujours faire", " de temps en temps", " ne pas le faire ", "", "", "", "", "", "", "", "", "", "", "", "" ];</v>
      </c>
      <c r="DR170" s="90"/>
      <c r="DS170" s="90"/>
      <c r="DT170" s="90" t="str">
        <f t="shared" si="48"/>
        <v>defSelectData['sel937']= [ '-1', '1', '2', '3', '', '', '', '', '', '', '', '', '', '', '', '' ];</v>
      </c>
    </row>
    <row r="171" spans="1:124" s="85" customFormat="1" ht="50.25" customHeight="1">
      <c r="A171" s="73"/>
      <c r="B171" s="111" t="s">
        <v>3056</v>
      </c>
      <c r="C171" s="120" t="s">
        <v>3853</v>
      </c>
      <c r="D171" s="132" t="s">
        <v>3703</v>
      </c>
      <c r="E171" s="111" t="s">
        <v>2189</v>
      </c>
      <c r="F171" s="121"/>
      <c r="G171" s="133"/>
      <c r="H171" s="120" t="s">
        <v>3987</v>
      </c>
      <c r="I171" s="132" t="s">
        <v>2805</v>
      </c>
      <c r="J171" s="120" t="str">
        <f t="shared" si="45"/>
        <v>sel938</v>
      </c>
      <c r="K171" s="132" t="str">
        <f t="shared" si="51"/>
        <v>sel938</v>
      </c>
      <c r="L171" s="112"/>
      <c r="M171" s="112"/>
      <c r="N171" s="112"/>
      <c r="O171" s="111" t="s">
        <v>1914</v>
      </c>
      <c r="P171" s="112"/>
      <c r="Q171" s="112"/>
      <c r="R171" s="111">
        <v>-1</v>
      </c>
      <c r="S171" s="73"/>
      <c r="T171" s="92"/>
      <c r="U171" s="114" t="str">
        <f t="shared" si="52"/>
        <v>sel938</v>
      </c>
      <c r="V171" s="120" t="s">
        <v>4003</v>
      </c>
      <c r="W171" s="120" t="s">
        <v>4168</v>
      </c>
      <c r="X171" s="120" t="s">
        <v>4348</v>
      </c>
      <c r="Y171" s="120" t="s">
        <v>4054</v>
      </c>
      <c r="Z171" s="120"/>
      <c r="AA171" s="120"/>
      <c r="AB171" s="120"/>
      <c r="AC171" s="120"/>
      <c r="AD171" s="120"/>
      <c r="AE171" s="120"/>
      <c r="AF171" s="120"/>
      <c r="AG171" s="120"/>
      <c r="AH171" s="120"/>
      <c r="AI171" s="120"/>
      <c r="AJ171" s="120"/>
      <c r="AK171" s="120"/>
      <c r="AL171" s="132" t="s">
        <v>2299</v>
      </c>
      <c r="AM171" s="163" t="s">
        <v>2807</v>
      </c>
      <c r="AN171" s="163" t="s">
        <v>2808</v>
      </c>
      <c r="AO171" s="163" t="s">
        <v>2007</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defInput["i938"] = {  cons:"consCRsum",  title:"Courir sans réchauffement",  unit:"",  text:"Vous réchauffez-vous par temps froid?", inputType:"sel938", right:"", postfix:"", nodata:"", varType:"Number", min:"", max:"", defaultValue:"-1", d11t:"",d11p:"",d12t:"",d12p:"",d13t:"",d13p:"",d1w:"",d1d:"", d21t:"",d21p:"",d22t:"",d22p:"",d23t:"",d23p:"",d2w:"",d2d:"", d31t:"3",d31p:"0",d32t:"2",d32p:"1",d33t:"1",d33p:"2",d3w:"1",d3d:"0"}; </v>
      </c>
      <c r="DO171" s="88"/>
      <c r="DP171" s="88"/>
      <c r="DQ171" s="89" t="str">
        <f t="shared" si="47"/>
        <v>defSelectValue["sel938"]= [ "Veuillez sélectionner", " toujours faire", " de temps en temps", " ne pas le faire ", "", "", "", "", "", "", "", "", "", "", "", "" ];</v>
      </c>
      <c r="DR171" s="90"/>
      <c r="DS171" s="90"/>
      <c r="DT171" s="90" t="str">
        <f t="shared" si="48"/>
        <v>defSelectData['sel938']= [ '-1', '1', '2', '3', '', '', '', '', '', '', '', '', '', '', '', '' ];</v>
      </c>
    </row>
    <row r="172" spans="1:124" s="85" customFormat="1" ht="58.5" customHeight="1">
      <c r="A172" s="73"/>
      <c r="B172" s="111" t="s">
        <v>3057</v>
      </c>
      <c r="C172" s="120" t="s">
        <v>3854</v>
      </c>
      <c r="D172" s="132" t="s">
        <v>3704</v>
      </c>
      <c r="E172" s="111" t="s">
        <v>2189</v>
      </c>
      <c r="F172" s="121"/>
      <c r="G172" s="133"/>
      <c r="H172" s="120" t="s">
        <v>3988</v>
      </c>
      <c r="I172" s="132" t="s">
        <v>2806</v>
      </c>
      <c r="J172" s="120" t="str">
        <f t="shared" si="45"/>
        <v>sel939</v>
      </c>
      <c r="K172" s="132" t="str">
        <f t="shared" si="51"/>
        <v>sel939</v>
      </c>
      <c r="L172" s="112"/>
      <c r="M172" s="112"/>
      <c r="N172" s="112"/>
      <c r="O172" s="111" t="s">
        <v>1914</v>
      </c>
      <c r="P172" s="112"/>
      <c r="Q172" s="112"/>
      <c r="R172" s="111">
        <v>-1</v>
      </c>
      <c r="S172" s="73"/>
      <c r="T172" s="73"/>
      <c r="U172" s="114" t="str">
        <f t="shared" si="52"/>
        <v>sel939</v>
      </c>
      <c r="V172" s="120" t="s">
        <v>4003</v>
      </c>
      <c r="W172" s="120" t="s">
        <v>4168</v>
      </c>
      <c r="X172" s="120" t="s">
        <v>4348</v>
      </c>
      <c r="Y172" s="120" t="s">
        <v>4054</v>
      </c>
      <c r="Z172" s="120"/>
      <c r="AA172" s="120"/>
      <c r="AB172" s="120"/>
      <c r="AC172" s="120"/>
      <c r="AD172" s="120"/>
      <c r="AE172" s="120"/>
      <c r="AF172" s="120"/>
      <c r="AG172" s="120"/>
      <c r="AH172" s="120"/>
      <c r="AI172" s="120"/>
      <c r="AJ172" s="120"/>
      <c r="AK172" s="120"/>
      <c r="AL172" s="132" t="s">
        <v>2299</v>
      </c>
      <c r="AM172" s="132" t="s">
        <v>2807</v>
      </c>
      <c r="AN172" s="163" t="s">
        <v>2808</v>
      </c>
      <c r="AO172" s="163" t="s">
        <v>2007</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defInput["i939"] = {  cons:"consCRsum",  title:"Vérification de la pression des pneus",  unit:"",  text:"Essayez-vous de maintenir correctement la pression des pneus", inputType:"sel939", right:"", postfix:"", nodata:"", varType:"Number", min:"", max:"", defaultValue:"-1", d11t:"",d11p:"",d12t:"",d12p:"",d13t:"",d13p:"",d1w:"",d1d:"", d21t:"",d21p:"",d22t:"",d22p:"",d23t:"",d23p:"",d2w:"",d2d:"", d31t:"",d31p:"",d32t:"",d32p:"",d33t:"",d33p:"",d3w:"",d3d:""}; </v>
      </c>
      <c r="DO172" s="88"/>
      <c r="DP172" s="88"/>
      <c r="DQ172" s="89" t="str">
        <f t="shared" si="47"/>
        <v>defSelectValue["sel939"]= [ "Veuillez sélectionner", " toujours faire", " de temps en temps", " ne pas le faire ", "", "", "", "", "", "", "", "", "", "", "", "" ];</v>
      </c>
      <c r="DR172" s="90"/>
      <c r="DS172" s="90"/>
      <c r="DT172" s="90" t="str">
        <f t="shared" si="48"/>
        <v>defSelectData['sel939']= [ '-1', '1', '2', '3', '', '', '', '', '', '', '', '', '', '', '', '' ];</v>
      </c>
    </row>
    <row r="173" spans="1:124" s="85" customFormat="1" ht="58.5" customHeight="1">
      <c r="A173" s="73"/>
      <c r="B173" s="111" t="s">
        <v>5357</v>
      </c>
      <c r="C173" s="120" t="s">
        <v>5358</v>
      </c>
      <c r="D173" s="132" t="s">
        <v>5358</v>
      </c>
      <c r="E173" s="111" t="s">
        <v>5359</v>
      </c>
      <c r="F173" s="121"/>
      <c r="G173" s="133"/>
      <c r="H173" s="120" t="s">
        <v>5360</v>
      </c>
      <c r="I173" s="132" t="s">
        <v>5361</v>
      </c>
      <c r="J173" s="120" t="str">
        <f t="shared" si="45"/>
        <v>sel221</v>
      </c>
      <c r="K173" s="132" t="str">
        <f t="shared" si="51"/>
        <v>sel221</v>
      </c>
      <c r="L173" s="112"/>
      <c r="M173" s="112"/>
      <c r="N173" s="112"/>
      <c r="O173" s="111" t="s">
        <v>1914</v>
      </c>
      <c r="P173" s="112"/>
      <c r="Q173" s="112"/>
      <c r="R173" s="111">
        <v>-1</v>
      </c>
      <c r="S173" s="73"/>
      <c r="T173" s="73"/>
      <c r="U173" s="114" t="str">
        <f t="shared" si="52"/>
        <v>sel221</v>
      </c>
      <c r="V173" s="120" t="s">
        <v>5362</v>
      </c>
      <c r="W173" s="120" t="s">
        <v>5364</v>
      </c>
      <c r="X173" s="120" t="s">
        <v>5366</v>
      </c>
      <c r="Y173" s="120" t="s">
        <v>5368</v>
      </c>
      <c r="Z173" s="120" t="s">
        <v>5370</v>
      </c>
      <c r="AA173" s="120"/>
      <c r="AB173" s="120"/>
      <c r="AC173" s="120"/>
      <c r="AD173" s="120"/>
      <c r="AE173" s="120"/>
      <c r="AF173" s="120"/>
      <c r="AG173" s="120"/>
      <c r="AH173" s="120"/>
      <c r="AI173" s="120"/>
      <c r="AJ173" s="120"/>
      <c r="AK173" s="120"/>
      <c r="AL173" s="132" t="s">
        <v>5371</v>
      </c>
      <c r="AM173" s="132" t="s">
        <v>5372</v>
      </c>
      <c r="AN173" s="163" t="s">
        <v>2795</v>
      </c>
      <c r="AO173" s="163" t="s">
        <v>5373</v>
      </c>
      <c r="AP173" s="132" t="s">
        <v>2485</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47"/>
        <v>defSelectValue["sel221"]= [ "選んで下さい", "とてもよい", "ふつう", "あまりよくない", "わからない", "", "", "", "", "", "", "", "", "", "", "" ];</v>
      </c>
      <c r="DR173" s="90"/>
      <c r="DS173" s="90"/>
      <c r="DT173" s="90" t="str">
        <f t="shared" si="48"/>
        <v>defSelectData['sel221']= [ '-1', '1', '2', '3', '4', '', '', '', '', '', '', '', '', '', '', '' ];</v>
      </c>
    </row>
    <row r="174" spans="1:124" s="85" customFormat="1" ht="58.5" customHeight="1">
      <c r="A174" s="73"/>
      <c r="B174" s="111" t="s">
        <v>5374</v>
      </c>
      <c r="C174" s="120" t="s">
        <v>5375</v>
      </c>
      <c r="D174" s="132" t="s">
        <v>5375</v>
      </c>
      <c r="E174" s="111" t="s">
        <v>5376</v>
      </c>
      <c r="F174" s="121"/>
      <c r="G174" s="133"/>
      <c r="H174" s="120" t="s">
        <v>5377</v>
      </c>
      <c r="I174" s="132" t="s">
        <v>5378</v>
      </c>
      <c r="J174" s="120" t="str">
        <f t="shared" si="45"/>
        <v>sel121</v>
      </c>
      <c r="K174" s="132" t="str">
        <f t="shared" si="51"/>
        <v>sel121</v>
      </c>
      <c r="L174" s="112"/>
      <c r="M174" s="112"/>
      <c r="N174" s="112"/>
      <c r="O174" s="111" t="s">
        <v>1914</v>
      </c>
      <c r="P174" s="112"/>
      <c r="Q174" s="112"/>
      <c r="R174" s="111">
        <v>-1</v>
      </c>
      <c r="S174" s="73"/>
      <c r="T174" s="73"/>
      <c r="U174" s="114" t="str">
        <f t="shared" si="52"/>
        <v>sel121</v>
      </c>
      <c r="V174" s="120" t="s">
        <v>5362</v>
      </c>
      <c r="W174" s="120" t="s">
        <v>5363</v>
      </c>
      <c r="X174" s="120" t="s">
        <v>5365</v>
      </c>
      <c r="Y174" s="120" t="s">
        <v>5368</v>
      </c>
      <c r="Z174" s="120" t="s">
        <v>5369</v>
      </c>
      <c r="AA174" s="120"/>
      <c r="AB174" s="120"/>
      <c r="AC174" s="120"/>
      <c r="AD174" s="120"/>
      <c r="AE174" s="120"/>
      <c r="AF174" s="120"/>
      <c r="AG174" s="120"/>
      <c r="AH174" s="120"/>
      <c r="AI174" s="120"/>
      <c r="AJ174" s="120"/>
      <c r="AK174" s="120"/>
      <c r="AL174" s="132" t="s">
        <v>5362</v>
      </c>
      <c r="AM174" s="132" t="s">
        <v>5372</v>
      </c>
      <c r="AN174" s="163" t="s">
        <v>2795</v>
      </c>
      <c r="AO174" s="163" t="s">
        <v>5373</v>
      </c>
      <c r="AP174" s="132" t="s">
        <v>2485</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47"/>
        <v>defSelectValue["sel121"]= [ "選んで下さい", "とてもよい", "ふつう", "あまりよくない", "わからない", "", "", "", "", "", "", "", "", "", "", "" ];</v>
      </c>
      <c r="DR174" s="90"/>
      <c r="DS174" s="90"/>
      <c r="DT174" s="90" t="str">
        <f t="shared" si="48"/>
        <v>defSelectData['sel121']= [ '-1', '1', '2', '3', '4', '', '', '', '', '', '', '', '', '', '', '' ];</v>
      </c>
    </row>
    <row r="175" spans="1:124" s="85" customFormat="1" ht="58.5" customHeight="1">
      <c r="A175" s="73"/>
      <c r="B175" s="111" t="s">
        <v>5379</v>
      </c>
      <c r="C175" s="120" t="s">
        <v>5380</v>
      </c>
      <c r="D175" s="132" t="s">
        <v>5380</v>
      </c>
      <c r="E175" s="111" t="s">
        <v>3456</v>
      </c>
      <c r="F175" s="121"/>
      <c r="G175" s="133"/>
      <c r="H175" s="120" t="s">
        <v>5381</v>
      </c>
      <c r="I175" s="132" t="s">
        <v>5382</v>
      </c>
      <c r="J175" s="120" t="str">
        <f t="shared" si="45"/>
        <v>sel621</v>
      </c>
      <c r="K175" s="132" t="str">
        <f t="shared" si="51"/>
        <v>sel621</v>
      </c>
      <c r="L175" s="112"/>
      <c r="M175" s="112"/>
      <c r="N175" s="112"/>
      <c r="O175" s="111" t="s">
        <v>1914</v>
      </c>
      <c r="P175" s="112"/>
      <c r="Q175" s="112"/>
      <c r="R175" s="111">
        <v>-1</v>
      </c>
      <c r="S175" s="73"/>
      <c r="T175" s="73"/>
      <c r="U175" s="114" t="str">
        <f t="shared" si="52"/>
        <v>sel621</v>
      </c>
      <c r="V175" s="120" t="s">
        <v>5383</v>
      </c>
      <c r="W175" s="120" t="s">
        <v>5364</v>
      </c>
      <c r="X175" s="120" t="s">
        <v>5384</v>
      </c>
      <c r="Y175" s="120" t="s">
        <v>5385</v>
      </c>
      <c r="Z175" s="120" t="s">
        <v>5386</v>
      </c>
      <c r="AA175" s="120"/>
      <c r="AB175" s="120"/>
      <c r="AC175" s="120"/>
      <c r="AD175" s="120"/>
      <c r="AE175" s="120"/>
      <c r="AF175" s="120"/>
      <c r="AG175" s="120"/>
      <c r="AH175" s="120"/>
      <c r="AI175" s="120"/>
      <c r="AJ175" s="120"/>
      <c r="AK175" s="120"/>
      <c r="AL175" s="132" t="s">
        <v>5387</v>
      </c>
      <c r="AM175" s="132" t="s">
        <v>5372</v>
      </c>
      <c r="AN175" s="163" t="s">
        <v>2795</v>
      </c>
      <c r="AO175" s="163" t="s">
        <v>5373</v>
      </c>
      <c r="AP175" s="132" t="s">
        <v>2485</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47"/>
        <v>defSelectValue["sel621"]= [ "選んで下さい", "とてもよい", "ふつう", "あまりよくない", "わからない", "", "", "", "", "", "", "", "", "", "", "" ];</v>
      </c>
      <c r="DR175" s="90"/>
      <c r="DS175" s="90"/>
      <c r="DT175" s="90" t="str">
        <f t="shared" si="48"/>
        <v>defSelectData['sel621']= [ '-1', '1', '2', '3', '4', '', '', '', '', '', '', '', '', '', '', '' ];</v>
      </c>
    </row>
    <row r="176" spans="1:124" s="85" customFormat="1" ht="58.5" customHeight="1">
      <c r="A176" s="73"/>
      <c r="B176" s="111" t="s">
        <v>5388</v>
      </c>
      <c r="C176" s="120" t="s">
        <v>5389</v>
      </c>
      <c r="D176" s="132" t="s">
        <v>5389</v>
      </c>
      <c r="E176" s="111" t="s">
        <v>5390</v>
      </c>
      <c r="F176" s="121"/>
      <c r="G176" s="133"/>
      <c r="H176" s="120" t="s">
        <v>5391</v>
      </c>
      <c r="I176" s="132" t="s">
        <v>5392</v>
      </c>
      <c r="J176" s="120" t="str">
        <f t="shared" si="45"/>
        <v>sel421</v>
      </c>
      <c r="K176" s="132" t="str">
        <f t="shared" si="51"/>
        <v>sel421</v>
      </c>
      <c r="L176" s="112"/>
      <c r="M176" s="112"/>
      <c r="N176" s="112"/>
      <c r="O176" s="111" t="s">
        <v>1914</v>
      </c>
      <c r="P176" s="112"/>
      <c r="Q176" s="112"/>
      <c r="R176" s="111">
        <v>-1</v>
      </c>
      <c r="S176" s="73"/>
      <c r="T176" s="73"/>
      <c r="U176" s="114" t="str">
        <f t="shared" si="52"/>
        <v>sel421</v>
      </c>
      <c r="V176" s="120" t="s">
        <v>5362</v>
      </c>
      <c r="W176" s="120" t="s">
        <v>5393</v>
      </c>
      <c r="X176" s="120" t="s">
        <v>5394</v>
      </c>
      <c r="Y176" s="120" t="s">
        <v>5367</v>
      </c>
      <c r="Z176" s="120" t="s">
        <v>5395</v>
      </c>
      <c r="AA176" s="120"/>
      <c r="AB176" s="120"/>
      <c r="AC176" s="120"/>
      <c r="AD176" s="120"/>
      <c r="AE176" s="120"/>
      <c r="AF176" s="120"/>
      <c r="AG176" s="120"/>
      <c r="AH176" s="120"/>
      <c r="AI176" s="120"/>
      <c r="AJ176" s="120"/>
      <c r="AK176" s="120"/>
      <c r="AL176" s="132" t="s">
        <v>5362</v>
      </c>
      <c r="AM176" s="132" t="s">
        <v>5372</v>
      </c>
      <c r="AN176" s="163" t="s">
        <v>2795</v>
      </c>
      <c r="AO176" s="163" t="s">
        <v>5373</v>
      </c>
      <c r="AP176" s="132" t="s">
        <v>2485</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47"/>
        <v>defSelectValue["sel421"]= [ "選んで下さい", "とてもよい", "ふつう", "あまりよくない", "わからない", "", "", "", "", "", "", "", "", "", "", "" ];</v>
      </c>
      <c r="DR176" s="90"/>
      <c r="DS176" s="90"/>
      <c r="DT176" s="90" t="str">
        <f t="shared" si="48"/>
        <v>defSelectData['sel421']= [ '-1', '1', '2', '3', '4', '', '', '', '', '', '', '', '', '', '', '' ];</v>
      </c>
    </row>
    <row r="177" spans="1:124" s="85" customFormat="1" ht="58.5" customHeight="1">
      <c r="A177" s="73"/>
      <c r="B177" s="111" t="s">
        <v>5396</v>
      </c>
      <c r="C177" s="120" t="s">
        <v>5397</v>
      </c>
      <c r="D177" s="132" t="s">
        <v>5398</v>
      </c>
      <c r="E177" s="111" t="s">
        <v>5399</v>
      </c>
      <c r="F177" s="121"/>
      <c r="G177" s="133"/>
      <c r="H177" s="120" t="s">
        <v>5400</v>
      </c>
      <c r="I177" s="132" t="s">
        <v>5401</v>
      </c>
      <c r="J177" s="120" t="str">
        <f t="shared" si="45"/>
        <v>sel721</v>
      </c>
      <c r="K177" s="132" t="str">
        <f t="shared" si="51"/>
        <v>sel721</v>
      </c>
      <c r="L177" s="112"/>
      <c r="M177" s="112"/>
      <c r="N177" s="112"/>
      <c r="O177" s="111" t="s">
        <v>1914</v>
      </c>
      <c r="P177" s="112"/>
      <c r="Q177" s="112"/>
      <c r="R177" s="111">
        <v>-1</v>
      </c>
      <c r="S177" s="73"/>
      <c r="T177" s="73"/>
      <c r="U177" s="114" t="str">
        <f t="shared" si="52"/>
        <v>sel721</v>
      </c>
      <c r="V177" s="120" t="s">
        <v>5362</v>
      </c>
      <c r="W177" s="120" t="s">
        <v>5393</v>
      </c>
      <c r="X177" s="120" t="s">
        <v>5384</v>
      </c>
      <c r="Y177" s="120" t="s">
        <v>5368</v>
      </c>
      <c r="Z177" s="120" t="s">
        <v>5369</v>
      </c>
      <c r="AA177" s="120"/>
      <c r="AB177" s="120"/>
      <c r="AC177" s="120"/>
      <c r="AD177" s="120"/>
      <c r="AE177" s="120"/>
      <c r="AF177" s="120"/>
      <c r="AG177" s="120"/>
      <c r="AH177" s="120"/>
      <c r="AI177" s="120"/>
      <c r="AJ177" s="120"/>
      <c r="AK177" s="120"/>
      <c r="AL177" s="132" t="s">
        <v>5371</v>
      </c>
      <c r="AM177" s="132" t="s">
        <v>5372</v>
      </c>
      <c r="AN177" s="163" t="s">
        <v>2795</v>
      </c>
      <c r="AO177" s="163" t="s">
        <v>5373</v>
      </c>
      <c r="AP177" s="132" t="s">
        <v>2485</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47"/>
        <v>defSelectValue["sel721"]= [ "選んで下さい", "とてもよい", "ふつう", "あまりよくない", "わからない", "", "", "", "", "", "", "", "", "", "", "" ];</v>
      </c>
      <c r="DR177" s="90"/>
      <c r="DS177" s="90"/>
      <c r="DT177" s="90" t="str">
        <f t="shared" si="48"/>
        <v>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3990</v>
      </c>
      <c r="B1" t="s">
        <v>3991</v>
      </c>
      <c r="C1" t="s">
        <v>3992</v>
      </c>
      <c r="D1" t="s">
        <v>3993</v>
      </c>
    </row>
    <row r="2" spans="1:9">
      <c r="A2" t="s">
        <v>3994</v>
      </c>
      <c r="B2" t="s">
        <v>3995</v>
      </c>
      <c r="C2" t="s">
        <v>3996</v>
      </c>
      <c r="D2" t="s">
        <v>3997</v>
      </c>
      <c r="E2" t="s">
        <v>3998</v>
      </c>
      <c r="F2" t="s">
        <v>3999</v>
      </c>
      <c r="G2" t="s">
        <v>4000</v>
      </c>
      <c r="H2" t="s">
        <v>4001</v>
      </c>
      <c r="I2" t="s">
        <v>4002</v>
      </c>
    </row>
    <row r="3" spans="1:9">
      <c r="A3" t="s">
        <v>4003</v>
      </c>
      <c r="B3" t="s">
        <v>4004</v>
      </c>
      <c r="C3" t="s">
        <v>4005</v>
      </c>
    </row>
    <row r="4" spans="1:9">
      <c r="A4" t="s">
        <v>4055</v>
      </c>
      <c r="B4" t="s">
        <v>4424</v>
      </c>
      <c r="C4" t="s">
        <v>4006</v>
      </c>
      <c r="D4" t="s">
        <v>4007</v>
      </c>
      <c r="E4" t="s">
        <v>4008</v>
      </c>
      <c r="F4" t="s">
        <v>4009</v>
      </c>
      <c r="G4" t="s">
        <v>4010</v>
      </c>
      <c r="H4" t="s">
        <v>4011</v>
      </c>
      <c r="I4" t="s">
        <v>4012</v>
      </c>
    </row>
    <row r="5" spans="1:9">
      <c r="A5" t="s">
        <v>4013</v>
      </c>
      <c r="B5" t="s">
        <v>4014</v>
      </c>
    </row>
    <row r="6" spans="1:9">
      <c r="A6" t="s">
        <v>4034</v>
      </c>
      <c r="B6" t="s">
        <v>4425</v>
      </c>
      <c r="C6" t="s">
        <v>4015</v>
      </c>
      <c r="D6" t="s">
        <v>4016</v>
      </c>
    </row>
    <row r="7" spans="1:9">
      <c r="A7" t="s">
        <v>4426</v>
      </c>
      <c r="B7" t="s">
        <v>4427</v>
      </c>
      <c r="C7" t="s">
        <v>4017</v>
      </c>
    </row>
    <row r="8" spans="1:9">
      <c r="A8" t="s">
        <v>4018</v>
      </c>
      <c r="B8" t="s">
        <v>4019</v>
      </c>
      <c r="C8" t="s">
        <v>4020</v>
      </c>
      <c r="D8" t="s">
        <v>4021</v>
      </c>
    </row>
    <row r="9" spans="1:9">
      <c r="A9" t="s">
        <v>4003</v>
      </c>
      <c r="B9" t="s">
        <v>4428</v>
      </c>
      <c r="C9" t="s">
        <v>4022</v>
      </c>
      <c r="D9" t="s">
        <v>4023</v>
      </c>
      <c r="E9" t="s">
        <v>4024</v>
      </c>
      <c r="F9" t="s">
        <v>4025</v>
      </c>
      <c r="G9" t="s">
        <v>4026</v>
      </c>
      <c r="H9" t="s">
        <v>4027</v>
      </c>
      <c r="I9" t="s">
        <v>4028</v>
      </c>
    </row>
    <row r="10" spans="1:9">
      <c r="A10" t="s">
        <v>4003</v>
      </c>
      <c r="B10" t="s">
        <v>4029</v>
      </c>
      <c r="C10" t="s">
        <v>4030</v>
      </c>
      <c r="D10" t="s">
        <v>4031</v>
      </c>
      <c r="E10" t="s">
        <v>4032</v>
      </c>
      <c r="F10" t="s">
        <v>4033</v>
      </c>
    </row>
    <row r="13" spans="1:9">
      <c r="A13" t="s">
        <v>4034</v>
      </c>
      <c r="B13" t="s">
        <v>4035</v>
      </c>
      <c r="C13" t="s">
        <v>4036</v>
      </c>
      <c r="D13" t="s">
        <v>4037</v>
      </c>
      <c r="E13" t="s">
        <v>4038</v>
      </c>
    </row>
    <row r="14" spans="1:9">
      <c r="A14" t="s">
        <v>4003</v>
      </c>
      <c r="B14" t="s">
        <v>4039</v>
      </c>
      <c r="C14" t="s">
        <v>4040</v>
      </c>
      <c r="D14" t="s">
        <v>4429</v>
      </c>
      <c r="E14" t="s">
        <v>4430</v>
      </c>
      <c r="F14" t="s">
        <v>4041</v>
      </c>
      <c r="G14" t="s">
        <v>4042</v>
      </c>
      <c r="H14" t="s">
        <v>4043</v>
      </c>
    </row>
    <row r="15" spans="1:9">
      <c r="A15" t="s">
        <v>4044</v>
      </c>
      <c r="B15" t="s">
        <v>4045</v>
      </c>
      <c r="C15" t="s">
        <v>4046</v>
      </c>
      <c r="D15" t="s">
        <v>4047</v>
      </c>
      <c r="E15" t="s">
        <v>4048</v>
      </c>
      <c r="F15" t="s">
        <v>4049</v>
      </c>
      <c r="G15" t="s">
        <v>4050</v>
      </c>
      <c r="H15" t="s">
        <v>4051</v>
      </c>
    </row>
    <row r="16" spans="1:9">
      <c r="A16" t="s">
        <v>4003</v>
      </c>
      <c r="B16" t="s">
        <v>4052</v>
      </c>
      <c r="C16" t="s">
        <v>4053</v>
      </c>
      <c r="D16" t="s">
        <v>4054</v>
      </c>
    </row>
    <row r="17" spans="1:13">
      <c r="A17" t="s">
        <v>4003</v>
      </c>
      <c r="B17" t="s">
        <v>4052</v>
      </c>
      <c r="C17" t="s">
        <v>4053</v>
      </c>
      <c r="D17" t="s">
        <v>4054</v>
      </c>
    </row>
    <row r="18" spans="1:13">
      <c r="A18" t="s">
        <v>4055</v>
      </c>
      <c r="B18" t="s">
        <v>4056</v>
      </c>
      <c r="C18" t="s">
        <v>4057</v>
      </c>
    </row>
    <row r="19" spans="1:13">
      <c r="A19" t="s">
        <v>4058</v>
      </c>
      <c r="B19" t="s">
        <v>4059</v>
      </c>
      <c r="C19" t="s">
        <v>4060</v>
      </c>
      <c r="D19" t="s">
        <v>4061</v>
      </c>
      <c r="E19" t="s">
        <v>4062</v>
      </c>
      <c r="F19" t="s">
        <v>4063</v>
      </c>
      <c r="G19" t="s">
        <v>4064</v>
      </c>
      <c r="H19" t="s">
        <v>4065</v>
      </c>
      <c r="L19" t="s">
        <v>4066</v>
      </c>
    </row>
    <row r="20" spans="1:13">
      <c r="A20" t="s">
        <v>4003</v>
      </c>
      <c r="B20" t="s">
        <v>4067</v>
      </c>
      <c r="C20" t="s">
        <v>4068</v>
      </c>
      <c r="D20">
        <v>2013</v>
      </c>
      <c r="E20">
        <v>2014</v>
      </c>
      <c r="F20">
        <v>2015</v>
      </c>
      <c r="G20">
        <v>2016</v>
      </c>
      <c r="H20" t="s">
        <v>4069</v>
      </c>
      <c r="I20" t="s">
        <v>4070</v>
      </c>
    </row>
    <row r="21" spans="1:13">
      <c r="A21" t="s">
        <v>4055</v>
      </c>
      <c r="B21" t="s">
        <v>4071</v>
      </c>
      <c r="C21" t="s">
        <v>4072</v>
      </c>
    </row>
    <row r="22" spans="1:13">
      <c r="A22" t="s">
        <v>4055</v>
      </c>
      <c r="B22" t="s">
        <v>4431</v>
      </c>
      <c r="C22" t="s">
        <v>4432</v>
      </c>
      <c r="D22" t="s">
        <v>4433</v>
      </c>
      <c r="E22" t="s">
        <v>4434</v>
      </c>
      <c r="F22" t="s">
        <v>4435</v>
      </c>
      <c r="G22" t="s">
        <v>4436</v>
      </c>
      <c r="H22" t="s">
        <v>4437</v>
      </c>
      <c r="I22" t="s">
        <v>4438</v>
      </c>
      <c r="J22" t="s">
        <v>4439</v>
      </c>
      <c r="K22" t="s">
        <v>4440</v>
      </c>
      <c r="L22" t="s">
        <v>4073</v>
      </c>
    </row>
    <row r="23" spans="1:13">
      <c r="A23" t="s">
        <v>4055</v>
      </c>
      <c r="B23" t="s">
        <v>4431</v>
      </c>
      <c r="C23" t="s">
        <v>4432</v>
      </c>
      <c r="D23" t="s">
        <v>4433</v>
      </c>
      <c r="E23" t="s">
        <v>4434</v>
      </c>
      <c r="F23" t="s">
        <v>4435</v>
      </c>
      <c r="G23" t="s">
        <v>4436</v>
      </c>
      <c r="H23" t="s">
        <v>4437</v>
      </c>
      <c r="I23" t="s">
        <v>4438</v>
      </c>
      <c r="J23" t="s">
        <v>4439</v>
      </c>
      <c r="K23" t="s">
        <v>4440</v>
      </c>
      <c r="L23" t="s">
        <v>4073</v>
      </c>
    </row>
    <row r="24" spans="1:13">
      <c r="A24" t="s">
        <v>4044</v>
      </c>
      <c r="B24" t="s">
        <v>4075</v>
      </c>
      <c r="C24" t="s">
        <v>4431</v>
      </c>
      <c r="D24" t="s">
        <v>4432</v>
      </c>
      <c r="E24" t="s">
        <v>4433</v>
      </c>
      <c r="F24" t="s">
        <v>4434</v>
      </c>
      <c r="G24" t="s">
        <v>4435</v>
      </c>
      <c r="H24" t="s">
        <v>4441</v>
      </c>
      <c r="I24" t="s">
        <v>4437</v>
      </c>
      <c r="J24" t="s">
        <v>4438</v>
      </c>
      <c r="K24" t="s">
        <v>4439</v>
      </c>
      <c r="L24" t="s">
        <v>4442</v>
      </c>
      <c r="M24" t="s">
        <v>4074</v>
      </c>
    </row>
    <row r="25" spans="1:13">
      <c r="A25" t="s">
        <v>4076</v>
      </c>
      <c r="B25" t="s">
        <v>4077</v>
      </c>
      <c r="C25" t="s">
        <v>4078</v>
      </c>
      <c r="D25" t="s">
        <v>4079</v>
      </c>
      <c r="E25" t="s">
        <v>4080</v>
      </c>
      <c r="F25" t="s">
        <v>4081</v>
      </c>
      <c r="G25" t="s">
        <v>4082</v>
      </c>
    </row>
    <row r="26" spans="1:13">
      <c r="A26" t="s">
        <v>4443</v>
      </c>
      <c r="B26" t="s">
        <v>4432</v>
      </c>
      <c r="C26" t="s">
        <v>4433</v>
      </c>
      <c r="D26" t="s">
        <v>4434</v>
      </c>
      <c r="E26" t="s">
        <v>4435</v>
      </c>
      <c r="F26" t="s">
        <v>4436</v>
      </c>
      <c r="G26" t="s">
        <v>4437</v>
      </c>
      <c r="H26" t="s">
        <v>4438</v>
      </c>
      <c r="I26" t="s">
        <v>4439</v>
      </c>
      <c r="J26" t="s">
        <v>4440</v>
      </c>
      <c r="K26" t="s">
        <v>4083</v>
      </c>
    </row>
    <row r="27" spans="1:13">
      <c r="A27" t="s">
        <v>4003</v>
      </c>
      <c r="B27" t="s">
        <v>4084</v>
      </c>
      <c r="C27" t="s">
        <v>4085</v>
      </c>
    </row>
    <row r="28" spans="1:13">
      <c r="A28" t="s">
        <v>4003</v>
      </c>
      <c r="B28" t="s">
        <v>4444</v>
      </c>
      <c r="C28" t="s">
        <v>4086</v>
      </c>
      <c r="D28" t="s">
        <v>4087</v>
      </c>
      <c r="E28" t="s">
        <v>4088</v>
      </c>
    </row>
    <row r="29" spans="1:13">
      <c r="A29" t="s">
        <v>4089</v>
      </c>
      <c r="B29" t="s">
        <v>4090</v>
      </c>
      <c r="C29" t="s">
        <v>4091</v>
      </c>
      <c r="D29" t="s">
        <v>4092</v>
      </c>
      <c r="E29" t="s">
        <v>4093</v>
      </c>
      <c r="F29" t="s">
        <v>4094</v>
      </c>
    </row>
    <row r="30" spans="1:13">
      <c r="A30" t="s">
        <v>4445</v>
      </c>
      <c r="B30" t="s">
        <v>4431</v>
      </c>
      <c r="C30" t="s">
        <v>4446</v>
      </c>
      <c r="D30" t="s">
        <v>4432</v>
      </c>
      <c r="E30" t="s">
        <v>4433</v>
      </c>
      <c r="F30" t="s">
        <v>4447</v>
      </c>
      <c r="G30" t="s">
        <v>4434</v>
      </c>
      <c r="H30" t="s">
        <v>4435</v>
      </c>
      <c r="I30" t="s">
        <v>4436</v>
      </c>
      <c r="J30" t="s">
        <v>4438</v>
      </c>
      <c r="K30" t="s">
        <v>4073</v>
      </c>
    </row>
    <row r="31" spans="1:13">
      <c r="A31" t="s">
        <v>4443</v>
      </c>
      <c r="B31" t="s">
        <v>4432</v>
      </c>
      <c r="C31" t="s">
        <v>4433</v>
      </c>
      <c r="D31" t="s">
        <v>4434</v>
      </c>
      <c r="E31" t="s">
        <v>4435</v>
      </c>
      <c r="F31" t="s">
        <v>4436</v>
      </c>
      <c r="G31" t="s">
        <v>4437</v>
      </c>
      <c r="H31" t="s">
        <v>4438</v>
      </c>
      <c r="I31" t="s">
        <v>4439</v>
      </c>
      <c r="J31" t="s">
        <v>4440</v>
      </c>
      <c r="K31" t="s">
        <v>4083</v>
      </c>
    </row>
    <row r="33" spans="1:13">
      <c r="A33" t="s">
        <v>4003</v>
      </c>
      <c r="B33" t="s">
        <v>4448</v>
      </c>
      <c r="C33" t="s">
        <v>4095</v>
      </c>
    </row>
    <row r="34" spans="1:13">
      <c r="A34" t="s">
        <v>4003</v>
      </c>
      <c r="B34" t="s">
        <v>4449</v>
      </c>
      <c r="C34" t="s">
        <v>4096</v>
      </c>
      <c r="D34" t="s">
        <v>4097</v>
      </c>
    </row>
    <row r="35" spans="1:13">
      <c r="A35" t="s">
        <v>4055</v>
      </c>
      <c r="B35" t="s">
        <v>4431</v>
      </c>
      <c r="C35" t="s">
        <v>4432</v>
      </c>
      <c r="D35" t="s">
        <v>4433</v>
      </c>
      <c r="E35" t="s">
        <v>4434</v>
      </c>
      <c r="F35" t="s">
        <v>4435</v>
      </c>
      <c r="G35" t="s">
        <v>4436</v>
      </c>
      <c r="H35" t="s">
        <v>4437</v>
      </c>
      <c r="I35" t="s">
        <v>4438</v>
      </c>
      <c r="J35" t="s">
        <v>4439</v>
      </c>
      <c r="K35" t="s">
        <v>4440</v>
      </c>
      <c r="L35" t="s">
        <v>4073</v>
      </c>
    </row>
    <row r="36" spans="1:13">
      <c r="A36" t="s">
        <v>4055</v>
      </c>
      <c r="B36" t="s">
        <v>4431</v>
      </c>
      <c r="C36" t="s">
        <v>4432</v>
      </c>
      <c r="D36" t="s">
        <v>4433</v>
      </c>
      <c r="E36" t="s">
        <v>4434</v>
      </c>
      <c r="F36" t="s">
        <v>4435</v>
      </c>
      <c r="G36" t="s">
        <v>4436</v>
      </c>
      <c r="H36" t="s">
        <v>4437</v>
      </c>
      <c r="I36" t="s">
        <v>4438</v>
      </c>
      <c r="J36" t="s">
        <v>4439</v>
      </c>
      <c r="K36" t="s">
        <v>4440</v>
      </c>
      <c r="L36" t="s">
        <v>4073</v>
      </c>
    </row>
    <row r="37" spans="1:13">
      <c r="A37" t="s">
        <v>4044</v>
      </c>
      <c r="B37" t="s">
        <v>4075</v>
      </c>
      <c r="C37" t="s">
        <v>4431</v>
      </c>
      <c r="D37" t="s">
        <v>4432</v>
      </c>
      <c r="E37" t="s">
        <v>4433</v>
      </c>
      <c r="F37" t="s">
        <v>4434</v>
      </c>
      <c r="G37" t="s">
        <v>4435</v>
      </c>
      <c r="H37" t="s">
        <v>4436</v>
      </c>
      <c r="I37" t="s">
        <v>4437</v>
      </c>
      <c r="J37" t="s">
        <v>4438</v>
      </c>
      <c r="K37" t="s">
        <v>4439</v>
      </c>
      <c r="L37" t="s">
        <v>4442</v>
      </c>
      <c r="M37" t="s">
        <v>4074</v>
      </c>
    </row>
    <row r="38" spans="1:13">
      <c r="A38" t="s">
        <v>4076</v>
      </c>
      <c r="B38" t="s">
        <v>4077</v>
      </c>
      <c r="C38" t="s">
        <v>4078</v>
      </c>
      <c r="D38" t="s">
        <v>4079</v>
      </c>
      <c r="E38" t="s">
        <v>4080</v>
      </c>
      <c r="F38" t="s">
        <v>4081</v>
      </c>
      <c r="G38" t="s">
        <v>4082</v>
      </c>
    </row>
    <row r="39" spans="1:13">
      <c r="A39" t="s">
        <v>4349</v>
      </c>
      <c r="B39" t="s">
        <v>4350</v>
      </c>
      <c r="C39" t="s">
        <v>4351</v>
      </c>
      <c r="D39" t="s">
        <v>4352</v>
      </c>
      <c r="E39" t="s">
        <v>4353</v>
      </c>
    </row>
    <row r="40" spans="1:13">
      <c r="A40" t="s">
        <v>4055</v>
      </c>
      <c r="B40" t="s">
        <v>4354</v>
      </c>
      <c r="C40" t="s">
        <v>4355</v>
      </c>
      <c r="D40" t="s">
        <v>4183</v>
      </c>
    </row>
    <row r="41" spans="1:13">
      <c r="A41" t="s">
        <v>4003</v>
      </c>
      <c r="B41" t="s">
        <v>4356</v>
      </c>
      <c r="C41" t="s">
        <v>4357</v>
      </c>
      <c r="D41" t="s">
        <v>4358</v>
      </c>
      <c r="E41" t="s">
        <v>4359</v>
      </c>
      <c r="F41" t="s">
        <v>4360</v>
      </c>
      <c r="G41" t="s">
        <v>4227</v>
      </c>
    </row>
    <row r="42" spans="1:13">
      <c r="A42" t="s">
        <v>4003</v>
      </c>
      <c r="B42" t="s">
        <v>4356</v>
      </c>
      <c r="C42" t="s">
        <v>4357</v>
      </c>
      <c r="D42" t="s">
        <v>4358</v>
      </c>
      <c r="E42" t="s">
        <v>4359</v>
      </c>
      <c r="F42" t="s">
        <v>4360</v>
      </c>
      <c r="G42" t="s">
        <v>4227</v>
      </c>
    </row>
    <row r="43" spans="1:13">
      <c r="A43" t="s">
        <v>4361</v>
      </c>
      <c r="B43" t="s">
        <v>4240</v>
      </c>
      <c r="C43" t="s">
        <v>4241</v>
      </c>
      <c r="D43" t="s">
        <v>4362</v>
      </c>
      <c r="E43" t="s">
        <v>4242</v>
      </c>
      <c r="F43" t="s">
        <v>4363</v>
      </c>
      <c r="G43" t="s">
        <v>4364</v>
      </c>
      <c r="H43" t="s">
        <v>4365</v>
      </c>
      <c r="I43" t="s">
        <v>4366</v>
      </c>
    </row>
    <row r="44" spans="1:13">
      <c r="A44" t="s">
        <v>4361</v>
      </c>
      <c r="B44" t="s">
        <v>4240</v>
      </c>
      <c r="C44" t="s">
        <v>4241</v>
      </c>
      <c r="D44" t="s">
        <v>4362</v>
      </c>
      <c r="E44" t="s">
        <v>4242</v>
      </c>
      <c r="F44" t="s">
        <v>4363</v>
      </c>
      <c r="G44" t="s">
        <v>4364</v>
      </c>
      <c r="H44" t="s">
        <v>4365</v>
      </c>
      <c r="I44" t="s">
        <v>4366</v>
      </c>
    </row>
    <row r="45" spans="1:13">
      <c r="A45" t="s">
        <v>4034</v>
      </c>
      <c r="B45" t="s">
        <v>4450</v>
      </c>
      <c r="C45" t="s">
        <v>4367</v>
      </c>
      <c r="D45" t="s">
        <v>4368</v>
      </c>
    </row>
    <row r="46" spans="1:13">
      <c r="A46" t="s">
        <v>4003</v>
      </c>
      <c r="B46" t="s">
        <v>4056</v>
      </c>
      <c r="C46" t="s">
        <v>4132</v>
      </c>
      <c r="D46" t="s">
        <v>4134</v>
      </c>
      <c r="E46" t="s">
        <v>4369</v>
      </c>
      <c r="F46" t="s">
        <v>4137</v>
      </c>
      <c r="G46" t="s">
        <v>4287</v>
      </c>
    </row>
    <row r="47" spans="1:13">
      <c r="A47" t="s">
        <v>4003</v>
      </c>
      <c r="B47" t="s">
        <v>4370</v>
      </c>
      <c r="C47" t="s">
        <v>4371</v>
      </c>
      <c r="D47" t="s">
        <v>4372</v>
      </c>
      <c r="E47" t="s">
        <v>4148</v>
      </c>
    </row>
    <row r="48" spans="1:13">
      <c r="A48" t="s">
        <v>4373</v>
      </c>
      <c r="B48" t="s">
        <v>4374</v>
      </c>
      <c r="C48" t="s">
        <v>4375</v>
      </c>
      <c r="D48" t="s">
        <v>4376</v>
      </c>
      <c r="E48" t="s">
        <v>4148</v>
      </c>
    </row>
    <row r="49" spans="1:11">
      <c r="A49" t="s">
        <v>4003</v>
      </c>
      <c r="B49" t="s">
        <v>4377</v>
      </c>
      <c r="C49" t="s">
        <v>4376</v>
      </c>
      <c r="D49" t="s">
        <v>4378</v>
      </c>
      <c r="E49" t="s">
        <v>4379</v>
      </c>
      <c r="F49" t="s">
        <v>4148</v>
      </c>
    </row>
    <row r="50" spans="1:11">
      <c r="A50" t="s">
        <v>4380</v>
      </c>
      <c r="B50" t="s">
        <v>4381</v>
      </c>
      <c r="C50" t="s">
        <v>4382</v>
      </c>
      <c r="D50" t="s">
        <v>4383</v>
      </c>
      <c r="E50" t="s">
        <v>4033</v>
      </c>
    </row>
    <row r="51" spans="1:11">
      <c r="A51" t="s">
        <v>4003</v>
      </c>
      <c r="B51" t="s">
        <v>4168</v>
      </c>
      <c r="C51" t="s">
        <v>4169</v>
      </c>
      <c r="D51" t="s">
        <v>4170</v>
      </c>
      <c r="E51" t="s">
        <v>4054</v>
      </c>
    </row>
    <row r="52" spans="1:11">
      <c r="A52" t="s">
        <v>4003</v>
      </c>
      <c r="B52" t="s">
        <v>4384</v>
      </c>
      <c r="C52" t="s">
        <v>4110</v>
      </c>
      <c r="D52" t="s">
        <v>4112</v>
      </c>
      <c r="E52" t="s">
        <v>4114</v>
      </c>
      <c r="F52" t="s">
        <v>4115</v>
      </c>
      <c r="G52" t="s">
        <v>4116</v>
      </c>
      <c r="H52" t="s">
        <v>4385</v>
      </c>
    </row>
    <row r="53" spans="1:11">
      <c r="A53" t="s">
        <v>4386</v>
      </c>
      <c r="B53" t="s">
        <v>4112</v>
      </c>
      <c r="C53" t="s">
        <v>4114</v>
      </c>
      <c r="D53" t="s">
        <v>4115</v>
      </c>
      <c r="E53" t="s">
        <v>4116</v>
      </c>
      <c r="F53" t="s">
        <v>4385</v>
      </c>
    </row>
    <row r="54" spans="1:11">
      <c r="A54" t="s">
        <v>4003</v>
      </c>
      <c r="B54" t="s">
        <v>4387</v>
      </c>
      <c r="C54" t="s">
        <v>4171</v>
      </c>
      <c r="D54" t="s">
        <v>4148</v>
      </c>
    </row>
    <row r="55" spans="1:11">
      <c r="A55" t="s">
        <v>4003</v>
      </c>
      <c r="B55" t="s">
        <v>4388</v>
      </c>
      <c r="C55" t="s">
        <v>4389</v>
      </c>
      <c r="D55" t="s">
        <v>4390</v>
      </c>
    </row>
    <row r="56" spans="1:11">
      <c r="A56" t="s">
        <v>4003</v>
      </c>
      <c r="B56" t="s">
        <v>4451</v>
      </c>
      <c r="C56" t="s">
        <v>4391</v>
      </c>
      <c r="D56" t="s">
        <v>4392</v>
      </c>
      <c r="E56" t="s">
        <v>4393</v>
      </c>
    </row>
    <row r="57" spans="1:11">
      <c r="A57" t="s">
        <v>4452</v>
      </c>
      <c r="B57" t="s">
        <v>4453</v>
      </c>
      <c r="C57" t="s">
        <v>4394</v>
      </c>
      <c r="D57" t="s">
        <v>4395</v>
      </c>
      <c r="E57" t="s">
        <v>4395</v>
      </c>
      <c r="F57" t="s">
        <v>4043</v>
      </c>
    </row>
    <row r="58" spans="1:11">
      <c r="A58" t="s">
        <v>4055</v>
      </c>
      <c r="B58" t="s">
        <v>4071</v>
      </c>
      <c r="C58" t="s">
        <v>4072</v>
      </c>
    </row>
    <row r="59" spans="1:11">
      <c r="A59" t="s">
        <v>4055</v>
      </c>
      <c r="B59" t="s">
        <v>4071</v>
      </c>
      <c r="C59" t="s">
        <v>4072</v>
      </c>
    </row>
    <row r="60" spans="1:11">
      <c r="A60" t="s">
        <v>4003</v>
      </c>
      <c r="B60" t="s">
        <v>4454</v>
      </c>
      <c r="C60" t="s">
        <v>4396</v>
      </c>
      <c r="D60" t="s">
        <v>4397</v>
      </c>
      <c r="E60" t="s">
        <v>4398</v>
      </c>
      <c r="F60" t="s">
        <v>4399</v>
      </c>
    </row>
    <row r="61" spans="1:11">
      <c r="A61" t="s">
        <v>4400</v>
      </c>
      <c r="B61" t="s">
        <v>4455</v>
      </c>
      <c r="C61" t="s">
        <v>4456</v>
      </c>
      <c r="D61" t="s">
        <v>4197</v>
      </c>
      <c r="E61" t="s">
        <v>4194</v>
      </c>
      <c r="F61" t="s">
        <v>4457</v>
      </c>
      <c r="G61" t="s">
        <v>4458</v>
      </c>
      <c r="H61" t="s">
        <v>4401</v>
      </c>
    </row>
    <row r="62" spans="1:11">
      <c r="A62" t="s">
        <v>4400</v>
      </c>
      <c r="B62" t="s">
        <v>4455</v>
      </c>
      <c r="C62" t="s">
        <v>4456</v>
      </c>
      <c r="D62" t="s">
        <v>4197</v>
      </c>
      <c r="E62" t="s">
        <v>4194</v>
      </c>
      <c r="F62" t="s">
        <v>4457</v>
      </c>
      <c r="G62" t="s">
        <v>4458</v>
      </c>
      <c r="H62" t="s">
        <v>4401</v>
      </c>
    </row>
    <row r="63" spans="1:11">
      <c r="A63" t="s">
        <v>4003</v>
      </c>
      <c r="B63" t="s">
        <v>4129</v>
      </c>
      <c r="C63" t="s">
        <v>4130</v>
      </c>
      <c r="D63" t="s">
        <v>4131</v>
      </c>
      <c r="E63" t="s">
        <v>4132</v>
      </c>
      <c r="F63" t="s">
        <v>4133</v>
      </c>
      <c r="G63" t="s">
        <v>4134</v>
      </c>
      <c r="H63" t="s">
        <v>4135</v>
      </c>
      <c r="I63" t="s">
        <v>4136</v>
      </c>
      <c r="J63" t="s">
        <v>4137</v>
      </c>
      <c r="K63" t="s">
        <v>4138</v>
      </c>
    </row>
    <row r="64" spans="1:11">
      <c r="A64" t="s">
        <v>4098</v>
      </c>
      <c r="B64" t="s">
        <v>4099</v>
      </c>
      <c r="C64" t="s">
        <v>4100</v>
      </c>
      <c r="D64" t="s">
        <v>4101</v>
      </c>
      <c r="E64" t="s">
        <v>4102</v>
      </c>
      <c r="F64" t="s">
        <v>4103</v>
      </c>
      <c r="G64" t="s">
        <v>4104</v>
      </c>
      <c r="H64" t="s">
        <v>4105</v>
      </c>
      <c r="I64" t="s">
        <v>4106</v>
      </c>
    </row>
    <row r="65" spans="1:11">
      <c r="A65" t="s">
        <v>4107</v>
      </c>
      <c r="B65" t="s">
        <v>4108</v>
      </c>
      <c r="C65" t="s">
        <v>4109</v>
      </c>
      <c r="D65" t="s">
        <v>4110</v>
      </c>
      <c r="E65" t="s">
        <v>4111</v>
      </c>
      <c r="F65" t="s">
        <v>4112</v>
      </c>
      <c r="G65" t="s">
        <v>4113</v>
      </c>
      <c r="H65" t="s">
        <v>4114</v>
      </c>
      <c r="I65" t="s">
        <v>4115</v>
      </c>
      <c r="J65" t="s">
        <v>4116</v>
      </c>
    </row>
    <row r="67" spans="1:11">
      <c r="A67" t="s">
        <v>4402</v>
      </c>
      <c r="B67" t="s">
        <v>4403</v>
      </c>
      <c r="C67" t="s">
        <v>4404</v>
      </c>
      <c r="D67" t="s">
        <v>4405</v>
      </c>
      <c r="E67" t="s">
        <v>4406</v>
      </c>
      <c r="F67" t="s">
        <v>4407</v>
      </c>
      <c r="G67" t="s">
        <v>4408</v>
      </c>
      <c r="H67" t="s">
        <v>4409</v>
      </c>
      <c r="I67" t="s">
        <v>4410</v>
      </c>
      <c r="J67" t="s">
        <v>4411</v>
      </c>
      <c r="K67" t="s">
        <v>4412</v>
      </c>
    </row>
    <row r="68" spans="1:11">
      <c r="A68" t="s">
        <v>4044</v>
      </c>
      <c r="B68" t="s">
        <v>4459</v>
      </c>
      <c r="C68" t="s">
        <v>4413</v>
      </c>
      <c r="D68" t="s">
        <v>4414</v>
      </c>
      <c r="E68" t="s">
        <v>4415</v>
      </c>
      <c r="F68" t="s">
        <v>4416</v>
      </c>
      <c r="G68" t="s">
        <v>4417</v>
      </c>
    </row>
    <row r="69" spans="1:11">
      <c r="A69" t="s">
        <v>4044</v>
      </c>
      <c r="B69" t="s">
        <v>4418</v>
      </c>
      <c r="C69" t="s">
        <v>4419</v>
      </c>
      <c r="D69" t="s">
        <v>4420</v>
      </c>
      <c r="E69" t="s">
        <v>4421</v>
      </c>
      <c r="F69" t="s">
        <v>4422</v>
      </c>
    </row>
    <row r="70" spans="1:11">
      <c r="A70" t="s">
        <v>4280</v>
      </c>
      <c r="B70" t="s">
        <v>4281</v>
      </c>
      <c r="C70" t="s">
        <v>4029</v>
      </c>
      <c r="D70" t="s">
        <v>4282</v>
      </c>
      <c r="E70" t="s">
        <v>4283</v>
      </c>
      <c r="F70" t="s">
        <v>4284</v>
      </c>
      <c r="G70" t="s">
        <v>4285</v>
      </c>
      <c r="H70" t="s">
        <v>4286</v>
      </c>
    </row>
    <row r="71" spans="1:11">
      <c r="A71" t="s">
        <v>4003</v>
      </c>
      <c r="B71" t="s">
        <v>4071</v>
      </c>
      <c r="C71" t="s">
        <v>4215</v>
      </c>
      <c r="D71" t="s">
        <v>4043</v>
      </c>
    </row>
    <row r="72" spans="1:11">
      <c r="A72" t="s">
        <v>4003</v>
      </c>
      <c r="B72" t="s">
        <v>4119</v>
      </c>
      <c r="C72" t="s">
        <v>4423</v>
      </c>
      <c r="D72" t="s">
        <v>4051</v>
      </c>
    </row>
    <row r="73" spans="1:11">
      <c r="A73" t="s">
        <v>4400</v>
      </c>
      <c r="B73" t="s">
        <v>4455</v>
      </c>
      <c r="C73" t="s">
        <v>4456</v>
      </c>
      <c r="D73" t="s">
        <v>4197</v>
      </c>
      <c r="E73" t="s">
        <v>4194</v>
      </c>
      <c r="F73" t="s">
        <v>4457</v>
      </c>
      <c r="G73" t="s">
        <v>4458</v>
      </c>
      <c r="H73" t="s">
        <v>4401</v>
      </c>
    </row>
    <row r="74" spans="1:11">
      <c r="A74" t="s">
        <v>4400</v>
      </c>
      <c r="B74" t="s">
        <v>4455</v>
      </c>
      <c r="C74" t="s">
        <v>4456</v>
      </c>
      <c r="D74" t="s">
        <v>4197</v>
      </c>
      <c r="E74" t="s">
        <v>4194</v>
      </c>
      <c r="F74" t="s">
        <v>4457</v>
      </c>
      <c r="G74" t="s">
        <v>4458</v>
      </c>
      <c r="H74" t="s">
        <v>4401</v>
      </c>
    </row>
    <row r="75" spans="1:11">
      <c r="A75" t="s">
        <v>4003</v>
      </c>
      <c r="B75" t="s">
        <v>4129</v>
      </c>
      <c r="C75" t="s">
        <v>4130</v>
      </c>
      <c r="D75" t="s">
        <v>4131</v>
      </c>
      <c r="E75" t="s">
        <v>4132</v>
      </c>
      <c r="F75" t="s">
        <v>4133</v>
      </c>
      <c r="G75" t="s">
        <v>4134</v>
      </c>
      <c r="H75" t="s">
        <v>4135</v>
      </c>
      <c r="I75" t="s">
        <v>4136</v>
      </c>
      <c r="J75" t="s">
        <v>4137</v>
      </c>
      <c r="K75" t="s">
        <v>4138</v>
      </c>
    </row>
    <row r="76" spans="1:11">
      <c r="A76" t="s">
        <v>4098</v>
      </c>
      <c r="B76" t="s">
        <v>4099</v>
      </c>
      <c r="C76" t="s">
        <v>4100</v>
      </c>
      <c r="D76" t="s">
        <v>4101</v>
      </c>
      <c r="E76" t="s">
        <v>4102</v>
      </c>
      <c r="F76" t="s">
        <v>4103</v>
      </c>
      <c r="G76" t="s">
        <v>4104</v>
      </c>
      <c r="H76" t="s">
        <v>4105</v>
      </c>
      <c r="I76" t="s">
        <v>4106</v>
      </c>
    </row>
    <row r="77" spans="1:11">
      <c r="A77" t="s">
        <v>4107</v>
      </c>
      <c r="B77" t="s">
        <v>4108</v>
      </c>
      <c r="C77" t="s">
        <v>4109</v>
      </c>
      <c r="D77" t="s">
        <v>4110</v>
      </c>
      <c r="E77" t="s">
        <v>4111</v>
      </c>
      <c r="F77" t="s">
        <v>4112</v>
      </c>
      <c r="G77" t="s">
        <v>4113</v>
      </c>
      <c r="H77" t="s">
        <v>4114</v>
      </c>
      <c r="I77" t="s">
        <v>4115</v>
      </c>
      <c r="J77" t="s">
        <v>4116</v>
      </c>
    </row>
    <row r="78" spans="1:11">
      <c r="A78" t="s">
        <v>4003</v>
      </c>
      <c r="B78" t="s">
        <v>4117</v>
      </c>
      <c r="C78" t="s">
        <v>4109</v>
      </c>
      <c r="D78" t="s">
        <v>4110</v>
      </c>
      <c r="E78" t="s">
        <v>4111</v>
      </c>
      <c r="F78" t="s">
        <v>4112</v>
      </c>
      <c r="G78" t="s">
        <v>4113</v>
      </c>
      <c r="H78" t="s">
        <v>4118</v>
      </c>
    </row>
    <row r="79" spans="1:11">
      <c r="A79" t="s">
        <v>4003</v>
      </c>
      <c r="B79" t="s">
        <v>4119</v>
      </c>
      <c r="C79" t="s">
        <v>4120</v>
      </c>
    </row>
    <row r="80" spans="1:11">
      <c r="A80" t="s">
        <v>4003</v>
      </c>
      <c r="B80" t="s">
        <v>4460</v>
      </c>
      <c r="C80" t="s">
        <v>4121</v>
      </c>
      <c r="D80" t="s">
        <v>4122</v>
      </c>
    </row>
    <row r="81" spans="1:13">
      <c r="A81" t="s">
        <v>4003</v>
      </c>
      <c r="B81" t="s">
        <v>4123</v>
      </c>
    </row>
    <row r="82" spans="1:13">
      <c r="A82" t="s">
        <v>4003</v>
      </c>
      <c r="B82" t="s">
        <v>4124</v>
      </c>
      <c r="C82" t="s">
        <v>4125</v>
      </c>
      <c r="D82" t="s">
        <v>4126</v>
      </c>
      <c r="E82" t="s">
        <v>4127</v>
      </c>
      <c r="F82" t="s">
        <v>4128</v>
      </c>
    </row>
    <row r="83" spans="1:13">
      <c r="A83" t="s">
        <v>4003</v>
      </c>
      <c r="B83" t="s">
        <v>4129</v>
      </c>
      <c r="C83" t="s">
        <v>4130</v>
      </c>
      <c r="D83" t="s">
        <v>4131</v>
      </c>
      <c r="E83" t="s">
        <v>4132</v>
      </c>
      <c r="F83" t="s">
        <v>4133</v>
      </c>
      <c r="G83" t="s">
        <v>4134</v>
      </c>
      <c r="H83" t="s">
        <v>4135</v>
      </c>
      <c r="I83" t="s">
        <v>4136</v>
      </c>
      <c r="J83" t="s">
        <v>4137</v>
      </c>
      <c r="K83" t="s">
        <v>4138</v>
      </c>
    </row>
    <row r="84" spans="1:13">
      <c r="A84" t="s">
        <v>4139</v>
      </c>
      <c r="B84" t="s">
        <v>4140</v>
      </c>
      <c r="C84" t="s">
        <v>4141</v>
      </c>
      <c r="D84" t="s">
        <v>4142</v>
      </c>
      <c r="E84" t="s">
        <v>4143</v>
      </c>
      <c r="F84" t="s">
        <v>4144</v>
      </c>
    </row>
    <row r="85" spans="1:13">
      <c r="A85" t="s">
        <v>4003</v>
      </c>
      <c r="B85" t="s">
        <v>4461</v>
      </c>
      <c r="C85" t="s">
        <v>4145</v>
      </c>
      <c r="D85" t="s">
        <v>4146</v>
      </c>
      <c r="E85" t="s">
        <v>4147</v>
      </c>
      <c r="F85" t="s">
        <v>4148</v>
      </c>
    </row>
    <row r="86" spans="1:13">
      <c r="A86" t="s">
        <v>4003</v>
      </c>
      <c r="B86" t="s">
        <v>4461</v>
      </c>
      <c r="C86" t="s">
        <v>4145</v>
      </c>
      <c r="D86" t="s">
        <v>4146</v>
      </c>
      <c r="E86" t="s">
        <v>4147</v>
      </c>
      <c r="F86" t="s">
        <v>4148</v>
      </c>
    </row>
    <row r="87" spans="1:13">
      <c r="A87" t="s">
        <v>4044</v>
      </c>
      <c r="B87" t="s">
        <v>4149</v>
      </c>
      <c r="C87" t="s">
        <v>4150</v>
      </c>
      <c r="D87" t="s">
        <v>4151</v>
      </c>
      <c r="E87" t="s">
        <v>4152</v>
      </c>
      <c r="M87" t="s">
        <v>4153</v>
      </c>
    </row>
    <row r="88" spans="1:13">
      <c r="A88" t="s">
        <v>4003</v>
      </c>
      <c r="B88" t="s">
        <v>4462</v>
      </c>
      <c r="C88" t="s">
        <v>4154</v>
      </c>
      <c r="D88" t="s">
        <v>4155</v>
      </c>
      <c r="E88" t="s">
        <v>4156</v>
      </c>
      <c r="F88" t="s">
        <v>4157</v>
      </c>
      <c r="G88" t="s">
        <v>4158</v>
      </c>
      <c r="H88" t="s">
        <v>4159</v>
      </c>
      <c r="I88" t="s">
        <v>4160</v>
      </c>
    </row>
    <row r="89" spans="1:13">
      <c r="A89" t="s">
        <v>4003</v>
      </c>
      <c r="B89" t="s">
        <v>4463</v>
      </c>
      <c r="C89" t="s">
        <v>4161</v>
      </c>
      <c r="D89" t="s">
        <v>4162</v>
      </c>
      <c r="E89" t="s">
        <v>4163</v>
      </c>
      <c r="F89" t="s">
        <v>4164</v>
      </c>
      <c r="G89" t="s">
        <v>4165</v>
      </c>
      <c r="H89" t="s">
        <v>4166</v>
      </c>
      <c r="I89" t="s">
        <v>4167</v>
      </c>
    </row>
    <row r="90" spans="1:13">
      <c r="A90" t="s">
        <v>4003</v>
      </c>
      <c r="B90" t="s">
        <v>4168</v>
      </c>
      <c r="C90" t="s">
        <v>4169</v>
      </c>
      <c r="D90" t="s">
        <v>4170</v>
      </c>
      <c r="E90" t="s">
        <v>4054</v>
      </c>
    </row>
    <row r="91" spans="1:13">
      <c r="A91" t="s">
        <v>4003</v>
      </c>
      <c r="B91" t="s">
        <v>4168</v>
      </c>
      <c r="C91" t="s">
        <v>4169</v>
      </c>
      <c r="D91" t="s">
        <v>4170</v>
      </c>
      <c r="E91" t="s">
        <v>4054</v>
      </c>
    </row>
    <row r="92" spans="1:13">
      <c r="A92" t="s">
        <v>4003</v>
      </c>
      <c r="B92" t="s">
        <v>4129</v>
      </c>
      <c r="C92" t="s">
        <v>4130</v>
      </c>
      <c r="D92" t="s">
        <v>4131</v>
      </c>
      <c r="E92" t="s">
        <v>4132</v>
      </c>
      <c r="F92" t="s">
        <v>4133</v>
      </c>
      <c r="G92" t="s">
        <v>4134</v>
      </c>
      <c r="H92" t="s">
        <v>4135</v>
      </c>
      <c r="I92" t="s">
        <v>4136</v>
      </c>
      <c r="J92" t="s">
        <v>4137</v>
      </c>
      <c r="K92" t="s">
        <v>4138</v>
      </c>
    </row>
    <row r="93" spans="1:13">
      <c r="A93" t="s">
        <v>4003</v>
      </c>
      <c r="B93" t="s">
        <v>4171</v>
      </c>
      <c r="C93" t="s">
        <v>4172</v>
      </c>
      <c r="D93" t="s">
        <v>4173</v>
      </c>
      <c r="E93" t="s">
        <v>4174</v>
      </c>
      <c r="F93" t="s">
        <v>4174</v>
      </c>
      <c r="G93" t="s">
        <v>4175</v>
      </c>
    </row>
    <row r="94" spans="1:13">
      <c r="A94" t="s">
        <v>4176</v>
      </c>
      <c r="B94" t="s">
        <v>4177</v>
      </c>
      <c r="C94" t="s">
        <v>4178</v>
      </c>
      <c r="D94" t="s">
        <v>4179</v>
      </c>
      <c r="E94" t="s">
        <v>4180</v>
      </c>
      <c r="F94" t="s">
        <v>4181</v>
      </c>
      <c r="G94" t="s">
        <v>4182</v>
      </c>
      <c r="H94" t="s">
        <v>4183</v>
      </c>
    </row>
    <row r="95" spans="1:13">
      <c r="A95" t="s">
        <v>4003</v>
      </c>
      <c r="B95" t="s">
        <v>4184</v>
      </c>
      <c r="C95" t="s">
        <v>4109</v>
      </c>
      <c r="D95" t="s">
        <v>4110</v>
      </c>
      <c r="E95" t="s">
        <v>4111</v>
      </c>
      <c r="F95" t="s">
        <v>4112</v>
      </c>
      <c r="G95" t="s">
        <v>4113</v>
      </c>
      <c r="H95" t="s">
        <v>4118</v>
      </c>
    </row>
    <row r="96" spans="1:13">
      <c r="A96" t="s">
        <v>4044</v>
      </c>
      <c r="B96" t="s">
        <v>4188</v>
      </c>
      <c r="C96" t="s">
        <v>4189</v>
      </c>
      <c r="D96" t="s">
        <v>4190</v>
      </c>
      <c r="E96" t="s">
        <v>4191</v>
      </c>
      <c r="F96" t="s">
        <v>4192</v>
      </c>
    </row>
    <row r="97" spans="1:11">
      <c r="A97" t="s">
        <v>4003</v>
      </c>
      <c r="B97" t="s">
        <v>4185</v>
      </c>
      <c r="C97" t="s">
        <v>4186</v>
      </c>
      <c r="D97" t="s">
        <v>4187</v>
      </c>
      <c r="E97" t="s">
        <v>4043</v>
      </c>
    </row>
    <row r="98" spans="1:11">
      <c r="A98" t="s">
        <v>4003</v>
      </c>
      <c r="B98" t="s">
        <v>4168</v>
      </c>
      <c r="C98" t="s">
        <v>4169</v>
      </c>
      <c r="D98" t="s">
        <v>4170</v>
      </c>
      <c r="E98" t="s">
        <v>4054</v>
      </c>
    </row>
    <row r="99" spans="1:11">
      <c r="A99" t="s">
        <v>4003</v>
      </c>
      <c r="B99" t="s">
        <v>4168</v>
      </c>
      <c r="C99" t="s">
        <v>4169</v>
      </c>
      <c r="D99" t="s">
        <v>4170</v>
      </c>
      <c r="E99" t="s">
        <v>4054</v>
      </c>
    </row>
    <row r="100" spans="1:11">
      <c r="A100" t="s">
        <v>4003</v>
      </c>
      <c r="B100" t="s">
        <v>4129</v>
      </c>
      <c r="C100" t="s">
        <v>4130</v>
      </c>
      <c r="D100" t="s">
        <v>4131</v>
      </c>
      <c r="E100" t="s">
        <v>4132</v>
      </c>
      <c r="F100" t="s">
        <v>4133</v>
      </c>
      <c r="G100" t="s">
        <v>4134</v>
      </c>
      <c r="H100" t="s">
        <v>4135</v>
      </c>
      <c r="I100" t="s">
        <v>4136</v>
      </c>
      <c r="J100" t="s">
        <v>4137</v>
      </c>
      <c r="K100" t="s">
        <v>4138</v>
      </c>
    </row>
    <row r="101" spans="1:11">
      <c r="A101" t="s">
        <v>4003</v>
      </c>
      <c r="B101" t="s">
        <v>4171</v>
      </c>
      <c r="C101" t="s">
        <v>4172</v>
      </c>
      <c r="D101" t="s">
        <v>4173</v>
      </c>
      <c r="E101" t="s">
        <v>4174</v>
      </c>
      <c r="F101" t="s">
        <v>4174</v>
      </c>
      <c r="G101" t="s">
        <v>4175</v>
      </c>
    </row>
    <row r="102" spans="1:11">
      <c r="A102" t="s">
        <v>4176</v>
      </c>
      <c r="B102" t="s">
        <v>4177</v>
      </c>
      <c r="C102" t="s">
        <v>4178</v>
      </c>
      <c r="D102" t="s">
        <v>4179</v>
      </c>
      <c r="E102" t="s">
        <v>4180</v>
      </c>
      <c r="F102" t="s">
        <v>4181</v>
      </c>
      <c r="G102" t="s">
        <v>4182</v>
      </c>
      <c r="H102" t="s">
        <v>4183</v>
      </c>
    </row>
    <row r="103" spans="1:11">
      <c r="A103" t="s">
        <v>4003</v>
      </c>
      <c r="B103" t="s">
        <v>4184</v>
      </c>
      <c r="C103" t="s">
        <v>4109</v>
      </c>
      <c r="D103" t="s">
        <v>4110</v>
      </c>
      <c r="E103" t="s">
        <v>4111</v>
      </c>
      <c r="F103" t="s">
        <v>4112</v>
      </c>
      <c r="G103" t="s">
        <v>4113</v>
      </c>
      <c r="H103" t="s">
        <v>4118</v>
      </c>
    </row>
    <row r="104" spans="1:11">
      <c r="A104" t="s">
        <v>4044</v>
      </c>
      <c r="B104" t="s">
        <v>4188</v>
      </c>
      <c r="C104" t="s">
        <v>4189</v>
      </c>
      <c r="D104" t="s">
        <v>4190</v>
      </c>
      <c r="E104" t="s">
        <v>4191</v>
      </c>
      <c r="F104" t="s">
        <v>4192</v>
      </c>
    </row>
    <row r="105" spans="1:11">
      <c r="A105" t="s">
        <v>4003</v>
      </c>
      <c r="B105" t="s">
        <v>4185</v>
      </c>
      <c r="C105" t="s">
        <v>4186</v>
      </c>
      <c r="D105" t="s">
        <v>4187</v>
      </c>
      <c r="E105" t="s">
        <v>4043</v>
      </c>
    </row>
    <row r="106" spans="1:11">
      <c r="A106" t="s">
        <v>4003</v>
      </c>
      <c r="B106" t="s">
        <v>4168</v>
      </c>
      <c r="C106" t="s">
        <v>4169</v>
      </c>
      <c r="D106" t="s">
        <v>4170</v>
      </c>
      <c r="E106" t="s">
        <v>4054</v>
      </c>
    </row>
    <row r="107" spans="1:11">
      <c r="A107" t="s">
        <v>4003</v>
      </c>
      <c r="B107" t="s">
        <v>4168</v>
      </c>
      <c r="C107" t="s">
        <v>4169</v>
      </c>
      <c r="D107" t="s">
        <v>4170</v>
      </c>
      <c r="E107" t="s">
        <v>4054</v>
      </c>
    </row>
    <row r="108" spans="1:11">
      <c r="A108" t="s">
        <v>4055</v>
      </c>
      <c r="B108" t="s">
        <v>4071</v>
      </c>
      <c r="C108" t="s">
        <v>4072</v>
      </c>
    </row>
    <row r="109" spans="1:11">
      <c r="A109" t="s">
        <v>4055</v>
      </c>
      <c r="B109" t="s">
        <v>4193</v>
      </c>
      <c r="C109" t="s">
        <v>4194</v>
      </c>
      <c r="D109" t="s">
        <v>4195</v>
      </c>
      <c r="E109" t="s">
        <v>4196</v>
      </c>
      <c r="F109" t="s">
        <v>4197</v>
      </c>
      <c r="G109" t="s">
        <v>4198</v>
      </c>
      <c r="H109" t="s">
        <v>4199</v>
      </c>
    </row>
    <row r="110" spans="1:11">
      <c r="A110" t="s">
        <v>4003</v>
      </c>
      <c r="B110" t="s">
        <v>4464</v>
      </c>
      <c r="C110" t="s">
        <v>4200</v>
      </c>
    </row>
    <row r="111" spans="1:11">
      <c r="A111" t="s">
        <v>4003</v>
      </c>
      <c r="B111" t="s">
        <v>4171</v>
      </c>
      <c r="C111" t="s">
        <v>4109</v>
      </c>
      <c r="D111" t="s">
        <v>4110</v>
      </c>
      <c r="E111" t="s">
        <v>4111</v>
      </c>
      <c r="F111" t="s">
        <v>4112</v>
      </c>
      <c r="G111" t="s">
        <v>4113</v>
      </c>
      <c r="H111" t="s">
        <v>4114</v>
      </c>
      <c r="I111" t="s">
        <v>4201</v>
      </c>
    </row>
    <row r="112" spans="1:11">
      <c r="A112" t="s">
        <v>4055</v>
      </c>
      <c r="B112" t="s">
        <v>4071</v>
      </c>
      <c r="C112" t="s">
        <v>4072</v>
      </c>
    </row>
    <row r="113" spans="1:9">
      <c r="A113" t="s">
        <v>4055</v>
      </c>
      <c r="B113" t="s">
        <v>4071</v>
      </c>
      <c r="C113" t="s">
        <v>4072</v>
      </c>
    </row>
    <row r="114" spans="1:9">
      <c r="A114" t="s">
        <v>4055</v>
      </c>
      <c r="B114" t="s">
        <v>4193</v>
      </c>
      <c r="C114" t="s">
        <v>4194</v>
      </c>
      <c r="D114" t="s">
        <v>4195</v>
      </c>
      <c r="E114" t="s">
        <v>4196</v>
      </c>
      <c r="F114" t="s">
        <v>4197</v>
      </c>
      <c r="G114" t="s">
        <v>4198</v>
      </c>
      <c r="H114" t="s">
        <v>4199</v>
      </c>
    </row>
    <row r="115" spans="1:9">
      <c r="A115" t="s">
        <v>4044</v>
      </c>
      <c r="B115" t="s">
        <v>4465</v>
      </c>
      <c r="C115" t="s">
        <v>4202</v>
      </c>
      <c r="D115" t="s">
        <v>4203</v>
      </c>
      <c r="E115" t="s">
        <v>4204</v>
      </c>
      <c r="F115" t="s">
        <v>4205</v>
      </c>
      <c r="G115" t="s">
        <v>4206</v>
      </c>
      <c r="H115" t="s">
        <v>4207</v>
      </c>
      <c r="I115" t="s">
        <v>4208</v>
      </c>
    </row>
    <row r="116" spans="1:9">
      <c r="A116" t="s">
        <v>4209</v>
      </c>
      <c r="B116" t="s">
        <v>4210</v>
      </c>
      <c r="C116" t="s">
        <v>4211</v>
      </c>
      <c r="D116" t="s">
        <v>4212</v>
      </c>
      <c r="E116" t="s">
        <v>4213</v>
      </c>
    </row>
    <row r="117" spans="1:9">
      <c r="A117" t="s">
        <v>4055</v>
      </c>
      <c r="B117" t="s">
        <v>4071</v>
      </c>
      <c r="C117" t="s">
        <v>4072</v>
      </c>
    </row>
    <row r="118" spans="1:9">
      <c r="A118" t="s">
        <v>4034</v>
      </c>
      <c r="B118" t="s">
        <v>4466</v>
      </c>
      <c r="C118" t="s">
        <v>4214</v>
      </c>
    </row>
    <row r="119" spans="1:9">
      <c r="A119" t="s">
        <v>4044</v>
      </c>
      <c r="B119" t="s">
        <v>4216</v>
      </c>
      <c r="C119" t="s">
        <v>4217</v>
      </c>
      <c r="D119" t="s">
        <v>4218</v>
      </c>
      <c r="E119" t="s">
        <v>4219</v>
      </c>
      <c r="F119" t="s">
        <v>4220</v>
      </c>
      <c r="G119" t="s">
        <v>4221</v>
      </c>
      <c r="H119" t="s">
        <v>4222</v>
      </c>
    </row>
    <row r="120" spans="1:9">
      <c r="A120" t="s">
        <v>4209</v>
      </c>
      <c r="B120" t="s">
        <v>4210</v>
      </c>
      <c r="C120" t="s">
        <v>4211</v>
      </c>
      <c r="D120" t="s">
        <v>4212</v>
      </c>
      <c r="E120" t="s">
        <v>4213</v>
      </c>
    </row>
    <row r="121" spans="1:9">
      <c r="A121" t="s">
        <v>4003</v>
      </c>
      <c r="B121" t="s">
        <v>4071</v>
      </c>
      <c r="C121" t="s">
        <v>4215</v>
      </c>
      <c r="D121" t="s">
        <v>4043</v>
      </c>
    </row>
    <row r="122" spans="1:9">
      <c r="A122" t="s">
        <v>4044</v>
      </c>
      <c r="B122" t="s">
        <v>4216</v>
      </c>
      <c r="C122" t="s">
        <v>4217</v>
      </c>
      <c r="D122" t="s">
        <v>4218</v>
      </c>
      <c r="E122" t="s">
        <v>4219</v>
      </c>
      <c r="F122" t="s">
        <v>4220</v>
      </c>
      <c r="G122" t="s">
        <v>4221</v>
      </c>
      <c r="H122" t="s">
        <v>4222</v>
      </c>
    </row>
    <row r="123" spans="1:9">
      <c r="A123" t="s">
        <v>4003</v>
      </c>
      <c r="B123" t="s">
        <v>4223</v>
      </c>
      <c r="C123" t="s">
        <v>4224</v>
      </c>
      <c r="D123" t="s">
        <v>4225</v>
      </c>
      <c r="E123" t="s">
        <v>4226</v>
      </c>
      <c r="F123" t="s">
        <v>4227</v>
      </c>
    </row>
    <row r="124" spans="1:9">
      <c r="A124" t="s">
        <v>4452</v>
      </c>
      <c r="B124" t="s">
        <v>4467</v>
      </c>
      <c r="C124" t="s">
        <v>4195</v>
      </c>
      <c r="D124" t="s">
        <v>4197</v>
      </c>
      <c r="E124" t="s">
        <v>4228</v>
      </c>
      <c r="F124" t="s">
        <v>4229</v>
      </c>
    </row>
    <row r="125" spans="1:9">
      <c r="A125" t="s">
        <v>4044</v>
      </c>
      <c r="B125" t="s">
        <v>4230</v>
      </c>
      <c r="C125" t="s">
        <v>4231</v>
      </c>
      <c r="D125" t="s">
        <v>4232</v>
      </c>
      <c r="E125" t="s">
        <v>4233</v>
      </c>
      <c r="F125" t="s">
        <v>4051</v>
      </c>
    </row>
    <row r="126" spans="1:9">
      <c r="A126" t="s">
        <v>4003</v>
      </c>
      <c r="B126" t="s">
        <v>4468</v>
      </c>
      <c r="C126" t="s">
        <v>4234</v>
      </c>
      <c r="D126" t="s">
        <v>4235</v>
      </c>
      <c r="E126" t="s">
        <v>4236</v>
      </c>
      <c r="F126" t="s">
        <v>4237</v>
      </c>
      <c r="G126" t="s">
        <v>4043</v>
      </c>
    </row>
    <row r="127" spans="1:9">
      <c r="A127" t="s">
        <v>4003</v>
      </c>
      <c r="B127" t="s">
        <v>4238</v>
      </c>
      <c r="C127" t="s">
        <v>4239</v>
      </c>
      <c r="D127" t="s">
        <v>4240</v>
      </c>
      <c r="E127" t="s">
        <v>4241</v>
      </c>
      <c r="F127" t="s">
        <v>4242</v>
      </c>
      <c r="G127" t="s">
        <v>4130</v>
      </c>
      <c r="H127" t="s">
        <v>4243</v>
      </c>
      <c r="I127" t="s">
        <v>4244</v>
      </c>
    </row>
    <row r="128" spans="1:9">
      <c r="A128" t="s">
        <v>4055</v>
      </c>
      <c r="B128" t="s">
        <v>4469</v>
      </c>
      <c r="C128" t="s">
        <v>4245</v>
      </c>
      <c r="D128" t="s">
        <v>4246</v>
      </c>
    </row>
    <row r="129" spans="1:11">
      <c r="A129" t="s">
        <v>4003</v>
      </c>
      <c r="B129" t="s">
        <v>4247</v>
      </c>
      <c r="C129" t="s">
        <v>4248</v>
      </c>
      <c r="D129" t="s">
        <v>4249</v>
      </c>
      <c r="E129" t="s">
        <v>4250</v>
      </c>
    </row>
    <row r="130" spans="1:11">
      <c r="A130" t="s">
        <v>4003</v>
      </c>
      <c r="B130" t="s">
        <v>4470</v>
      </c>
      <c r="C130" t="s">
        <v>4251</v>
      </c>
      <c r="D130" t="s">
        <v>4252</v>
      </c>
      <c r="E130" t="s">
        <v>4253</v>
      </c>
      <c r="F130" t="s">
        <v>4254</v>
      </c>
      <c r="G130" t="s">
        <v>4255</v>
      </c>
      <c r="H130" t="s">
        <v>4256</v>
      </c>
    </row>
    <row r="131" spans="1:11">
      <c r="A131" t="s">
        <v>4471</v>
      </c>
      <c r="B131" t="s">
        <v>4469</v>
      </c>
      <c r="C131" t="s">
        <v>4257</v>
      </c>
      <c r="D131" t="s">
        <v>4245</v>
      </c>
      <c r="E131" t="s">
        <v>4258</v>
      </c>
      <c r="F131" t="s">
        <v>4259</v>
      </c>
      <c r="G131" t="s">
        <v>4260</v>
      </c>
      <c r="H131" t="s">
        <v>4261</v>
      </c>
    </row>
    <row r="132" spans="1:11">
      <c r="A132" t="s">
        <v>4003</v>
      </c>
      <c r="B132" t="s">
        <v>4262</v>
      </c>
      <c r="C132" t="s">
        <v>4263</v>
      </c>
      <c r="D132" t="s">
        <v>4264</v>
      </c>
      <c r="E132" t="s">
        <v>4265</v>
      </c>
      <c r="F132" t="s">
        <v>4266</v>
      </c>
      <c r="G132" t="s">
        <v>4267</v>
      </c>
      <c r="H132" t="s">
        <v>4268</v>
      </c>
      <c r="I132" t="s">
        <v>4269</v>
      </c>
      <c r="J132" t="s">
        <v>4270</v>
      </c>
    </row>
    <row r="133" spans="1:11">
      <c r="A133" t="s">
        <v>4479</v>
      </c>
      <c r="B133" t="s">
        <v>4480</v>
      </c>
      <c r="C133" t="s">
        <v>4481</v>
      </c>
      <c r="D133" t="s">
        <v>4482</v>
      </c>
      <c r="E133" t="s">
        <v>4483</v>
      </c>
      <c r="F133" t="s">
        <v>4484</v>
      </c>
      <c r="G133" t="s">
        <v>4485</v>
      </c>
      <c r="H133" t="s">
        <v>4486</v>
      </c>
      <c r="I133" t="s">
        <v>4487</v>
      </c>
      <c r="J133" t="s">
        <v>4488</v>
      </c>
      <c r="K133" t="s">
        <v>4489</v>
      </c>
    </row>
    <row r="134" spans="1:11">
      <c r="A134" t="s">
        <v>4003</v>
      </c>
      <c r="B134" t="s">
        <v>4129</v>
      </c>
      <c r="C134" t="s">
        <v>4130</v>
      </c>
      <c r="D134" t="s">
        <v>4131</v>
      </c>
      <c r="E134" t="s">
        <v>4132</v>
      </c>
      <c r="F134" t="s">
        <v>4133</v>
      </c>
      <c r="G134" t="s">
        <v>4134</v>
      </c>
      <c r="H134" t="s">
        <v>4135</v>
      </c>
      <c r="I134" t="s">
        <v>4136</v>
      </c>
      <c r="J134" t="s">
        <v>4137</v>
      </c>
      <c r="K134" t="s">
        <v>4138</v>
      </c>
    </row>
    <row r="135" spans="1:11">
      <c r="A135" t="s">
        <v>4271</v>
      </c>
      <c r="B135" t="s">
        <v>4133</v>
      </c>
      <c r="C135" t="s">
        <v>4134</v>
      </c>
      <c r="D135" t="s">
        <v>4135</v>
      </c>
      <c r="E135" t="s">
        <v>4136</v>
      </c>
      <c r="F135" t="s">
        <v>4137</v>
      </c>
      <c r="G135" t="s">
        <v>4138</v>
      </c>
      <c r="H135" t="s">
        <v>4272</v>
      </c>
      <c r="I135" t="s">
        <v>4273</v>
      </c>
    </row>
    <row r="136" spans="1:11">
      <c r="A136" t="s">
        <v>4274</v>
      </c>
      <c r="B136" t="s">
        <v>4275</v>
      </c>
      <c r="C136" t="s">
        <v>4276</v>
      </c>
      <c r="D136" t="s">
        <v>4277</v>
      </c>
      <c r="E136" t="s">
        <v>4278</v>
      </c>
      <c r="F136" t="s">
        <v>4279</v>
      </c>
    </row>
    <row r="137" spans="1:11">
      <c r="A137" t="s">
        <v>4280</v>
      </c>
      <c r="B137" t="s">
        <v>4281</v>
      </c>
      <c r="C137" t="s">
        <v>4029</v>
      </c>
      <c r="D137" t="s">
        <v>4282</v>
      </c>
      <c r="E137" t="s">
        <v>4283</v>
      </c>
      <c r="F137" t="s">
        <v>4284</v>
      </c>
      <c r="G137" t="s">
        <v>4285</v>
      </c>
      <c r="H137" t="s">
        <v>4286</v>
      </c>
    </row>
    <row r="138" spans="1:11">
      <c r="A138" t="s">
        <v>4003</v>
      </c>
      <c r="B138" t="s">
        <v>4171</v>
      </c>
      <c r="C138" t="s">
        <v>4131</v>
      </c>
      <c r="D138" t="s">
        <v>4133</v>
      </c>
      <c r="E138" t="s">
        <v>4134</v>
      </c>
      <c r="F138" t="s">
        <v>4135</v>
      </c>
      <c r="G138" t="s">
        <v>4136</v>
      </c>
      <c r="H138" t="s">
        <v>4137</v>
      </c>
      <c r="I138" t="s">
        <v>4287</v>
      </c>
    </row>
    <row r="139" spans="1:11">
      <c r="A139" t="s">
        <v>4003</v>
      </c>
      <c r="B139" t="s">
        <v>4288</v>
      </c>
      <c r="C139" t="s">
        <v>4289</v>
      </c>
      <c r="D139" t="s">
        <v>4290</v>
      </c>
      <c r="E139" t="s">
        <v>4291</v>
      </c>
      <c r="F139" t="s">
        <v>4292</v>
      </c>
    </row>
    <row r="140" spans="1:11">
      <c r="A140" t="s">
        <v>4280</v>
      </c>
      <c r="B140" t="s">
        <v>4281</v>
      </c>
      <c r="C140" t="s">
        <v>4029</v>
      </c>
      <c r="D140" t="s">
        <v>4282</v>
      </c>
      <c r="E140" t="s">
        <v>4283</v>
      </c>
      <c r="F140" t="s">
        <v>4284</v>
      </c>
      <c r="G140" t="s">
        <v>4285</v>
      </c>
      <c r="H140" t="s">
        <v>4286</v>
      </c>
    </row>
    <row r="141" spans="1:11">
      <c r="A141" t="s">
        <v>4055</v>
      </c>
      <c r="B141" t="s">
        <v>4293</v>
      </c>
      <c r="C141" t="s">
        <v>4294</v>
      </c>
    </row>
    <row r="142" spans="1:11">
      <c r="A142" t="s">
        <v>4295</v>
      </c>
      <c r="B142" t="s">
        <v>4296</v>
      </c>
      <c r="C142" t="s">
        <v>4297</v>
      </c>
      <c r="D142" t="s">
        <v>4298</v>
      </c>
      <c r="E142" t="s">
        <v>4299</v>
      </c>
      <c r="F142" t="s">
        <v>4300</v>
      </c>
    </row>
    <row r="143" spans="1:11">
      <c r="A143" t="s">
        <v>4034</v>
      </c>
      <c r="B143" t="s">
        <v>4472</v>
      </c>
      <c r="C143" t="s">
        <v>4301</v>
      </c>
      <c r="D143" t="s">
        <v>4302</v>
      </c>
      <c r="E143" t="s">
        <v>4051</v>
      </c>
    </row>
    <row r="144" spans="1:11">
      <c r="A144" t="s">
        <v>4034</v>
      </c>
      <c r="B144" t="s">
        <v>4473</v>
      </c>
      <c r="C144" t="s">
        <v>4303</v>
      </c>
      <c r="D144" t="s">
        <v>4304</v>
      </c>
      <c r="E144" t="s">
        <v>4051</v>
      </c>
    </row>
    <row r="145" spans="1:13">
      <c r="A145" t="s">
        <v>4003</v>
      </c>
      <c r="B145" t="s">
        <v>4305</v>
      </c>
      <c r="C145" t="s">
        <v>4304</v>
      </c>
      <c r="D145" t="s">
        <v>4051</v>
      </c>
    </row>
    <row r="146" spans="1:13">
      <c r="A146" t="s">
        <v>4003</v>
      </c>
      <c r="B146" t="s">
        <v>4474</v>
      </c>
      <c r="C146" t="s">
        <v>4306</v>
      </c>
      <c r="D146" t="s">
        <v>4307</v>
      </c>
      <c r="E146" t="s">
        <v>4051</v>
      </c>
    </row>
    <row r="147" spans="1:13">
      <c r="A147" t="s">
        <v>4452</v>
      </c>
      <c r="B147" t="s">
        <v>4475</v>
      </c>
      <c r="C147" t="s">
        <v>4308</v>
      </c>
      <c r="D147" t="s">
        <v>4309</v>
      </c>
      <c r="E147" t="s">
        <v>4310</v>
      </c>
      <c r="F147" t="s">
        <v>4311</v>
      </c>
    </row>
    <row r="148" spans="1:13">
      <c r="A148" t="s">
        <v>4312</v>
      </c>
      <c r="B148" t="s">
        <v>4056</v>
      </c>
      <c r="C148" t="s">
        <v>4313</v>
      </c>
      <c r="D148" t="s">
        <v>4314</v>
      </c>
      <c r="E148" t="s">
        <v>4315</v>
      </c>
    </row>
    <row r="149" spans="1:13">
      <c r="A149" t="s">
        <v>4312</v>
      </c>
      <c r="B149" t="s">
        <v>4056</v>
      </c>
      <c r="C149" t="s">
        <v>4313</v>
      </c>
      <c r="D149" t="s">
        <v>4314</v>
      </c>
      <c r="E149" t="s">
        <v>4315</v>
      </c>
    </row>
    <row r="150" spans="1:13">
      <c r="A150" t="s">
        <v>4003</v>
      </c>
      <c r="B150" t="s">
        <v>4071</v>
      </c>
      <c r="C150" t="s">
        <v>4215</v>
      </c>
      <c r="D150" t="s">
        <v>4043</v>
      </c>
    </row>
    <row r="151" spans="1:13">
      <c r="A151" t="s">
        <v>4003</v>
      </c>
      <c r="B151" t="s">
        <v>4288</v>
      </c>
      <c r="C151" t="s">
        <v>4289</v>
      </c>
      <c r="D151" t="s">
        <v>4290</v>
      </c>
      <c r="E151" t="s">
        <v>4291</v>
      </c>
      <c r="F151" t="s">
        <v>4316</v>
      </c>
    </row>
    <row r="152" spans="1:13">
      <c r="A152" t="s">
        <v>4003</v>
      </c>
      <c r="B152" t="s">
        <v>4288</v>
      </c>
      <c r="C152" t="s">
        <v>4289</v>
      </c>
      <c r="D152" t="s">
        <v>4290</v>
      </c>
      <c r="E152" t="s">
        <v>4291</v>
      </c>
      <c r="F152" t="s">
        <v>4316</v>
      </c>
    </row>
    <row r="153" spans="1:13">
      <c r="A153" t="s">
        <v>4003</v>
      </c>
      <c r="B153" t="s">
        <v>4317</v>
      </c>
      <c r="C153" t="s">
        <v>4318</v>
      </c>
      <c r="D153" t="s">
        <v>4319</v>
      </c>
      <c r="E153" t="s">
        <v>4320</v>
      </c>
      <c r="F153" t="s">
        <v>4321</v>
      </c>
      <c r="G153" t="s">
        <v>4476</v>
      </c>
      <c r="H153" t="s">
        <v>4477</v>
      </c>
      <c r="I153" t="s">
        <v>4322</v>
      </c>
    </row>
    <row r="154" spans="1:13">
      <c r="A154" t="s">
        <v>4044</v>
      </c>
      <c r="B154" t="s">
        <v>4490</v>
      </c>
      <c r="C154" t="s">
        <v>4491</v>
      </c>
      <c r="D154" t="s">
        <v>4492</v>
      </c>
      <c r="E154" t="s">
        <v>4493</v>
      </c>
      <c r="F154" t="s">
        <v>4494</v>
      </c>
      <c r="G154" t="s">
        <v>4495</v>
      </c>
      <c r="H154" t="s">
        <v>4496</v>
      </c>
      <c r="I154" t="s">
        <v>4497</v>
      </c>
      <c r="J154" t="s">
        <v>4066</v>
      </c>
    </row>
    <row r="156" spans="1:13">
      <c r="A156" t="s">
        <v>4003</v>
      </c>
      <c r="B156" t="s">
        <v>4071</v>
      </c>
      <c r="C156" t="s">
        <v>4215</v>
      </c>
      <c r="D156" t="s">
        <v>4043</v>
      </c>
    </row>
    <row r="158" spans="1:13">
      <c r="A158" t="s">
        <v>4044</v>
      </c>
      <c r="B158" t="s">
        <v>4323</v>
      </c>
      <c r="C158" t="s">
        <v>4324</v>
      </c>
      <c r="D158" t="s">
        <v>4325</v>
      </c>
      <c r="E158" t="s">
        <v>4326</v>
      </c>
      <c r="F158" t="s">
        <v>4327</v>
      </c>
      <c r="G158" t="s">
        <v>4328</v>
      </c>
      <c r="H158" t="s">
        <v>4329</v>
      </c>
      <c r="I158" t="s">
        <v>4330</v>
      </c>
      <c r="J158" t="s">
        <v>4331</v>
      </c>
    </row>
    <row r="159" spans="1:13">
      <c r="A159" t="s">
        <v>4044</v>
      </c>
      <c r="B159" t="s">
        <v>4332</v>
      </c>
      <c r="C159" t="s">
        <v>4333</v>
      </c>
      <c r="D159" t="s">
        <v>4334</v>
      </c>
      <c r="E159" t="s">
        <v>4335</v>
      </c>
      <c r="F159" t="s">
        <v>4336</v>
      </c>
      <c r="G159" t="s">
        <v>4337</v>
      </c>
      <c r="H159" t="s">
        <v>4338</v>
      </c>
      <c r="I159" t="s">
        <v>4339</v>
      </c>
      <c r="J159" t="s">
        <v>4340</v>
      </c>
      <c r="K159" t="s">
        <v>4341</v>
      </c>
      <c r="L159" t="s">
        <v>4342</v>
      </c>
      <c r="M159" t="s">
        <v>4343</v>
      </c>
    </row>
    <row r="160" spans="1:13">
      <c r="A160" t="s">
        <v>4003</v>
      </c>
      <c r="B160" t="s">
        <v>4478</v>
      </c>
      <c r="C160" t="s">
        <v>4344</v>
      </c>
      <c r="D160" t="s">
        <v>4345</v>
      </c>
      <c r="E160" t="s">
        <v>4346</v>
      </c>
      <c r="F160" t="s">
        <v>4347</v>
      </c>
    </row>
    <row r="161" spans="1:4">
      <c r="A161" t="s">
        <v>4003</v>
      </c>
      <c r="B161" t="s">
        <v>4168</v>
      </c>
      <c r="C161" t="s">
        <v>4348</v>
      </c>
      <c r="D161" t="s">
        <v>4054</v>
      </c>
    </row>
    <row r="162" spans="1:4">
      <c r="A162" t="s">
        <v>4003</v>
      </c>
      <c r="B162" t="s">
        <v>4168</v>
      </c>
      <c r="C162" t="s">
        <v>4348</v>
      </c>
      <c r="D162" t="s">
        <v>4054</v>
      </c>
    </row>
    <row r="163" spans="1:4">
      <c r="A163" t="s">
        <v>4003</v>
      </c>
      <c r="B163" t="s">
        <v>4168</v>
      </c>
      <c r="C163" t="s">
        <v>4348</v>
      </c>
      <c r="D163" t="s">
        <v>4054</v>
      </c>
    </row>
    <row r="164" spans="1:4">
      <c r="A164" t="s">
        <v>4003</v>
      </c>
      <c r="B164" t="s">
        <v>4168</v>
      </c>
      <c r="C164" t="s">
        <v>4348</v>
      </c>
      <c r="D164" t="s">
        <v>4054</v>
      </c>
    </row>
    <row r="165" spans="1:4">
      <c r="A165" t="s">
        <v>4003</v>
      </c>
      <c r="B165" t="s">
        <v>4168</v>
      </c>
      <c r="C165" t="s">
        <v>4348</v>
      </c>
      <c r="D165" t="s">
        <v>4054</v>
      </c>
    </row>
    <row r="166" spans="1:4">
      <c r="A166" t="s">
        <v>4003</v>
      </c>
      <c r="B166" t="s">
        <v>4168</v>
      </c>
      <c r="C166" t="s">
        <v>4348</v>
      </c>
      <c r="D166" t="s">
        <v>4054</v>
      </c>
    </row>
    <row r="167" spans="1:4">
      <c r="A167" t="s">
        <v>4003</v>
      </c>
      <c r="B167" t="s">
        <v>4168</v>
      </c>
      <c r="C167" t="s">
        <v>4348</v>
      </c>
      <c r="D167" t="s">
        <v>4054</v>
      </c>
    </row>
    <row r="168" spans="1:4">
      <c r="A168" t="s">
        <v>4003</v>
      </c>
      <c r="B168" t="s">
        <v>4168</v>
      </c>
      <c r="C168" t="s">
        <v>4348</v>
      </c>
      <c r="D168" t="s">
        <v>4054</v>
      </c>
    </row>
    <row r="169" spans="1:4">
      <c r="A169" t="s">
        <v>4003</v>
      </c>
      <c r="B169" t="s">
        <v>4168</v>
      </c>
      <c r="C169" t="s">
        <v>4348</v>
      </c>
      <c r="D169" t="s">
        <v>4054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2017-11-17T02:18:03Z</dcterms:modified>
</cp:coreProperties>
</file>