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8930" windowHeight="7980" tabRatio="600" firstSheet="0" activeTab="0" autoFilterDateGrouping="1"/>
  </bookViews>
  <sheets>
    <sheet xmlns:r="http://schemas.openxmlformats.org/officeDocument/2006/relationships" name="持仓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 "/>
  </numFmts>
  <fonts count="20">
    <font>
      <name val="宋体"/>
      <charset val="134"/>
      <color theme="1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Alignment="1">
      <alignment vertical="center"/>
    </xf>
    <xf numFmtId="0" fontId="5" fillId="24" borderId="0" applyAlignment="1">
      <alignment vertical="center"/>
    </xf>
    <xf numFmtId="0" fontId="2" fillId="11" borderId="0" applyAlignment="1">
      <alignment vertical="center"/>
    </xf>
    <xf numFmtId="0" fontId="5" fillId="28" borderId="0" applyAlignment="1">
      <alignment vertical="center"/>
    </xf>
    <xf numFmtId="0" fontId="17" fillId="26" borderId="9" applyAlignment="1">
      <alignment vertical="center"/>
    </xf>
    <xf numFmtId="0" fontId="2" fillId="33" borderId="0" applyAlignment="1">
      <alignment vertical="center"/>
    </xf>
    <xf numFmtId="0" fontId="2" fillId="32" borderId="0" applyAlignment="1">
      <alignment vertical="center"/>
    </xf>
    <xf numFmtId="44" fontId="0" fillId="0" borderId="0" applyAlignment="1">
      <alignment vertical="center"/>
    </xf>
    <xf numFmtId="0" fontId="5" fillId="30" borderId="0" applyAlignment="1">
      <alignment vertical="center"/>
    </xf>
    <xf numFmtId="9" fontId="0" fillId="0" borderId="0" applyAlignment="1">
      <alignment vertical="center"/>
    </xf>
    <xf numFmtId="0" fontId="5" fillId="18" borderId="0" applyAlignment="1">
      <alignment vertical="center"/>
    </xf>
    <xf numFmtId="0" fontId="5" fillId="23" borderId="0" applyAlignment="1">
      <alignment vertical="center"/>
    </xf>
    <xf numFmtId="0" fontId="5" fillId="15" borderId="0" applyAlignment="1">
      <alignment vertical="center"/>
    </xf>
    <xf numFmtId="0" fontId="5" fillId="29" borderId="0" applyAlignment="1">
      <alignment vertical="center"/>
    </xf>
    <xf numFmtId="0" fontId="5" fillId="25" borderId="0" applyAlignment="1">
      <alignment vertical="center"/>
    </xf>
    <xf numFmtId="0" fontId="19" fillId="14" borderId="9" applyAlignment="1">
      <alignment vertical="center"/>
    </xf>
    <xf numFmtId="0" fontId="5" fillId="22" borderId="0" applyAlignment="1">
      <alignment vertical="center"/>
    </xf>
    <xf numFmtId="0" fontId="8" fillId="9" borderId="0" applyAlignment="1">
      <alignment vertical="center"/>
    </xf>
    <xf numFmtId="0" fontId="2" fillId="20" borderId="0" applyAlignment="1">
      <alignment vertical="center"/>
    </xf>
    <xf numFmtId="0" fontId="16" fillId="19" borderId="0" applyAlignment="1">
      <alignment vertical="center"/>
    </xf>
    <xf numFmtId="0" fontId="2" fillId="16" borderId="0" applyAlignment="1">
      <alignment vertical="center"/>
    </xf>
    <xf numFmtId="0" fontId="14" fillId="0" borderId="7" applyAlignment="1">
      <alignment vertical="center"/>
    </xf>
    <xf numFmtId="0" fontId="10" fillId="13" borderId="0" applyAlignment="1">
      <alignment vertical="center"/>
    </xf>
    <xf numFmtId="0" fontId="18" fillId="27" borderId="10" applyAlignment="1">
      <alignment vertical="center"/>
    </xf>
    <xf numFmtId="0" fontId="12" fillId="14" borderId="6" applyAlignment="1">
      <alignment vertical="center"/>
    </xf>
    <xf numFmtId="0" fontId="11" fillId="0" borderId="4" applyAlignment="1">
      <alignment vertical="center"/>
    </xf>
    <xf numFmtId="0" fontId="13" fillId="0" borderId="0" applyAlignment="1">
      <alignment vertical="center"/>
    </xf>
    <xf numFmtId="0" fontId="2" fillId="12" borderId="0" applyAlignment="1">
      <alignment vertical="center"/>
    </xf>
    <xf numFmtId="0" fontId="9" fillId="0" borderId="0" applyAlignment="1">
      <alignment vertical="center"/>
    </xf>
    <xf numFmtId="42" fontId="0" fillId="0" borderId="0" applyAlignment="1">
      <alignment vertical="center"/>
    </xf>
    <xf numFmtId="0" fontId="2" fillId="10" borderId="0" applyAlignment="1">
      <alignment vertical="center"/>
    </xf>
    <xf numFmtId="43" fontId="0" fillId="0" borderId="0" applyAlignment="1">
      <alignment vertical="center"/>
    </xf>
    <xf numFmtId="0" fontId="7" fillId="0" borderId="0" applyAlignment="1">
      <alignment vertical="center"/>
    </xf>
    <xf numFmtId="0" fontId="6" fillId="0" borderId="0" applyAlignment="1">
      <alignment vertical="center"/>
    </xf>
    <xf numFmtId="0" fontId="2" fillId="8" borderId="0" applyAlignment="1">
      <alignment vertical="center"/>
    </xf>
    <xf numFmtId="0" fontId="15" fillId="0" borderId="0" applyAlignment="1">
      <alignment vertical="center"/>
    </xf>
    <xf numFmtId="0" fontId="5" fillId="7" borderId="0" applyAlignment="1">
      <alignment vertical="center"/>
    </xf>
    <xf numFmtId="0" fontId="0" fillId="6" borderId="5" applyAlignment="1">
      <alignment vertical="center"/>
    </xf>
    <xf numFmtId="0" fontId="2" fillId="21" borderId="0" applyAlignment="1">
      <alignment vertical="center"/>
    </xf>
    <xf numFmtId="0" fontId="5" fillId="5" borderId="0" applyAlignment="1">
      <alignment vertical="center"/>
    </xf>
    <xf numFmtId="0" fontId="2" fillId="31" borderId="0" applyAlignment="1">
      <alignment vertical="center"/>
    </xf>
    <xf numFmtId="0" fontId="4" fillId="0" borderId="0" applyAlignment="1">
      <alignment vertical="center"/>
    </xf>
    <xf numFmtId="41" fontId="0" fillId="0" borderId="0" applyAlignment="1">
      <alignment vertical="center"/>
    </xf>
    <xf numFmtId="0" fontId="3" fillId="0" borderId="4" applyAlignment="1">
      <alignment vertical="center"/>
    </xf>
    <xf numFmtId="0" fontId="2" fillId="4" borderId="0" applyAlignment="1">
      <alignment vertical="center"/>
    </xf>
    <xf numFmtId="0" fontId="9" fillId="0" borderId="8" applyAlignment="1">
      <alignment vertical="center"/>
    </xf>
    <xf numFmtId="0" fontId="5" fillId="17" borderId="0" applyAlignment="1">
      <alignment vertical="center"/>
    </xf>
    <xf numFmtId="0" fontId="2" fillId="3" borderId="0" applyAlignment="1">
      <alignment vertical="center"/>
    </xf>
    <xf numFmtId="0" fontId="1" fillId="0" borderId="3" applyAlignment="1">
      <alignment vertical="center"/>
    </xf>
  </cellStyleXfs>
  <cellXfs count="2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49" fontId="0" fillId="0" borderId="0" applyAlignment="1" pivotButton="0" quotePrefix="0" xfId="0">
      <alignment horizontal="right" vertical="center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0" fillId="2" borderId="1" applyAlignment="1" pivotButton="0" quotePrefix="0" xfId="0">
      <alignment horizontal="right" vertical="center"/>
    </xf>
    <xf numFmtId="49" fontId="0" fillId="2" borderId="1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  <xf numFmtId="10" fontId="0" fillId="2" borderId="1" applyAlignment="1" pivotButton="0" quotePrefix="0" xfId="0">
      <alignment horizontal="right" vertical="center"/>
    </xf>
    <xf numFmtId="10" fontId="0" fillId="0" borderId="2" applyAlignment="1" pivotButton="0" quotePrefix="0" xfId="0">
      <alignment horizontal="right" vertical="center"/>
    </xf>
    <xf numFmtId="1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right"/>
    </xf>
    <xf numFmtId="49" fontId="0" fillId="0" borderId="0" applyAlignment="1" pivotButton="0" quotePrefix="1" xfId="0">
      <alignment horizontal="right" vertical="center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tabSelected="1" workbookViewId="0">
      <selection activeCell="H15" sqref="H15"/>
    </sheetView>
  </sheetViews>
  <sheetFormatPr baseColWidth="8" defaultColWidth="9" defaultRowHeight="16.5"/>
  <cols>
    <col width="9" customWidth="1" style="1" min="1" max="1"/>
    <col width="9" customWidth="1" style="2" min="2" max="2"/>
    <col width="9.5" customWidth="1" style="16" min="3" max="3"/>
    <col width="9" customWidth="1" style="17" min="4" max="4"/>
    <col width="12.625" customWidth="1" style="16" min="5" max="5"/>
    <col width="13.5" customWidth="1" style="5" min="6" max="6"/>
    <col width="9.875" customWidth="1" style="6" min="7" max="7"/>
    <col width="9" customWidth="1" style="1" min="8" max="16384"/>
  </cols>
  <sheetData>
    <row r="1">
      <c r="A1" s="7" t="inlineStr">
        <is>
          <t>股票名称</t>
        </is>
      </c>
      <c r="B1" s="8" t="inlineStr">
        <is>
          <t>股票代码</t>
        </is>
      </c>
      <c r="C1" s="18" t="inlineStr">
        <is>
          <t>股价</t>
        </is>
      </c>
      <c r="D1" s="19" t="inlineStr">
        <is>
          <t>持仓</t>
        </is>
      </c>
      <c r="E1" s="18" t="inlineStr">
        <is>
          <t>市值</t>
        </is>
      </c>
      <c r="F1" s="11" t="inlineStr">
        <is>
          <t>仓位占比</t>
        </is>
      </c>
      <c r="G1" s="7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16" t="n">
        <v>48.22</v>
      </c>
      <c r="D2" s="17" t="n">
        <v>300</v>
      </c>
      <c r="E2" s="16">
        <f>C2*D2</f>
        <v/>
      </c>
      <c r="F2" s="5">
        <f>E2/E27</f>
        <v/>
      </c>
      <c r="G2" s="12">
        <f>SUM(F2:F4)</f>
        <v/>
      </c>
    </row>
    <row r="3">
      <c r="A3" s="1" t="inlineStr">
        <is>
          <t>宁波银行</t>
        </is>
      </c>
      <c r="B3" s="15" t="inlineStr">
        <is>
          <t>002142</t>
        </is>
      </c>
      <c r="C3" s="16" t="n">
        <v>0</v>
      </c>
      <c r="D3" s="17" t="n">
        <v>0</v>
      </c>
      <c r="E3" s="16">
        <f>C3*D3</f>
        <v/>
      </c>
      <c r="F3" s="5">
        <f>E3/E27</f>
        <v/>
      </c>
    </row>
    <row r="4">
      <c r="A4" s="1" t="inlineStr">
        <is>
          <t>招商银行</t>
        </is>
      </c>
      <c r="B4" s="2" t="inlineStr">
        <is>
          <t>600036</t>
        </is>
      </c>
      <c r="C4" s="16" t="n">
        <v>49.49</v>
      </c>
      <c r="D4" s="17" t="n">
        <v>0</v>
      </c>
      <c r="E4" s="16">
        <f>C4*D4</f>
        <v/>
      </c>
      <c r="F4" s="5">
        <f>E4/E27</f>
        <v/>
      </c>
    </row>
    <row r="5">
      <c r="A5" s="1" t="inlineStr">
        <is>
          <t>中新药业</t>
        </is>
      </c>
      <c r="B5" s="2" t="inlineStr">
        <is>
          <t>600329</t>
        </is>
      </c>
      <c r="C5" s="16" t="n">
        <v>24.62</v>
      </c>
      <c r="D5" s="17" t="n">
        <v>1200</v>
      </c>
      <c r="E5" s="16">
        <f>C5*D5</f>
        <v/>
      </c>
      <c r="F5" s="5">
        <f>E5/E27</f>
        <v/>
      </c>
      <c r="G5" s="5">
        <f>SUM(F5:F11)</f>
        <v/>
      </c>
    </row>
    <row r="6">
      <c r="A6" s="1" t="inlineStr">
        <is>
          <t>东阿阿胶</t>
        </is>
      </c>
      <c r="B6" s="2" t="inlineStr">
        <is>
          <t>000423</t>
        </is>
      </c>
      <c r="C6" s="16" t="n">
        <v>40.92</v>
      </c>
      <c r="D6" s="17" t="n">
        <v>1000</v>
      </c>
      <c r="E6" s="16">
        <f>C6*D6</f>
        <v/>
      </c>
      <c r="F6" s="5">
        <f>E6/E27</f>
        <v/>
      </c>
    </row>
    <row r="7">
      <c r="A7" s="1" t="inlineStr">
        <is>
          <t>云南白药</t>
        </is>
      </c>
      <c r="B7" s="15" t="inlineStr">
        <is>
          <t>000538</t>
        </is>
      </c>
      <c r="C7" s="16" t="n">
        <v>88.33</v>
      </c>
      <c r="D7" s="17" t="n">
        <v>400</v>
      </c>
      <c r="E7" s="16">
        <f>C7*D7</f>
        <v/>
      </c>
      <c r="F7" s="5">
        <f>E7/E27</f>
        <v/>
      </c>
    </row>
    <row r="8">
      <c r="A8" s="1" t="inlineStr">
        <is>
          <t>白云山</t>
        </is>
      </c>
      <c r="B8" s="2" t="inlineStr">
        <is>
          <t>600332</t>
        </is>
      </c>
      <c r="C8" s="16" t="n">
        <v>29.38</v>
      </c>
      <c r="D8" s="17" t="n">
        <v>1400</v>
      </c>
      <c r="E8" s="16">
        <f>C8*D8</f>
        <v/>
      </c>
      <c r="F8" s="5">
        <f>E8/E27</f>
        <v/>
      </c>
    </row>
    <row r="9">
      <c r="A9" s="1" t="inlineStr">
        <is>
          <t>华东医药</t>
        </is>
      </c>
      <c r="B9" s="15" t="inlineStr">
        <is>
          <t>000963</t>
        </is>
      </c>
      <c r="C9" s="16" t="n">
        <v>33.89</v>
      </c>
      <c r="D9" s="17" t="n">
        <v>1240</v>
      </c>
      <c r="E9" s="16">
        <f>C9*D9</f>
        <v/>
      </c>
      <c r="F9" s="5">
        <f>E9/E27</f>
        <v/>
      </c>
    </row>
    <row r="10">
      <c r="A10" s="1" t="inlineStr">
        <is>
          <t>三诺生物</t>
        </is>
      </c>
      <c r="B10" s="2" t="inlineStr">
        <is>
          <t>300298</t>
        </is>
      </c>
      <c r="C10" s="16" t="n">
        <v>29.79</v>
      </c>
      <c r="D10" s="17" t="n">
        <v>800</v>
      </c>
      <c r="E10" s="16">
        <f>C10*D10</f>
        <v/>
      </c>
      <c r="F10" s="5">
        <f>E10/E27</f>
        <v/>
      </c>
    </row>
    <row r="11">
      <c r="A11" s="1" t="inlineStr">
        <is>
          <t>天坛生物</t>
        </is>
      </c>
      <c r="B11" s="2" t="inlineStr">
        <is>
          <t>600161</t>
        </is>
      </c>
      <c r="C11" s="16" t="n">
        <v>30.01</v>
      </c>
      <c r="D11" s="17" t="n">
        <v>1300</v>
      </c>
      <c r="E11" s="16">
        <f>C11*D11</f>
        <v/>
      </c>
      <c r="F11" s="5">
        <f>E11/E27</f>
        <v/>
      </c>
    </row>
    <row r="12">
      <c r="A12" s="1" t="inlineStr">
        <is>
          <t>洋河股份</t>
        </is>
      </c>
      <c r="B12" s="2" t="inlineStr">
        <is>
          <t>002304</t>
        </is>
      </c>
      <c r="C12" s="16" t="n">
        <v>174.3</v>
      </c>
      <c r="D12" s="17" t="n">
        <v>200</v>
      </c>
      <c r="E12" s="16">
        <f>C12*D12</f>
        <v/>
      </c>
      <c r="F12" s="5">
        <f>E12/E27</f>
        <v/>
      </c>
      <c r="G12" s="13">
        <f>SUM(F12:F15)</f>
        <v/>
      </c>
    </row>
    <row r="13">
      <c r="A13" s="1" t="inlineStr">
        <is>
          <t>泸州老窖</t>
        </is>
      </c>
      <c r="B13" s="15" t="inlineStr">
        <is>
          <t>000568</t>
        </is>
      </c>
      <c r="C13" s="16" t="n">
        <v>230.05</v>
      </c>
      <c r="D13" s="17" t="n">
        <v>100</v>
      </c>
      <c r="E13" s="16">
        <f>C13*D13</f>
        <v/>
      </c>
      <c r="F13" s="5">
        <f>E13/E27</f>
        <v/>
      </c>
    </row>
    <row r="14">
      <c r="A14" s="1" t="inlineStr">
        <is>
          <t>山西汾酒</t>
        </is>
      </c>
      <c r="B14" s="2" t="inlineStr">
        <is>
          <t>600809</t>
        </is>
      </c>
      <c r="C14" s="16" t="n">
        <v>310.02</v>
      </c>
      <c r="D14" s="17" t="n">
        <v>100</v>
      </c>
      <c r="E14" s="16">
        <f>C14*D14</f>
        <v/>
      </c>
      <c r="F14" s="5">
        <f>E14/E27</f>
        <v/>
      </c>
    </row>
    <row r="15">
      <c r="A15" s="1" t="inlineStr">
        <is>
          <t>酒ETF</t>
        </is>
      </c>
      <c r="B15" s="2" t="inlineStr">
        <is>
          <t>512690</t>
        </is>
      </c>
      <c r="C15" s="16" t="n">
        <v>1.273</v>
      </c>
      <c r="D15" s="17" t="n">
        <v>4600</v>
      </c>
      <c r="E15" s="16">
        <f>C15*D15</f>
        <v/>
      </c>
      <c r="F15" s="5">
        <f>E15/E27</f>
        <v/>
      </c>
    </row>
    <row r="16">
      <c r="A16" s="1" t="inlineStr">
        <is>
          <t>恒顺醋业</t>
        </is>
      </c>
      <c r="B16" s="2" t="inlineStr">
        <is>
          <t>600305</t>
        </is>
      </c>
      <c r="C16" s="16" t="n">
        <v>15.16</v>
      </c>
      <c r="D16" s="17" t="n">
        <v>1468</v>
      </c>
      <c r="E16" s="16">
        <f>C16*D16</f>
        <v/>
      </c>
      <c r="F16" s="5">
        <f>E16/E27</f>
        <v/>
      </c>
      <c r="G16" s="5">
        <f>SUM(F16:F20)</f>
        <v/>
      </c>
    </row>
    <row r="17">
      <c r="A17" s="1" t="inlineStr">
        <is>
          <t>伊利股份</t>
        </is>
      </c>
      <c r="B17" s="2" t="inlineStr">
        <is>
          <t>600887</t>
        </is>
      </c>
      <c r="C17" s="16" t="n">
        <v>39.17</v>
      </c>
      <c r="D17" s="17" t="n">
        <v>900</v>
      </c>
      <c r="E17" s="16">
        <f>C17*D17</f>
        <v/>
      </c>
      <c r="F17" s="5">
        <f>E17/E27</f>
        <v/>
      </c>
    </row>
    <row r="18">
      <c r="A18" s="1" t="inlineStr">
        <is>
          <t>双汇发展</t>
        </is>
      </c>
      <c r="B18" s="15" t="inlineStr">
        <is>
          <t>000895</t>
        </is>
      </c>
      <c r="C18" s="16" t="n">
        <v>28.46</v>
      </c>
      <c r="D18" s="17" t="n">
        <v>1300</v>
      </c>
      <c r="E18" s="16">
        <f>C18*D18</f>
        <v/>
      </c>
      <c r="F18" s="5">
        <f>E18/E27</f>
        <v/>
      </c>
    </row>
    <row r="19">
      <c r="A19" s="1" t="inlineStr">
        <is>
          <t>涪陵榨菜</t>
        </is>
      </c>
      <c r="B19" s="2" t="inlineStr">
        <is>
          <t>002507</t>
        </is>
      </c>
      <c r="C19" s="16" t="n">
        <v>32.5</v>
      </c>
      <c r="D19" s="17" t="n">
        <v>900</v>
      </c>
      <c r="E19" s="16">
        <f>C19*D19</f>
        <v/>
      </c>
      <c r="F19" s="5">
        <f>E19/E27</f>
        <v/>
      </c>
    </row>
    <row r="20">
      <c r="A20" s="1" t="inlineStr">
        <is>
          <t>安琪酵母</t>
        </is>
      </c>
      <c r="B20" s="2" t="inlineStr">
        <is>
          <t>600298</t>
        </is>
      </c>
      <c r="C20" s="16" t="n">
        <v>56.02</v>
      </c>
      <c r="D20" s="17" t="n">
        <v>700</v>
      </c>
      <c r="E20" s="16">
        <f>C20*D20</f>
        <v/>
      </c>
      <c r="F20" s="5">
        <f>E20/E27</f>
        <v/>
      </c>
    </row>
    <row r="21">
      <c r="A21" s="1" t="inlineStr">
        <is>
          <t>格力电器</t>
        </is>
      </c>
      <c r="B21" s="2" t="inlineStr">
        <is>
          <t>000651</t>
        </is>
      </c>
      <c r="C21" s="16" t="n">
        <v>34.56</v>
      </c>
      <c r="D21" s="17" t="n">
        <v>400</v>
      </c>
      <c r="E21" s="16">
        <f>C21*D21</f>
        <v/>
      </c>
      <c r="F21" s="5">
        <f>E21/E27</f>
        <v/>
      </c>
      <c r="G21" s="5">
        <f>SUM(F21:F22)</f>
        <v/>
      </c>
    </row>
    <row r="22">
      <c r="A22" s="1" t="inlineStr">
        <is>
          <t>老板电器</t>
        </is>
      </c>
      <c r="B22" s="15" t="inlineStr">
        <is>
          <t>002508</t>
        </is>
      </c>
      <c r="C22" s="16" t="n">
        <v>31.47</v>
      </c>
      <c r="D22" s="17" t="n">
        <v>200</v>
      </c>
      <c r="E22" s="16">
        <f>C22*D22</f>
        <v/>
      </c>
      <c r="F22" s="5">
        <f>E22/E27</f>
        <v/>
      </c>
    </row>
    <row r="23">
      <c r="A23" s="1" t="inlineStr">
        <is>
          <t>中国中免</t>
        </is>
      </c>
      <c r="B23" s="2" t="inlineStr">
        <is>
          <t>601888</t>
        </is>
      </c>
      <c r="C23" s="16" t="n">
        <v>205.45</v>
      </c>
      <c r="D23" s="17" t="n">
        <v>200</v>
      </c>
      <c r="E23" s="16">
        <f>C23*D23</f>
        <v/>
      </c>
      <c r="F23" s="5">
        <f>E23/E27</f>
        <v/>
      </c>
      <c r="G23" s="5">
        <f>F23</f>
        <v/>
      </c>
    </row>
    <row r="24">
      <c r="A24" s="1" t="inlineStr">
        <is>
          <t>300ETF</t>
        </is>
      </c>
      <c r="B24" s="2" t="inlineStr">
        <is>
          <t>510300</t>
        </is>
      </c>
      <c r="C24" s="16" t="n">
        <v>4.911</v>
      </c>
      <c r="D24" s="17" t="n">
        <v>1100</v>
      </c>
      <c r="E24" s="16">
        <f>C24*D24</f>
        <v/>
      </c>
      <c r="F24" s="5">
        <f>E24/E27</f>
        <v/>
      </c>
      <c r="G24" s="14">
        <f>SUM(F24:F26)</f>
        <v/>
      </c>
    </row>
    <row r="25">
      <c r="A25" s="1" t="inlineStr">
        <is>
          <t>100ETF</t>
        </is>
      </c>
      <c r="B25" s="2" t="inlineStr">
        <is>
          <t>512910</t>
        </is>
      </c>
      <c r="C25" s="16" t="n">
        <v>1.365</v>
      </c>
      <c r="D25" s="17" t="n">
        <v>500</v>
      </c>
      <c r="E25" s="16">
        <f>C25*D25</f>
        <v/>
      </c>
      <c r="F25" s="5">
        <f>E25/E27</f>
        <v/>
      </c>
    </row>
    <row r="26">
      <c r="A26" s="1" t="inlineStr">
        <is>
          <t>黄金ETF</t>
        </is>
      </c>
      <c r="B26" s="2" t="inlineStr">
        <is>
          <t>518880</t>
        </is>
      </c>
      <c r="C26" s="16" t="n">
        <v>3.605</v>
      </c>
      <c r="D26" s="17" t="n">
        <v>4700</v>
      </c>
      <c r="E26" s="16">
        <f>C26*D26</f>
        <v/>
      </c>
      <c r="F26" s="5">
        <f>E26/E27</f>
        <v/>
      </c>
    </row>
    <row r="27">
      <c r="A27" s="1" t="inlineStr">
        <is>
          <t>合计</t>
        </is>
      </c>
      <c r="E27" s="16">
        <f>SUM(E2:E26)</f>
        <v/>
      </c>
      <c r="G27" s="5">
        <f>SUM(G2:G26)</f>
        <v/>
      </c>
    </row>
  </sheetData>
  <mergeCells count="6">
    <mergeCell ref="G2:G4"/>
    <mergeCell ref="G5:G11"/>
    <mergeCell ref="G12:G15"/>
    <mergeCell ref="G16:G20"/>
    <mergeCell ref="G21:G22"/>
    <mergeCell ref="G24:G2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wps</dc:creator>
  <dcterms:created xmlns:dcterms="http://purl.org/dc/terms/" xmlns:xsi="http://www.w3.org/2001/XMLSchema-instance" xsi:type="dcterms:W3CDTF">2018-06-07T11:28:00Z</dcterms:created>
  <dcterms:modified xmlns:dcterms="http://purl.org/dc/terms/" xmlns:xsi="http://www.w3.org/2001/XMLSchema-instance" xsi:type="dcterms:W3CDTF">2021-11-10T21:25:10Z</dcterms:modified>
  <cp:lastModifiedBy>hinsshum</cp:lastModifiedBy>
</cp:coreProperties>
</file>