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资产负债表\资产负债表\"/>
    </mc:Choice>
  </mc:AlternateContent>
  <xr:revisionPtr revIDLastSave="0" documentId="13_ncr:1_{7C5D057B-B17C-45B1-BE49-D113546B1931}" xr6:coauthVersionLast="45" xr6:coauthVersionMax="45" xr10:uidLastSave="{00000000-0000-0000-0000-000000000000}"/>
  <bookViews>
    <workbookView xWindow="-120" yWindow="-120" windowWidth="29040" windowHeight="16440" tabRatio="500" xr2:uid="{00000000-000D-0000-FFFF-FFFF00000000}"/>
  </bookViews>
  <sheets>
    <sheet name="按日净值" sheetId="1" r:id="rId1"/>
    <sheet name="按月净值" sheetId="2" r:id="rId2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98" i="1" l="1"/>
  <c r="F98" i="1" s="1"/>
  <c r="H98" i="1"/>
  <c r="H99" i="1"/>
  <c r="H100" i="1"/>
  <c r="B98" i="1" l="1"/>
  <c r="K98" i="1" s="1"/>
  <c r="G99" i="1"/>
  <c r="F99" i="1" s="1"/>
  <c r="G97" i="1"/>
  <c r="F97" i="1" s="1"/>
  <c r="B97" i="1" s="1"/>
  <c r="H97" i="1"/>
  <c r="B99" i="1" l="1"/>
  <c r="K99" i="1" s="1"/>
  <c r="G100" i="1"/>
  <c r="F100" i="1" s="1"/>
  <c r="B100" i="1" s="1"/>
  <c r="K100" i="1" s="1"/>
  <c r="K97" i="1"/>
  <c r="G96" i="1"/>
  <c r="F96" i="1" s="1"/>
  <c r="B96" i="1" s="1"/>
  <c r="H96" i="1"/>
  <c r="K96" i="1" l="1"/>
  <c r="G95" i="1"/>
  <c r="F95" i="1" s="1"/>
  <c r="B95" i="1" s="1"/>
  <c r="H95" i="1"/>
  <c r="K95" i="1" l="1"/>
  <c r="G94" i="1"/>
  <c r="F94" i="1" s="1"/>
  <c r="B94" i="1" s="1"/>
  <c r="H94" i="1"/>
  <c r="K94" i="1" l="1"/>
  <c r="G93" i="1"/>
  <c r="F93" i="1" s="1"/>
  <c r="B93" i="1" s="1"/>
  <c r="H93" i="1"/>
  <c r="K93" i="1" l="1"/>
  <c r="G91" i="1"/>
  <c r="F91" i="1" s="1"/>
  <c r="H91" i="1"/>
  <c r="H92" i="1"/>
  <c r="B91" i="1" l="1"/>
  <c r="K91" i="1" s="1"/>
  <c r="G92" i="1"/>
  <c r="F92" i="1" s="1"/>
  <c r="B92" i="1" s="1"/>
  <c r="K92" i="1" s="1"/>
  <c r="G90" i="1"/>
  <c r="F90" i="1" s="1"/>
  <c r="B90" i="1" s="1"/>
  <c r="H90" i="1"/>
  <c r="K90" i="1" l="1"/>
  <c r="G89" i="1"/>
  <c r="F89" i="1" s="1"/>
  <c r="B89" i="1" s="1"/>
  <c r="H89" i="1"/>
  <c r="K89" i="1" l="1"/>
  <c r="G88" i="1"/>
  <c r="F88" i="1" s="1"/>
  <c r="B88" i="1" s="1"/>
  <c r="H88" i="1"/>
  <c r="K88" i="1" l="1"/>
  <c r="G87" i="1"/>
  <c r="F87" i="1" s="1"/>
  <c r="B87" i="1" s="1"/>
  <c r="H87" i="1"/>
  <c r="K87" i="1" l="1"/>
  <c r="G86" i="1"/>
  <c r="F86" i="1" s="1"/>
  <c r="B86" i="1" s="1"/>
  <c r="H86" i="1"/>
  <c r="K86" i="1" l="1"/>
  <c r="G85" i="1"/>
  <c r="F85" i="1" s="1"/>
  <c r="B85" i="1" s="1"/>
  <c r="H85" i="1"/>
  <c r="K85" i="1" l="1"/>
  <c r="G84" i="1"/>
  <c r="F84" i="1" s="1"/>
  <c r="B84" i="1" s="1"/>
  <c r="H84" i="1"/>
  <c r="K84" i="1" l="1"/>
  <c r="G82" i="1"/>
  <c r="F82" i="1" s="1"/>
  <c r="H82" i="1"/>
  <c r="H83" i="1"/>
  <c r="G81" i="1"/>
  <c r="F81" i="1" s="1"/>
  <c r="B81" i="1" s="1"/>
  <c r="K81" i="1" s="1"/>
  <c r="H81" i="1"/>
  <c r="B82" i="1" l="1"/>
  <c r="K82" i="1" s="1"/>
  <c r="G83" i="1"/>
  <c r="F83" i="1" s="1"/>
  <c r="B83" i="1" s="1"/>
  <c r="K83" i="1" s="1"/>
  <c r="K80" i="1"/>
  <c r="G80" i="1"/>
  <c r="F80" i="1" s="1"/>
  <c r="B80" i="1" s="1"/>
  <c r="H80" i="1"/>
  <c r="K79" i="1" l="1"/>
  <c r="B79" i="1"/>
  <c r="F79" i="1"/>
  <c r="G79" i="1"/>
  <c r="H79" i="1"/>
  <c r="K78" i="1" l="1"/>
  <c r="H78" i="1"/>
  <c r="H77" i="1" l="1"/>
  <c r="H76" i="1" l="1"/>
  <c r="H75" i="1" l="1"/>
  <c r="H74" i="1" l="1"/>
  <c r="H73" i="1" l="1"/>
  <c r="H72" i="1" l="1"/>
  <c r="H71" i="1" l="1"/>
  <c r="H70" i="1" l="1"/>
  <c r="H69" i="1" l="1"/>
  <c r="H68" i="1" l="1"/>
  <c r="H67" i="1" l="1"/>
  <c r="H66" i="1" l="1"/>
  <c r="H65" i="1" l="1"/>
  <c r="H64" i="1" l="1"/>
  <c r="H63" i="1" l="1"/>
  <c r="H62" i="1" l="1"/>
  <c r="H61" i="1" l="1"/>
  <c r="G57" i="1"/>
  <c r="F57" i="1" s="1"/>
  <c r="H60" i="1" l="1"/>
  <c r="H59" i="1"/>
  <c r="H58" i="1" l="1"/>
  <c r="F58" i="1" l="1"/>
  <c r="F59" i="1" l="1"/>
  <c r="B58" i="1"/>
  <c r="K58" i="1" s="1"/>
  <c r="H57" i="1"/>
  <c r="B57" i="1"/>
  <c r="K57" i="1" l="1"/>
  <c r="B59" i="1"/>
  <c r="K59" i="1" s="1"/>
  <c r="F60" i="1"/>
  <c r="H56" i="1"/>
  <c r="B56" i="1"/>
  <c r="B60" i="1" l="1"/>
  <c r="K60" i="1" s="1"/>
  <c r="G61" i="1"/>
  <c r="F61" i="1" s="1"/>
  <c r="K56" i="1"/>
  <c r="H55" i="1"/>
  <c r="B55" i="1"/>
  <c r="G62" i="1" l="1"/>
  <c r="F62" i="1" s="1"/>
  <c r="B61" i="1"/>
  <c r="K61" i="1" s="1"/>
  <c r="K55" i="1"/>
  <c r="H54" i="1"/>
  <c r="B54" i="1"/>
  <c r="B62" i="1" l="1"/>
  <c r="K62" i="1" s="1"/>
  <c r="G63" i="1"/>
  <c r="F63" i="1" s="1"/>
  <c r="K54" i="1"/>
  <c r="H5" i="2"/>
  <c r="B5" i="2"/>
  <c r="H53" i="1"/>
  <c r="B53" i="1"/>
  <c r="G64" i="1" l="1"/>
  <c r="F64" i="1" s="1"/>
  <c r="B63" i="1"/>
  <c r="K63" i="1" s="1"/>
  <c r="K53" i="1"/>
  <c r="H52" i="1"/>
  <c r="H51" i="1"/>
  <c r="B52" i="1"/>
  <c r="B51" i="1"/>
  <c r="K52" i="1" l="1"/>
  <c r="K51" i="1"/>
  <c r="G65" i="1"/>
  <c r="F65" i="1" s="1"/>
  <c r="B64" i="1"/>
  <c r="K64" i="1" s="1"/>
  <c r="H50" i="1"/>
  <c r="B50" i="1"/>
  <c r="K50" i="1" s="1"/>
  <c r="G66" i="1" l="1"/>
  <c r="F66" i="1" s="1"/>
  <c r="B65" i="1"/>
  <c r="K65" i="1" s="1"/>
  <c r="H49" i="1"/>
  <c r="B49" i="1"/>
  <c r="G67" i="1" l="1"/>
  <c r="F67" i="1" s="1"/>
  <c r="B66" i="1"/>
  <c r="K66" i="1" s="1"/>
  <c r="K49" i="1"/>
  <c r="H48" i="1"/>
  <c r="B48" i="1"/>
  <c r="G68" i="1" l="1"/>
  <c r="F68" i="1" s="1"/>
  <c r="B67" i="1"/>
  <c r="K67" i="1" s="1"/>
  <c r="K48" i="1"/>
  <c r="H47" i="1"/>
  <c r="B47" i="1"/>
  <c r="B68" i="1" l="1"/>
  <c r="K68" i="1" s="1"/>
  <c r="G69" i="1"/>
  <c r="F69" i="1" s="1"/>
  <c r="G70" i="1" s="1"/>
  <c r="K47" i="1"/>
  <c r="B46" i="1"/>
  <c r="H46" i="1"/>
  <c r="B69" i="1" l="1"/>
  <c r="K69" i="1" s="1"/>
  <c r="F70" i="1"/>
  <c r="K46" i="1"/>
  <c r="B45" i="1"/>
  <c r="H45" i="1"/>
  <c r="G71" i="1" l="1"/>
  <c r="F71" i="1" s="1"/>
  <c r="K45" i="1"/>
  <c r="B70" i="1"/>
  <c r="K70" i="1" s="1"/>
  <c r="H44" i="1"/>
  <c r="B44" i="1"/>
  <c r="K44" i="1" l="1"/>
  <c r="G72" i="1"/>
  <c r="F72" i="1" s="1"/>
  <c r="B71" i="1"/>
  <c r="K71" i="1" s="1"/>
  <c r="B43" i="1"/>
  <c r="H43" i="1"/>
  <c r="B72" i="1" l="1"/>
  <c r="K72" i="1" s="1"/>
  <c r="G73" i="1"/>
  <c r="F73" i="1"/>
  <c r="K43" i="1"/>
  <c r="H42" i="1"/>
  <c r="B42" i="1"/>
  <c r="K42" i="1" l="1"/>
  <c r="G74" i="1"/>
  <c r="F74" i="1" s="1"/>
  <c r="B73" i="1"/>
  <c r="K73" i="1" s="1"/>
  <c r="H40" i="1"/>
  <c r="H41" i="1"/>
  <c r="B40" i="1"/>
  <c r="B41" i="1"/>
  <c r="H4" i="2"/>
  <c r="B4" i="2"/>
  <c r="H3" i="2"/>
  <c r="B3" i="2"/>
  <c r="H2" i="2"/>
  <c r="B2" i="2"/>
  <c r="H39" i="1"/>
  <c r="B39" i="1"/>
  <c r="H38" i="1"/>
  <c r="B38" i="1"/>
  <c r="H37" i="1"/>
  <c r="B37" i="1"/>
  <c r="H36" i="1"/>
  <c r="B36" i="1"/>
  <c r="H35" i="1"/>
  <c r="B35" i="1"/>
  <c r="H34" i="1"/>
  <c r="B34" i="1"/>
  <c r="H33" i="1"/>
  <c r="B33" i="1"/>
  <c r="H32" i="1"/>
  <c r="B32" i="1"/>
  <c r="H31" i="1"/>
  <c r="B31" i="1"/>
  <c r="H30" i="1"/>
  <c r="B30" i="1"/>
  <c r="H29" i="1"/>
  <c r="B29" i="1"/>
  <c r="H28" i="1"/>
  <c r="B28" i="1"/>
  <c r="H27" i="1"/>
  <c r="B27" i="1"/>
  <c r="H26" i="1"/>
  <c r="B26" i="1"/>
  <c r="H25" i="1"/>
  <c r="B25" i="1"/>
  <c r="H24" i="1"/>
  <c r="B24" i="1"/>
  <c r="H23" i="1"/>
  <c r="B23" i="1"/>
  <c r="H22" i="1"/>
  <c r="B22" i="1"/>
  <c r="H21" i="1"/>
  <c r="B21" i="1"/>
  <c r="H20" i="1"/>
  <c r="B20" i="1"/>
  <c r="H19" i="1"/>
  <c r="B19" i="1"/>
  <c r="H18" i="1"/>
  <c r="B18" i="1"/>
  <c r="H17" i="1"/>
  <c r="B17" i="1"/>
  <c r="H16" i="1"/>
  <c r="B16" i="1"/>
  <c r="H15" i="1"/>
  <c r="B15" i="1"/>
  <c r="H14" i="1"/>
  <c r="B14" i="1"/>
  <c r="H13" i="1"/>
  <c r="B13" i="1"/>
  <c r="H12" i="1"/>
  <c r="B12" i="1"/>
  <c r="H11" i="1"/>
  <c r="B11" i="1"/>
  <c r="H10" i="1"/>
  <c r="B10" i="1"/>
  <c r="H9" i="1"/>
  <c r="B9" i="1"/>
  <c r="H8" i="1"/>
  <c r="B8" i="1"/>
  <c r="H7" i="1"/>
  <c r="B7" i="1"/>
  <c r="H6" i="1"/>
  <c r="B6" i="1"/>
  <c r="H5" i="1"/>
  <c r="B5" i="1"/>
  <c r="H4" i="1"/>
  <c r="B4" i="1"/>
  <c r="H3" i="1"/>
  <c r="B3" i="1"/>
  <c r="H2" i="1"/>
  <c r="B2" i="1"/>
  <c r="G75" i="1" l="1"/>
  <c r="F75" i="1"/>
  <c r="B74" i="1"/>
  <c r="K74" i="1" s="1"/>
  <c r="K23" i="1"/>
  <c r="K40" i="1"/>
  <c r="K2" i="1"/>
  <c r="K4" i="1"/>
  <c r="K30" i="1"/>
  <c r="K38" i="1"/>
  <c r="K6" i="1"/>
  <c r="K18" i="1"/>
  <c r="K20" i="1"/>
  <c r="K22" i="1"/>
  <c r="K35" i="1"/>
  <c r="K39" i="1"/>
  <c r="K3" i="1"/>
  <c r="K5" i="1"/>
  <c r="K7" i="1"/>
  <c r="K9" i="1"/>
  <c r="K11" i="1"/>
  <c r="K13" i="1"/>
  <c r="K15" i="1"/>
  <c r="K17" i="1"/>
  <c r="K19" i="1"/>
  <c r="K21" i="1"/>
  <c r="K16" i="1"/>
  <c r="K24" i="1"/>
  <c r="K32" i="1"/>
  <c r="K8" i="1"/>
  <c r="K10" i="1"/>
  <c r="K12" i="1"/>
  <c r="K14" i="1"/>
  <c r="K27" i="1"/>
  <c r="K29" i="1"/>
  <c r="K31" i="1"/>
  <c r="K37" i="1"/>
  <c r="K25" i="1"/>
  <c r="K28" i="1"/>
  <c r="K34" i="1"/>
  <c r="K26" i="1"/>
  <c r="K33" i="1"/>
  <c r="K36" i="1"/>
  <c r="K41" i="1"/>
  <c r="G76" i="1" l="1"/>
  <c r="F76" i="1" s="1"/>
  <c r="B75" i="1"/>
  <c r="K75" i="1" s="1"/>
  <c r="G77" i="1" l="1"/>
  <c r="F77" i="1"/>
  <c r="B76" i="1"/>
  <c r="K76" i="1" s="1"/>
  <c r="G78" i="1" l="1"/>
  <c r="F78" i="1" s="1"/>
  <c r="B78" i="1" s="1"/>
  <c r="B77" i="1"/>
  <c r="K77" i="1" s="1"/>
</calcChain>
</file>

<file path=xl/sharedStrings.xml><?xml version="1.0" encoding="utf-8"?>
<sst xmlns="http://schemas.openxmlformats.org/spreadsheetml/2006/main" count="21" uniqueCount="11">
  <si>
    <t>时间</t>
  </si>
  <si>
    <t>我的净值</t>
  </si>
  <si>
    <t>申购</t>
  </si>
  <si>
    <t>赎回</t>
  </si>
  <si>
    <t>总资产</t>
  </si>
  <si>
    <t>总份额</t>
  </si>
  <si>
    <t>总份额变化量</t>
  </si>
  <si>
    <t>沪深300净值</t>
  </si>
  <si>
    <t>沪深300</t>
  </si>
  <si>
    <t>沪深300份额</t>
  </si>
  <si>
    <t>跑赢沪深300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</si>
</sst>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\-m\-d"/>
    <numFmt numFmtId="177" formatCode="0.00_ "/>
    <numFmt numFmtId="178" formatCode="0.000000_);[Red]\(0.000000\)"/>
    <numFmt numFmtId="179" formatCode="0.00_);[Red]\(0.00\)"/>
    <numFmt numFmtId="180" formatCode="0.000000%"/>
  </numFmts>
  <fonts count="2" x14ac:knownFonts="1">
    <font>
      <sz val="11"/>
      <color rgb="FF000000"/>
      <name val="等线"/>
      <family val="2"/>
      <charset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17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80" fontId="0" fillId="0" borderId="1" xfId="0" applyNumberFormat="1" applyBorder="1"/>
    <xf numFmtId="176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77" fontId="0" fillId="2" borderId="1" xfId="0" applyNumberFormat="1" applyFont="1" applyFill="1" applyBorder="1" applyAlignment="1">
      <alignment horizontal="center"/>
    </xf>
    <xf numFmtId="178" fontId="0" fillId="2" borderId="1" xfId="0" applyNumberFormat="1" applyFont="1" applyFill="1" applyBorder="1" applyAlignment="1">
      <alignment horizontal="center"/>
    </xf>
    <xf numFmtId="179" fontId="0" fillId="2" borderId="1" xfId="0" applyNumberFormat="1" applyFont="1" applyFill="1" applyBorder="1" applyAlignment="1">
      <alignment horizontal="center"/>
    </xf>
    <xf numFmtId="180" fontId="0" fillId="2" borderId="1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1" xfId="0" applyBorder="1"/>
    <xf numFmtId="180" fontId="0" fillId="0" borderId="0" xfId="0" applyNumberFormat="1" applyBorder="1"/>
    <xf numFmtId="0" fontId="0" fillId="0" borderId="0" xfId="0" applyBorder="1" applyAlignment="1">
      <alignment horizontal="center"/>
    </xf>
    <xf numFmtId="177" fontId="0" fillId="0" borderId="0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/>
              </a:rPr>
              <a:t>资产净值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按日净值!$B$1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按日净值!$A$2:$A$108</c:f>
              <c:numCache>
                <c:formatCode>yyyy\-m\-d</c:formatCode>
                <c:ptCount val="107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</c:numCache>
            </c:numRef>
          </c:cat>
          <c:val>
            <c:numRef>
              <c:f>按日净值!$B$2:$B$108</c:f>
              <c:numCache>
                <c:formatCode>General</c:formatCode>
                <c:ptCount val="107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7B-4A2F-B460-5A6F5C5C6280}"/>
            </c:ext>
          </c:extLst>
        </c:ser>
        <c:ser>
          <c:idx val="1"/>
          <c:order val="1"/>
          <c:tx>
            <c:strRef>
              <c:f>按日净值!$H$1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按日净值!$A$2:$A$108</c:f>
              <c:numCache>
                <c:formatCode>yyyy\-m\-d</c:formatCode>
                <c:ptCount val="107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</c:numCache>
            </c:numRef>
          </c:cat>
          <c:val>
            <c:numRef>
              <c:f>按日净值!$H$2:$H$107</c:f>
              <c:numCache>
                <c:formatCode>0.000000_);[Red]\(0.000000\)</c:formatCode>
                <c:ptCount val="106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7B-4A2F-B460-5A6F5C5C6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167829"/>
        <c:axId val="99449310"/>
      </c:lineChart>
      <c:dateAx>
        <c:axId val="7167829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99449310"/>
        <c:crosses val="autoZero"/>
        <c:auto val="1"/>
        <c:lblOffset val="100"/>
        <c:baseTimeUnit val="days"/>
      </c:dateAx>
      <c:valAx>
        <c:axId val="99449310"/>
        <c:scaling>
          <c:orientation val="minMax"/>
          <c:min val="0.9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716782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66960</xdr:colOff>
      <xdr:row>0</xdr:row>
      <xdr:rowOff>0</xdr:rowOff>
    </xdr:from>
    <xdr:to>
      <xdr:col>16</xdr:col>
      <xdr:colOff>237060</xdr:colOff>
      <xdr:row>16</xdr:row>
      <xdr:rowOff>70200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"/>
  <sheetViews>
    <sheetView tabSelected="1" topLeftCell="A79" zoomScaleNormal="100" workbookViewId="0">
      <selection activeCell="O92" sqref="O92"/>
    </sheetView>
  </sheetViews>
  <sheetFormatPr defaultRowHeight="14.25" x14ac:dyDescent="0.2"/>
  <cols>
    <col min="1" max="1" width="14.125" style="1" customWidth="1"/>
    <col min="2" max="2" width="9" style="2" customWidth="1"/>
    <col min="3" max="4" width="9" style="3" customWidth="1"/>
    <col min="5" max="5" width="10.375" style="3" customWidth="1"/>
    <col min="6" max="6" width="10.5" style="2" customWidth="1"/>
    <col min="7" max="7" width="13.875" style="3" customWidth="1"/>
    <col min="8" max="8" width="14.125" style="4" customWidth="1"/>
    <col min="9" max="10" width="14.125" style="5" customWidth="1"/>
    <col min="11" max="11" width="15.875" style="6" customWidth="1"/>
    <col min="12" max="14" width="8.625" customWidth="1"/>
    <col min="15" max="15" width="12.75" customWidth="1"/>
    <col min="16" max="16" width="11.625" customWidth="1"/>
    <col min="17" max="1025" width="8.625" customWidth="1"/>
  </cols>
  <sheetData>
    <row r="1" spans="1:11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 x14ac:dyDescent="0.2">
      <c r="A2" s="1">
        <v>43938</v>
      </c>
      <c r="B2" s="2">
        <f t="shared" ref="B2:B44" si="0">E2/F2</f>
        <v>1.0169115699259836</v>
      </c>
      <c r="C2" s="3">
        <v>0</v>
      </c>
      <c r="D2" s="3">
        <v>0</v>
      </c>
      <c r="E2" s="3">
        <v>261041.2</v>
      </c>
      <c r="F2" s="2">
        <v>256700</v>
      </c>
      <c r="G2" s="3">
        <v>0</v>
      </c>
      <c r="H2" s="4">
        <f t="shared" ref="H2:H44" si="1">I2/J2</f>
        <v>1.0169110402474812</v>
      </c>
      <c r="I2" s="5">
        <v>3839.49</v>
      </c>
      <c r="J2" s="5">
        <v>3775.64</v>
      </c>
      <c r="K2" s="6">
        <f t="shared" ref="K2:K44" si="2">(B2-H2)</f>
        <v>5.2967850239227232E-7</v>
      </c>
    </row>
    <row r="3" spans="1:11" x14ac:dyDescent="0.2">
      <c r="A3" s="1">
        <v>43941</v>
      </c>
      <c r="B3" s="2">
        <f t="shared" si="0"/>
        <v>1.0251110245422672</v>
      </c>
      <c r="C3" s="3">
        <v>0</v>
      </c>
      <c r="D3" s="3">
        <v>0</v>
      </c>
      <c r="E3" s="3">
        <v>263146</v>
      </c>
      <c r="F3" s="2">
        <v>256700</v>
      </c>
      <c r="G3" s="3">
        <v>0</v>
      </c>
      <c r="H3" s="4">
        <f t="shared" si="1"/>
        <v>1.0206110752084416</v>
      </c>
      <c r="I3" s="5">
        <v>3853.46</v>
      </c>
      <c r="J3" s="5">
        <v>3775.64</v>
      </c>
      <c r="K3" s="6">
        <f t="shared" si="2"/>
        <v>4.4999493338255814E-3</v>
      </c>
    </row>
    <row r="4" spans="1:11" x14ac:dyDescent="0.2">
      <c r="A4" s="1">
        <v>43942</v>
      </c>
      <c r="B4" s="2">
        <f t="shared" si="0"/>
        <v>1.0113876119984417</v>
      </c>
      <c r="C4" s="3">
        <v>0</v>
      </c>
      <c r="D4" s="3">
        <v>0</v>
      </c>
      <c r="E4" s="3">
        <v>259623.2</v>
      </c>
      <c r="F4" s="2">
        <v>256700</v>
      </c>
      <c r="G4" s="3">
        <v>0</v>
      </c>
      <c r="H4" s="4">
        <f t="shared" si="1"/>
        <v>1.0085839751671242</v>
      </c>
      <c r="I4" s="5">
        <v>3808.05</v>
      </c>
      <c r="J4" s="5">
        <v>3775.64</v>
      </c>
      <c r="K4" s="6">
        <f t="shared" si="2"/>
        <v>2.8036368313175686E-3</v>
      </c>
    </row>
    <row r="5" spans="1:11" x14ac:dyDescent="0.2">
      <c r="A5" s="1">
        <v>43943</v>
      </c>
      <c r="B5" s="2">
        <f t="shared" si="0"/>
        <v>1.0271086871834827</v>
      </c>
      <c r="C5" s="3">
        <v>0</v>
      </c>
      <c r="D5" s="3">
        <v>0</v>
      </c>
      <c r="E5" s="3">
        <v>263658.8</v>
      </c>
      <c r="F5" s="2">
        <v>256700</v>
      </c>
      <c r="G5" s="3">
        <v>0</v>
      </c>
      <c r="H5" s="4">
        <f t="shared" si="1"/>
        <v>1.0168819061139305</v>
      </c>
      <c r="I5" s="5">
        <v>3839.38</v>
      </c>
      <c r="J5" s="5">
        <v>3775.64</v>
      </c>
      <c r="K5" s="6">
        <f t="shared" si="2"/>
        <v>1.0226781069552215E-2</v>
      </c>
    </row>
    <row r="6" spans="1:11" x14ac:dyDescent="0.2">
      <c r="A6" s="1">
        <v>43944</v>
      </c>
      <c r="B6" s="2">
        <f t="shared" si="0"/>
        <v>1.0357513050253213</v>
      </c>
      <c r="C6" s="3">
        <v>0</v>
      </c>
      <c r="D6" s="3">
        <v>0</v>
      </c>
      <c r="E6" s="3">
        <v>265877.36</v>
      </c>
      <c r="F6" s="2">
        <v>256700</v>
      </c>
      <c r="G6" s="3">
        <v>0</v>
      </c>
      <c r="H6" s="4">
        <f t="shared" si="1"/>
        <v>1.0143313451494316</v>
      </c>
      <c r="I6" s="5">
        <v>3829.75</v>
      </c>
      <c r="J6" s="5">
        <v>3775.64</v>
      </c>
      <c r="K6" s="6">
        <f t="shared" si="2"/>
        <v>2.1419959875889738E-2</v>
      </c>
    </row>
    <row r="7" spans="1:11" x14ac:dyDescent="0.2">
      <c r="A7" s="1">
        <v>43945</v>
      </c>
      <c r="B7" s="2">
        <f t="shared" si="0"/>
        <v>1.0231856641994546</v>
      </c>
      <c r="C7" s="3">
        <v>0</v>
      </c>
      <c r="D7" s="3">
        <v>0</v>
      </c>
      <c r="E7" s="3">
        <v>262651.76</v>
      </c>
      <c r="F7" s="2">
        <v>256700</v>
      </c>
      <c r="G7" s="3">
        <v>0</v>
      </c>
      <c r="H7" s="4">
        <f t="shared" si="1"/>
        <v>1.0056016993145533</v>
      </c>
      <c r="I7" s="5">
        <v>3796.79</v>
      </c>
      <c r="J7" s="5">
        <v>3775.64</v>
      </c>
      <c r="K7" s="6">
        <f t="shared" si="2"/>
        <v>1.7583964884901215E-2</v>
      </c>
    </row>
    <row r="8" spans="1:11" x14ac:dyDescent="0.2">
      <c r="A8" s="1">
        <v>43948</v>
      </c>
      <c r="B8" s="2">
        <f t="shared" si="0"/>
        <v>1.0355884690299961</v>
      </c>
      <c r="C8" s="3">
        <v>0</v>
      </c>
      <c r="D8" s="3">
        <v>0</v>
      </c>
      <c r="E8" s="3">
        <v>265835.56</v>
      </c>
      <c r="F8" s="2">
        <v>256700</v>
      </c>
      <c r="G8" s="3">
        <v>0</v>
      </c>
      <c r="H8" s="4">
        <f t="shared" si="1"/>
        <v>1.0124826519477492</v>
      </c>
      <c r="I8" s="5">
        <v>3822.77</v>
      </c>
      <c r="J8" s="5">
        <v>3775.64</v>
      </c>
      <c r="K8" s="6">
        <f t="shared" si="2"/>
        <v>2.3105817082246904E-2</v>
      </c>
    </row>
    <row r="9" spans="1:11" x14ac:dyDescent="0.2">
      <c r="A9" s="1">
        <v>43949</v>
      </c>
      <c r="B9" s="2">
        <f t="shared" si="0"/>
        <v>1.0558662251655628</v>
      </c>
      <c r="C9" s="3">
        <v>0</v>
      </c>
      <c r="D9" s="3">
        <v>0</v>
      </c>
      <c r="E9" s="3">
        <v>271040.86</v>
      </c>
      <c r="F9" s="2">
        <v>256700</v>
      </c>
      <c r="G9" s="3">
        <v>0</v>
      </c>
      <c r="H9" s="4">
        <f t="shared" si="1"/>
        <v>1.0194695468847665</v>
      </c>
      <c r="I9" s="5">
        <v>3849.15</v>
      </c>
      <c r="J9" s="5">
        <v>3775.64</v>
      </c>
      <c r="K9" s="6">
        <f t="shared" si="2"/>
        <v>3.6396678280796291E-2</v>
      </c>
    </row>
    <row r="10" spans="1:11" x14ac:dyDescent="0.2">
      <c r="A10" s="1">
        <v>43950</v>
      </c>
      <c r="B10" s="2">
        <f t="shared" si="0"/>
        <v>1.0528970393455395</v>
      </c>
      <c r="C10" s="3">
        <v>0</v>
      </c>
      <c r="D10" s="3">
        <v>0</v>
      </c>
      <c r="E10" s="3">
        <v>270278.67</v>
      </c>
      <c r="F10" s="2">
        <v>256700</v>
      </c>
      <c r="G10" s="3">
        <v>0</v>
      </c>
      <c r="H10" s="4">
        <f t="shared" si="1"/>
        <v>1.0242051678655806</v>
      </c>
      <c r="I10" s="5">
        <v>3867.03</v>
      </c>
      <c r="J10" s="5">
        <v>3775.64</v>
      </c>
      <c r="K10" s="6">
        <f t="shared" si="2"/>
        <v>2.8691871479958886E-2</v>
      </c>
    </row>
    <row r="11" spans="1:11" x14ac:dyDescent="0.2">
      <c r="A11" s="1">
        <v>43951</v>
      </c>
      <c r="B11" s="2">
        <f t="shared" si="0"/>
        <v>1.057833657966498</v>
      </c>
      <c r="C11" s="3">
        <v>0</v>
      </c>
      <c r="D11" s="3">
        <v>0</v>
      </c>
      <c r="E11" s="3">
        <v>271545.90000000002</v>
      </c>
      <c r="F11" s="2">
        <v>256700</v>
      </c>
      <c r="G11" s="3">
        <v>0</v>
      </c>
      <c r="H11" s="4">
        <f t="shared" si="1"/>
        <v>1.0362693477132354</v>
      </c>
      <c r="I11" s="5">
        <v>3912.58</v>
      </c>
      <c r="J11" s="5">
        <v>3775.64</v>
      </c>
      <c r="K11" s="6">
        <f t="shared" si="2"/>
        <v>2.1564310253262553E-2</v>
      </c>
    </row>
    <row r="12" spans="1:11" x14ac:dyDescent="0.2">
      <c r="A12" s="1">
        <v>43957</v>
      </c>
      <c r="B12" s="2">
        <f t="shared" si="0"/>
        <v>1.0740587845734322</v>
      </c>
      <c r="C12" s="3">
        <v>0</v>
      </c>
      <c r="D12" s="3">
        <v>0</v>
      </c>
      <c r="E12" s="3">
        <v>275710.89</v>
      </c>
      <c r="F12" s="2">
        <v>256700</v>
      </c>
      <c r="G12" s="3">
        <v>0</v>
      </c>
      <c r="H12" s="4">
        <f t="shared" si="1"/>
        <v>1.0425384835418632</v>
      </c>
      <c r="I12" s="5">
        <v>3936.25</v>
      </c>
      <c r="J12" s="5">
        <v>3775.64</v>
      </c>
      <c r="K12" s="6">
        <f t="shared" si="2"/>
        <v>3.1520301031568998E-2</v>
      </c>
    </row>
    <row r="13" spans="1:11" x14ac:dyDescent="0.2">
      <c r="A13" s="1">
        <v>43958</v>
      </c>
      <c r="B13" s="2">
        <f t="shared" si="0"/>
        <v>1.0783610829762367</v>
      </c>
      <c r="C13" s="3">
        <v>0</v>
      </c>
      <c r="D13" s="3">
        <v>0</v>
      </c>
      <c r="E13" s="3">
        <v>276815.28999999998</v>
      </c>
      <c r="F13" s="2">
        <v>256700</v>
      </c>
      <c r="G13" s="3">
        <v>0</v>
      </c>
      <c r="H13" s="4">
        <f t="shared" si="1"/>
        <v>1.0395297221133371</v>
      </c>
      <c r="I13" s="5">
        <v>3924.89</v>
      </c>
      <c r="J13" s="5">
        <v>3775.64</v>
      </c>
      <c r="K13" s="6">
        <f t="shared" si="2"/>
        <v>3.8831360862899622E-2</v>
      </c>
    </row>
    <row r="14" spans="1:11" x14ac:dyDescent="0.2">
      <c r="A14" s="1">
        <v>43959</v>
      </c>
      <c r="B14" s="2">
        <f t="shared" si="0"/>
        <v>1.0990989092325671</v>
      </c>
      <c r="C14" s="3">
        <v>0</v>
      </c>
      <c r="D14" s="3">
        <v>0</v>
      </c>
      <c r="E14" s="3">
        <v>282138.69</v>
      </c>
      <c r="F14" s="2">
        <v>256700</v>
      </c>
      <c r="G14" s="3">
        <v>0</v>
      </c>
      <c r="H14" s="4">
        <f t="shared" si="1"/>
        <v>1.0497875856808383</v>
      </c>
      <c r="I14" s="5">
        <v>3963.62</v>
      </c>
      <c r="J14" s="5">
        <v>3775.64</v>
      </c>
      <c r="K14" s="6">
        <f t="shared" si="2"/>
        <v>4.9311323551728847E-2</v>
      </c>
    </row>
    <row r="15" spans="1:11" x14ac:dyDescent="0.2">
      <c r="A15" s="1">
        <v>43962</v>
      </c>
      <c r="B15" s="2">
        <f t="shared" si="0"/>
        <v>1.1003462797039345</v>
      </c>
      <c r="C15" s="3">
        <v>0</v>
      </c>
      <c r="D15" s="3">
        <v>0</v>
      </c>
      <c r="E15" s="3">
        <v>282458.89</v>
      </c>
      <c r="F15" s="2">
        <v>256700</v>
      </c>
      <c r="G15" s="3">
        <v>0</v>
      </c>
      <c r="H15" s="4">
        <f t="shared" si="1"/>
        <v>1.0488764818679748</v>
      </c>
      <c r="I15" s="5">
        <v>3960.18</v>
      </c>
      <c r="J15" s="5">
        <v>3775.64</v>
      </c>
      <c r="K15" s="6">
        <f t="shared" si="2"/>
        <v>5.146979783595973E-2</v>
      </c>
    </row>
    <row r="16" spans="1:11" x14ac:dyDescent="0.2">
      <c r="A16" s="1">
        <v>43963</v>
      </c>
      <c r="B16" s="2">
        <f t="shared" si="0"/>
        <v>1.1170428515777173</v>
      </c>
      <c r="C16" s="3">
        <v>0</v>
      </c>
      <c r="D16" s="3">
        <v>0</v>
      </c>
      <c r="E16" s="3">
        <v>286744.90000000002</v>
      </c>
      <c r="F16" s="2">
        <v>256700</v>
      </c>
      <c r="G16" s="3">
        <v>0</v>
      </c>
      <c r="H16" s="4">
        <f t="shared" si="1"/>
        <v>1.0488923732135478</v>
      </c>
      <c r="I16" s="5">
        <v>3960.24</v>
      </c>
      <c r="J16" s="5">
        <v>3775.64</v>
      </c>
      <c r="K16" s="6">
        <f t="shared" si="2"/>
        <v>6.8150478364169542E-2</v>
      </c>
    </row>
    <row r="17" spans="1:12" x14ac:dyDescent="0.2">
      <c r="A17" s="1">
        <v>43964</v>
      </c>
      <c r="B17" s="2">
        <f t="shared" si="0"/>
        <v>1.1377502532138684</v>
      </c>
      <c r="C17" s="3">
        <v>0</v>
      </c>
      <c r="D17" s="3">
        <v>0</v>
      </c>
      <c r="E17" s="3">
        <v>292060.49</v>
      </c>
      <c r="F17" s="2">
        <v>256700</v>
      </c>
      <c r="G17" s="3">
        <v>0</v>
      </c>
      <c r="H17" s="4">
        <f t="shared" si="1"/>
        <v>1.0510138678475702</v>
      </c>
      <c r="I17" s="5">
        <v>3968.25</v>
      </c>
      <c r="J17" s="5">
        <v>3775.64</v>
      </c>
      <c r="K17" s="6">
        <f t="shared" si="2"/>
        <v>8.673638536629813E-2</v>
      </c>
    </row>
    <row r="18" spans="1:12" x14ac:dyDescent="0.2">
      <c r="A18" s="1">
        <v>43965</v>
      </c>
      <c r="B18" s="2">
        <f t="shared" si="0"/>
        <v>1.134080599922088</v>
      </c>
      <c r="C18" s="3">
        <v>0</v>
      </c>
      <c r="D18" s="3">
        <v>0</v>
      </c>
      <c r="E18" s="3">
        <v>291118.49</v>
      </c>
      <c r="F18" s="2">
        <v>256700</v>
      </c>
      <c r="G18" s="3">
        <v>0</v>
      </c>
      <c r="H18" s="4">
        <f t="shared" si="1"/>
        <v>1.0396171245139896</v>
      </c>
      <c r="I18" s="5">
        <v>3925.22</v>
      </c>
      <c r="J18" s="5">
        <v>3775.64</v>
      </c>
      <c r="K18" s="6">
        <f t="shared" si="2"/>
        <v>9.4463475408098407E-2</v>
      </c>
    </row>
    <row r="19" spans="1:12" x14ac:dyDescent="0.2">
      <c r="A19" s="1">
        <v>43966</v>
      </c>
      <c r="B19" s="2">
        <f t="shared" si="0"/>
        <v>1.1416657187378263</v>
      </c>
      <c r="C19" s="3">
        <v>0</v>
      </c>
      <c r="D19" s="3">
        <v>0</v>
      </c>
      <c r="E19" s="3">
        <v>293065.59000000003</v>
      </c>
      <c r="F19" s="2">
        <v>256700</v>
      </c>
      <c r="G19" s="3">
        <v>0</v>
      </c>
      <c r="H19" s="4">
        <f t="shared" si="1"/>
        <v>1.0363329130955283</v>
      </c>
      <c r="I19" s="5">
        <v>3912.82</v>
      </c>
      <c r="J19" s="5">
        <v>3775.64</v>
      </c>
      <c r="K19" s="6">
        <f t="shared" si="2"/>
        <v>0.10533280564229797</v>
      </c>
    </row>
    <row r="20" spans="1:12" x14ac:dyDescent="0.2">
      <c r="A20" s="1">
        <v>43969</v>
      </c>
      <c r="B20" s="2">
        <f t="shared" si="0"/>
        <v>1.1572208414491625</v>
      </c>
      <c r="C20" s="3">
        <v>0</v>
      </c>
      <c r="D20" s="3">
        <v>0</v>
      </c>
      <c r="E20" s="3">
        <v>297058.59000000003</v>
      </c>
      <c r="F20" s="2">
        <v>256700</v>
      </c>
      <c r="G20" s="3">
        <v>0</v>
      </c>
      <c r="H20" s="4">
        <f t="shared" si="1"/>
        <v>1.0390053077094215</v>
      </c>
      <c r="I20" s="5">
        <v>3922.91</v>
      </c>
      <c r="J20" s="5">
        <v>3775.64</v>
      </c>
      <c r="K20" s="6">
        <f t="shared" si="2"/>
        <v>0.11821553373974103</v>
      </c>
      <c r="L20" s="13"/>
    </row>
    <row r="21" spans="1:12" x14ac:dyDescent="0.2">
      <c r="A21" s="1">
        <v>43970</v>
      </c>
      <c r="B21" s="2">
        <f t="shared" si="0"/>
        <v>1.1681425009738995</v>
      </c>
      <c r="C21" s="3">
        <v>0</v>
      </c>
      <c r="D21" s="3">
        <v>0</v>
      </c>
      <c r="E21" s="3">
        <v>299862.18</v>
      </c>
      <c r="F21" s="2">
        <v>256700</v>
      </c>
      <c r="G21" s="3">
        <v>0</v>
      </c>
      <c r="H21" s="4">
        <f t="shared" si="1"/>
        <v>1.04783559873293</v>
      </c>
      <c r="I21" s="5">
        <v>3956.25</v>
      </c>
      <c r="J21" s="5">
        <v>3775.64</v>
      </c>
      <c r="K21" s="6">
        <f t="shared" si="2"/>
        <v>0.12030690224096952</v>
      </c>
    </row>
    <row r="22" spans="1:12" x14ac:dyDescent="0.2">
      <c r="A22" s="1">
        <v>43971</v>
      </c>
      <c r="B22" s="2">
        <f t="shared" si="0"/>
        <v>1.1675853135956371</v>
      </c>
      <c r="C22" s="3">
        <v>0</v>
      </c>
      <c r="D22" s="3">
        <v>0</v>
      </c>
      <c r="E22" s="3">
        <v>299719.15000000002</v>
      </c>
      <c r="F22" s="2">
        <v>256700</v>
      </c>
      <c r="G22" s="3">
        <v>0</v>
      </c>
      <c r="H22" s="4">
        <f t="shared" si="1"/>
        <v>1.0422656821095231</v>
      </c>
      <c r="I22" s="5">
        <v>3935.22</v>
      </c>
      <c r="J22" s="5">
        <v>3775.64</v>
      </c>
      <c r="K22" s="6">
        <f t="shared" si="2"/>
        <v>0.12531963148611402</v>
      </c>
    </row>
    <row r="23" spans="1:12" x14ac:dyDescent="0.2">
      <c r="A23" s="1">
        <v>43972</v>
      </c>
      <c r="B23" s="2">
        <f t="shared" si="0"/>
        <v>1.1637847682119205</v>
      </c>
      <c r="C23" s="3">
        <v>0</v>
      </c>
      <c r="D23" s="3">
        <v>0</v>
      </c>
      <c r="E23" s="3">
        <v>298743.55</v>
      </c>
      <c r="F23" s="2">
        <v>256700</v>
      </c>
      <c r="G23" s="3">
        <v>0</v>
      </c>
      <c r="H23" s="4">
        <f t="shared" si="1"/>
        <v>1.036589823182295</v>
      </c>
      <c r="I23" s="5">
        <v>3913.79</v>
      </c>
      <c r="J23" s="5">
        <v>3775.64</v>
      </c>
      <c r="K23" s="6">
        <f t="shared" si="2"/>
        <v>0.12719494502962547</v>
      </c>
    </row>
    <row r="24" spans="1:12" x14ac:dyDescent="0.2">
      <c r="A24" s="1">
        <v>43973</v>
      </c>
      <c r="B24" s="2">
        <f t="shared" si="0"/>
        <v>1.138125009738995</v>
      </c>
      <c r="C24" s="3">
        <v>0</v>
      </c>
      <c r="D24" s="3">
        <v>0</v>
      </c>
      <c r="E24" s="3">
        <v>292156.69</v>
      </c>
      <c r="F24" s="2">
        <v>256700</v>
      </c>
      <c r="G24" s="3">
        <v>0</v>
      </c>
      <c r="H24" s="4">
        <f t="shared" si="1"/>
        <v>1.0128243158775732</v>
      </c>
      <c r="I24" s="5">
        <v>3824.06</v>
      </c>
      <c r="J24" s="5">
        <v>3775.64</v>
      </c>
      <c r="K24" s="6">
        <f t="shared" si="2"/>
        <v>0.12530069386142184</v>
      </c>
    </row>
    <row r="25" spans="1:12" x14ac:dyDescent="0.2">
      <c r="A25" s="1">
        <v>43976</v>
      </c>
      <c r="B25" s="2">
        <f t="shared" si="0"/>
        <v>1.1536797428905339</v>
      </c>
      <c r="C25" s="3">
        <v>0</v>
      </c>
      <c r="D25" s="3">
        <v>0</v>
      </c>
      <c r="E25" s="3">
        <v>296149.59000000003</v>
      </c>
      <c r="F25" s="2">
        <v>256700</v>
      </c>
      <c r="G25" s="3">
        <v>0</v>
      </c>
      <c r="H25" s="4">
        <f t="shared" si="1"/>
        <v>1.0142174571728237</v>
      </c>
      <c r="I25" s="5">
        <v>3829.32</v>
      </c>
      <c r="J25" s="5">
        <v>3775.64</v>
      </c>
      <c r="K25" s="6">
        <f t="shared" si="2"/>
        <v>0.13946228571771013</v>
      </c>
    </row>
    <row r="26" spans="1:12" x14ac:dyDescent="0.2">
      <c r="A26" s="1">
        <v>43977</v>
      </c>
      <c r="B26" s="2">
        <f t="shared" si="0"/>
        <v>1.1709977405531748</v>
      </c>
      <c r="C26" s="3">
        <v>0</v>
      </c>
      <c r="D26" s="3">
        <v>0</v>
      </c>
      <c r="E26" s="3">
        <v>300595.12</v>
      </c>
      <c r="F26" s="2">
        <v>256700</v>
      </c>
      <c r="G26" s="3">
        <v>0</v>
      </c>
      <c r="H26" s="4">
        <f t="shared" si="1"/>
        <v>1.0257254399254165</v>
      </c>
      <c r="I26" s="5">
        <v>3872.77</v>
      </c>
      <c r="J26" s="5">
        <v>3775.64</v>
      </c>
      <c r="K26" s="6">
        <f t="shared" si="2"/>
        <v>0.14527230062775831</v>
      </c>
    </row>
    <row r="27" spans="1:12" x14ac:dyDescent="0.2">
      <c r="A27" s="1">
        <v>43978</v>
      </c>
      <c r="B27" s="2">
        <f t="shared" si="0"/>
        <v>1.1698590183093105</v>
      </c>
      <c r="C27" s="3">
        <v>0</v>
      </c>
      <c r="D27" s="3">
        <v>0</v>
      </c>
      <c r="E27" s="3">
        <v>300302.81</v>
      </c>
      <c r="F27" s="2">
        <v>256700</v>
      </c>
      <c r="G27" s="3">
        <v>0</v>
      </c>
      <c r="H27" s="4">
        <f t="shared" si="1"/>
        <v>1.0185319574959477</v>
      </c>
      <c r="I27" s="5">
        <v>3845.61</v>
      </c>
      <c r="J27" s="5">
        <v>3775.64</v>
      </c>
      <c r="K27" s="6">
        <f t="shared" si="2"/>
        <v>0.15132706081336278</v>
      </c>
    </row>
    <row r="28" spans="1:12" x14ac:dyDescent="0.2">
      <c r="A28" s="1">
        <v>43979</v>
      </c>
      <c r="B28" s="2">
        <f t="shared" si="0"/>
        <v>1.1691022204908452</v>
      </c>
      <c r="C28" s="3">
        <v>0</v>
      </c>
      <c r="D28" s="3">
        <v>0</v>
      </c>
      <c r="E28" s="3">
        <v>300108.53999999998</v>
      </c>
      <c r="F28" s="2">
        <v>256700</v>
      </c>
      <c r="G28" s="3">
        <v>0</v>
      </c>
      <c r="H28" s="4">
        <f t="shared" si="1"/>
        <v>1.0214506679662256</v>
      </c>
      <c r="I28" s="5">
        <v>3856.63</v>
      </c>
      <c r="J28" s="5">
        <v>3775.64</v>
      </c>
      <c r="K28" s="6">
        <f t="shared" si="2"/>
        <v>0.14765155252461959</v>
      </c>
    </row>
    <row r="29" spans="1:12" x14ac:dyDescent="0.2">
      <c r="A29" s="1">
        <v>43980</v>
      </c>
      <c r="B29" s="2">
        <f t="shared" si="0"/>
        <v>1.1768190494740942</v>
      </c>
      <c r="C29" s="3">
        <v>0</v>
      </c>
      <c r="D29" s="3">
        <v>0</v>
      </c>
      <c r="E29" s="3">
        <v>302089.45</v>
      </c>
      <c r="F29" s="2">
        <v>256700</v>
      </c>
      <c r="G29" s="3">
        <v>0</v>
      </c>
      <c r="H29" s="4">
        <f t="shared" si="1"/>
        <v>1.0242025193079849</v>
      </c>
      <c r="I29" s="5">
        <v>3867.02</v>
      </c>
      <c r="J29" s="5">
        <v>3775.64</v>
      </c>
      <c r="K29" s="6">
        <f t="shared" si="2"/>
        <v>0.15261653016610932</v>
      </c>
    </row>
    <row r="30" spans="1:12" x14ac:dyDescent="0.2">
      <c r="A30" s="1">
        <v>43983</v>
      </c>
      <c r="B30" s="2">
        <f t="shared" si="0"/>
        <v>1.1945655239579274</v>
      </c>
      <c r="C30" s="3">
        <v>0</v>
      </c>
      <c r="D30" s="3">
        <v>0</v>
      </c>
      <c r="E30" s="3">
        <v>306644.96999999997</v>
      </c>
      <c r="F30" s="2">
        <v>256700</v>
      </c>
      <c r="G30" s="3">
        <v>0</v>
      </c>
      <c r="H30" s="4">
        <f t="shared" si="1"/>
        <v>1.0518322721445901</v>
      </c>
      <c r="I30" s="5">
        <v>3971.34</v>
      </c>
      <c r="J30" s="5">
        <v>3775.64</v>
      </c>
      <c r="K30" s="6">
        <f t="shared" si="2"/>
        <v>0.14273325181333729</v>
      </c>
    </row>
    <row r="31" spans="1:12" x14ac:dyDescent="0.2">
      <c r="A31" s="1">
        <v>43984</v>
      </c>
      <c r="B31" s="2">
        <f t="shared" si="0"/>
        <v>1.1860140241527073</v>
      </c>
      <c r="C31" s="3">
        <v>0</v>
      </c>
      <c r="D31" s="3">
        <v>0</v>
      </c>
      <c r="E31" s="3">
        <v>304449.8</v>
      </c>
      <c r="F31" s="2">
        <v>256700</v>
      </c>
      <c r="G31" s="3">
        <v>0</v>
      </c>
      <c r="H31" s="4">
        <f t="shared" si="1"/>
        <v>1.0550714580839275</v>
      </c>
      <c r="I31" s="5">
        <v>3983.57</v>
      </c>
      <c r="J31" s="5">
        <v>3775.64</v>
      </c>
      <c r="K31" s="6">
        <f t="shared" si="2"/>
        <v>0.13094256606877974</v>
      </c>
    </row>
    <row r="32" spans="1:12" x14ac:dyDescent="0.2">
      <c r="A32" s="1">
        <v>43985</v>
      </c>
      <c r="B32" s="2">
        <f t="shared" si="0"/>
        <v>1.1851528243085312</v>
      </c>
      <c r="C32" s="3">
        <v>0</v>
      </c>
      <c r="D32" s="3">
        <v>0</v>
      </c>
      <c r="E32" s="3">
        <v>304228.73</v>
      </c>
      <c r="F32" s="2">
        <v>256700</v>
      </c>
      <c r="G32" s="3">
        <v>0</v>
      </c>
      <c r="H32" s="4">
        <f t="shared" si="1"/>
        <v>1.0550926465446919</v>
      </c>
      <c r="I32" s="5">
        <v>3983.65</v>
      </c>
      <c r="J32" s="5">
        <v>3775.64</v>
      </c>
      <c r="K32" s="6">
        <f t="shared" si="2"/>
        <v>0.13006017776383927</v>
      </c>
    </row>
    <row r="33" spans="1:11" x14ac:dyDescent="0.2">
      <c r="A33" s="1">
        <v>43986</v>
      </c>
      <c r="B33" s="2">
        <f t="shared" si="0"/>
        <v>1.1957701597195169</v>
      </c>
      <c r="C33" s="3">
        <v>0</v>
      </c>
      <c r="D33" s="3">
        <v>0</v>
      </c>
      <c r="E33" s="3">
        <v>306954.2</v>
      </c>
      <c r="F33" s="2">
        <v>256700</v>
      </c>
      <c r="G33" s="3">
        <v>0</v>
      </c>
      <c r="H33" s="4">
        <f t="shared" si="1"/>
        <v>1.054705957135744</v>
      </c>
      <c r="I33" s="5">
        <v>3982.19</v>
      </c>
      <c r="J33" s="5">
        <v>3775.64</v>
      </c>
      <c r="K33" s="6">
        <f t="shared" si="2"/>
        <v>0.14106420258377295</v>
      </c>
    </row>
    <row r="34" spans="1:11" x14ac:dyDescent="0.2">
      <c r="A34" s="1">
        <v>43987</v>
      </c>
      <c r="B34" s="2">
        <f t="shared" si="0"/>
        <v>1.19508336579665</v>
      </c>
      <c r="C34" s="3">
        <v>0</v>
      </c>
      <c r="D34" s="3">
        <v>0</v>
      </c>
      <c r="E34" s="3">
        <v>306777.90000000002</v>
      </c>
      <c r="F34" s="2">
        <v>256700</v>
      </c>
      <c r="G34" s="3">
        <v>0</v>
      </c>
      <c r="H34" s="4">
        <f t="shared" si="1"/>
        <v>1.0597541079128308</v>
      </c>
      <c r="I34" s="5">
        <v>4001.25</v>
      </c>
      <c r="J34" s="5">
        <v>3775.64</v>
      </c>
      <c r="K34" s="6">
        <f t="shared" si="2"/>
        <v>0.13532925788381922</v>
      </c>
    </row>
    <row r="35" spans="1:11" x14ac:dyDescent="0.2">
      <c r="A35" s="1">
        <v>43990</v>
      </c>
      <c r="B35" s="2">
        <f t="shared" si="0"/>
        <v>1.2057566030385662</v>
      </c>
      <c r="C35" s="3">
        <v>0</v>
      </c>
      <c r="D35" s="3">
        <v>0</v>
      </c>
      <c r="E35" s="3">
        <v>309517.71999999997</v>
      </c>
      <c r="F35" s="2">
        <v>256700</v>
      </c>
      <c r="G35" s="3">
        <v>0</v>
      </c>
      <c r="H35" s="4">
        <f t="shared" si="1"/>
        <v>1.0652366221355849</v>
      </c>
      <c r="I35" s="5">
        <v>4021.95</v>
      </c>
      <c r="J35" s="5">
        <v>3775.64</v>
      </c>
      <c r="K35" s="6">
        <f t="shared" si="2"/>
        <v>0.14051998090298135</v>
      </c>
    </row>
    <row r="36" spans="1:11" x14ac:dyDescent="0.2">
      <c r="A36" s="1">
        <v>43991</v>
      </c>
      <c r="B36" s="2">
        <f t="shared" si="0"/>
        <v>1.2294353720296065</v>
      </c>
      <c r="C36" s="3">
        <v>0</v>
      </c>
      <c r="D36" s="3">
        <v>0</v>
      </c>
      <c r="E36" s="3">
        <v>315596.06</v>
      </c>
      <c r="F36" s="2">
        <v>256700</v>
      </c>
      <c r="G36" s="3">
        <v>0</v>
      </c>
      <c r="H36" s="4">
        <f t="shared" si="1"/>
        <v>1.071879204585183</v>
      </c>
      <c r="I36" s="5">
        <v>4047.03</v>
      </c>
      <c r="J36" s="5">
        <v>3775.64</v>
      </c>
      <c r="K36" s="6">
        <f t="shared" si="2"/>
        <v>0.15755616744442347</v>
      </c>
    </row>
    <row r="37" spans="1:11" x14ac:dyDescent="0.2">
      <c r="A37" s="1">
        <v>43992</v>
      </c>
      <c r="B37" s="2">
        <f t="shared" si="0"/>
        <v>1.2311172185430463</v>
      </c>
      <c r="C37" s="3">
        <v>0</v>
      </c>
      <c r="D37" s="3">
        <v>0</v>
      </c>
      <c r="E37" s="3">
        <v>316027.78999999998</v>
      </c>
      <c r="F37" s="2">
        <v>256700</v>
      </c>
      <c r="G37" s="3">
        <v>0</v>
      </c>
      <c r="H37" s="4">
        <f t="shared" si="1"/>
        <v>1.0699404604252525</v>
      </c>
      <c r="I37" s="5">
        <v>4039.71</v>
      </c>
      <c r="J37" s="2">
        <v>3775.64</v>
      </c>
      <c r="K37" s="6">
        <f t="shared" si="2"/>
        <v>0.16117675811779386</v>
      </c>
    </row>
    <row r="38" spans="1:11" x14ac:dyDescent="0.2">
      <c r="A38" s="1">
        <v>43993</v>
      </c>
      <c r="B38" s="2">
        <f t="shared" si="0"/>
        <v>1.2091353330736268</v>
      </c>
      <c r="C38" s="3">
        <v>0</v>
      </c>
      <c r="D38" s="3">
        <v>0</v>
      </c>
      <c r="E38" s="3">
        <v>310385.03999999998</v>
      </c>
      <c r="F38" s="2">
        <v>256700</v>
      </c>
      <c r="G38" s="3">
        <v>0</v>
      </c>
      <c r="H38" s="4">
        <f t="shared" si="1"/>
        <v>1.0583318324840292</v>
      </c>
      <c r="I38" s="5">
        <v>3995.88</v>
      </c>
      <c r="J38" s="5">
        <v>3775.64</v>
      </c>
      <c r="K38" s="6">
        <f t="shared" si="2"/>
        <v>0.15080350058959757</v>
      </c>
    </row>
    <row r="39" spans="1:11" x14ac:dyDescent="0.2">
      <c r="A39" s="1">
        <v>43994</v>
      </c>
      <c r="B39" s="2">
        <f t="shared" si="0"/>
        <v>1.2174755746007011</v>
      </c>
      <c r="C39" s="3">
        <v>0</v>
      </c>
      <c r="D39" s="3">
        <v>0</v>
      </c>
      <c r="E39" s="3">
        <v>312525.98</v>
      </c>
      <c r="F39" s="2">
        <v>256700</v>
      </c>
      <c r="G39" s="3">
        <v>0</v>
      </c>
      <c r="H39" s="4">
        <f t="shared" si="1"/>
        <v>1.0602387939528133</v>
      </c>
      <c r="I39" s="5">
        <v>4003.08</v>
      </c>
      <c r="J39" s="5">
        <v>3775.64</v>
      </c>
      <c r="K39" s="6">
        <f t="shared" si="2"/>
        <v>0.15723678064788782</v>
      </c>
    </row>
    <row r="40" spans="1:11" x14ac:dyDescent="0.2">
      <c r="A40" s="1">
        <v>43997</v>
      </c>
      <c r="B40" s="2">
        <f t="shared" si="0"/>
        <v>1.2052065835605767</v>
      </c>
      <c r="C40" s="3">
        <v>0</v>
      </c>
      <c r="D40" s="3">
        <v>0</v>
      </c>
      <c r="E40" s="3">
        <v>309376.53000000003</v>
      </c>
      <c r="F40" s="2">
        <v>256700</v>
      </c>
      <c r="G40" s="3">
        <v>0</v>
      </c>
      <c r="H40" s="4">
        <f t="shared" si="1"/>
        <v>1.0475018804758929</v>
      </c>
      <c r="I40" s="5">
        <v>3954.99</v>
      </c>
      <c r="J40" s="2">
        <v>3775.64</v>
      </c>
      <c r="K40" s="6">
        <f t="shared" si="2"/>
        <v>0.15770470308468387</v>
      </c>
    </row>
    <row r="41" spans="1:11" x14ac:dyDescent="0.2">
      <c r="A41" s="1">
        <v>43998</v>
      </c>
      <c r="B41" s="2">
        <f t="shared" si="0"/>
        <v>1.2250053369692249</v>
      </c>
      <c r="C41" s="3">
        <v>0</v>
      </c>
      <c r="D41" s="3">
        <v>0</v>
      </c>
      <c r="E41" s="3">
        <v>314458.87</v>
      </c>
      <c r="F41" s="2">
        <v>256700</v>
      </c>
      <c r="G41" s="3">
        <v>0</v>
      </c>
      <c r="H41" s="4">
        <f t="shared" si="1"/>
        <v>1.0632819866300813</v>
      </c>
      <c r="I41" s="5">
        <v>4014.57</v>
      </c>
      <c r="J41" s="5">
        <v>3775.64</v>
      </c>
      <c r="K41" s="6">
        <f t="shared" si="2"/>
        <v>0.16172335033914353</v>
      </c>
    </row>
    <row r="42" spans="1:11" x14ac:dyDescent="0.2">
      <c r="A42" s="1">
        <v>43999</v>
      </c>
      <c r="B42" s="2">
        <f t="shared" si="0"/>
        <v>1.237970899883132</v>
      </c>
      <c r="C42" s="3">
        <v>0</v>
      </c>
      <c r="D42" s="3">
        <v>0</v>
      </c>
      <c r="E42" s="3">
        <v>317787.13</v>
      </c>
      <c r="F42" s="2">
        <v>256700</v>
      </c>
      <c r="G42" s="3">
        <v>0</v>
      </c>
      <c r="H42" s="4">
        <f t="shared" si="1"/>
        <v>1.0640818510239325</v>
      </c>
      <c r="I42" s="5">
        <v>4017.59</v>
      </c>
      <c r="J42" s="2">
        <v>3775.64</v>
      </c>
      <c r="K42" s="6">
        <f t="shared" si="2"/>
        <v>0.17388904885919954</v>
      </c>
    </row>
    <row r="43" spans="1:11" x14ac:dyDescent="0.2">
      <c r="A43" s="1">
        <v>44000</v>
      </c>
      <c r="B43" s="2">
        <f t="shared" si="0"/>
        <v>1.2361700038955981</v>
      </c>
      <c r="C43" s="3">
        <v>0</v>
      </c>
      <c r="D43" s="3">
        <v>0</v>
      </c>
      <c r="E43" s="3">
        <v>317324.84000000003</v>
      </c>
      <c r="F43" s="2">
        <v>256700</v>
      </c>
      <c r="G43" s="3">
        <v>0</v>
      </c>
      <c r="H43" s="4">
        <f t="shared" si="1"/>
        <v>1.0711773368223667</v>
      </c>
      <c r="I43" s="5">
        <v>4044.38</v>
      </c>
      <c r="J43" s="2">
        <v>3775.64</v>
      </c>
      <c r="K43" s="6">
        <f t="shared" si="2"/>
        <v>0.16499266707323135</v>
      </c>
    </row>
    <row r="44" spans="1:11" x14ac:dyDescent="0.2">
      <c r="A44" s="1">
        <v>44001</v>
      </c>
      <c r="B44" s="2">
        <f t="shared" si="0"/>
        <v>1.2462258667705493</v>
      </c>
      <c r="C44" s="3">
        <v>0</v>
      </c>
      <c r="D44" s="3">
        <v>0</v>
      </c>
      <c r="E44" s="3">
        <v>319906.18</v>
      </c>
      <c r="F44" s="2">
        <v>256700</v>
      </c>
      <c r="G44" s="3">
        <v>0</v>
      </c>
      <c r="H44" s="4">
        <f t="shared" si="1"/>
        <v>1.0855669502389</v>
      </c>
      <c r="I44" s="5">
        <v>4098.71</v>
      </c>
      <c r="J44" s="2">
        <v>3775.64</v>
      </c>
      <c r="K44" s="6">
        <f t="shared" si="2"/>
        <v>0.16065891653164921</v>
      </c>
    </row>
    <row r="45" spans="1:11" x14ac:dyDescent="0.2">
      <c r="A45" s="1">
        <v>44004</v>
      </c>
      <c r="B45" s="2">
        <f t="shared" ref="B45" si="3">E45/F45</f>
        <v>1.236173470977795</v>
      </c>
      <c r="C45" s="3">
        <v>0</v>
      </c>
      <c r="D45" s="3">
        <v>0</v>
      </c>
      <c r="E45" s="3">
        <v>317325.73</v>
      </c>
      <c r="F45" s="2">
        <v>256700</v>
      </c>
      <c r="G45" s="3">
        <v>0</v>
      </c>
      <c r="H45" s="4">
        <f t="shared" ref="H45" si="4">I45/J45</f>
        <v>1.0864515684758083</v>
      </c>
      <c r="I45" s="5">
        <v>4102.05</v>
      </c>
      <c r="J45" s="2">
        <v>3775.64</v>
      </c>
      <c r="K45" s="6">
        <f t="shared" ref="K45" si="5">(B45-H45)</f>
        <v>0.14972190250198669</v>
      </c>
    </row>
    <row r="46" spans="1:11" x14ac:dyDescent="0.2">
      <c r="A46" s="1">
        <v>44005</v>
      </c>
      <c r="B46" s="2">
        <f t="shared" ref="B46:B72" si="6">E46/F46</f>
        <v>1.2518468640436309</v>
      </c>
      <c r="C46" s="3">
        <v>0</v>
      </c>
      <c r="D46" s="3">
        <v>0</v>
      </c>
      <c r="E46" s="3">
        <v>321349.09000000003</v>
      </c>
      <c r="F46" s="2">
        <v>256700</v>
      </c>
      <c r="G46" s="3">
        <v>0</v>
      </c>
      <c r="H46" s="4">
        <f t="shared" ref="H46:H80" si="7">I46/J46</f>
        <v>1.0916798211693912</v>
      </c>
      <c r="I46" s="5">
        <v>4121.79</v>
      </c>
      <c r="J46" s="2">
        <v>3775.64</v>
      </c>
      <c r="K46" s="6">
        <f t="shared" ref="K46:K76" si="8">(B46-H46)</f>
        <v>0.16016704287423966</v>
      </c>
    </row>
    <row r="47" spans="1:11" x14ac:dyDescent="0.2">
      <c r="A47" s="1">
        <v>44006</v>
      </c>
      <c r="B47" s="2">
        <f t="shared" si="6"/>
        <v>1.2537977795091546</v>
      </c>
      <c r="C47" s="3">
        <v>0</v>
      </c>
      <c r="D47" s="3">
        <v>0</v>
      </c>
      <c r="E47" s="3">
        <v>321849.89</v>
      </c>
      <c r="F47" s="2">
        <v>256700</v>
      </c>
      <c r="G47" s="3">
        <v>0</v>
      </c>
      <c r="H47" s="4">
        <f t="shared" si="7"/>
        <v>1.0962353402337086</v>
      </c>
      <c r="I47" s="5">
        <v>4138.99</v>
      </c>
      <c r="J47" s="2">
        <v>3775.64</v>
      </c>
      <c r="K47" s="6">
        <f t="shared" si="8"/>
        <v>0.157562439275446</v>
      </c>
    </row>
    <row r="48" spans="1:11" x14ac:dyDescent="0.2">
      <c r="A48" s="1">
        <v>44011</v>
      </c>
      <c r="B48" s="2">
        <f t="shared" si="6"/>
        <v>1.2485844955200625</v>
      </c>
      <c r="C48" s="3">
        <v>0</v>
      </c>
      <c r="D48" s="3">
        <v>0</v>
      </c>
      <c r="E48" s="3">
        <v>320511.64</v>
      </c>
      <c r="F48" s="2">
        <v>256700</v>
      </c>
      <c r="G48" s="3">
        <v>0</v>
      </c>
      <c r="H48" s="4">
        <f t="shared" si="7"/>
        <v>1.0884830121515823</v>
      </c>
      <c r="I48" s="5">
        <v>4109.72</v>
      </c>
      <c r="J48" s="5">
        <v>3775.64</v>
      </c>
      <c r="K48" s="6">
        <f t="shared" si="8"/>
        <v>0.16010148336848018</v>
      </c>
    </row>
    <row r="49" spans="1:17" x14ac:dyDescent="0.2">
      <c r="A49" s="1">
        <v>44012</v>
      </c>
      <c r="B49" s="2">
        <f t="shared" si="6"/>
        <v>1.2620310089598752</v>
      </c>
      <c r="C49" s="3">
        <v>0</v>
      </c>
      <c r="D49" s="3">
        <v>0</v>
      </c>
      <c r="E49" s="3">
        <v>323963.36</v>
      </c>
      <c r="F49" s="2">
        <v>256700</v>
      </c>
      <c r="G49" s="3">
        <v>0</v>
      </c>
      <c r="H49" s="4">
        <f t="shared" si="7"/>
        <v>1.1028487885497558</v>
      </c>
      <c r="I49" s="5">
        <v>4163.96</v>
      </c>
      <c r="J49" s="5">
        <v>3775.64</v>
      </c>
      <c r="K49" s="6">
        <f t="shared" si="8"/>
        <v>0.15918222041011942</v>
      </c>
    </row>
    <row r="50" spans="1:17" x14ac:dyDescent="0.2">
      <c r="A50" s="1">
        <v>44013</v>
      </c>
      <c r="B50" s="2">
        <f t="shared" si="6"/>
        <v>1.2869325671990652</v>
      </c>
      <c r="C50" s="3">
        <v>0</v>
      </c>
      <c r="D50" s="3">
        <v>0</v>
      </c>
      <c r="E50" s="3">
        <v>330355.59000000003</v>
      </c>
      <c r="F50" s="2">
        <v>256700</v>
      </c>
      <c r="G50" s="3">
        <v>0</v>
      </c>
      <c r="H50" s="4">
        <f t="shared" si="7"/>
        <v>1.1250489983155174</v>
      </c>
      <c r="I50" s="5">
        <v>4247.78</v>
      </c>
      <c r="J50" s="5">
        <v>3775.64</v>
      </c>
      <c r="K50" s="6">
        <f t="shared" si="8"/>
        <v>0.16188356888354782</v>
      </c>
    </row>
    <row r="51" spans="1:17" x14ac:dyDescent="0.2">
      <c r="A51" s="1">
        <v>44014</v>
      </c>
      <c r="B51" s="2">
        <f t="shared" si="6"/>
        <v>1.2999017919750682</v>
      </c>
      <c r="C51" s="3">
        <v>0</v>
      </c>
      <c r="D51" s="3">
        <v>0</v>
      </c>
      <c r="E51" s="3">
        <v>333684.78999999998</v>
      </c>
      <c r="F51" s="2">
        <v>256700</v>
      </c>
      <c r="G51" s="3">
        <v>0</v>
      </c>
      <c r="H51" s="4">
        <f t="shared" si="7"/>
        <v>1.1483721965017852</v>
      </c>
      <c r="I51" s="5">
        <v>4335.84</v>
      </c>
      <c r="J51" s="5">
        <v>3775.64</v>
      </c>
      <c r="K51" s="6">
        <f t="shared" si="8"/>
        <v>0.15152959547328293</v>
      </c>
    </row>
    <row r="52" spans="1:17" x14ac:dyDescent="0.2">
      <c r="A52" s="1">
        <v>44015</v>
      </c>
      <c r="B52" s="2">
        <f t="shared" si="6"/>
        <v>1.3167456564082587</v>
      </c>
      <c r="C52" s="3">
        <v>0</v>
      </c>
      <c r="D52" s="3">
        <v>0</v>
      </c>
      <c r="E52" s="3">
        <v>338008.61</v>
      </c>
      <c r="F52" s="2">
        <v>256700</v>
      </c>
      <c r="G52" s="3">
        <v>0</v>
      </c>
      <c r="H52" s="4">
        <f t="shared" si="7"/>
        <v>1.1705565149219737</v>
      </c>
      <c r="I52" s="5">
        <v>4419.6000000000004</v>
      </c>
      <c r="J52" s="5">
        <v>3775.64</v>
      </c>
      <c r="K52" s="6">
        <f t="shared" si="8"/>
        <v>0.14618914148628503</v>
      </c>
    </row>
    <row r="53" spans="1:17" x14ac:dyDescent="0.2">
      <c r="A53" s="1">
        <v>44018</v>
      </c>
      <c r="B53" s="2">
        <f t="shared" si="6"/>
        <v>1.3682084534476042</v>
      </c>
      <c r="C53" s="3">
        <v>0</v>
      </c>
      <c r="D53" s="3">
        <v>0</v>
      </c>
      <c r="E53" s="3">
        <v>351219.11</v>
      </c>
      <c r="F53" s="2">
        <v>256700</v>
      </c>
      <c r="G53" s="3">
        <v>0</v>
      </c>
      <c r="H53" s="4">
        <f t="shared" si="7"/>
        <v>1.2369002341324915</v>
      </c>
      <c r="I53" s="5">
        <v>4670.09</v>
      </c>
      <c r="J53" s="5">
        <v>3775.64</v>
      </c>
      <c r="K53" s="6">
        <f t="shared" si="8"/>
        <v>0.13130821931511272</v>
      </c>
    </row>
    <row r="54" spans="1:17" x14ac:dyDescent="0.2">
      <c r="A54" s="1">
        <v>44019</v>
      </c>
      <c r="B54" s="2">
        <f t="shared" si="6"/>
        <v>1.3786777950915468</v>
      </c>
      <c r="C54" s="3">
        <v>0</v>
      </c>
      <c r="D54" s="3">
        <v>0</v>
      </c>
      <c r="E54" s="3">
        <v>353906.59</v>
      </c>
      <c r="F54" s="2">
        <v>256700</v>
      </c>
      <c r="G54" s="3">
        <v>0</v>
      </c>
      <c r="H54" s="4">
        <f t="shared" si="7"/>
        <v>1.2443267896303674</v>
      </c>
      <c r="I54" s="5">
        <v>4698.13</v>
      </c>
      <c r="J54" s="5">
        <v>3775.64</v>
      </c>
      <c r="K54" s="6">
        <f t="shared" si="8"/>
        <v>0.1343510054611794</v>
      </c>
    </row>
    <row r="55" spans="1:17" x14ac:dyDescent="0.2">
      <c r="A55" s="1">
        <v>44020</v>
      </c>
      <c r="B55" s="2">
        <f t="shared" si="6"/>
        <v>1.3916876509544214</v>
      </c>
      <c r="C55" s="3">
        <v>0</v>
      </c>
      <c r="D55" s="3">
        <v>0</v>
      </c>
      <c r="E55" s="3">
        <v>357246.22</v>
      </c>
      <c r="F55" s="2">
        <v>256700</v>
      </c>
      <c r="G55" s="3">
        <v>0</v>
      </c>
      <c r="H55" s="4">
        <f t="shared" si="7"/>
        <v>1.2644213961076798</v>
      </c>
      <c r="I55" s="5">
        <v>4774</v>
      </c>
      <c r="J55" s="5">
        <v>3775.64</v>
      </c>
      <c r="K55" s="6">
        <f t="shared" si="8"/>
        <v>0.12726625484674159</v>
      </c>
    </row>
    <row r="56" spans="1:17" x14ac:dyDescent="0.2">
      <c r="A56" s="1">
        <v>44021</v>
      </c>
      <c r="B56" s="2">
        <f t="shared" si="6"/>
        <v>1.4143011686793923</v>
      </c>
      <c r="C56" s="3">
        <v>0</v>
      </c>
      <c r="D56" s="3">
        <v>0</v>
      </c>
      <c r="E56" s="3">
        <v>363051.11</v>
      </c>
      <c r="F56" s="2">
        <v>256700</v>
      </c>
      <c r="G56" s="3">
        <v>0</v>
      </c>
      <c r="H56" s="4">
        <f t="shared" si="7"/>
        <v>1.2821058151730569</v>
      </c>
      <c r="I56" s="5">
        <v>4840.7700000000004</v>
      </c>
      <c r="J56" s="5">
        <v>3775.64</v>
      </c>
      <c r="K56" s="6">
        <f t="shared" si="8"/>
        <v>0.13219535350633538</v>
      </c>
    </row>
    <row r="57" spans="1:17" x14ac:dyDescent="0.2">
      <c r="A57" s="1">
        <v>44022</v>
      </c>
      <c r="B57" s="2">
        <f t="shared" si="6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>-D57/((D57+E57)/F56)</f>
        <v>-9955.8706545739788</v>
      </c>
      <c r="H57" s="4">
        <f t="shared" si="7"/>
        <v>1.2588938564058014</v>
      </c>
      <c r="I57" s="5">
        <v>4753.13</v>
      </c>
      <c r="J57" s="5">
        <v>3775.64</v>
      </c>
      <c r="K57" s="6">
        <f t="shared" si="8"/>
        <v>0.14731163638734235</v>
      </c>
    </row>
    <row r="58" spans="1:17" x14ac:dyDescent="0.2">
      <c r="A58" s="1">
        <v>44025</v>
      </c>
      <c r="B58" s="2">
        <f t="shared" si="6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v>0</v>
      </c>
      <c r="H58" s="4">
        <f t="shared" si="7"/>
        <v>1.2853344068820121</v>
      </c>
      <c r="I58" s="5">
        <v>4852.96</v>
      </c>
      <c r="J58" s="5">
        <v>3775.64</v>
      </c>
      <c r="K58" s="6">
        <f t="shared" si="8"/>
        <v>0.15446232077450195</v>
      </c>
      <c r="N58" s="16"/>
      <c r="O58" s="17"/>
      <c r="P58" s="17"/>
      <c r="Q58" s="16"/>
    </row>
    <row r="59" spans="1:17" x14ac:dyDescent="0.2">
      <c r="A59" s="1">
        <v>44026</v>
      </c>
      <c r="B59" s="2">
        <f t="shared" si="6"/>
        <v>1.4430216878697963</v>
      </c>
      <c r="C59" s="3">
        <v>0</v>
      </c>
      <c r="D59" s="3">
        <v>0</v>
      </c>
      <c r="E59" s="3">
        <v>356057.13</v>
      </c>
      <c r="F59" s="3">
        <f t="shared" ref="F59:F60" si="9">F58-G59</f>
        <v>246744.12934542602</v>
      </c>
      <c r="G59" s="3">
        <v>0</v>
      </c>
      <c r="H59" s="4">
        <f t="shared" si="7"/>
        <v>1.2730795308874787</v>
      </c>
      <c r="I59" s="5">
        <v>4806.6899999999996</v>
      </c>
      <c r="J59" s="5">
        <v>3775.64</v>
      </c>
      <c r="K59" s="6">
        <f t="shared" si="8"/>
        <v>0.16994215698231763</v>
      </c>
    </row>
    <row r="60" spans="1:17" x14ac:dyDescent="0.2">
      <c r="A60" s="1">
        <v>44027</v>
      </c>
      <c r="B60" s="2">
        <f t="shared" si="6"/>
        <v>1.4408897627804518</v>
      </c>
      <c r="C60" s="3">
        <v>0</v>
      </c>
      <c r="D60" s="3">
        <v>0</v>
      </c>
      <c r="E60" s="3">
        <v>355531.09</v>
      </c>
      <c r="F60" s="3">
        <f t="shared" si="9"/>
        <v>246744.12934542602</v>
      </c>
      <c r="G60" s="3">
        <v>0</v>
      </c>
      <c r="H60" s="4">
        <f t="shared" si="7"/>
        <v>1.2566002055280696</v>
      </c>
      <c r="I60" s="5">
        <v>4744.47</v>
      </c>
      <c r="J60" s="5">
        <v>3775.64</v>
      </c>
      <c r="K60" s="6">
        <f t="shared" si="8"/>
        <v>0.18428955725238216</v>
      </c>
    </row>
    <row r="61" spans="1:17" x14ac:dyDescent="0.2">
      <c r="A61" s="1">
        <v>44028</v>
      </c>
      <c r="B61" s="2">
        <f t="shared" si="6"/>
        <v>1.3641114011219306</v>
      </c>
      <c r="C61" s="3">
        <v>3000</v>
      </c>
      <c r="D61" s="3">
        <v>0</v>
      </c>
      <c r="E61" s="3">
        <v>339586.48</v>
      </c>
      <c r="F61" s="3">
        <f t="shared" ref="F61:F72" si="10">F60+G61</f>
        <v>248943.36321850459</v>
      </c>
      <c r="G61" s="3">
        <f>C61/((E61-C61)/F60)</f>
        <v>2199.2338730785564</v>
      </c>
      <c r="H61" s="4">
        <f t="shared" si="7"/>
        <v>1.1961548240828046</v>
      </c>
      <c r="I61" s="5">
        <v>4516.25</v>
      </c>
      <c r="J61" s="5">
        <v>3775.64</v>
      </c>
      <c r="K61" s="6">
        <f t="shared" si="8"/>
        <v>0.16795657703912603</v>
      </c>
    </row>
    <row r="62" spans="1:17" x14ac:dyDescent="0.2">
      <c r="A62" s="1">
        <v>44029</v>
      </c>
      <c r="B62" s="2">
        <f t="shared" si="6"/>
        <v>1.3921588248802075</v>
      </c>
      <c r="C62" s="3">
        <v>0</v>
      </c>
      <c r="D62" s="3">
        <v>0</v>
      </c>
      <c r="E62" s="3">
        <v>346568.7</v>
      </c>
      <c r="F62" s="3">
        <f t="shared" si="10"/>
        <v>248943.36321850459</v>
      </c>
      <c r="G62" s="3">
        <f t="shared" ref="G62:G73" si="11">C62/((E62-C62)/F61)</f>
        <v>0</v>
      </c>
      <c r="H62" s="4">
        <f t="shared" si="7"/>
        <v>1.2036899704420971</v>
      </c>
      <c r="I62" s="5">
        <v>4544.7</v>
      </c>
      <c r="J62" s="5">
        <v>3775.64</v>
      </c>
      <c r="K62" s="6">
        <f t="shared" si="8"/>
        <v>0.18846885443811034</v>
      </c>
    </row>
    <row r="63" spans="1:17" x14ac:dyDescent="0.2">
      <c r="A63" s="1">
        <v>44032</v>
      </c>
      <c r="B63" s="2">
        <f t="shared" si="6"/>
        <v>1.4170258465190468</v>
      </c>
      <c r="C63" s="3">
        <v>0</v>
      </c>
      <c r="D63" s="3">
        <v>0</v>
      </c>
      <c r="E63" s="3">
        <v>352759.18</v>
      </c>
      <c r="F63" s="3">
        <f t="shared" si="10"/>
        <v>248943.36321850459</v>
      </c>
      <c r="G63" s="3">
        <f t="shared" si="11"/>
        <v>0</v>
      </c>
      <c r="H63" s="4">
        <f t="shared" si="7"/>
        <v>1.2396044114375313</v>
      </c>
      <c r="I63" s="5">
        <v>4680.3</v>
      </c>
      <c r="J63" s="5">
        <v>3775.64</v>
      </c>
      <c r="K63" s="6">
        <f t="shared" si="8"/>
        <v>0.17742143508151553</v>
      </c>
    </row>
    <row r="64" spans="1:17" x14ac:dyDescent="0.2">
      <c r="A64" s="1">
        <v>44033</v>
      </c>
      <c r="B64" s="2">
        <f t="shared" si="6"/>
        <v>1.4333457031622385</v>
      </c>
      <c r="C64" s="3">
        <v>0</v>
      </c>
      <c r="D64" s="3">
        <v>0</v>
      </c>
      <c r="E64" s="3">
        <v>356821.9</v>
      </c>
      <c r="F64" s="3">
        <f t="shared" si="10"/>
        <v>248943.36321850459</v>
      </c>
      <c r="G64" s="3">
        <f t="shared" si="11"/>
        <v>0</v>
      </c>
      <c r="H64" s="4">
        <f t="shared" si="7"/>
        <v>1.242448962295134</v>
      </c>
      <c r="I64" s="5">
        <v>4691.04</v>
      </c>
      <c r="J64" s="5">
        <v>3775.64</v>
      </c>
      <c r="K64" s="6">
        <f t="shared" si="8"/>
        <v>0.19089674086710451</v>
      </c>
    </row>
    <row r="65" spans="1:11" x14ac:dyDescent="0.2">
      <c r="A65" s="1">
        <v>44034</v>
      </c>
      <c r="B65" s="2">
        <f t="shared" si="6"/>
        <v>1.4458283014521656</v>
      </c>
      <c r="C65" s="3">
        <v>0</v>
      </c>
      <c r="D65" s="3">
        <v>0</v>
      </c>
      <c r="E65" s="3">
        <v>359929.36</v>
      </c>
      <c r="F65" s="3">
        <f t="shared" si="10"/>
        <v>248943.36321850459</v>
      </c>
      <c r="G65" s="3">
        <f t="shared" si="11"/>
        <v>0</v>
      </c>
      <c r="H65" s="4">
        <f t="shared" si="7"/>
        <v>1.249443802904938</v>
      </c>
      <c r="I65" s="5">
        <v>4717.45</v>
      </c>
      <c r="J65" s="5">
        <v>3775.64</v>
      </c>
      <c r="K65" s="6">
        <f t="shared" si="8"/>
        <v>0.19638449854722762</v>
      </c>
    </row>
    <row r="66" spans="1:11" x14ac:dyDescent="0.2">
      <c r="A66" s="1">
        <v>44035</v>
      </c>
      <c r="B66" s="2">
        <f t="shared" si="6"/>
        <v>1.4512415005934385</v>
      </c>
      <c r="C66" s="3">
        <v>0</v>
      </c>
      <c r="D66" s="3">
        <v>0</v>
      </c>
      <c r="E66" s="3">
        <v>361276.94</v>
      </c>
      <c r="F66" s="3">
        <f t="shared" si="10"/>
        <v>248943.36321850459</v>
      </c>
      <c r="G66" s="3">
        <f t="shared" si="11"/>
        <v>0</v>
      </c>
      <c r="H66" s="4">
        <f t="shared" si="7"/>
        <v>1.2481168755495757</v>
      </c>
      <c r="I66" s="5">
        <v>4712.4399999999996</v>
      </c>
      <c r="J66" s="5">
        <v>3775.64</v>
      </c>
      <c r="K66" s="6">
        <f t="shared" si="8"/>
        <v>0.20312462504386275</v>
      </c>
    </row>
    <row r="67" spans="1:11" x14ac:dyDescent="0.2">
      <c r="A67" s="1">
        <v>44036</v>
      </c>
      <c r="B67" s="2">
        <f t="shared" si="6"/>
        <v>1.3775655456980214</v>
      </c>
      <c r="C67" s="3">
        <v>0</v>
      </c>
      <c r="D67" s="3">
        <v>0</v>
      </c>
      <c r="E67" s="3">
        <v>342935.8</v>
      </c>
      <c r="F67" s="3">
        <f t="shared" si="10"/>
        <v>248943.36321850459</v>
      </c>
      <c r="G67" s="3">
        <f t="shared" si="11"/>
        <v>0</v>
      </c>
      <c r="H67" s="4">
        <f t="shared" si="7"/>
        <v>1.1933314616859658</v>
      </c>
      <c r="I67" s="5">
        <v>4505.59</v>
      </c>
      <c r="J67" s="5">
        <v>3775.64</v>
      </c>
      <c r="K67" s="6">
        <f t="shared" si="8"/>
        <v>0.18423408401205554</v>
      </c>
    </row>
    <row r="68" spans="1:11" x14ac:dyDescent="0.2">
      <c r="A68" s="1">
        <v>44039</v>
      </c>
      <c r="B68" s="2">
        <f t="shared" si="6"/>
        <v>1.3870482246876514</v>
      </c>
      <c r="C68" s="3">
        <v>1500</v>
      </c>
      <c r="D68" s="3">
        <v>0</v>
      </c>
      <c r="E68" s="3">
        <v>346796.45</v>
      </c>
      <c r="F68" s="3">
        <f t="shared" si="10"/>
        <v>250024.79641837606</v>
      </c>
      <c r="G68" s="3">
        <f t="shared" si="11"/>
        <v>1081.4331998714636</v>
      </c>
      <c r="H68" s="4">
        <f t="shared" si="7"/>
        <v>1.1993860643493552</v>
      </c>
      <c r="I68" s="5">
        <v>4528.45</v>
      </c>
      <c r="J68" s="5">
        <v>3775.64</v>
      </c>
      <c r="K68" s="6">
        <f t="shared" si="8"/>
        <v>0.18766216033829619</v>
      </c>
    </row>
    <row r="69" spans="1:11" x14ac:dyDescent="0.2">
      <c r="A69" s="1">
        <v>44040</v>
      </c>
      <c r="B69" s="2">
        <f t="shared" si="6"/>
        <v>1.4067421913283062</v>
      </c>
      <c r="C69" s="3">
        <v>900</v>
      </c>
      <c r="D69" s="3">
        <v>0</v>
      </c>
      <c r="E69" s="3">
        <v>352620.43</v>
      </c>
      <c r="F69" s="3">
        <f t="shared" si="10"/>
        <v>250664.57249500754</v>
      </c>
      <c r="G69" s="3">
        <f t="shared" si="11"/>
        <v>639.77607663148387</v>
      </c>
      <c r="H69" s="4">
        <f t="shared" si="7"/>
        <v>1.2099299721371741</v>
      </c>
      <c r="I69" s="5">
        <v>4568.26</v>
      </c>
      <c r="J69" s="5">
        <v>3775.64</v>
      </c>
      <c r="K69" s="6">
        <f t="shared" si="8"/>
        <v>0.19681221919113212</v>
      </c>
    </row>
    <row r="70" spans="1:11" x14ac:dyDescent="0.2">
      <c r="A70" s="1">
        <v>44041</v>
      </c>
      <c r="B70" s="2">
        <f t="shared" si="6"/>
        <v>1.4434520458897571</v>
      </c>
      <c r="C70" s="3">
        <v>0</v>
      </c>
      <c r="D70" s="3">
        <v>0</v>
      </c>
      <c r="E70" s="3">
        <v>361822.29</v>
      </c>
      <c r="F70" s="3">
        <f t="shared" si="10"/>
        <v>250664.57249500754</v>
      </c>
      <c r="G70" s="3">
        <f t="shared" si="11"/>
        <v>0</v>
      </c>
      <c r="H70" s="4">
        <f t="shared" si="7"/>
        <v>1.2392627475077074</v>
      </c>
      <c r="I70" s="5">
        <v>4679.01</v>
      </c>
      <c r="J70" s="5">
        <v>3775.64</v>
      </c>
      <c r="K70" s="6">
        <f t="shared" si="8"/>
        <v>0.20418929838204969</v>
      </c>
    </row>
    <row r="71" spans="1:11" x14ac:dyDescent="0.2">
      <c r="A71" s="1">
        <v>44042</v>
      </c>
      <c r="B71" s="2">
        <f t="shared" si="6"/>
        <v>1.4388247465931121</v>
      </c>
      <c r="C71" s="3">
        <v>0</v>
      </c>
      <c r="D71" s="3">
        <v>0</v>
      </c>
      <c r="E71" s="3">
        <v>360662.39</v>
      </c>
      <c r="F71" s="3">
        <f t="shared" si="10"/>
        <v>250664.57249500754</v>
      </c>
      <c r="G71" s="3">
        <f t="shared" si="11"/>
        <v>0</v>
      </c>
      <c r="H71" s="4">
        <f t="shared" si="7"/>
        <v>1.2332081448443177</v>
      </c>
      <c r="I71" s="5">
        <v>4656.1499999999996</v>
      </c>
      <c r="J71" s="5">
        <v>3775.64</v>
      </c>
      <c r="K71" s="6">
        <f t="shared" si="8"/>
        <v>0.20561660174879437</v>
      </c>
    </row>
    <row r="72" spans="1:11" x14ac:dyDescent="0.2">
      <c r="A72" s="1">
        <v>44043</v>
      </c>
      <c r="B72" s="2">
        <f t="shared" si="6"/>
        <v>1.4411904578465915</v>
      </c>
      <c r="C72" s="3">
        <v>0</v>
      </c>
      <c r="D72" s="3">
        <v>0</v>
      </c>
      <c r="E72" s="3">
        <v>361255.39</v>
      </c>
      <c r="F72" s="3">
        <f t="shared" si="10"/>
        <v>250664.57249500754</v>
      </c>
      <c r="G72" s="3">
        <f t="shared" si="11"/>
        <v>0</v>
      </c>
      <c r="H72" s="4">
        <f t="shared" si="7"/>
        <v>1.243511033890943</v>
      </c>
      <c r="I72" s="5">
        <v>4695.05</v>
      </c>
      <c r="J72" s="5">
        <v>3775.64</v>
      </c>
      <c r="K72" s="6">
        <f t="shared" si="8"/>
        <v>0.19767942395564853</v>
      </c>
    </row>
    <row r="73" spans="1:11" x14ac:dyDescent="0.2">
      <c r="A73" s="1">
        <v>44046</v>
      </c>
      <c r="B73" s="2">
        <f t="shared" ref="B73:B80" si="12">E73/F73</f>
        <v>1.4625868600051246</v>
      </c>
      <c r="C73" s="3">
        <v>0</v>
      </c>
      <c r="D73" s="3">
        <v>0</v>
      </c>
      <c r="E73" s="3">
        <v>366618.71</v>
      </c>
      <c r="F73" s="3">
        <f t="shared" ref="F73:F80" si="13">F72+G73</f>
        <v>250664.57249500754</v>
      </c>
      <c r="G73" s="3">
        <f t="shared" si="11"/>
        <v>0</v>
      </c>
      <c r="H73" s="4">
        <f t="shared" si="7"/>
        <v>1.2637089341144814</v>
      </c>
      <c r="I73" s="5">
        <v>4771.3100000000004</v>
      </c>
      <c r="J73" s="5">
        <v>3775.64</v>
      </c>
      <c r="K73" s="6">
        <f t="shared" si="8"/>
        <v>0.19887792589064324</v>
      </c>
    </row>
    <row r="74" spans="1:11" x14ac:dyDescent="0.2">
      <c r="A74" s="1">
        <v>44047</v>
      </c>
      <c r="B74" s="2">
        <f t="shared" si="12"/>
        <v>1.4612071277335972</v>
      </c>
      <c r="C74" s="3">
        <v>0</v>
      </c>
      <c r="D74" s="3">
        <v>0</v>
      </c>
      <c r="E74" s="3">
        <v>366272.86</v>
      </c>
      <c r="F74" s="3">
        <f t="shared" si="13"/>
        <v>250664.57249500754</v>
      </c>
      <c r="G74" s="3">
        <f t="shared" ref="G74:G80" si="14">C74/((E74-C74)/F73)</f>
        <v>0</v>
      </c>
      <c r="H74" s="4">
        <f t="shared" si="7"/>
        <v>1.2648981364748759</v>
      </c>
      <c r="I74" s="5">
        <v>4775.8</v>
      </c>
      <c r="J74" s="5">
        <v>3775.64</v>
      </c>
      <c r="K74" s="6">
        <f t="shared" si="8"/>
        <v>0.19630899125872125</v>
      </c>
    </row>
    <row r="75" spans="1:11" x14ac:dyDescent="0.2">
      <c r="A75" s="1">
        <v>44048</v>
      </c>
      <c r="B75" s="2">
        <f t="shared" si="12"/>
        <v>1.4750353682603634</v>
      </c>
      <c r="C75" s="3">
        <v>0</v>
      </c>
      <c r="D75" s="3">
        <v>0</v>
      </c>
      <c r="E75" s="3">
        <v>369739.11</v>
      </c>
      <c r="F75" s="3">
        <f t="shared" si="13"/>
        <v>250664.57249500754</v>
      </c>
      <c r="G75" s="3">
        <f t="shared" si="14"/>
        <v>0</v>
      </c>
      <c r="H75" s="4">
        <f t="shared" si="7"/>
        <v>1.2652450975198906</v>
      </c>
      <c r="I75" s="5">
        <v>4777.1099999999997</v>
      </c>
      <c r="J75" s="5">
        <v>3775.64</v>
      </c>
      <c r="K75" s="6">
        <f t="shared" si="8"/>
        <v>0.20979027074047285</v>
      </c>
    </row>
    <row r="76" spans="1:11" x14ac:dyDescent="0.2">
      <c r="A76" s="1">
        <v>44049</v>
      </c>
      <c r="B76" s="2">
        <f t="shared" si="12"/>
        <v>1.4582846166156185</v>
      </c>
      <c r="C76" s="3">
        <v>0</v>
      </c>
      <c r="D76" s="3">
        <v>0</v>
      </c>
      <c r="E76" s="3">
        <v>365540.29</v>
      </c>
      <c r="F76" s="3">
        <f t="shared" si="13"/>
        <v>250664.57249500754</v>
      </c>
      <c r="G76" s="3">
        <f t="shared" si="14"/>
        <v>0</v>
      </c>
      <c r="H76" s="4">
        <f t="shared" si="7"/>
        <v>1.2614444173703003</v>
      </c>
      <c r="I76" s="5">
        <v>4762.76</v>
      </c>
      <c r="J76" s="5">
        <v>3775.64</v>
      </c>
      <c r="K76" s="6">
        <f t="shared" si="8"/>
        <v>0.19684019924531815</v>
      </c>
    </row>
    <row r="77" spans="1:11" x14ac:dyDescent="0.2">
      <c r="A77" s="1">
        <v>44050</v>
      </c>
      <c r="B77" s="2">
        <f t="shared" si="12"/>
        <v>1.4467850258624921</v>
      </c>
      <c r="C77" s="3">
        <v>0</v>
      </c>
      <c r="D77" s="3">
        <v>0</v>
      </c>
      <c r="E77" s="3">
        <v>362657.75</v>
      </c>
      <c r="F77" s="3">
        <f t="shared" si="13"/>
        <v>250664.57249500754</v>
      </c>
      <c r="G77" s="3">
        <f t="shared" si="14"/>
        <v>0</v>
      </c>
      <c r="H77" s="4">
        <f t="shared" si="7"/>
        <v>1.2469223760739903</v>
      </c>
      <c r="I77" s="5">
        <v>4707.93</v>
      </c>
      <c r="J77" s="5">
        <v>3775.64</v>
      </c>
      <c r="K77" s="6">
        <f>(B77-H77)</f>
        <v>0.19986264978850188</v>
      </c>
    </row>
    <row r="78" spans="1:11" x14ac:dyDescent="0.2">
      <c r="A78" s="1">
        <v>44053</v>
      </c>
      <c r="B78" s="2">
        <f t="shared" si="12"/>
        <v>1.4617275842093627</v>
      </c>
      <c r="C78" s="3">
        <v>0</v>
      </c>
      <c r="D78" s="3">
        <v>0</v>
      </c>
      <c r="E78" s="3">
        <v>366403.32</v>
      </c>
      <c r="F78" s="3">
        <f t="shared" si="13"/>
        <v>250664.57249500754</v>
      </c>
      <c r="G78" s="3">
        <f t="shared" si="14"/>
        <v>0</v>
      </c>
      <c r="H78" s="4">
        <f t="shared" si="7"/>
        <v>1.2514090326408238</v>
      </c>
      <c r="I78" s="5">
        <v>4724.87</v>
      </c>
      <c r="J78" s="5">
        <v>3775.64</v>
      </c>
      <c r="K78" s="6">
        <f>(B78-H78)</f>
        <v>0.21031855156853885</v>
      </c>
    </row>
    <row r="79" spans="1:11" x14ac:dyDescent="0.2">
      <c r="A79" s="1">
        <v>44054</v>
      </c>
      <c r="B79" s="2">
        <f t="shared" si="12"/>
        <v>1.4571231840401961</v>
      </c>
      <c r="C79" s="3">
        <v>0</v>
      </c>
      <c r="D79" s="3">
        <v>0</v>
      </c>
      <c r="E79" s="3">
        <v>365249.16</v>
      </c>
      <c r="F79" s="3">
        <f t="shared" si="13"/>
        <v>250664.57249500754</v>
      </c>
      <c r="G79" s="3">
        <f t="shared" si="14"/>
        <v>0</v>
      </c>
      <c r="H79" s="4">
        <f t="shared" si="7"/>
        <v>1.2399963979616699</v>
      </c>
      <c r="I79" s="5">
        <v>4681.78</v>
      </c>
      <c r="J79" s="5">
        <v>3775.64</v>
      </c>
      <c r="K79" s="6">
        <f>(B79-H79)</f>
        <v>0.2171267860785262</v>
      </c>
    </row>
    <row r="80" spans="1:11" x14ac:dyDescent="0.2">
      <c r="A80" s="1">
        <v>44055</v>
      </c>
      <c r="B80" s="2">
        <f t="shared" si="12"/>
        <v>1.4347524918271526</v>
      </c>
      <c r="C80" s="3">
        <v>0</v>
      </c>
      <c r="D80" s="3">
        <v>0</v>
      </c>
      <c r="E80" s="3">
        <v>359641.62</v>
      </c>
      <c r="F80" s="3">
        <f t="shared" si="13"/>
        <v>250664.57249500754</v>
      </c>
      <c r="G80" s="3">
        <f t="shared" si="14"/>
        <v>0</v>
      </c>
      <c r="H80" s="4">
        <f t="shared" si="7"/>
        <v>1.230954222330519</v>
      </c>
      <c r="I80" s="5">
        <v>4647.6400000000003</v>
      </c>
      <c r="J80" s="5">
        <v>3775.64</v>
      </c>
      <c r="K80" s="6">
        <f>(B80-H80)</f>
        <v>0.2037982694966336</v>
      </c>
    </row>
    <row r="81" spans="1:11" x14ac:dyDescent="0.2">
      <c r="A81" s="1">
        <v>44056</v>
      </c>
      <c r="B81" s="2">
        <f t="shared" ref="B81" si="15">E81/F81</f>
        <v>1.4214212102394181</v>
      </c>
      <c r="C81" s="3">
        <v>0</v>
      </c>
      <c r="D81" s="3">
        <v>0</v>
      </c>
      <c r="E81" s="3">
        <v>356299.94</v>
      </c>
      <c r="F81" s="3">
        <f t="shared" ref="F81" si="16">F80+G81</f>
        <v>250664.57249500754</v>
      </c>
      <c r="G81" s="3">
        <f t="shared" ref="G81" si="17">C81/((E81-C81)/F80)</f>
        <v>0</v>
      </c>
      <c r="H81" s="4">
        <f t="shared" ref="H81" si="18">I81/J81</f>
        <v>1.2277944931190474</v>
      </c>
      <c r="I81" s="5">
        <v>4635.71</v>
      </c>
      <c r="J81" s="5">
        <v>3775.64</v>
      </c>
      <c r="K81" s="6">
        <f>(B81-H81)</f>
        <v>0.19362671712037072</v>
      </c>
    </row>
    <row r="82" spans="1:11" x14ac:dyDescent="0.2">
      <c r="A82" s="1">
        <v>44057</v>
      </c>
      <c r="B82" s="2">
        <f t="shared" ref="B82:B83" si="19">E82/F82</f>
        <v>1.4404783508335288</v>
      </c>
      <c r="C82" s="3">
        <v>0</v>
      </c>
      <c r="D82" s="3">
        <v>0</v>
      </c>
      <c r="E82" s="3">
        <v>361076.89</v>
      </c>
      <c r="F82" s="3">
        <f t="shared" ref="F82:F83" si="20">F81+G82</f>
        <v>250664.57249500754</v>
      </c>
      <c r="G82" s="3">
        <f t="shared" ref="G82:G83" si="21">C82/((E82-C82)/F81)</f>
        <v>0</v>
      </c>
      <c r="H82" s="4">
        <f t="shared" ref="H82:H83" si="22">I82/J82</f>
        <v>1.2460483520674641</v>
      </c>
      <c r="I82" s="5">
        <v>4704.63</v>
      </c>
      <c r="J82" s="5">
        <v>3775.64</v>
      </c>
      <c r="K82" s="6">
        <f t="shared" ref="K82:K83" si="23">(B82-H82)</f>
        <v>0.1944299987660647</v>
      </c>
    </row>
    <row r="83" spans="1:11" x14ac:dyDescent="0.2">
      <c r="A83" s="1">
        <v>44060</v>
      </c>
      <c r="B83" s="2">
        <f t="shared" si="19"/>
        <v>1.4632337803033779</v>
      </c>
      <c r="C83" s="3">
        <v>0</v>
      </c>
      <c r="D83" s="3">
        <v>0</v>
      </c>
      <c r="E83" s="3">
        <v>366780.87</v>
      </c>
      <c r="F83" s="3">
        <f t="shared" si="20"/>
        <v>250664.57249500754</v>
      </c>
      <c r="G83" s="3">
        <f t="shared" si="21"/>
        <v>0</v>
      </c>
      <c r="H83" s="4">
        <f t="shared" si="22"/>
        <v>1.2753413990740643</v>
      </c>
      <c r="I83" s="5">
        <v>4815.2299999999996</v>
      </c>
      <c r="J83" s="5">
        <v>3775.64</v>
      </c>
      <c r="K83" s="6">
        <f t="shared" si="23"/>
        <v>0.18789238122931362</v>
      </c>
    </row>
    <row r="84" spans="1:11" x14ac:dyDescent="0.2">
      <c r="A84" s="1">
        <v>44061</v>
      </c>
      <c r="B84" s="2">
        <f t="shared" ref="B84" si="24">E84/F84</f>
        <v>1.4767615794903473</v>
      </c>
      <c r="C84" s="3">
        <v>0</v>
      </c>
      <c r="D84" s="3">
        <v>0</v>
      </c>
      <c r="E84" s="3">
        <v>370171.81</v>
      </c>
      <c r="F84" s="3">
        <f t="shared" ref="F84" si="25">F83+G84</f>
        <v>250664.57249500754</v>
      </c>
      <c r="G84" s="3">
        <f t="shared" ref="G84" si="26">C84/((E84-C84)/F83)</f>
        <v>0</v>
      </c>
      <c r="H84" s="4">
        <f t="shared" ref="H84" si="27">I84/J84</f>
        <v>1.2746872053479676</v>
      </c>
      <c r="I84" s="5">
        <v>4812.76</v>
      </c>
      <c r="J84" s="5">
        <v>3775.64</v>
      </c>
      <c r="K84" s="6">
        <f t="shared" ref="K84" si="28">(B84-H84)</f>
        <v>0.20207437414237961</v>
      </c>
    </row>
    <row r="85" spans="1:11" x14ac:dyDescent="0.2">
      <c r="A85" s="1">
        <v>44062</v>
      </c>
      <c r="B85" s="2">
        <f t="shared" ref="B85" si="29">E85/F85</f>
        <v>1.474194483575695</v>
      </c>
      <c r="C85" s="3">
        <v>1500</v>
      </c>
      <c r="D85" s="3">
        <v>0</v>
      </c>
      <c r="E85" s="3">
        <v>371028.33</v>
      </c>
      <c r="F85" s="3">
        <f t="shared" ref="F85" si="30">F84+G85</f>
        <v>251682.07731998945</v>
      </c>
      <c r="G85" s="3">
        <f t="shared" ref="G85" si="31">C85/((E85-C85)/F84)</f>
        <v>1017.5048249819204</v>
      </c>
      <c r="H85" s="4">
        <f t="shared" ref="H85" si="32">I85/J85</f>
        <v>1.2555964021993624</v>
      </c>
      <c r="I85" s="5">
        <v>4740.68</v>
      </c>
      <c r="J85" s="5">
        <v>3775.64</v>
      </c>
      <c r="K85" s="6">
        <f t="shared" ref="K85" si="33">(B85-H85)</f>
        <v>0.21859808137633263</v>
      </c>
    </row>
    <row r="86" spans="1:11" x14ac:dyDescent="0.2">
      <c r="A86" s="1">
        <v>44063</v>
      </c>
      <c r="B86" s="2">
        <f t="shared" ref="B86" si="34">E86/F86</f>
        <v>1.454400463862221</v>
      </c>
      <c r="C86" s="3">
        <v>0</v>
      </c>
      <c r="D86" s="3">
        <v>0</v>
      </c>
      <c r="E86" s="3">
        <v>366046.53</v>
      </c>
      <c r="F86" s="3">
        <f t="shared" ref="F86" si="35">F85+G86</f>
        <v>251682.07731998945</v>
      </c>
      <c r="G86" s="3">
        <f t="shared" ref="G86" si="36">C86/((E86-C86)/F85)</f>
        <v>0</v>
      </c>
      <c r="H86" s="4">
        <f t="shared" ref="H86" si="37">I86/J86</f>
        <v>1.2392998273140448</v>
      </c>
      <c r="I86" s="5">
        <v>4679.1499999999996</v>
      </c>
      <c r="J86" s="5">
        <v>3775.64</v>
      </c>
      <c r="K86" s="6">
        <f t="shared" ref="K86" si="38">(B86-H86)</f>
        <v>0.21510063654817624</v>
      </c>
    </row>
    <row r="87" spans="1:11" x14ac:dyDescent="0.2">
      <c r="A87" s="1">
        <v>44064</v>
      </c>
      <c r="B87" s="2">
        <f t="shared" ref="B87" si="39">E87/F87</f>
        <v>1.4835922524799656</v>
      </c>
      <c r="C87" s="3">
        <v>0</v>
      </c>
      <c r="D87" s="3">
        <v>0</v>
      </c>
      <c r="E87" s="3">
        <v>373393.58</v>
      </c>
      <c r="F87" s="3">
        <f t="shared" ref="F87" si="40">F86+G87</f>
        <v>251682.07731998945</v>
      </c>
      <c r="G87" s="3">
        <f t="shared" ref="G87" si="41">C87/((E87-C87)/F86)</f>
        <v>0</v>
      </c>
      <c r="H87" s="4">
        <f t="shared" ref="H87" si="42">I87/J87</f>
        <v>1.2498119524107172</v>
      </c>
      <c r="I87" s="5">
        <v>4718.84</v>
      </c>
      <c r="J87" s="5">
        <v>3775.64</v>
      </c>
      <c r="K87" s="6">
        <f t="shared" ref="K87" si="43">(B87-H87)</f>
        <v>0.23378030006924844</v>
      </c>
    </row>
    <row r="88" spans="1:11" x14ac:dyDescent="0.2">
      <c r="A88" s="1">
        <v>44067</v>
      </c>
      <c r="B88" s="2">
        <f t="shared" ref="B88" si="44">E88/F88</f>
        <v>1.4811251717620542</v>
      </c>
      <c r="C88" s="3">
        <v>0</v>
      </c>
      <c r="D88" s="3">
        <v>0</v>
      </c>
      <c r="E88" s="3">
        <v>372772.66</v>
      </c>
      <c r="F88" s="3">
        <f t="shared" ref="F88" si="45">F87+G88</f>
        <v>251682.07731998945</v>
      </c>
      <c r="G88" s="3">
        <f t="shared" ref="G88" si="46">C88/((E88-C88)/F87)</f>
        <v>0</v>
      </c>
      <c r="H88" s="4">
        <f t="shared" ref="H88" si="47">I88/J88</f>
        <v>1.2596142640717867</v>
      </c>
      <c r="I88" s="5">
        <v>4755.8500000000004</v>
      </c>
      <c r="J88" s="5">
        <v>3775.64</v>
      </c>
      <c r="K88" s="6">
        <f t="shared" ref="K88" si="48">(B88-H88)</f>
        <v>0.22151090769026749</v>
      </c>
    </row>
    <row r="89" spans="1:11" x14ac:dyDescent="0.2">
      <c r="A89" s="1">
        <v>44068</v>
      </c>
      <c r="B89" s="2">
        <f t="shared" ref="B89" si="49">E89/F89</f>
        <v>1.4850514743836893</v>
      </c>
      <c r="C89" s="3">
        <v>0</v>
      </c>
      <c r="D89" s="3">
        <v>0</v>
      </c>
      <c r="E89" s="3">
        <v>373760.84</v>
      </c>
      <c r="F89" s="3">
        <f t="shared" ref="F89" si="50">F88+G89</f>
        <v>251682.07731998945</v>
      </c>
      <c r="G89" s="3">
        <f t="shared" ref="G89" si="51">C89/((E89-C89)/F88)</f>
        <v>0</v>
      </c>
      <c r="H89" s="4">
        <f t="shared" ref="H89" si="52">I89/J89</f>
        <v>1.261229884205062</v>
      </c>
      <c r="I89" s="5">
        <v>4761.95</v>
      </c>
      <c r="J89" s="5">
        <v>3775.64</v>
      </c>
      <c r="K89" s="6">
        <f t="shared" ref="K89" si="53">(B89-H89)</f>
        <v>0.22382159017862735</v>
      </c>
    </row>
    <row r="90" spans="1:11" x14ac:dyDescent="0.2">
      <c r="A90" s="1">
        <v>44069</v>
      </c>
      <c r="B90" s="2">
        <f t="shared" ref="B90" si="54">E90/F90</f>
        <v>1.4758327011412462</v>
      </c>
      <c r="C90" s="3">
        <v>0</v>
      </c>
      <c r="D90" s="3">
        <v>0</v>
      </c>
      <c r="E90" s="3">
        <v>371440.64000000001</v>
      </c>
      <c r="F90" s="3">
        <f t="shared" ref="F90" si="55">F89+G90</f>
        <v>251682.07731998945</v>
      </c>
      <c r="G90" s="3">
        <f t="shared" ref="G90" si="56">C90/((E90-C90)/F89)</f>
        <v>0</v>
      </c>
      <c r="H90" s="4">
        <f t="shared" ref="H90" si="57">I90/J90</f>
        <v>1.2464456357067941</v>
      </c>
      <c r="I90" s="5">
        <v>4706.13</v>
      </c>
      <c r="J90" s="5">
        <v>3775.64</v>
      </c>
      <c r="K90" s="6">
        <f t="shared" ref="K90" si="58">(B90-H90)</f>
        <v>0.22938706543445209</v>
      </c>
    </row>
    <row r="91" spans="1:11" x14ac:dyDescent="0.2">
      <c r="A91" s="1">
        <v>44070</v>
      </c>
      <c r="B91" s="2">
        <f t="shared" ref="B91:B92" si="59">E91/F91</f>
        <v>1.4916635860513952</v>
      </c>
      <c r="C91" s="3">
        <v>0</v>
      </c>
      <c r="D91" s="3">
        <v>0</v>
      </c>
      <c r="E91" s="3">
        <v>375424.99</v>
      </c>
      <c r="F91" s="3">
        <f t="shared" ref="F91:F92" si="60">F90+G91</f>
        <v>251682.07731998945</v>
      </c>
      <c r="G91" s="3">
        <f t="shared" ref="G91:G92" si="61">C91/((E91-C91)/F90)</f>
        <v>0</v>
      </c>
      <c r="H91" s="4">
        <f t="shared" ref="H91:H92" si="62">I91/J91</f>
        <v>1.2531252979627296</v>
      </c>
      <c r="I91" s="5">
        <v>4731.3500000000004</v>
      </c>
      <c r="J91" s="5">
        <v>3775.64</v>
      </c>
      <c r="K91" s="6">
        <f t="shared" ref="K91:K92" si="63">(B91-H91)</f>
        <v>0.23853828808866551</v>
      </c>
    </row>
    <row r="92" spans="1:11" x14ac:dyDescent="0.2">
      <c r="A92" s="1">
        <v>44071</v>
      </c>
      <c r="B92" s="2">
        <f t="shared" si="59"/>
        <v>1.5416125936798442</v>
      </c>
      <c r="C92" s="3">
        <v>0</v>
      </c>
      <c r="D92" s="3">
        <v>0</v>
      </c>
      <c r="E92" s="3">
        <v>387996.26</v>
      </c>
      <c r="F92" s="3">
        <f t="shared" si="60"/>
        <v>251682.07731998945</v>
      </c>
      <c r="G92" s="3">
        <f t="shared" si="61"/>
        <v>0</v>
      </c>
      <c r="H92" s="4">
        <f t="shared" si="62"/>
        <v>1.2830328103314936</v>
      </c>
      <c r="I92" s="5">
        <v>4844.2700000000004</v>
      </c>
      <c r="J92" s="5">
        <v>3775.64</v>
      </c>
      <c r="K92" s="6">
        <f t="shared" si="63"/>
        <v>0.25857978334835052</v>
      </c>
    </row>
    <row r="93" spans="1:11" x14ac:dyDescent="0.2">
      <c r="A93" s="1">
        <v>44074</v>
      </c>
      <c r="B93" s="2">
        <f t="shared" ref="B93" si="64">E93/F93</f>
        <v>1.5339491953936493</v>
      </c>
      <c r="C93" s="3">
        <v>0</v>
      </c>
      <c r="D93" s="3">
        <v>0</v>
      </c>
      <c r="E93" s="3">
        <v>386067.52</v>
      </c>
      <c r="F93" s="3">
        <f t="shared" ref="F93" si="65">F92+G93</f>
        <v>251682.07731998945</v>
      </c>
      <c r="G93" s="3">
        <f t="shared" ref="G93" si="66">C93/((E93-C93)/F92)</f>
        <v>0</v>
      </c>
      <c r="H93" s="4">
        <f t="shared" ref="H93" si="67">I93/J93</f>
        <v>1.2756036062760221</v>
      </c>
      <c r="I93" s="5">
        <v>4816.22</v>
      </c>
      <c r="J93" s="5">
        <v>3775.64</v>
      </c>
      <c r="K93" s="6">
        <f t="shared" ref="K93" si="68">(B93-H93)</f>
        <v>0.25834558911762717</v>
      </c>
    </row>
    <row r="94" spans="1:11" x14ac:dyDescent="0.2">
      <c r="A94" s="1">
        <v>44075</v>
      </c>
      <c r="B94" s="2">
        <f t="shared" ref="B94" si="69">E94/F94</f>
        <v>1.5296022033008869</v>
      </c>
      <c r="C94" s="3">
        <v>1000</v>
      </c>
      <c r="D94" s="3">
        <v>0</v>
      </c>
      <c r="E94" s="3">
        <v>385973.46</v>
      </c>
      <c r="F94" s="3">
        <f t="shared" ref="F94" si="70">F93+G94</f>
        <v>252335.84206865547</v>
      </c>
      <c r="G94" s="3">
        <f t="shared" ref="G94" si="71">C94/((E94-C94)/F93)</f>
        <v>653.76474866602348</v>
      </c>
      <c r="H94" s="4">
        <f t="shared" ref="H94" si="72">I94/J94</f>
        <v>1.2824633704484538</v>
      </c>
      <c r="I94" s="5">
        <v>4842.12</v>
      </c>
      <c r="J94" s="5">
        <v>3775.64</v>
      </c>
      <c r="K94" s="6">
        <f t="shared" ref="K94" si="73">(B94-H94)</f>
        <v>0.2471388328524331</v>
      </c>
    </row>
    <row r="95" spans="1:11" x14ac:dyDescent="0.2">
      <c r="A95" s="1">
        <v>44076</v>
      </c>
      <c r="B95" s="2">
        <f t="shared" ref="B95" si="74">E95/F95</f>
        <v>1.5284044741256639</v>
      </c>
      <c r="C95" s="3">
        <v>0</v>
      </c>
      <c r="D95" s="3">
        <v>0</v>
      </c>
      <c r="E95" s="3">
        <v>385671.23</v>
      </c>
      <c r="F95" s="3">
        <f t="shared" ref="F95" si="75">F94+G95</f>
        <v>252335.84206865547</v>
      </c>
      <c r="G95" s="3">
        <f t="shared" ref="G95" si="76">C95/((E95-C95)/F94)</f>
        <v>0</v>
      </c>
      <c r="H95" s="4">
        <f t="shared" ref="H95" si="77">I95/J95</f>
        <v>1.2829321651428633</v>
      </c>
      <c r="I95" s="5">
        <v>4843.8900000000003</v>
      </c>
      <c r="J95" s="5">
        <v>3775.64</v>
      </c>
      <c r="K95" s="6">
        <f t="shared" ref="K95" si="78">(B95-H95)</f>
        <v>0.24547230898280059</v>
      </c>
    </row>
    <row r="96" spans="1:11" x14ac:dyDescent="0.2">
      <c r="A96" s="1">
        <v>44077</v>
      </c>
      <c r="B96" s="2">
        <f t="shared" ref="B96" si="79">E96/F96</f>
        <v>1.5199518104750533</v>
      </c>
      <c r="C96" s="3">
        <v>0</v>
      </c>
      <c r="D96" s="3">
        <v>0</v>
      </c>
      <c r="E96" s="3">
        <v>383538.32</v>
      </c>
      <c r="F96" s="3">
        <f t="shared" ref="F96" si="80">F95+G96</f>
        <v>252335.84206865547</v>
      </c>
      <c r="G96" s="3">
        <f t="shared" ref="G96" si="81">C96/((E96-C96)/F95)</f>
        <v>0</v>
      </c>
      <c r="H96" s="4">
        <f t="shared" ref="H96" si="82">I96/J96</f>
        <v>1.2758366793444291</v>
      </c>
      <c r="I96" s="5">
        <v>4817.1000000000004</v>
      </c>
      <c r="J96" s="5">
        <v>3775.64</v>
      </c>
      <c r="K96" s="6">
        <f t="shared" ref="K96" si="83">(B96-H96)</f>
        <v>0.24411513113062422</v>
      </c>
    </row>
    <row r="97" spans="1:11" x14ac:dyDescent="0.2">
      <c r="A97" s="1">
        <v>44078</v>
      </c>
      <c r="B97" s="2">
        <f t="shared" ref="B97" si="84">E97/F97</f>
        <v>1.4855771059983107</v>
      </c>
      <c r="C97" s="3">
        <v>0</v>
      </c>
      <c r="D97" s="3">
        <v>0</v>
      </c>
      <c r="E97" s="3">
        <v>374864.35</v>
      </c>
      <c r="F97" s="3">
        <f t="shared" ref="F97" si="85">F96+G97</f>
        <v>252335.84206865547</v>
      </c>
      <c r="G97" s="3">
        <f t="shared" ref="G97" si="86">C97/((E97-C97)/F96)</f>
        <v>0</v>
      </c>
      <c r="H97" s="4">
        <f t="shared" ref="H97" si="87">I97/J97</f>
        <v>1.2634202413365683</v>
      </c>
      <c r="I97" s="5">
        <v>4770.22</v>
      </c>
      <c r="J97" s="5">
        <v>3775.64</v>
      </c>
      <c r="K97" s="6">
        <f t="shared" ref="K97" si="88">(B97-H97)</f>
        <v>0.22215686466174245</v>
      </c>
    </row>
    <row r="98" spans="1:11" x14ac:dyDescent="0.2">
      <c r="A98" s="1">
        <v>44081</v>
      </c>
      <c r="B98" s="2">
        <f t="shared" ref="B98:B100" si="89">E98/F98</f>
        <v>1.4470486119076662</v>
      </c>
      <c r="C98" s="3">
        <v>0</v>
      </c>
      <c r="D98" s="3">
        <v>0</v>
      </c>
      <c r="E98" s="3">
        <v>365142.23</v>
      </c>
      <c r="F98" s="3">
        <f t="shared" ref="F98:F100" si="90">F97+G98</f>
        <v>252335.84206865547</v>
      </c>
      <c r="G98" s="3">
        <f t="shared" ref="G98:G100" si="91">C98/((E98-C98)/F97)</f>
        <v>0</v>
      </c>
      <c r="H98" s="4">
        <f t="shared" ref="H98:H100" si="92">I98/J98</f>
        <v>1.236709537985613</v>
      </c>
      <c r="I98" s="5">
        <v>4669.37</v>
      </c>
      <c r="J98" s="5">
        <v>3775.64</v>
      </c>
      <c r="K98" s="6">
        <f t="shared" ref="K98:K100" si="93">(B98-H98)</f>
        <v>0.2103390739220532</v>
      </c>
    </row>
    <row r="99" spans="1:11" x14ac:dyDescent="0.2">
      <c r="A99" s="1">
        <v>44082</v>
      </c>
      <c r="B99" s="2">
        <f t="shared" si="89"/>
        <v>1.4428056554127713</v>
      </c>
      <c r="C99" s="3">
        <v>0</v>
      </c>
      <c r="D99" s="3">
        <v>0</v>
      </c>
      <c r="E99" s="3">
        <v>364071.58</v>
      </c>
      <c r="F99" s="3">
        <f t="shared" si="90"/>
        <v>252335.84206865547</v>
      </c>
      <c r="G99" s="3">
        <f t="shared" si="91"/>
        <v>0</v>
      </c>
      <c r="H99" s="4">
        <f t="shared" si="92"/>
        <v>1.2433362290896379</v>
      </c>
      <c r="I99" s="5">
        <v>4694.3900000000003</v>
      </c>
      <c r="J99" s="5">
        <v>3775.64</v>
      </c>
      <c r="K99" s="6">
        <f t="shared" si="93"/>
        <v>0.19946942632313336</v>
      </c>
    </row>
    <row r="100" spans="1:11" x14ac:dyDescent="0.2">
      <c r="A100" s="1">
        <v>44083</v>
      </c>
      <c r="B100" s="2">
        <f t="shared" si="89"/>
        <v>1.405999944722361</v>
      </c>
      <c r="C100" s="3">
        <v>0</v>
      </c>
      <c r="D100" s="3">
        <v>0</v>
      </c>
      <c r="E100" s="3">
        <v>354784.18</v>
      </c>
      <c r="F100" s="3">
        <f t="shared" si="90"/>
        <v>252335.84206865547</v>
      </c>
      <c r="G100" s="3">
        <f t="shared" si="91"/>
        <v>0</v>
      </c>
      <c r="H100" s="4">
        <f t="shared" si="92"/>
        <v>1.2142550666906804</v>
      </c>
      <c r="I100" s="5">
        <v>4584.59</v>
      </c>
      <c r="J100" s="5">
        <v>3775.64</v>
      </c>
      <c r="K100" s="6">
        <f t="shared" si="93"/>
        <v>0.19174487803168061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zoomScaleNormal="100" workbookViewId="0">
      <selection activeCell="J16" sqref="J16"/>
    </sheetView>
  </sheetViews>
  <sheetFormatPr defaultRowHeight="14.25" x14ac:dyDescent="0.2"/>
  <cols>
    <col min="1" max="1" width="14.125" style="1" customWidth="1"/>
    <col min="2" max="4" width="9" style="2" customWidth="1"/>
    <col min="5" max="5" width="10.375" style="3" customWidth="1"/>
    <col min="6" max="6" width="9" style="2" customWidth="1"/>
    <col min="7" max="7" width="19.375" style="2" customWidth="1"/>
    <col min="8" max="8" width="12.75" style="14" customWidth="1"/>
    <col min="9" max="9" width="13.125" style="14" customWidth="1"/>
    <col min="10" max="10" width="12.375" style="14" customWidth="1"/>
    <col min="11" max="1025" width="8.625" customWidth="1"/>
  </cols>
  <sheetData>
    <row r="1" spans="1:11" x14ac:dyDescent="0.2">
      <c r="A1" s="7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10" t="s">
        <v>7</v>
      </c>
      <c r="I1" s="11" t="s">
        <v>8</v>
      </c>
      <c r="J1" s="11" t="s">
        <v>9</v>
      </c>
    </row>
    <row r="2" spans="1:11" x14ac:dyDescent="0.2">
      <c r="A2" s="1">
        <v>43938</v>
      </c>
      <c r="B2" s="2">
        <f>E2/F2</f>
        <v>1.0169115699259836</v>
      </c>
      <c r="C2" s="2">
        <v>0</v>
      </c>
      <c r="D2" s="2">
        <v>0</v>
      </c>
      <c r="E2" s="3">
        <v>261041.2</v>
      </c>
      <c r="F2" s="2">
        <v>256700</v>
      </c>
      <c r="G2" s="2">
        <v>0</v>
      </c>
      <c r="H2" s="4">
        <f>I2/J2</f>
        <v>1.0169110402474812</v>
      </c>
      <c r="I2" s="5">
        <v>3839.49</v>
      </c>
      <c r="J2" s="5">
        <v>3775.64</v>
      </c>
    </row>
    <row r="3" spans="1:11" x14ac:dyDescent="0.2">
      <c r="A3" s="1">
        <v>43957</v>
      </c>
      <c r="B3" s="2">
        <f>E3/F3</f>
        <v>1.0740587845734322</v>
      </c>
      <c r="C3" s="2">
        <v>0</v>
      </c>
      <c r="D3" s="2">
        <v>0</v>
      </c>
      <c r="E3" s="3">
        <v>275710.89</v>
      </c>
      <c r="F3" s="2">
        <v>256700</v>
      </c>
      <c r="G3" s="2">
        <v>0</v>
      </c>
      <c r="H3" s="4">
        <f>I3/J3</f>
        <v>1.0425384835418632</v>
      </c>
      <c r="I3" s="5">
        <v>3936.25</v>
      </c>
      <c r="J3" s="5">
        <v>3775.64</v>
      </c>
    </row>
    <row r="4" spans="1:11" x14ac:dyDescent="0.2">
      <c r="A4" s="1">
        <v>43987</v>
      </c>
      <c r="B4" s="2">
        <f>E4/F4</f>
        <v>1.19508336579665</v>
      </c>
      <c r="C4" s="2">
        <v>0</v>
      </c>
      <c r="D4" s="2">
        <v>0</v>
      </c>
      <c r="E4" s="3">
        <v>306777.90000000002</v>
      </c>
      <c r="F4" s="2">
        <v>256700</v>
      </c>
      <c r="G4" s="2">
        <v>0</v>
      </c>
      <c r="H4" s="4">
        <f>I4/J4</f>
        <v>1.0597541079128308</v>
      </c>
      <c r="I4" s="5">
        <v>4001.25</v>
      </c>
      <c r="J4" s="5">
        <v>3775.64</v>
      </c>
      <c r="K4" s="15"/>
    </row>
    <row r="5" spans="1:11" x14ac:dyDescent="0.2">
      <c r="A5" s="1">
        <v>44018</v>
      </c>
      <c r="B5" s="2">
        <f t="shared" ref="B5" si="0">E5/F5</f>
        <v>1.3682084534476042</v>
      </c>
      <c r="C5" s="2">
        <v>0</v>
      </c>
      <c r="D5" s="2">
        <v>0</v>
      </c>
      <c r="E5" s="3">
        <v>351219.11</v>
      </c>
      <c r="F5" s="2">
        <v>256700</v>
      </c>
      <c r="G5" s="2">
        <v>0</v>
      </c>
      <c r="H5" s="4">
        <f t="shared" ref="H5" si="1">I5/J5</f>
        <v>1.2368674749850361</v>
      </c>
      <c r="I5" s="5">
        <v>4670.09</v>
      </c>
      <c r="J5" s="5">
        <v>3775.74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按日净值</vt:lpstr>
      <vt:lpstr>按月净值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shum hins</dc:creator>
  <dc:description/>
  <cp:lastModifiedBy>shum hins</cp:lastModifiedBy>
  <cp:revision>3</cp:revision>
  <dcterms:created xsi:type="dcterms:W3CDTF">2015-06-05T18:19:34Z</dcterms:created>
  <dcterms:modified xsi:type="dcterms:W3CDTF">2020-09-09T14:07:12Z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