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C1DDF2D3-FAE1-4824-8470-337B4568D217}" xr6:coauthVersionLast="47" xr6:coauthVersionMax="47" xr10:uidLastSave="{00000000-0000-0000-0000-000000000000}"/>
  <bookViews>
    <workbookView xWindow="-108" yWindow="300" windowWidth="23256" windowHeight="12348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5" i="1" l="1"/>
  <c r="BI24" i="1"/>
  <c r="BI23" i="1"/>
  <c r="BI16" i="1"/>
  <c r="BJ16" i="1" s="1"/>
  <c r="BI15" i="1"/>
  <c r="BJ15" i="1" s="1"/>
  <c r="BJ3" i="1"/>
  <c r="BJ4" i="1"/>
  <c r="BJ5" i="1"/>
  <c r="BJ6" i="1"/>
  <c r="BJ7" i="1"/>
  <c r="BJ8" i="1"/>
  <c r="BJ9" i="1"/>
  <c r="BJ10" i="1"/>
  <c r="BJ11" i="1"/>
  <c r="BJ12" i="1"/>
  <c r="BJ13" i="1"/>
  <c r="BJ14" i="1"/>
  <c r="BI9" i="1"/>
  <c r="BJ2" i="1"/>
  <c r="F24" i="1"/>
  <c r="G24" i="1" s="1"/>
  <c r="I24" i="1" s="1"/>
  <c r="E24" i="1"/>
  <c r="BH23" i="1"/>
  <c r="BG23" i="1"/>
  <c r="BF23" i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F25" i="1" s="1"/>
  <c r="E23" i="1"/>
  <c r="E25" i="1" s="1"/>
  <c r="D23" i="1"/>
  <c r="D25" i="1" s="1"/>
  <c r="AD18" i="1"/>
  <c r="AD23" i="1" s="1"/>
  <c r="BH15" i="1"/>
  <c r="BG15" i="1"/>
  <c r="BF15" i="1"/>
  <c r="BE15" i="1"/>
  <c r="BD15" i="1"/>
  <c r="BB15" i="1"/>
  <c r="BA15" i="1"/>
  <c r="AZ15" i="1"/>
  <c r="AY15" i="1"/>
  <c r="AX15" i="1"/>
  <c r="AW15" i="1"/>
  <c r="AV15" i="1"/>
  <c r="AU15" i="1"/>
  <c r="AU16" i="1" s="1"/>
  <c r="AT15" i="1"/>
  <c r="AS15" i="1"/>
  <c r="AR15" i="1"/>
  <c r="AQ15" i="1"/>
  <c r="BC15" i="1" s="1"/>
  <c r="AO15" i="1"/>
  <c r="AN15" i="1"/>
  <c r="AM15" i="1"/>
  <c r="AL15" i="1"/>
  <c r="AL16" i="1" s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AC15" i="1" s="1"/>
  <c r="S15" i="1"/>
  <c r="R15" i="1"/>
  <c r="Q15" i="1"/>
  <c r="O15" i="1"/>
  <c r="N15" i="1"/>
  <c r="M15" i="1"/>
  <c r="L15" i="1"/>
  <c r="K15" i="1"/>
  <c r="K16" i="1" s="1"/>
  <c r="J15" i="1"/>
  <c r="I15" i="1"/>
  <c r="H15" i="1"/>
  <c r="G15" i="1"/>
  <c r="F15" i="1"/>
  <c r="E15" i="1"/>
  <c r="D15" i="1"/>
  <c r="BC14" i="1"/>
  <c r="AP14" i="1"/>
  <c r="AC14" i="1"/>
  <c r="P14" i="1"/>
  <c r="BC13" i="1"/>
  <c r="AP13" i="1"/>
  <c r="AC13" i="1"/>
  <c r="P13" i="1"/>
  <c r="BC12" i="1"/>
  <c r="AD12" i="1"/>
  <c r="AP12" i="1" s="1"/>
  <c r="AC12" i="1"/>
  <c r="P12" i="1"/>
  <c r="BC11" i="1"/>
  <c r="AP11" i="1"/>
  <c r="AC11" i="1"/>
  <c r="P11" i="1"/>
  <c r="BC10" i="1"/>
  <c r="AD10" i="1"/>
  <c r="AC10" i="1"/>
  <c r="P10" i="1"/>
  <c r="BH9" i="1"/>
  <c r="BG9" i="1"/>
  <c r="BG16" i="1" s="1"/>
  <c r="BF9" i="1"/>
  <c r="BF16" i="1" s="1"/>
  <c r="BE9" i="1"/>
  <c r="BE16" i="1" s="1"/>
  <c r="BD9" i="1"/>
  <c r="BB9" i="1"/>
  <c r="BB16" i="1" s="1"/>
  <c r="BA9" i="1"/>
  <c r="BA16" i="1" s="1"/>
  <c r="AZ9" i="1"/>
  <c r="AZ16" i="1" s="1"/>
  <c r="AY9" i="1"/>
  <c r="AY16" i="1" s="1"/>
  <c r="AX9" i="1"/>
  <c r="AX16" i="1" s="1"/>
  <c r="AW9" i="1"/>
  <c r="AW16" i="1" s="1"/>
  <c r="AV9" i="1"/>
  <c r="AV16" i="1" s="1"/>
  <c r="AU9" i="1"/>
  <c r="AT9" i="1"/>
  <c r="AT16" i="1" s="1"/>
  <c r="AS9" i="1"/>
  <c r="AS16" i="1" s="1"/>
  <c r="AR9" i="1"/>
  <c r="AR16" i="1" s="1"/>
  <c r="AQ9" i="1"/>
  <c r="AO9" i="1"/>
  <c r="AO16" i="1" s="1"/>
  <c r="AN9" i="1"/>
  <c r="AN16" i="1" s="1"/>
  <c r="AM9" i="1"/>
  <c r="AM16" i="1" s="1"/>
  <c r="AL9" i="1"/>
  <c r="AK9" i="1"/>
  <c r="AK16" i="1" s="1"/>
  <c r="AJ9" i="1"/>
  <c r="AJ16" i="1" s="1"/>
  <c r="AI9" i="1"/>
  <c r="AI16" i="1" s="1"/>
  <c r="AH9" i="1"/>
  <c r="AH16" i="1" s="1"/>
  <c r="AG9" i="1"/>
  <c r="AG16" i="1" s="1"/>
  <c r="AF9" i="1"/>
  <c r="AF16" i="1" s="1"/>
  <c r="AE9" i="1"/>
  <c r="AE16" i="1" s="1"/>
  <c r="AB9" i="1"/>
  <c r="AA9" i="1"/>
  <c r="AA16" i="1" s="1"/>
  <c r="Z9" i="1"/>
  <c r="Z16" i="1" s="1"/>
  <c r="Y9" i="1"/>
  <c r="Y16" i="1" s="1"/>
  <c r="X9" i="1"/>
  <c r="W9" i="1"/>
  <c r="W16" i="1" s="1"/>
  <c r="V9" i="1"/>
  <c r="V16" i="1" s="1"/>
  <c r="U9" i="1"/>
  <c r="U16" i="1" s="1"/>
  <c r="T9" i="1"/>
  <c r="S9" i="1"/>
  <c r="S16" i="1" s="1"/>
  <c r="R9" i="1"/>
  <c r="R16" i="1" s="1"/>
  <c r="Q9" i="1"/>
  <c r="Q16" i="1" s="1"/>
  <c r="O9" i="1"/>
  <c r="O16" i="1" s="1"/>
  <c r="N9" i="1"/>
  <c r="N16" i="1" s="1"/>
  <c r="M9" i="1"/>
  <c r="M16" i="1" s="1"/>
  <c r="L9" i="1"/>
  <c r="L16" i="1" s="1"/>
  <c r="K9" i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BC8" i="1"/>
  <c r="AP8" i="1"/>
  <c r="AC8" i="1"/>
  <c r="P8" i="1"/>
  <c r="BC7" i="1"/>
  <c r="AP7" i="1"/>
  <c r="AC7" i="1"/>
  <c r="P7" i="1"/>
  <c r="BC6" i="1"/>
  <c r="AP6" i="1"/>
  <c r="AC6" i="1"/>
  <c r="P6" i="1"/>
  <c r="BC5" i="1"/>
  <c r="AP5" i="1"/>
  <c r="AC5" i="1"/>
  <c r="P5" i="1"/>
  <c r="BC4" i="1"/>
  <c r="AD4" i="1"/>
  <c r="AP4" i="1" s="1"/>
  <c r="AC4" i="1"/>
  <c r="P4" i="1"/>
  <c r="BC3" i="1"/>
  <c r="AP3" i="1"/>
  <c r="AC3" i="1"/>
  <c r="P3" i="1"/>
  <c r="BC2" i="1"/>
  <c r="AP2" i="1"/>
  <c r="AC2" i="1"/>
  <c r="P2" i="1"/>
  <c r="T16" i="1" l="1"/>
  <c r="X16" i="1"/>
  <c r="AB16" i="1"/>
  <c r="AC16" i="1" s="1"/>
  <c r="AD15" i="1"/>
  <c r="AP15" i="1" s="1"/>
  <c r="P15" i="1"/>
  <c r="AD9" i="1"/>
  <c r="AP9" i="1" s="1"/>
  <c r="BC9" i="1"/>
  <c r="BD16" i="1"/>
  <c r="BH16" i="1"/>
  <c r="AP10" i="1"/>
  <c r="AQ16" i="1"/>
  <c r="BC16" i="1" s="1"/>
  <c r="G25" i="1"/>
  <c r="P16" i="1"/>
  <c r="AC9" i="1"/>
  <c r="K24" i="1"/>
  <c r="M24" i="1" s="1"/>
  <c r="I25" i="1"/>
  <c r="H24" i="1"/>
  <c r="J24" i="1" s="1"/>
  <c r="P9" i="1"/>
  <c r="AD16" i="1" l="1"/>
  <c r="AP16" i="1" s="1"/>
  <c r="H25" i="1"/>
  <c r="O24" i="1"/>
  <c r="M25" i="1"/>
  <c r="L24" i="1"/>
  <c r="J25" i="1"/>
  <c r="K25" i="1"/>
  <c r="N24" i="1" l="1"/>
  <c r="N25" i="1" s="1"/>
  <c r="L25" i="1"/>
  <c r="Q24" i="1"/>
  <c r="O25" i="1"/>
  <c r="R24" i="1" l="1"/>
  <c r="Q25" i="1"/>
  <c r="R25" i="1" l="1"/>
  <c r="S24" i="1"/>
  <c r="S25" i="1" l="1"/>
  <c r="T24" i="1"/>
  <c r="U24" i="1" l="1"/>
  <c r="T25" i="1"/>
  <c r="V24" i="1" l="1"/>
  <c r="U25" i="1"/>
  <c r="V25" i="1" l="1"/>
  <c r="W24" i="1"/>
  <c r="W25" i="1" l="1"/>
  <c r="X24" i="1"/>
  <c r="Y24" i="1" l="1"/>
  <c r="X25" i="1"/>
  <c r="Z24" i="1" l="1"/>
  <c r="Y25" i="1"/>
  <c r="Z25" i="1" l="1"/>
  <c r="AA24" i="1"/>
  <c r="AA25" i="1" l="1"/>
  <c r="AB24" i="1"/>
  <c r="AD24" i="1" l="1"/>
  <c r="AB25" i="1"/>
  <c r="AE24" i="1" l="1"/>
  <c r="AD25" i="1"/>
  <c r="AE25" i="1" l="1"/>
  <c r="AF24" i="1"/>
  <c r="AF25" i="1" l="1"/>
  <c r="AG24" i="1"/>
  <c r="AH24" i="1" l="1"/>
  <c r="AG25" i="1"/>
  <c r="AI24" i="1" l="1"/>
  <c r="AH25" i="1"/>
  <c r="AI25" i="1" l="1"/>
  <c r="AJ24" i="1"/>
  <c r="AJ25" i="1" l="1"/>
  <c r="AK24" i="1"/>
  <c r="AL24" i="1" l="1"/>
  <c r="AK25" i="1"/>
  <c r="AM24" i="1" l="1"/>
  <c r="AL25" i="1"/>
  <c r="AM25" i="1" l="1"/>
  <c r="AN24" i="1"/>
  <c r="AN25" i="1" l="1"/>
  <c r="AO24" i="1"/>
  <c r="AQ24" i="1" l="1"/>
  <c r="AO25" i="1"/>
  <c r="AR24" i="1" l="1"/>
  <c r="AQ25" i="1"/>
  <c r="AR25" i="1" l="1"/>
  <c r="AS24" i="1"/>
  <c r="AS25" i="1" l="1"/>
  <c r="AT24" i="1"/>
  <c r="AU24" i="1" l="1"/>
  <c r="AT25" i="1"/>
  <c r="AV24" i="1" l="1"/>
  <c r="AU25" i="1"/>
  <c r="AV25" i="1" l="1"/>
  <c r="AW24" i="1"/>
  <c r="AW25" i="1" l="1"/>
  <c r="AX24" i="1"/>
  <c r="AY24" i="1" l="1"/>
  <c r="AX25" i="1"/>
  <c r="AZ24" i="1" l="1"/>
  <c r="AY25" i="1"/>
  <c r="AZ25" i="1" l="1"/>
  <c r="BA24" i="1"/>
  <c r="BA25" i="1" l="1"/>
  <c r="BB24" i="1"/>
  <c r="BD24" i="1" l="1"/>
  <c r="BB25" i="1"/>
  <c r="BE24" i="1" l="1"/>
  <c r="BD25" i="1"/>
  <c r="BE25" i="1" l="1"/>
  <c r="BF24" i="1"/>
  <c r="BG24" i="1" l="1"/>
  <c r="BF25" i="1"/>
  <c r="BG25" i="1" l="1"/>
  <c r="BH24" i="1"/>
  <c r="BH25" i="1" s="1"/>
</calcChain>
</file>

<file path=xl/sharedStrings.xml><?xml version="1.0" encoding="utf-8"?>
<sst xmlns="http://schemas.openxmlformats.org/spreadsheetml/2006/main" count="56" uniqueCount="54">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</sst>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"/>
  </numFmts>
  <fonts count="4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8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8" fontId="2" fillId="2" borderId="1" xfId="0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(个人现金流量及资产负债表!$D$23:$O$23,个人现金流量及资产负债表!$Q$23:$AB$23,个人现金流量及资产负债表!$AD$23:$AO$23,个人现金流量及资产负债表!$AQ$23:$BB$23,个人现金流量及资产负债表!$BD$23:$BD$23)</c:f>
              <c:numCache>
                <c:formatCode>0.00</c:formatCode>
                <c:ptCount val="49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D0F-A697-5506E4BBAD2B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(个人现金流量及资产负债表!$D$25:$O$25,个人现金流量及资产负债表!$Q$25:$AB$25,个人现金流量及资产负债表!$AD$25:$AO$25,个人现金流量及资产负债表!$AQ$25:$BB$25,个人现金流量及资产负债表!$BD$25:$BD$25)</c:f>
              <c:numCache>
                <c:formatCode>0.00</c:formatCode>
                <c:ptCount val="49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D0F-A697-5506E4B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(个人现金流量及资产负债表!$D$1:$O$1,个人现金流量及资产负债表!$Q$1:$AB$1,个人现金流量及资产负债表!$AD$1:$AO$1,个人现金流量及资产负债表!$AQ$1:$BB$1,个人现金流量及资产负债表!$BD$1:$BH$1)</c:f>
              <c:strCache>
                <c:ptCount val="53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(个人现金流量及资产负债表!$D$23:$O$23,个人现金流量及资产负债表!$Q$23:$AB$23,个人现金流量及资产负债表!$AD$23:$AO$23,个人现金流量及资产负债表!$AQ$23:$BB$23,个人现金流量及资产负债表!$BD$23:$BH$23)</c:f>
              <c:numCache>
                <c:formatCode>0.00</c:formatCode>
                <c:ptCount val="53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  <c:pt idx="49">
                  <c:v>713686.98</c:v>
                </c:pt>
                <c:pt idx="50">
                  <c:v>722718.8</c:v>
                </c:pt>
                <c:pt idx="51">
                  <c:v>725593.40999999992</c:v>
                </c:pt>
                <c:pt idx="52">
                  <c:v>685222.35000000009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A-4EB3-8482-F5ECCCBBFBC9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(个人现金流量及资产负债表!$D$1:$O$1,个人现金流量及资产负债表!$Q$1:$AB$1,个人现金流量及资产负债表!$AD$1:$AO$1,个人现金流量及资产负债表!$AQ$1:$BB$1,个人现金流量及资产负债表!$BD$1:$BH$1)</c:f>
              <c:strCache>
                <c:ptCount val="53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(个人现金流量及资产负债表!$D$25:$O$25,个人现金流量及资产负债表!$Q$25:$AB$25,个人现金流量及资产负债表!$AD$25:$AO$25,个人现金流量及资产负债表!$AQ$25:$BB$25,个人现金流量及资产负债表!$BD$25:$BH$25)</c:f>
              <c:numCache>
                <c:formatCode>0.00</c:formatCode>
                <c:ptCount val="53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  <c:pt idx="49">
                  <c:v>557686.98</c:v>
                </c:pt>
                <c:pt idx="50">
                  <c:v>566718.80000000005</c:v>
                </c:pt>
                <c:pt idx="51">
                  <c:v>569593.40999999992</c:v>
                </c:pt>
                <c:pt idx="52">
                  <c:v>529222.35000000009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A-4EB3-8482-F5ECCCBB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&quot;￥&quot;#,##0_);[Red]\(&quot;￥&quot;#,##0\)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438150</xdr:colOff>
      <xdr:row>0</xdr:row>
      <xdr:rowOff>0</xdr:rowOff>
    </xdr:from>
    <xdr:to>
      <xdr:col>68</xdr:col>
      <xdr:colOff>562155</xdr:colOff>
      <xdr:row>27</xdr:row>
      <xdr:rowOff>111255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62</xdr:col>
      <xdr:colOff>247650</xdr:colOff>
      <xdr:row>0</xdr:row>
      <xdr:rowOff>47625</xdr:rowOff>
    </xdr:from>
    <xdr:to>
      <xdr:col>68</xdr:col>
      <xdr:colOff>376100</xdr:colOff>
      <xdr:row>27</xdr:row>
      <xdr:rowOff>158880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P25"/>
  <sheetViews>
    <sheetView tabSelected="1" workbookViewId="0">
      <pane xSplit="3" topLeftCell="BB1" activePane="topRight" state="frozen"/>
      <selection pane="topRight" activeCell="BI28" sqref="BI28"/>
    </sheetView>
  </sheetViews>
  <sheetFormatPr defaultColWidth="9" defaultRowHeight="13.8" x14ac:dyDescent="0.25"/>
  <cols>
    <col min="1" max="2" width="10.44140625" style="2" customWidth="1"/>
    <col min="3" max="3" width="12.109375" style="2" customWidth="1"/>
    <col min="4" max="15" width="10.44140625" style="3" customWidth="1"/>
    <col min="16" max="16" width="14.21875" style="3" customWidth="1"/>
    <col min="17" max="22" width="10.44140625" style="3" customWidth="1"/>
    <col min="23" max="23" width="11.6640625" style="3" customWidth="1"/>
    <col min="24" max="28" width="10.44140625" style="3" customWidth="1"/>
    <col min="29" max="29" width="12.77734375" style="3" customWidth="1"/>
    <col min="30" max="41" width="11.21875" style="3" customWidth="1"/>
    <col min="42" max="42" width="12" style="3" customWidth="1"/>
    <col min="43" max="54" width="10.44140625" style="3" customWidth="1"/>
    <col min="55" max="55" width="12.21875" style="3" customWidth="1"/>
    <col min="56" max="61" width="10.44140625" style="3" customWidth="1"/>
    <col min="62" max="62" width="12.21875" style="3" customWidth="1"/>
    <col min="63" max="100" width="10.44140625" style="3" customWidth="1"/>
    <col min="101" max="1056" width="10.44140625" style="2" customWidth="1"/>
  </cols>
  <sheetData>
    <row r="1" spans="1:1056" s="1" customFormat="1" x14ac:dyDescent="0.25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44927</v>
      </c>
      <c r="BE1" s="4">
        <v>44958</v>
      </c>
      <c r="BF1" s="4">
        <v>44986</v>
      </c>
      <c r="BG1" s="4">
        <v>45017</v>
      </c>
      <c r="BH1" s="4">
        <v>45047</v>
      </c>
      <c r="BI1" s="4">
        <v>45078</v>
      </c>
      <c r="BJ1" s="9" t="s">
        <v>25</v>
      </c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</row>
    <row r="2" spans="1:1056" x14ac:dyDescent="0.25">
      <c r="A2" s="13" t="s">
        <v>26</v>
      </c>
      <c r="B2" s="13" t="s">
        <v>27</v>
      </c>
      <c r="C2" s="5" t="s">
        <v>28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v>16970</v>
      </c>
      <c r="BG2" s="3">
        <v>16191</v>
      </c>
      <c r="BH2" s="3">
        <v>16326</v>
      </c>
      <c r="BI2" s="3">
        <v>18041</v>
      </c>
      <c r="BJ2" s="3">
        <f>SUM(BD2:BI2)</f>
        <v>124930</v>
      </c>
    </row>
    <row r="3" spans="1:1056" x14ac:dyDescent="0.25">
      <c r="A3" s="12"/>
      <c r="B3" s="12"/>
      <c r="C3" s="7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C16" si="3">SUM(AQ3:BB3)</f>
        <v>682.40000000000009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f t="shared" ref="BJ3:BJ16" si="4">SUM(BD3:BI3)</f>
        <v>0</v>
      </c>
    </row>
    <row r="4" spans="1:1056" x14ac:dyDescent="0.25">
      <c r="A4" s="12"/>
      <c r="B4" s="12"/>
      <c r="C4" s="7" t="s">
        <v>30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v>17.399999999999999</v>
      </c>
      <c r="BG4" s="3">
        <v>6.57</v>
      </c>
      <c r="BH4" s="3">
        <v>11.1</v>
      </c>
      <c r="BI4" s="3">
        <v>117.3</v>
      </c>
      <c r="BJ4" s="3">
        <f t="shared" si="4"/>
        <v>428.24</v>
      </c>
    </row>
    <row r="5" spans="1:1056" x14ac:dyDescent="0.25">
      <c r="A5" s="12"/>
      <c r="B5" s="12"/>
      <c r="C5" s="7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f t="shared" si="4"/>
        <v>0</v>
      </c>
    </row>
    <row r="6" spans="1:1056" x14ac:dyDescent="0.25">
      <c r="A6" s="12"/>
      <c r="B6" s="12"/>
      <c r="C6" s="7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f t="shared" si="4"/>
        <v>0</v>
      </c>
    </row>
    <row r="7" spans="1:1056" x14ac:dyDescent="0.25">
      <c r="A7" s="12"/>
      <c r="B7" s="12"/>
      <c r="C7" s="7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f t="shared" si="4"/>
        <v>0</v>
      </c>
    </row>
    <row r="8" spans="1:1056" x14ac:dyDescent="0.25">
      <c r="A8" s="12"/>
      <c r="B8" s="12"/>
      <c r="C8" s="7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f t="shared" si="4"/>
        <v>0</v>
      </c>
    </row>
    <row r="9" spans="1:1056" x14ac:dyDescent="0.25">
      <c r="A9" s="12"/>
      <c r="B9" s="12"/>
      <c r="C9" s="7" t="s">
        <v>35</v>
      </c>
      <c r="D9" s="3">
        <f t="shared" ref="D9:O9" si="5">SUM(D2:D8)</f>
        <v>7753.33</v>
      </c>
      <c r="E9" s="3">
        <f t="shared" si="5"/>
        <v>7414.05</v>
      </c>
      <c r="F9" s="3">
        <f t="shared" si="5"/>
        <v>57400</v>
      </c>
      <c r="G9" s="3">
        <f t="shared" si="5"/>
        <v>7478.26</v>
      </c>
      <c r="H9" s="3">
        <f t="shared" si="5"/>
        <v>7954</v>
      </c>
      <c r="I9" s="3">
        <f t="shared" si="5"/>
        <v>11010.48</v>
      </c>
      <c r="J9" s="3">
        <f t="shared" si="5"/>
        <v>8047.85</v>
      </c>
      <c r="K9" s="3">
        <f t="shared" si="5"/>
        <v>19936.440000000002</v>
      </c>
      <c r="L9" s="3">
        <f t="shared" si="5"/>
        <v>10479.08</v>
      </c>
      <c r="M9" s="3">
        <f t="shared" si="5"/>
        <v>8920.8499999999985</v>
      </c>
      <c r="N9" s="3">
        <f t="shared" si="5"/>
        <v>8011.24</v>
      </c>
      <c r="O9" s="3">
        <f t="shared" si="5"/>
        <v>47548.37</v>
      </c>
      <c r="P9" s="6">
        <f t="shared" si="0"/>
        <v>201953.94999999998</v>
      </c>
      <c r="Q9" s="3">
        <f t="shared" ref="Q9:AB9" si="6">SUM(Q2:Q8)</f>
        <v>12997.3</v>
      </c>
      <c r="R9" s="3">
        <f t="shared" si="6"/>
        <v>12359.99</v>
      </c>
      <c r="S9" s="3">
        <f t="shared" si="6"/>
        <v>23586.86</v>
      </c>
      <c r="T9" s="3">
        <f t="shared" si="6"/>
        <v>17606.239999999998</v>
      </c>
      <c r="U9" s="3">
        <f t="shared" si="6"/>
        <v>14657.95</v>
      </c>
      <c r="V9" s="3">
        <f t="shared" si="6"/>
        <v>17282.95</v>
      </c>
      <c r="W9" s="3">
        <f t="shared" si="6"/>
        <v>84379.77</v>
      </c>
      <c r="X9" s="3">
        <f t="shared" si="6"/>
        <v>17728.66</v>
      </c>
      <c r="Y9" s="3">
        <f t="shared" si="6"/>
        <v>979.93000000000006</v>
      </c>
      <c r="Z9" s="3">
        <f t="shared" si="6"/>
        <v>7221.2599999999993</v>
      </c>
      <c r="AA9" s="3">
        <f t="shared" si="6"/>
        <v>8003.11</v>
      </c>
      <c r="AB9" s="3">
        <f t="shared" si="6"/>
        <v>14148.38</v>
      </c>
      <c r="AC9" s="3">
        <f t="shared" si="1"/>
        <v>230952.4</v>
      </c>
      <c r="AD9" s="3">
        <f t="shared" ref="AD9:AO9" si="7">SUM(AD2:AD8)</f>
        <v>13881.62</v>
      </c>
      <c r="AE9" s="3">
        <f t="shared" si="7"/>
        <v>11719.26</v>
      </c>
      <c r="AF9" s="3">
        <f t="shared" si="7"/>
        <v>44012.229999999996</v>
      </c>
      <c r="AG9" s="3">
        <f t="shared" si="7"/>
        <v>40484.04</v>
      </c>
      <c r="AH9" s="3">
        <f t="shared" si="7"/>
        <v>15184.88</v>
      </c>
      <c r="AI9" s="3">
        <f t="shared" si="7"/>
        <v>13082.37</v>
      </c>
      <c r="AJ9" s="3">
        <f t="shared" si="7"/>
        <v>20539.099999999999</v>
      </c>
      <c r="AK9" s="3">
        <f t="shared" si="7"/>
        <v>13241.560000000001</v>
      </c>
      <c r="AL9" s="3">
        <f t="shared" si="7"/>
        <v>15663.35</v>
      </c>
      <c r="AM9" s="3">
        <f t="shared" si="7"/>
        <v>18121.71</v>
      </c>
      <c r="AN9" s="3">
        <f t="shared" si="7"/>
        <v>13343.89</v>
      </c>
      <c r="AO9" s="3">
        <f t="shared" si="7"/>
        <v>13293.44</v>
      </c>
      <c r="AP9" s="3">
        <f t="shared" si="2"/>
        <v>232567.45</v>
      </c>
      <c r="AQ9" s="3">
        <f t="shared" ref="AQ9:BB9" si="8">SUM(AQ2:AQ8)</f>
        <v>18051.59</v>
      </c>
      <c r="AR9" s="3">
        <f t="shared" si="8"/>
        <v>14509.880000000001</v>
      </c>
      <c r="AS9" s="3">
        <f t="shared" si="8"/>
        <v>16357.46</v>
      </c>
      <c r="AT9" s="3">
        <f t="shared" si="8"/>
        <v>14604.67</v>
      </c>
      <c r="AU9" s="3">
        <f t="shared" si="8"/>
        <v>16719.419999999998</v>
      </c>
      <c r="AV9" s="3">
        <f t="shared" si="8"/>
        <v>17017.46</v>
      </c>
      <c r="AW9" s="3">
        <f t="shared" si="8"/>
        <v>18376.14</v>
      </c>
      <c r="AX9" s="3">
        <f t="shared" si="8"/>
        <v>16238.56</v>
      </c>
      <c r="AY9" s="3">
        <f t="shared" si="8"/>
        <v>17260.36</v>
      </c>
      <c r="AZ9" s="3">
        <f t="shared" si="8"/>
        <v>16206.49</v>
      </c>
      <c r="BA9" s="3">
        <f t="shared" si="8"/>
        <v>16241.43</v>
      </c>
      <c r="BB9" s="3">
        <f t="shared" si="8"/>
        <v>27872.010000000002</v>
      </c>
      <c r="BC9" s="3">
        <f t="shared" si="3"/>
        <v>209455.46999999997</v>
      </c>
      <c r="BD9" s="3">
        <f>SUM(BD2:BD8)</f>
        <v>40521.54</v>
      </c>
      <c r="BE9" s="3">
        <f>SUM(BE2:BE8)</f>
        <v>17156.330000000002</v>
      </c>
      <c r="BF9" s="3">
        <f>SUM(BF2:BF8)</f>
        <v>16987.400000000001</v>
      </c>
      <c r="BG9" s="3">
        <f>SUM(BG2:BG8)</f>
        <v>16197.57</v>
      </c>
      <c r="BH9" s="3">
        <f>SUM(BH2:BH8)</f>
        <v>16337.1</v>
      </c>
      <c r="BI9" s="3">
        <f>SUM(BI2:BI8)</f>
        <v>18158.3</v>
      </c>
      <c r="BJ9" s="3">
        <f t="shared" si="4"/>
        <v>125358.24</v>
      </c>
    </row>
    <row r="10" spans="1:1056" x14ac:dyDescent="0.25">
      <c r="A10" s="12"/>
      <c r="B10" s="12" t="s">
        <v>36</v>
      </c>
      <c r="C10" s="7" t="s">
        <v>37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v>904.5</v>
      </c>
      <c r="BG10" s="3">
        <v>1944.18</v>
      </c>
      <c r="BH10" s="3">
        <v>630.74</v>
      </c>
      <c r="BI10" s="3">
        <v>4489.42</v>
      </c>
      <c r="BJ10" s="3">
        <f t="shared" si="4"/>
        <v>13296.42</v>
      </c>
    </row>
    <row r="11" spans="1:1056" x14ac:dyDescent="0.25">
      <c r="A11" s="12"/>
      <c r="B11" s="12"/>
      <c r="C11" s="7" t="s">
        <v>38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f t="shared" si="4"/>
        <v>0</v>
      </c>
    </row>
    <row r="12" spans="1:1056" x14ac:dyDescent="0.25">
      <c r="A12" s="12"/>
      <c r="B12" s="12"/>
      <c r="C12" s="7" t="s">
        <v>39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v>3462.32</v>
      </c>
      <c r="BF12" s="3">
        <v>1718.58</v>
      </c>
      <c r="BG12" s="3">
        <v>386.19</v>
      </c>
      <c r="BH12" s="3">
        <v>45446.7</v>
      </c>
      <c r="BI12" s="3">
        <v>1590.33</v>
      </c>
      <c r="BJ12" s="3">
        <f t="shared" si="4"/>
        <v>59089.96</v>
      </c>
    </row>
    <row r="13" spans="1:1056" x14ac:dyDescent="0.25">
      <c r="A13" s="12"/>
      <c r="B13" s="12"/>
      <c r="C13" s="7" t="s">
        <v>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f t="shared" si="4"/>
        <v>0</v>
      </c>
    </row>
    <row r="14" spans="1:1056" x14ac:dyDescent="0.25">
      <c r="A14" s="12"/>
      <c r="B14" s="12"/>
      <c r="C14" s="7" t="s">
        <v>41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f t="shared" si="4"/>
        <v>0</v>
      </c>
    </row>
    <row r="15" spans="1:1056" x14ac:dyDescent="0.25">
      <c r="A15" s="12"/>
      <c r="B15" s="12"/>
      <c r="C15" s="7" t="s">
        <v>35</v>
      </c>
      <c r="D15" s="3">
        <f t="shared" ref="D15:O15" si="9">SUM(D10:D14)</f>
        <v>6898.55</v>
      </c>
      <c r="E15" s="3">
        <f t="shared" si="9"/>
        <v>9852.73</v>
      </c>
      <c r="F15" s="3">
        <f t="shared" si="9"/>
        <v>5683.6100000000006</v>
      </c>
      <c r="G15" s="3">
        <f t="shared" si="9"/>
        <v>2749.75</v>
      </c>
      <c r="H15" s="3">
        <f t="shared" si="9"/>
        <v>7109.6299999999992</v>
      </c>
      <c r="I15" s="3">
        <f t="shared" si="9"/>
        <v>3311.37</v>
      </c>
      <c r="J15" s="3">
        <f t="shared" si="9"/>
        <v>1719.86</v>
      </c>
      <c r="K15" s="3">
        <f t="shared" si="9"/>
        <v>6409.11</v>
      </c>
      <c r="L15" s="3">
        <f t="shared" si="9"/>
        <v>1175.8800000000001</v>
      </c>
      <c r="M15" s="3">
        <f t="shared" si="9"/>
        <v>3999.41</v>
      </c>
      <c r="N15" s="3">
        <f t="shared" si="9"/>
        <v>5405.16</v>
      </c>
      <c r="O15" s="3">
        <f t="shared" si="9"/>
        <v>2067.63</v>
      </c>
      <c r="P15" s="6">
        <f t="shared" si="0"/>
        <v>56382.689999999995</v>
      </c>
      <c r="Q15" s="3">
        <f t="shared" ref="Q15:AB15" si="10">SUM(Q10:Q14)</f>
        <v>4966.9399999999996</v>
      </c>
      <c r="R15" s="3">
        <f t="shared" si="10"/>
        <v>8332.77</v>
      </c>
      <c r="S15" s="3">
        <f t="shared" si="10"/>
        <v>7944.55</v>
      </c>
      <c r="T15" s="3">
        <f t="shared" si="10"/>
        <v>6303.7</v>
      </c>
      <c r="U15" s="3">
        <f t="shared" si="10"/>
        <v>9044.41</v>
      </c>
      <c r="V15" s="3">
        <f t="shared" si="10"/>
        <v>9751.9</v>
      </c>
      <c r="W15" s="3">
        <f t="shared" si="10"/>
        <v>118647.18</v>
      </c>
      <c r="X15" s="3">
        <f t="shared" si="10"/>
        <v>6974.28</v>
      </c>
      <c r="Y15" s="3">
        <f t="shared" si="10"/>
        <v>6496.88</v>
      </c>
      <c r="Z15" s="3">
        <f t="shared" si="10"/>
        <v>2520.0499999999997</v>
      </c>
      <c r="AA15" s="3">
        <f t="shared" si="10"/>
        <v>16734.650000000001</v>
      </c>
      <c r="AB15" s="3">
        <f t="shared" si="10"/>
        <v>3844.76</v>
      </c>
      <c r="AC15" s="3">
        <f t="shared" si="1"/>
        <v>201562.06999999998</v>
      </c>
      <c r="AD15" s="3">
        <f t="shared" ref="AD15:AO15" si="11">SUM(AD10:AD14)</f>
        <v>2287.0299999999997</v>
      </c>
      <c r="AE15" s="3">
        <f t="shared" si="11"/>
        <v>5724.25</v>
      </c>
      <c r="AF15" s="3">
        <f t="shared" si="11"/>
        <v>5696.95</v>
      </c>
      <c r="AG15" s="3">
        <f t="shared" si="11"/>
        <v>96621.119999999995</v>
      </c>
      <c r="AH15" s="3">
        <f t="shared" si="11"/>
        <v>13491.3</v>
      </c>
      <c r="AI15" s="3">
        <f t="shared" si="11"/>
        <v>11334.83</v>
      </c>
      <c r="AJ15" s="3">
        <f t="shared" si="11"/>
        <v>19276.87</v>
      </c>
      <c r="AK15" s="3">
        <f t="shared" si="11"/>
        <v>7110.69</v>
      </c>
      <c r="AL15" s="3">
        <f t="shared" si="11"/>
        <v>2893.7400000000002</v>
      </c>
      <c r="AM15" s="3">
        <f t="shared" si="11"/>
        <v>11663.15</v>
      </c>
      <c r="AN15" s="3">
        <f t="shared" si="11"/>
        <v>3420.51</v>
      </c>
      <c r="AO15" s="3">
        <f t="shared" si="11"/>
        <v>7229.8</v>
      </c>
      <c r="AP15" s="3">
        <f t="shared" si="2"/>
        <v>186750.23999999996</v>
      </c>
      <c r="AQ15" s="3">
        <f t="shared" ref="AQ15:BB15" si="12">SUM(AQ10:AQ14)</f>
        <v>7058.82</v>
      </c>
      <c r="AR15" s="3">
        <f t="shared" si="12"/>
        <v>1275.01</v>
      </c>
      <c r="AS15" s="3">
        <f t="shared" si="12"/>
        <v>1023.03</v>
      </c>
      <c r="AT15" s="3">
        <f t="shared" si="12"/>
        <v>4350.21</v>
      </c>
      <c r="AU15" s="3">
        <f t="shared" si="12"/>
        <v>4199.33</v>
      </c>
      <c r="AV15" s="3">
        <f t="shared" si="12"/>
        <v>6524.4900000000007</v>
      </c>
      <c r="AW15" s="3">
        <f t="shared" si="12"/>
        <v>3874.98</v>
      </c>
      <c r="AX15" s="3">
        <f t="shared" si="12"/>
        <v>2266.6</v>
      </c>
      <c r="AY15" s="3">
        <f t="shared" si="12"/>
        <v>16105.49</v>
      </c>
      <c r="AZ15" s="3">
        <f t="shared" si="12"/>
        <v>3209.99</v>
      </c>
      <c r="BA15" s="3">
        <f t="shared" si="12"/>
        <v>11801.43</v>
      </c>
      <c r="BB15" s="3">
        <f t="shared" si="12"/>
        <v>3605.62</v>
      </c>
      <c r="BC15" s="3">
        <f t="shared" si="3"/>
        <v>65295</v>
      </c>
      <c r="BD15" s="3">
        <f>SUM(BD10:BD14)</f>
        <v>7536.92</v>
      </c>
      <c r="BE15" s="3">
        <f>SUM(BE10:BE14)</f>
        <v>7738.82</v>
      </c>
      <c r="BF15" s="3">
        <f>SUM(BF10:BF14)</f>
        <v>2623.08</v>
      </c>
      <c r="BG15" s="3">
        <f>SUM(BG10:BG14)</f>
        <v>2330.37</v>
      </c>
      <c r="BH15" s="3">
        <f>SUM(BH10:BH14)</f>
        <v>46077.439999999995</v>
      </c>
      <c r="BI15" s="3">
        <f>SUM(BI10:BI14)</f>
        <v>6079.75</v>
      </c>
      <c r="BJ15" s="3">
        <f t="shared" si="4"/>
        <v>72386.37999999999</v>
      </c>
    </row>
    <row r="16" spans="1:1056" x14ac:dyDescent="0.25">
      <c r="A16" s="12"/>
      <c r="B16" s="12" t="s">
        <v>42</v>
      </c>
      <c r="C16" s="12"/>
      <c r="D16" s="3">
        <f t="shared" ref="D16:O16" si="13">D9-D15</f>
        <v>854.77999999999975</v>
      </c>
      <c r="E16" s="3">
        <f t="shared" si="13"/>
        <v>-2438.6799999999994</v>
      </c>
      <c r="F16" s="3">
        <f t="shared" si="13"/>
        <v>51716.39</v>
      </c>
      <c r="G16" s="3">
        <f t="shared" si="13"/>
        <v>4728.51</v>
      </c>
      <c r="H16" s="3">
        <f t="shared" si="13"/>
        <v>844.3700000000008</v>
      </c>
      <c r="I16" s="3">
        <f t="shared" si="13"/>
        <v>7699.11</v>
      </c>
      <c r="J16" s="3">
        <f t="shared" si="13"/>
        <v>6327.9900000000007</v>
      </c>
      <c r="K16" s="3">
        <f t="shared" si="13"/>
        <v>13527.330000000002</v>
      </c>
      <c r="L16" s="3">
        <f t="shared" si="13"/>
        <v>9303.2000000000007</v>
      </c>
      <c r="M16" s="3">
        <f t="shared" si="13"/>
        <v>4921.4399999999987</v>
      </c>
      <c r="N16" s="3">
        <f t="shared" si="13"/>
        <v>2606.08</v>
      </c>
      <c r="O16" s="3">
        <f t="shared" si="13"/>
        <v>45480.740000000005</v>
      </c>
      <c r="P16" s="6">
        <f t="shared" si="0"/>
        <v>145571.26</v>
      </c>
      <c r="Q16" s="3">
        <f t="shared" ref="Q16:AB16" si="14">Q9-Q15</f>
        <v>8030.36</v>
      </c>
      <c r="R16" s="3">
        <f t="shared" si="14"/>
        <v>4027.2199999999993</v>
      </c>
      <c r="S16" s="3">
        <f t="shared" si="14"/>
        <v>15642.310000000001</v>
      </c>
      <c r="T16" s="3">
        <f t="shared" si="14"/>
        <v>11302.539999999997</v>
      </c>
      <c r="U16" s="3">
        <f t="shared" si="14"/>
        <v>5613.5400000000009</v>
      </c>
      <c r="V16" s="3">
        <f t="shared" si="14"/>
        <v>7531.0500000000011</v>
      </c>
      <c r="W16" s="3">
        <f t="shared" si="14"/>
        <v>-34267.409999999989</v>
      </c>
      <c r="X16" s="3">
        <f t="shared" si="14"/>
        <v>10754.380000000001</v>
      </c>
      <c r="Y16" s="3">
        <f t="shared" si="14"/>
        <v>-5516.95</v>
      </c>
      <c r="Z16" s="3">
        <f t="shared" si="14"/>
        <v>4701.2099999999991</v>
      </c>
      <c r="AA16" s="3">
        <f t="shared" si="14"/>
        <v>-8731.5400000000009</v>
      </c>
      <c r="AB16" s="3">
        <f t="shared" si="14"/>
        <v>10303.619999999999</v>
      </c>
      <c r="AC16" s="3">
        <f t="shared" si="1"/>
        <v>29390.330000000005</v>
      </c>
      <c r="AD16" s="3">
        <f t="shared" ref="AD16:AO16" si="15">AD9-AD15</f>
        <v>11594.59</v>
      </c>
      <c r="AE16" s="3">
        <f t="shared" si="15"/>
        <v>5995.01</v>
      </c>
      <c r="AF16" s="3">
        <f t="shared" si="15"/>
        <v>38315.279999999999</v>
      </c>
      <c r="AG16" s="3">
        <f t="shared" si="15"/>
        <v>-56137.079999999994</v>
      </c>
      <c r="AH16" s="3">
        <f t="shared" si="15"/>
        <v>1693.58</v>
      </c>
      <c r="AI16" s="3">
        <f t="shared" si="15"/>
        <v>1747.5400000000009</v>
      </c>
      <c r="AJ16" s="3">
        <f t="shared" si="15"/>
        <v>1262.2299999999996</v>
      </c>
      <c r="AK16" s="3">
        <f t="shared" si="15"/>
        <v>6130.8700000000017</v>
      </c>
      <c r="AL16" s="3">
        <f t="shared" si="15"/>
        <v>12769.61</v>
      </c>
      <c r="AM16" s="3">
        <f t="shared" si="15"/>
        <v>6458.5599999999995</v>
      </c>
      <c r="AN16" s="3">
        <f t="shared" si="15"/>
        <v>9923.3799999999992</v>
      </c>
      <c r="AO16" s="3">
        <f t="shared" si="15"/>
        <v>6063.64</v>
      </c>
      <c r="AP16" s="3">
        <f t="shared" si="2"/>
        <v>45817.21</v>
      </c>
      <c r="AQ16" s="3">
        <f t="shared" ref="AQ16:BB16" si="16">AQ9-AQ15</f>
        <v>10992.77</v>
      </c>
      <c r="AR16" s="3">
        <f t="shared" si="16"/>
        <v>13234.87</v>
      </c>
      <c r="AS16" s="3">
        <f t="shared" si="16"/>
        <v>15334.429999999998</v>
      </c>
      <c r="AT16" s="3">
        <f t="shared" si="16"/>
        <v>10254.459999999999</v>
      </c>
      <c r="AU16" s="3">
        <f t="shared" si="16"/>
        <v>12520.089999999998</v>
      </c>
      <c r="AV16" s="3">
        <f t="shared" si="16"/>
        <v>10492.969999999998</v>
      </c>
      <c r="AW16" s="3">
        <f t="shared" si="16"/>
        <v>14501.16</v>
      </c>
      <c r="AX16" s="3">
        <f t="shared" si="16"/>
        <v>13971.96</v>
      </c>
      <c r="AY16" s="3">
        <f t="shared" si="16"/>
        <v>1154.8700000000008</v>
      </c>
      <c r="AZ16" s="3">
        <f t="shared" si="16"/>
        <v>12996.5</v>
      </c>
      <c r="BA16" s="3">
        <f t="shared" si="16"/>
        <v>4440</v>
      </c>
      <c r="BB16" s="3">
        <f t="shared" si="16"/>
        <v>24266.390000000003</v>
      </c>
      <c r="BC16" s="3">
        <f t="shared" si="3"/>
        <v>144160.47</v>
      </c>
      <c r="BD16" s="3">
        <f>BD9-BD15</f>
        <v>32984.620000000003</v>
      </c>
      <c r="BE16" s="3">
        <f>BE9-BE15</f>
        <v>9417.510000000002</v>
      </c>
      <c r="BF16" s="3">
        <f>BF9-BF15</f>
        <v>14364.320000000002</v>
      </c>
      <c r="BG16" s="3">
        <f>BG9-BG15</f>
        <v>13867.2</v>
      </c>
      <c r="BH16" s="3">
        <f>BH9-BH15</f>
        <v>-29740.339999999997</v>
      </c>
      <c r="BI16" s="3">
        <f>BI9-BI15</f>
        <v>12078.55</v>
      </c>
      <c r="BJ16" s="3">
        <f t="shared" si="4"/>
        <v>52971.860000000015</v>
      </c>
    </row>
    <row r="17" spans="1:61" x14ac:dyDescent="0.25">
      <c r="A17" s="12" t="s">
        <v>43</v>
      </c>
      <c r="B17" s="12" t="s">
        <v>44</v>
      </c>
      <c r="C17" s="7" t="s">
        <v>45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</row>
    <row r="18" spans="1:61" x14ac:dyDescent="0.25">
      <c r="A18" s="12"/>
      <c r="B18" s="12"/>
      <c r="C18" s="7" t="s">
        <v>46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  <c r="BF18" s="3">
        <v>244602.96</v>
      </c>
      <c r="BG18" s="3">
        <v>258700</v>
      </c>
      <c r="BH18" s="3">
        <v>228700</v>
      </c>
      <c r="BI18" s="3">
        <v>243700</v>
      </c>
    </row>
    <row r="19" spans="1:61" x14ac:dyDescent="0.25">
      <c r="A19" s="12"/>
      <c r="B19" s="12"/>
      <c r="C19" s="7" t="s">
        <v>47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  <c r="BF19" s="3">
        <v>30071.97</v>
      </c>
      <c r="BG19" s="3">
        <v>30371.97</v>
      </c>
      <c r="BH19" s="3">
        <v>30671.97</v>
      </c>
      <c r="BI19" s="3">
        <v>31414.69</v>
      </c>
    </row>
    <row r="20" spans="1:61" x14ac:dyDescent="0.25">
      <c r="A20" s="12"/>
      <c r="B20" s="12"/>
      <c r="C20" s="7" t="s">
        <v>48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  <c r="BF20" s="3">
        <v>5976.6</v>
      </c>
      <c r="BG20" s="3">
        <v>6232.41</v>
      </c>
      <c r="BH20" s="3">
        <v>6337.87</v>
      </c>
      <c r="BI20" s="3">
        <v>6304.24</v>
      </c>
    </row>
    <row r="21" spans="1:61" x14ac:dyDescent="0.25">
      <c r="A21" s="12"/>
      <c r="B21" s="12"/>
      <c r="C21" s="7" t="s">
        <v>49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</row>
    <row r="22" spans="1:61" x14ac:dyDescent="0.25">
      <c r="A22" s="12"/>
      <c r="B22" s="12"/>
      <c r="C22" s="7" t="s">
        <v>50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  <c r="BF22" s="3">
        <v>442067.27</v>
      </c>
      <c r="BG22" s="3">
        <v>430289.03</v>
      </c>
      <c r="BH22" s="3">
        <v>419512.51</v>
      </c>
      <c r="BI22" s="3">
        <v>417857.06</v>
      </c>
    </row>
    <row r="23" spans="1:61" x14ac:dyDescent="0.25">
      <c r="A23" s="12"/>
      <c r="B23" s="12"/>
      <c r="C23" s="7" t="s">
        <v>35</v>
      </c>
      <c r="D23" s="8">
        <f t="shared" ref="D23:O23" si="17">SUM(D17:D22)</f>
        <v>96624.5</v>
      </c>
      <c r="E23" s="8">
        <f t="shared" si="17"/>
        <v>108954.76000000001</v>
      </c>
      <c r="F23" s="8">
        <f t="shared" si="17"/>
        <v>161964.93</v>
      </c>
      <c r="G23" s="8">
        <f t="shared" si="17"/>
        <v>160256.38999999998</v>
      </c>
      <c r="H23" s="8">
        <f t="shared" si="17"/>
        <v>154938.66</v>
      </c>
      <c r="I23" s="8">
        <f t="shared" si="17"/>
        <v>170416.47999999998</v>
      </c>
      <c r="J23" s="8">
        <f t="shared" si="17"/>
        <v>162087</v>
      </c>
      <c r="K23" s="8">
        <f t="shared" si="17"/>
        <v>184649.52000000002</v>
      </c>
      <c r="L23" s="8">
        <f t="shared" si="17"/>
        <v>192824.2</v>
      </c>
      <c r="M23" s="8">
        <f t="shared" si="17"/>
        <v>207882.92</v>
      </c>
      <c r="N23" s="8">
        <f t="shared" si="17"/>
        <v>205734.57</v>
      </c>
      <c r="O23" s="8">
        <f t="shared" si="17"/>
        <v>267359.22000000003</v>
      </c>
      <c r="Q23" s="8">
        <f t="shared" ref="Q23:AB23" si="18">SUM(Q17:Q22)</f>
        <v>265255.3</v>
      </c>
      <c r="R23" s="8">
        <f t="shared" si="18"/>
        <v>283528.33999999997</v>
      </c>
      <c r="S23" s="8">
        <f t="shared" si="18"/>
        <v>281150.98</v>
      </c>
      <c r="T23" s="8">
        <f t="shared" si="18"/>
        <v>317850.69999999995</v>
      </c>
      <c r="U23" s="8">
        <f t="shared" si="18"/>
        <v>348620.79999999999</v>
      </c>
      <c r="V23" s="8">
        <f t="shared" si="18"/>
        <v>404304.67</v>
      </c>
      <c r="W23" s="8">
        <f t="shared" si="18"/>
        <v>396963.57999999996</v>
      </c>
      <c r="X23" s="8">
        <f t="shared" si="18"/>
        <v>389755.95</v>
      </c>
      <c r="Y23" s="8">
        <f t="shared" si="18"/>
        <v>382849.73</v>
      </c>
      <c r="Z23" s="8">
        <f t="shared" si="18"/>
        <v>399632.07</v>
      </c>
      <c r="AA23" s="8">
        <f t="shared" si="18"/>
        <v>402783.88</v>
      </c>
      <c r="AB23" s="8">
        <f t="shared" si="18"/>
        <v>426465.5</v>
      </c>
      <c r="AD23" s="8">
        <f t="shared" ref="AD23:AO23" si="19">SUM(AD17:AD22)</f>
        <v>477902.41000000003</v>
      </c>
      <c r="AE23" s="8">
        <f t="shared" si="19"/>
        <v>480280.69</v>
      </c>
      <c r="AF23" s="8">
        <f t="shared" si="19"/>
        <v>511218.75</v>
      </c>
      <c r="AG23" s="8">
        <f t="shared" si="19"/>
        <v>478512.67</v>
      </c>
      <c r="AH23" s="8">
        <f t="shared" si="19"/>
        <v>497675.39</v>
      </c>
      <c r="AI23" s="8">
        <f t="shared" si="19"/>
        <v>469790.32</v>
      </c>
      <c r="AJ23" s="8">
        <f t="shared" si="19"/>
        <v>439295.72</v>
      </c>
      <c r="AK23" s="8">
        <f t="shared" si="19"/>
        <v>438284.74</v>
      </c>
      <c r="AL23" s="8">
        <f t="shared" si="19"/>
        <v>461844.95</v>
      </c>
      <c r="AM23" s="8">
        <f t="shared" si="19"/>
        <v>498589.38</v>
      </c>
      <c r="AN23" s="8">
        <f t="shared" si="19"/>
        <v>511524.07</v>
      </c>
      <c r="AO23" s="8">
        <f t="shared" si="19"/>
        <v>550438.91</v>
      </c>
      <c r="AQ23" s="8">
        <f t="shared" ref="AQ23:BG23" si="20">SUM(AQ17:AQ22)</f>
        <v>514349.54</v>
      </c>
      <c r="AR23" s="8">
        <f t="shared" si="20"/>
        <v>528443.4</v>
      </c>
      <c r="AS23" s="8">
        <f t="shared" si="20"/>
        <v>501978.82999999996</v>
      </c>
      <c r="AT23" s="8">
        <f t="shared" si="20"/>
        <v>499789.06999999995</v>
      </c>
      <c r="AU23" s="8">
        <f t="shared" si="20"/>
        <v>525935.25</v>
      </c>
      <c r="AV23" s="8">
        <f t="shared" si="20"/>
        <v>587826.56000000006</v>
      </c>
      <c r="AW23" s="8">
        <f t="shared" si="20"/>
        <v>570254.55000000005</v>
      </c>
      <c r="AX23" s="8">
        <f t="shared" si="20"/>
        <v>574698.93999999994</v>
      </c>
      <c r="AY23" s="8">
        <f t="shared" si="20"/>
        <v>565069.9</v>
      </c>
      <c r="AZ23" s="8">
        <f t="shared" si="20"/>
        <v>573750.22</v>
      </c>
      <c r="BA23" s="8">
        <f t="shared" si="20"/>
        <v>599570.66</v>
      </c>
      <c r="BB23" s="8">
        <f t="shared" si="20"/>
        <v>644905.44999999995</v>
      </c>
      <c r="BD23" s="8">
        <f t="shared" si="20"/>
        <v>683016.61</v>
      </c>
      <c r="BE23" s="8">
        <f t="shared" si="20"/>
        <v>713686.98</v>
      </c>
      <c r="BF23" s="8">
        <f t="shared" si="20"/>
        <v>722718.8</v>
      </c>
      <c r="BG23" s="8">
        <f t="shared" si="20"/>
        <v>725593.40999999992</v>
      </c>
      <c r="BH23" s="8">
        <f>SUM(BH17:BH22)</f>
        <v>685222.35000000009</v>
      </c>
      <c r="BI23" s="8">
        <f>SUM(BI17:BI22)</f>
        <v>699275.99</v>
      </c>
    </row>
    <row r="24" spans="1:61" x14ac:dyDescent="0.25">
      <c r="A24" s="12"/>
      <c r="B24" s="7" t="s">
        <v>51</v>
      </c>
      <c r="C24" s="7" t="s">
        <v>52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1">G24+I8-I14</f>
        <v>99999.999999999985</v>
      </c>
      <c r="J24" s="3">
        <f t="shared" si="21"/>
        <v>99999.999999999985</v>
      </c>
      <c r="K24" s="3">
        <f t="shared" si="21"/>
        <v>99999.999999999985</v>
      </c>
      <c r="L24" s="3">
        <f t="shared" si="21"/>
        <v>99999.999999999985</v>
      </c>
      <c r="M24" s="3">
        <f t="shared" si="21"/>
        <v>99999.999999999985</v>
      </c>
      <c r="N24" s="3">
        <f t="shared" si="21"/>
        <v>99999.999999999985</v>
      </c>
      <c r="O24" s="3">
        <f t="shared" si="21"/>
        <v>99999.999999999985</v>
      </c>
      <c r="Q24" s="3">
        <f>O24+Q8-Q14</f>
        <v>99999.999999999985</v>
      </c>
      <c r="R24" s="3">
        <f t="shared" ref="R24:AB24" si="22">Q24+R8-R14</f>
        <v>99999.999999999985</v>
      </c>
      <c r="S24" s="3">
        <f t="shared" si="22"/>
        <v>99999.999999999985</v>
      </c>
      <c r="T24" s="3">
        <f t="shared" si="22"/>
        <v>99999.999999999985</v>
      </c>
      <c r="U24" s="3">
        <f t="shared" si="22"/>
        <v>99999.999999999985</v>
      </c>
      <c r="V24" s="3">
        <f t="shared" si="22"/>
        <v>99999.999999999985</v>
      </c>
      <c r="W24" s="3">
        <f t="shared" si="22"/>
        <v>170000</v>
      </c>
      <c r="X24" s="3">
        <f t="shared" si="22"/>
        <v>170000</v>
      </c>
      <c r="Y24" s="3">
        <f t="shared" si="22"/>
        <v>170000</v>
      </c>
      <c r="Z24" s="3">
        <f t="shared" si="22"/>
        <v>170000</v>
      </c>
      <c r="AA24" s="3">
        <f t="shared" si="22"/>
        <v>156000</v>
      </c>
      <c r="AB24" s="3">
        <f t="shared" si="22"/>
        <v>156000</v>
      </c>
      <c r="AD24" s="3">
        <f>AB24+AD8-AD14</f>
        <v>156000</v>
      </c>
      <c r="AE24" s="3">
        <f t="shared" ref="AE24:AO24" si="23">AD24+AE8-AE14</f>
        <v>156000</v>
      </c>
      <c r="AF24" s="3">
        <f t="shared" si="23"/>
        <v>156000</v>
      </c>
      <c r="AG24" s="3">
        <f t="shared" si="23"/>
        <v>156000</v>
      </c>
      <c r="AH24" s="3">
        <f t="shared" si="23"/>
        <v>156000</v>
      </c>
      <c r="AI24" s="3">
        <f t="shared" si="23"/>
        <v>156000</v>
      </c>
      <c r="AJ24" s="3">
        <f t="shared" si="23"/>
        <v>156000</v>
      </c>
      <c r="AK24" s="3">
        <f t="shared" si="23"/>
        <v>156000</v>
      </c>
      <c r="AL24" s="3">
        <f t="shared" si="23"/>
        <v>156000</v>
      </c>
      <c r="AM24" s="3">
        <f t="shared" si="23"/>
        <v>156000</v>
      </c>
      <c r="AN24" s="3">
        <f t="shared" si="23"/>
        <v>156000</v>
      </c>
      <c r="AO24" s="3">
        <f t="shared" si="23"/>
        <v>156000</v>
      </c>
      <c r="AQ24" s="3">
        <f>AO24+AQ8-AQ14</f>
        <v>156000</v>
      </c>
      <c r="AR24" s="3">
        <f t="shared" ref="AR24:BB24" si="24">AQ24+AR8-AR14</f>
        <v>156000</v>
      </c>
      <c r="AS24" s="3">
        <f t="shared" si="24"/>
        <v>156000</v>
      </c>
      <c r="AT24" s="3">
        <f t="shared" si="24"/>
        <v>156000</v>
      </c>
      <c r="AU24" s="3">
        <f t="shared" si="24"/>
        <v>156000</v>
      </c>
      <c r="AV24" s="3">
        <f t="shared" si="24"/>
        <v>156000</v>
      </c>
      <c r="AW24" s="3">
        <f t="shared" si="24"/>
        <v>156000</v>
      </c>
      <c r="AX24" s="3">
        <f t="shared" si="24"/>
        <v>156000</v>
      </c>
      <c r="AY24" s="3">
        <f t="shared" si="24"/>
        <v>156000</v>
      </c>
      <c r="AZ24" s="3">
        <f t="shared" si="24"/>
        <v>156000</v>
      </c>
      <c r="BA24" s="3">
        <f t="shared" si="24"/>
        <v>156000</v>
      </c>
      <c r="BB24" s="3">
        <f t="shared" si="24"/>
        <v>156000</v>
      </c>
      <c r="BD24" s="3">
        <f>BB24+BD8-BD14</f>
        <v>156000</v>
      </c>
      <c r="BE24" s="3">
        <f>BD24+BE8-BE14</f>
        <v>156000</v>
      </c>
      <c r="BF24" s="3">
        <f>BE24+BF8-BF14</f>
        <v>156000</v>
      </c>
      <c r="BG24" s="3">
        <f>BF24+BG8-BG14</f>
        <v>156000</v>
      </c>
      <c r="BH24" s="3">
        <f>BG24+BH8-BH14</f>
        <v>156000</v>
      </c>
      <c r="BI24" s="3">
        <f>BH24+BI8-BI14</f>
        <v>156000</v>
      </c>
    </row>
    <row r="25" spans="1:61" x14ac:dyDescent="0.25">
      <c r="A25" s="12"/>
      <c r="B25" s="12" t="s">
        <v>53</v>
      </c>
      <c r="C25" s="12"/>
      <c r="D25" s="8">
        <f t="shared" ref="D25:O25" si="25">D23-D24</f>
        <v>39892.050000000003</v>
      </c>
      <c r="E25" s="8">
        <f t="shared" si="25"/>
        <v>55555.210000000014</v>
      </c>
      <c r="F25" s="8">
        <f t="shared" si="25"/>
        <v>61964.930000000008</v>
      </c>
      <c r="G25" s="8">
        <f t="shared" si="25"/>
        <v>60256.39</v>
      </c>
      <c r="H25" s="8">
        <f t="shared" si="25"/>
        <v>54938.660000000018</v>
      </c>
      <c r="I25" s="8">
        <f t="shared" si="25"/>
        <v>70416.479999999996</v>
      </c>
      <c r="J25" s="8">
        <f t="shared" si="25"/>
        <v>62087.000000000015</v>
      </c>
      <c r="K25" s="8">
        <f t="shared" si="25"/>
        <v>84649.520000000033</v>
      </c>
      <c r="L25" s="8">
        <f t="shared" si="25"/>
        <v>92824.200000000026</v>
      </c>
      <c r="M25" s="8">
        <f t="shared" si="25"/>
        <v>107882.92000000003</v>
      </c>
      <c r="N25" s="8">
        <f t="shared" si="25"/>
        <v>105734.57000000002</v>
      </c>
      <c r="O25" s="8">
        <f t="shared" si="25"/>
        <v>167359.22000000003</v>
      </c>
      <c r="Q25" s="8">
        <f t="shared" ref="Q25:AB25" si="26">Q23-Q24</f>
        <v>165255.29999999999</v>
      </c>
      <c r="R25" s="8">
        <f t="shared" si="26"/>
        <v>183528.33999999997</v>
      </c>
      <c r="S25" s="8">
        <f t="shared" si="26"/>
        <v>181150.97999999998</v>
      </c>
      <c r="T25" s="8">
        <f t="shared" si="26"/>
        <v>217850.69999999995</v>
      </c>
      <c r="U25" s="8">
        <f t="shared" si="26"/>
        <v>248620.79999999999</v>
      </c>
      <c r="V25" s="8">
        <f t="shared" si="26"/>
        <v>304304.67</v>
      </c>
      <c r="W25" s="8">
        <f t="shared" si="26"/>
        <v>226963.57999999996</v>
      </c>
      <c r="X25" s="8">
        <f t="shared" si="26"/>
        <v>219755.95</v>
      </c>
      <c r="Y25" s="8">
        <f t="shared" si="26"/>
        <v>212849.72999999998</v>
      </c>
      <c r="Z25" s="8">
        <f t="shared" si="26"/>
        <v>229632.07</v>
      </c>
      <c r="AA25" s="8">
        <f t="shared" si="26"/>
        <v>246783.88</v>
      </c>
      <c r="AB25" s="8">
        <f t="shared" si="26"/>
        <v>270465.5</v>
      </c>
      <c r="AD25" s="8">
        <f t="shared" ref="AD25:AO25" si="27">AD23-AD24</f>
        <v>321902.41000000003</v>
      </c>
      <c r="AE25" s="8">
        <f t="shared" si="27"/>
        <v>324280.69</v>
      </c>
      <c r="AF25" s="8">
        <f t="shared" si="27"/>
        <v>355218.75</v>
      </c>
      <c r="AG25" s="8">
        <f t="shared" si="27"/>
        <v>322512.67</v>
      </c>
      <c r="AH25" s="8">
        <f t="shared" si="27"/>
        <v>341675.39</v>
      </c>
      <c r="AI25" s="8">
        <f t="shared" si="27"/>
        <v>313790.32</v>
      </c>
      <c r="AJ25" s="8">
        <f t="shared" si="27"/>
        <v>283295.71999999997</v>
      </c>
      <c r="AK25" s="8">
        <f t="shared" si="27"/>
        <v>282284.74</v>
      </c>
      <c r="AL25" s="8">
        <f t="shared" si="27"/>
        <v>305844.95</v>
      </c>
      <c r="AM25" s="8">
        <f t="shared" si="27"/>
        <v>342589.38</v>
      </c>
      <c r="AN25" s="8">
        <f t="shared" si="27"/>
        <v>355524.07</v>
      </c>
      <c r="AO25" s="8">
        <f t="shared" si="27"/>
        <v>394438.91000000003</v>
      </c>
      <c r="AQ25" s="8">
        <f t="shared" ref="AQ25:BG25" si="28">AQ23-AQ24</f>
        <v>358349.54</v>
      </c>
      <c r="AR25" s="8">
        <f t="shared" si="28"/>
        <v>372443.4</v>
      </c>
      <c r="AS25" s="8">
        <f t="shared" si="28"/>
        <v>345978.82999999996</v>
      </c>
      <c r="AT25" s="8">
        <f t="shared" si="28"/>
        <v>343789.06999999995</v>
      </c>
      <c r="AU25" s="8">
        <f t="shared" si="28"/>
        <v>369935.25</v>
      </c>
      <c r="AV25" s="8">
        <f t="shared" si="28"/>
        <v>431826.56000000006</v>
      </c>
      <c r="AW25" s="8">
        <f t="shared" si="28"/>
        <v>414254.55000000005</v>
      </c>
      <c r="AX25" s="8">
        <f t="shared" si="28"/>
        <v>418698.93999999994</v>
      </c>
      <c r="AY25" s="8">
        <f t="shared" si="28"/>
        <v>409069.9</v>
      </c>
      <c r="AZ25" s="8">
        <f t="shared" si="28"/>
        <v>417750.22</v>
      </c>
      <c r="BA25" s="8">
        <f t="shared" si="28"/>
        <v>443570.66000000003</v>
      </c>
      <c r="BB25" s="8">
        <f t="shared" si="28"/>
        <v>488905.44999999995</v>
      </c>
      <c r="BD25" s="8">
        <f t="shared" si="28"/>
        <v>527016.61</v>
      </c>
      <c r="BE25" s="8">
        <f t="shared" si="28"/>
        <v>557686.98</v>
      </c>
      <c r="BF25" s="8">
        <f t="shared" si="28"/>
        <v>566718.80000000005</v>
      </c>
      <c r="BG25" s="8">
        <f t="shared" si="28"/>
        <v>569593.40999999992</v>
      </c>
      <c r="BH25" s="8">
        <f>BH23-BH24</f>
        <v>529222.35000000009</v>
      </c>
      <c r="BI25" s="8">
        <f>BI23-BI24</f>
        <v>543275.99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2015-06-10T02:19:00Z</dcterms:created>
  <dcterms:modified xsi:type="dcterms:W3CDTF">2023-07-01T23:53:23Z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