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资产负债表\资产负债表\"/>
    </mc:Choice>
  </mc:AlternateContent>
  <xr:revisionPtr revIDLastSave="0" documentId="13_ncr:1_{3389B3E4-9B65-4082-84B0-1784CF6F46EA}" xr6:coauthVersionLast="45" xr6:coauthVersionMax="45" xr10:uidLastSave="{00000000-0000-0000-0000-000000000000}"/>
  <bookViews>
    <workbookView xWindow="-120" yWindow="285" windowWidth="29040" windowHeight="15915" tabRatio="500" xr2:uid="{00000000-000D-0000-FFFF-FFFF00000000}"/>
  </bookViews>
  <sheets>
    <sheet name="按日净值" sheetId="1" r:id="rId1"/>
    <sheet name="按月净值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31" i="1" l="1"/>
  <c r="F131" i="1" s="1"/>
  <c r="B131" i="1" s="1"/>
  <c r="H131" i="1"/>
  <c r="K131" i="1" l="1"/>
  <c r="G130" i="1"/>
  <c r="F130" i="1" s="1"/>
  <c r="B130" i="1" s="1"/>
  <c r="H130" i="1"/>
  <c r="K130" i="1" l="1"/>
  <c r="G129" i="1"/>
  <c r="F129" i="1" s="1"/>
  <c r="B129" i="1" s="1"/>
  <c r="H129" i="1"/>
  <c r="K129" i="1" l="1"/>
  <c r="G128" i="1"/>
  <c r="F128" i="1" s="1"/>
  <c r="B128" i="1" s="1"/>
  <c r="H128" i="1"/>
  <c r="K128" i="1" l="1"/>
  <c r="G127" i="1"/>
  <c r="F127" i="1" s="1"/>
  <c r="B127" i="1" s="1"/>
  <c r="H127" i="1"/>
  <c r="K127" i="1" l="1"/>
  <c r="G126" i="1"/>
  <c r="F126" i="1" s="1"/>
  <c r="B126" i="1" s="1"/>
  <c r="H126" i="1"/>
  <c r="K126" i="1" l="1"/>
  <c r="G125" i="1"/>
  <c r="F125" i="1" s="1"/>
  <c r="B125" i="1" s="1"/>
  <c r="H125" i="1"/>
  <c r="G124" i="1"/>
  <c r="F124" i="1" s="1"/>
  <c r="B124" i="1" s="1"/>
  <c r="H124" i="1"/>
  <c r="K124" i="1" l="1"/>
  <c r="K125" i="1"/>
  <c r="G123" i="1"/>
  <c r="F123" i="1" s="1"/>
  <c r="B123" i="1" s="1"/>
  <c r="H123" i="1"/>
  <c r="K123" i="1" l="1"/>
  <c r="G122" i="1"/>
  <c r="F122" i="1" s="1"/>
  <c r="B122" i="1" s="1"/>
  <c r="H122" i="1"/>
  <c r="K122" i="1" l="1"/>
  <c r="G121" i="1"/>
  <c r="F121" i="1" s="1"/>
  <c r="B121" i="1" s="1"/>
  <c r="H121" i="1"/>
  <c r="K121" i="1" l="1"/>
  <c r="G120" i="1"/>
  <c r="F120" i="1" s="1"/>
  <c r="B120" i="1" s="1"/>
  <c r="H120" i="1"/>
  <c r="K120" i="1" l="1"/>
  <c r="G119" i="1"/>
  <c r="F119" i="1" s="1"/>
  <c r="H119" i="1"/>
  <c r="B119" i="1" l="1"/>
  <c r="K119" i="1" s="1"/>
  <c r="G118" i="1"/>
  <c r="F118" i="1" s="1"/>
  <c r="B118" i="1" s="1"/>
  <c r="H118" i="1"/>
  <c r="K118" i="1" l="1"/>
  <c r="G117" i="1"/>
  <c r="F117" i="1" s="1"/>
  <c r="B117" i="1" s="1"/>
  <c r="H117" i="1"/>
  <c r="K117" i="1" l="1"/>
  <c r="G116" i="1"/>
  <c r="F116" i="1" s="1"/>
  <c r="B116" i="1" s="1"/>
  <c r="H116" i="1"/>
  <c r="K116" i="1" l="1"/>
  <c r="G115" i="1"/>
  <c r="F115" i="1" s="1"/>
  <c r="B115" i="1" s="1"/>
  <c r="H115" i="1"/>
  <c r="K115" i="1" l="1"/>
  <c r="G114" i="1"/>
  <c r="F114" i="1" s="1"/>
  <c r="B114" i="1" s="1"/>
  <c r="H114" i="1"/>
  <c r="K114" i="1" l="1"/>
  <c r="G113" i="1"/>
  <c r="F113" i="1" s="1"/>
  <c r="B113" i="1" s="1"/>
  <c r="H113" i="1"/>
  <c r="K113" i="1" l="1"/>
  <c r="G112" i="1"/>
  <c r="F112" i="1" s="1"/>
  <c r="B112" i="1" s="1"/>
  <c r="H112" i="1"/>
  <c r="K112" i="1" l="1"/>
  <c r="G111" i="1"/>
  <c r="F111" i="1" s="1"/>
  <c r="B111" i="1" s="1"/>
  <c r="H111" i="1"/>
  <c r="K111" i="1" l="1"/>
  <c r="G110" i="1"/>
  <c r="F110" i="1" s="1"/>
  <c r="B110" i="1" s="1"/>
  <c r="H110" i="1"/>
  <c r="K110" i="1" l="1"/>
  <c r="G109" i="1"/>
  <c r="F109" i="1" s="1"/>
  <c r="B109" i="1" s="1"/>
  <c r="H109" i="1"/>
  <c r="K109" i="1" l="1"/>
  <c r="G108" i="1"/>
  <c r="F108" i="1" s="1"/>
  <c r="B108" i="1" s="1"/>
  <c r="H108" i="1"/>
  <c r="K108" i="1" l="1"/>
  <c r="H107" i="1"/>
  <c r="G106" i="1" l="1"/>
  <c r="F106" i="1" s="1"/>
  <c r="H106" i="1"/>
  <c r="B106" i="1" l="1"/>
  <c r="K106" i="1" s="1"/>
  <c r="G107" i="1"/>
  <c r="F107" i="1" s="1"/>
  <c r="B107" i="1" s="1"/>
  <c r="K107" i="1" s="1"/>
  <c r="G105" i="1"/>
  <c r="F105" i="1" s="1"/>
  <c r="B105" i="1" s="1"/>
  <c r="H105" i="1"/>
  <c r="K105" i="1" l="1"/>
  <c r="G104" i="1"/>
  <c r="F104" i="1" s="1"/>
  <c r="B104" i="1" s="1"/>
  <c r="H104" i="1"/>
  <c r="K104" i="1" l="1"/>
  <c r="G103" i="1"/>
  <c r="F103" i="1" s="1"/>
  <c r="B103" i="1" s="1"/>
  <c r="H103" i="1"/>
  <c r="K103" i="1" l="1"/>
  <c r="G102" i="1"/>
  <c r="F102" i="1" s="1"/>
  <c r="B102" i="1" s="1"/>
  <c r="H102" i="1"/>
  <c r="K102" i="1" l="1"/>
  <c r="G101" i="1"/>
  <c r="F101" i="1" s="1"/>
  <c r="B101" i="1" s="1"/>
  <c r="H101" i="1"/>
  <c r="K101" i="1" l="1"/>
  <c r="G98" i="1"/>
  <c r="F98" i="1" s="1"/>
  <c r="H98" i="1"/>
  <c r="H99" i="1"/>
  <c r="H100" i="1"/>
  <c r="B98" i="1" l="1"/>
  <c r="K98" i="1" s="1"/>
  <c r="G99" i="1"/>
  <c r="F99" i="1" s="1"/>
  <c r="G97" i="1"/>
  <c r="F97" i="1" s="1"/>
  <c r="B97" i="1" s="1"/>
  <c r="H97" i="1"/>
  <c r="B99" i="1" l="1"/>
  <c r="K99" i="1" s="1"/>
  <c r="G100" i="1"/>
  <c r="F100" i="1" s="1"/>
  <c r="B100" i="1" s="1"/>
  <c r="K100" i="1" s="1"/>
  <c r="K97" i="1"/>
  <c r="G96" i="1"/>
  <c r="F96" i="1" s="1"/>
  <c r="B96" i="1" s="1"/>
  <c r="H96" i="1"/>
  <c r="K96" i="1" l="1"/>
  <c r="G95" i="1"/>
  <c r="F95" i="1" s="1"/>
  <c r="B95" i="1" s="1"/>
  <c r="H95" i="1"/>
  <c r="K95" i="1" l="1"/>
  <c r="G94" i="1"/>
  <c r="F94" i="1" s="1"/>
  <c r="B94" i="1" s="1"/>
  <c r="H94" i="1"/>
  <c r="K94" i="1" l="1"/>
  <c r="G93" i="1"/>
  <c r="F93" i="1" s="1"/>
  <c r="B93" i="1" s="1"/>
  <c r="H93" i="1"/>
  <c r="K93" i="1" l="1"/>
  <c r="G91" i="1"/>
  <c r="F91" i="1" s="1"/>
  <c r="H91" i="1"/>
  <c r="H92" i="1"/>
  <c r="B91" i="1" l="1"/>
  <c r="K91" i="1" s="1"/>
  <c r="G92" i="1"/>
  <c r="F92" i="1" s="1"/>
  <c r="B92" i="1" s="1"/>
  <c r="K92" i="1" s="1"/>
  <c r="G90" i="1"/>
  <c r="F90" i="1" s="1"/>
  <c r="B90" i="1" s="1"/>
  <c r="H90" i="1"/>
  <c r="K90" i="1" l="1"/>
  <c r="G89" i="1"/>
  <c r="F89" i="1" s="1"/>
  <c r="B89" i="1" s="1"/>
  <c r="H89" i="1"/>
  <c r="K89" i="1" l="1"/>
  <c r="G88" i="1"/>
  <c r="F88" i="1" s="1"/>
  <c r="B88" i="1" s="1"/>
  <c r="H88" i="1"/>
  <c r="K88" i="1" l="1"/>
  <c r="G87" i="1"/>
  <c r="F87" i="1" s="1"/>
  <c r="B87" i="1" s="1"/>
  <c r="H87" i="1"/>
  <c r="K87" i="1" l="1"/>
  <c r="G86" i="1"/>
  <c r="F86" i="1" s="1"/>
  <c r="B86" i="1" s="1"/>
  <c r="H86" i="1"/>
  <c r="K86" i="1" l="1"/>
  <c r="G85" i="1"/>
  <c r="F85" i="1" s="1"/>
  <c r="B85" i="1" s="1"/>
  <c r="H85" i="1"/>
  <c r="K85" i="1" l="1"/>
  <c r="G84" i="1"/>
  <c r="F84" i="1" s="1"/>
  <c r="B84" i="1" s="1"/>
  <c r="H84" i="1"/>
  <c r="K84" i="1" l="1"/>
  <c r="G82" i="1"/>
  <c r="F82" i="1" s="1"/>
  <c r="H82" i="1"/>
  <c r="H83" i="1"/>
  <c r="G81" i="1"/>
  <c r="F81" i="1" s="1"/>
  <c r="B81" i="1" s="1"/>
  <c r="K81" i="1" s="1"/>
  <c r="H81" i="1"/>
  <c r="B82" i="1" l="1"/>
  <c r="K82" i="1" s="1"/>
  <c r="G83" i="1"/>
  <c r="F83" i="1" s="1"/>
  <c r="B83" i="1" s="1"/>
  <c r="K83" i="1" s="1"/>
  <c r="K80" i="1"/>
  <c r="G80" i="1"/>
  <c r="F80" i="1" s="1"/>
  <c r="B80" i="1" s="1"/>
  <c r="H80" i="1"/>
  <c r="K79" i="1" l="1"/>
  <c r="B79" i="1"/>
  <c r="F79" i="1"/>
  <c r="G79" i="1"/>
  <c r="H79" i="1"/>
  <c r="K78" i="1" l="1"/>
  <c r="H78" i="1"/>
  <c r="H77" i="1" l="1"/>
  <c r="H76" i="1" l="1"/>
  <c r="H75" i="1" l="1"/>
  <c r="H74" i="1" l="1"/>
  <c r="H73" i="1" l="1"/>
  <c r="H72" i="1" l="1"/>
  <c r="H71" i="1" l="1"/>
  <c r="H70" i="1" l="1"/>
  <c r="H69" i="1" l="1"/>
  <c r="H68" i="1" l="1"/>
  <c r="H67" i="1" l="1"/>
  <c r="H66" i="1" l="1"/>
  <c r="H65" i="1" l="1"/>
  <c r="H64" i="1" l="1"/>
  <c r="H63" i="1" l="1"/>
  <c r="H62" i="1" l="1"/>
  <c r="H61" i="1" l="1"/>
  <c r="G57" i="1"/>
  <c r="F57" i="1" s="1"/>
  <c r="H60" i="1" l="1"/>
  <c r="H59" i="1"/>
  <c r="H58" i="1" l="1"/>
  <c r="F58" i="1" l="1"/>
  <c r="F59" i="1" l="1"/>
  <c r="B58" i="1"/>
  <c r="K58" i="1" s="1"/>
  <c r="H57" i="1"/>
  <c r="B57" i="1"/>
  <c r="K57" i="1" l="1"/>
  <c r="B59" i="1"/>
  <c r="K59" i="1" s="1"/>
  <c r="F60" i="1"/>
  <c r="H56" i="1"/>
  <c r="B56" i="1"/>
  <c r="B60" i="1" l="1"/>
  <c r="K60" i="1" s="1"/>
  <c r="G61" i="1"/>
  <c r="F61" i="1" s="1"/>
  <c r="K56" i="1"/>
  <c r="H55" i="1"/>
  <c r="B55" i="1"/>
  <c r="G62" i="1" l="1"/>
  <c r="F62" i="1" s="1"/>
  <c r="B61" i="1"/>
  <c r="K61" i="1" s="1"/>
  <c r="K55" i="1"/>
  <c r="H54" i="1"/>
  <c r="B54" i="1"/>
  <c r="B62" i="1" l="1"/>
  <c r="K62" i="1" s="1"/>
  <c r="G63" i="1"/>
  <c r="F63" i="1" s="1"/>
  <c r="K54" i="1"/>
  <c r="H5" i="2"/>
  <c r="B5" i="2"/>
  <c r="H53" i="1"/>
  <c r="B53" i="1"/>
  <c r="G64" i="1" l="1"/>
  <c r="F64" i="1" s="1"/>
  <c r="B63" i="1"/>
  <c r="K63" i="1" s="1"/>
  <c r="K53" i="1"/>
  <c r="H52" i="1"/>
  <c r="H51" i="1"/>
  <c r="B52" i="1"/>
  <c r="B51" i="1"/>
  <c r="K52" i="1" l="1"/>
  <c r="K51" i="1"/>
  <c r="G65" i="1"/>
  <c r="F65" i="1" s="1"/>
  <c r="B64" i="1"/>
  <c r="K64" i="1" s="1"/>
  <c r="H50" i="1"/>
  <c r="B50" i="1"/>
  <c r="K50" i="1" s="1"/>
  <c r="G66" i="1" l="1"/>
  <c r="F66" i="1" s="1"/>
  <c r="B65" i="1"/>
  <c r="K65" i="1" s="1"/>
  <c r="H49" i="1"/>
  <c r="B49" i="1"/>
  <c r="G67" i="1" l="1"/>
  <c r="F67" i="1" s="1"/>
  <c r="B66" i="1"/>
  <c r="K66" i="1" s="1"/>
  <c r="K49" i="1"/>
  <c r="H48" i="1"/>
  <c r="B48" i="1"/>
  <c r="G68" i="1" l="1"/>
  <c r="F68" i="1" s="1"/>
  <c r="B67" i="1"/>
  <c r="K67" i="1" s="1"/>
  <c r="K48" i="1"/>
  <c r="H47" i="1"/>
  <c r="B47" i="1"/>
  <c r="B68" i="1" l="1"/>
  <c r="K68" i="1" s="1"/>
  <c r="G69" i="1"/>
  <c r="F69" i="1" s="1"/>
  <c r="G70" i="1" s="1"/>
  <c r="K47" i="1"/>
  <c r="B46" i="1"/>
  <c r="H46" i="1"/>
  <c r="B69" i="1" l="1"/>
  <c r="K69" i="1" s="1"/>
  <c r="F70" i="1"/>
  <c r="K46" i="1"/>
  <c r="B45" i="1"/>
  <c r="H45" i="1"/>
  <c r="G71" i="1" l="1"/>
  <c r="F71" i="1" s="1"/>
  <c r="K45" i="1"/>
  <c r="B70" i="1"/>
  <c r="K70" i="1" s="1"/>
  <c r="H44" i="1"/>
  <c r="B44" i="1"/>
  <c r="K44" i="1" l="1"/>
  <c r="G72" i="1"/>
  <c r="F72" i="1" s="1"/>
  <c r="B71" i="1"/>
  <c r="K71" i="1" s="1"/>
  <c r="B43" i="1"/>
  <c r="H43" i="1"/>
  <c r="B72" i="1" l="1"/>
  <c r="K72" i="1" s="1"/>
  <c r="G73" i="1"/>
  <c r="F73" i="1"/>
  <c r="K43" i="1"/>
  <c r="H42" i="1"/>
  <c r="B42" i="1"/>
  <c r="K42" i="1" l="1"/>
  <c r="G74" i="1"/>
  <c r="F74" i="1" s="1"/>
  <c r="B73" i="1"/>
  <c r="K73" i="1" s="1"/>
  <c r="H40" i="1"/>
  <c r="H41" i="1"/>
  <c r="B40" i="1"/>
  <c r="B41" i="1"/>
  <c r="H4" i="2"/>
  <c r="B4" i="2"/>
  <c r="H3" i="2"/>
  <c r="B3" i="2"/>
  <c r="H2" i="2"/>
  <c r="B2" i="2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H5" i="1"/>
  <c r="B5" i="1"/>
  <c r="H4" i="1"/>
  <c r="B4" i="1"/>
  <c r="H3" i="1"/>
  <c r="B3" i="1"/>
  <c r="H2" i="1"/>
  <c r="B2" i="1"/>
  <c r="G75" i="1" l="1"/>
  <c r="F75" i="1"/>
  <c r="B74" i="1"/>
  <c r="K74" i="1" s="1"/>
  <c r="K23" i="1"/>
  <c r="K40" i="1"/>
  <c r="K2" i="1"/>
  <c r="K4" i="1"/>
  <c r="K30" i="1"/>
  <c r="K38" i="1"/>
  <c r="K6" i="1"/>
  <c r="K18" i="1"/>
  <c r="K20" i="1"/>
  <c r="K22" i="1"/>
  <c r="K35" i="1"/>
  <c r="K39" i="1"/>
  <c r="K3" i="1"/>
  <c r="K5" i="1"/>
  <c r="K7" i="1"/>
  <c r="K9" i="1"/>
  <c r="K11" i="1"/>
  <c r="K13" i="1"/>
  <c r="K15" i="1"/>
  <c r="K17" i="1"/>
  <c r="K19" i="1"/>
  <c r="K21" i="1"/>
  <c r="K16" i="1"/>
  <c r="K24" i="1"/>
  <c r="K32" i="1"/>
  <c r="K8" i="1"/>
  <c r="K10" i="1"/>
  <c r="K12" i="1"/>
  <c r="K14" i="1"/>
  <c r="K27" i="1"/>
  <c r="K29" i="1"/>
  <c r="K31" i="1"/>
  <c r="K37" i="1"/>
  <c r="K25" i="1"/>
  <c r="K28" i="1"/>
  <c r="K34" i="1"/>
  <c r="K26" i="1"/>
  <c r="K33" i="1"/>
  <c r="K36" i="1"/>
  <c r="K41" i="1"/>
  <c r="G76" i="1" l="1"/>
  <c r="F76" i="1" s="1"/>
  <c r="B75" i="1"/>
  <c r="K75" i="1" s="1"/>
  <c r="G77" i="1" l="1"/>
  <c r="F77" i="1"/>
  <c r="B76" i="1"/>
  <c r="K76" i="1" s="1"/>
  <c r="G78" i="1" l="1"/>
  <c r="F78" i="1" s="1"/>
  <c r="B78" i="1" s="1"/>
  <c r="B77" i="1"/>
  <c r="K77" i="1" s="1"/>
</calcChain>
</file>

<file path=xl/sharedStrings.xml><?xml version="1.0" encoding="utf-8"?>
<sst xmlns="http://schemas.openxmlformats.org/spreadsheetml/2006/main" count="21" uniqueCount="11">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</sst>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\-d"/>
    <numFmt numFmtId="177" formatCode="0.00_ "/>
    <numFmt numFmtId="178" formatCode="0.000000_);[Red]\(0.000000\)"/>
    <numFmt numFmtId="179" formatCode="0.00_);[Red]\(0.00\)"/>
    <numFmt numFmtId="180" formatCode="0.000000%"/>
  </numFmts>
  <fonts count="2" x14ac:knownFonts="1">
    <font>
      <sz val="11"/>
      <color rgb="FF000000"/>
      <name val="等线"/>
      <family val="2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80" fontId="0" fillId="0" borderId="1" xfId="0" applyNumberFormat="1" applyBorder="1"/>
    <xf numFmtId="176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178" fontId="0" fillId="2" borderId="1" xfId="0" applyNumberFormat="1" applyFont="1" applyFill="1" applyBorder="1" applyAlignment="1">
      <alignment horizontal="center"/>
    </xf>
    <xf numFmtId="179" fontId="0" fillId="2" borderId="1" xfId="0" applyNumberFormat="1" applyFont="1" applyFill="1" applyBorder="1" applyAlignment="1">
      <alignment horizontal="center"/>
    </xf>
    <xf numFmtId="180" fontId="0" fillId="2" borderId="1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1" xfId="0" applyBorder="1"/>
    <xf numFmtId="180" fontId="0" fillId="0" borderId="0" xfId="0" applyNumberFormat="1" applyBorder="1"/>
    <xf numFmtId="0" fontId="0" fillId="0" borderId="0" xfId="0" applyBorder="1" applyAlignment="1">
      <alignment horizontal="center"/>
    </xf>
    <xf numFmtId="177" fontId="0" fillId="0" borderId="0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证券账户资产净值走势图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按日净值!$B$1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按日净值!$A$2:$A$150</c:f>
              <c:numCache>
                <c:formatCode>yyyy\-m\-d</c:formatCode>
                <c:ptCount val="14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</c:numCache>
            </c:numRef>
          </c:cat>
          <c:val>
            <c:numRef>
              <c:f>按日净值!$B$2:$B$150</c:f>
              <c:numCache>
                <c:formatCode>General</c:formatCode>
                <c:ptCount val="14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B-4A2F-B460-5A6F5C5C6280}"/>
            </c:ext>
          </c:extLst>
        </c:ser>
        <c:ser>
          <c:idx val="1"/>
          <c:order val="1"/>
          <c:tx>
            <c:strRef>
              <c:f>按日净值!$H$1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按日净值!$A$2:$A$150</c:f>
              <c:numCache>
                <c:formatCode>yyyy\-m\-d</c:formatCode>
                <c:ptCount val="14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</c:numCache>
            </c:numRef>
          </c:cat>
          <c:val>
            <c:numRef>
              <c:f>按日净值!$H$2:$H$150</c:f>
              <c:numCache>
                <c:formatCode>0.000000_);[Red]\(0.000000\)</c:formatCode>
                <c:ptCount val="14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B-4A2F-B460-5A6F5C5C6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167829"/>
        <c:axId val="99449310"/>
      </c:lineChart>
      <c:dateAx>
        <c:axId val="7167829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99449310"/>
        <c:crosses val="autoZero"/>
        <c:auto val="1"/>
        <c:lblOffset val="100"/>
        <c:baseTimeUnit val="days"/>
      </c:dateAx>
      <c:valAx>
        <c:axId val="99449310"/>
        <c:scaling>
          <c:orientation val="minMax"/>
          <c:min val="0.9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716782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19335</xdr:colOff>
      <xdr:row>0</xdr:row>
      <xdr:rowOff>38100</xdr:rowOff>
    </xdr:from>
    <xdr:to>
      <xdr:col>16</xdr:col>
      <xdr:colOff>189435</xdr:colOff>
      <xdr:row>16</xdr:row>
      <xdr:rowOff>108300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1"/>
  <sheetViews>
    <sheetView tabSelected="1" zoomScaleNormal="100" workbookViewId="0">
      <selection activeCell="P28" sqref="P28"/>
    </sheetView>
  </sheetViews>
  <sheetFormatPr defaultRowHeight="14.25" x14ac:dyDescent="0.2"/>
  <cols>
    <col min="1" max="1" width="14.125" style="1" customWidth="1"/>
    <col min="2" max="2" width="9" style="2" customWidth="1"/>
    <col min="3" max="4" width="9" style="3" customWidth="1"/>
    <col min="5" max="5" width="10.375" style="3" customWidth="1"/>
    <col min="6" max="6" width="10.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4" width="8.625" customWidth="1"/>
    <col min="15" max="15" width="12.75" customWidth="1"/>
    <col min="16" max="16" width="11.62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44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44" si="1">I2/J2</f>
        <v>1.0169110402474812</v>
      </c>
      <c r="I2" s="5">
        <v>3839.49</v>
      </c>
      <c r="J2" s="5">
        <v>3775.64</v>
      </c>
      <c r="K2" s="6">
        <f t="shared" ref="K2:K44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2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2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2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2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  <c r="L20" s="13"/>
    </row>
    <row r="21" spans="1:12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2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2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2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2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2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2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2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2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2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2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2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ref="B45" si="3">E45/F45</f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v>0</v>
      </c>
      <c r="H45" s="4">
        <f t="shared" ref="H45" si="4">I45/J45</f>
        <v>1.0864515684758083</v>
      </c>
      <c r="I45" s="5">
        <v>4102.05</v>
      </c>
      <c r="J45" s="2">
        <v>3775.64</v>
      </c>
      <c r="K45" s="6">
        <f t="shared" ref="K45" si="5">(B45-H45)</f>
        <v>0.14972190250198669</v>
      </c>
    </row>
    <row r="46" spans="1:11" x14ac:dyDescent="0.2">
      <c r="A46" s="1">
        <v>44005</v>
      </c>
      <c r="B46" s="2">
        <f t="shared" ref="B46:B72" si="6">E46/F46</f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v>0</v>
      </c>
      <c r="H46" s="4">
        <f t="shared" ref="H46:H80" si="7">I46/J46</f>
        <v>1.0916798211693912</v>
      </c>
      <c r="I46" s="5">
        <v>4121.79</v>
      </c>
      <c r="J46" s="2">
        <v>3775.64</v>
      </c>
      <c r="K46" s="6">
        <f t="shared" ref="K46:K76" si="8">(B46-H46)</f>
        <v>0.16016704287423966</v>
      </c>
    </row>
    <row r="47" spans="1:11" x14ac:dyDescent="0.2">
      <c r="A47" s="1">
        <v>44006</v>
      </c>
      <c r="B47" s="2">
        <f t="shared" si="6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v>0</v>
      </c>
      <c r="H47" s="4">
        <f t="shared" si="7"/>
        <v>1.0962353402337086</v>
      </c>
      <c r="I47" s="5">
        <v>4138.99</v>
      </c>
      <c r="J47" s="2">
        <v>3775.64</v>
      </c>
      <c r="K47" s="6">
        <f t="shared" si="8"/>
        <v>0.157562439275446</v>
      </c>
    </row>
    <row r="48" spans="1:11" x14ac:dyDescent="0.2">
      <c r="A48" s="1">
        <v>44011</v>
      </c>
      <c r="B48" s="2">
        <f t="shared" si="6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v>0</v>
      </c>
      <c r="H48" s="4">
        <f t="shared" si="7"/>
        <v>1.0884830121515823</v>
      </c>
      <c r="I48" s="5">
        <v>4109.72</v>
      </c>
      <c r="J48" s="5">
        <v>3775.64</v>
      </c>
      <c r="K48" s="6">
        <f t="shared" si="8"/>
        <v>0.16010148336848018</v>
      </c>
    </row>
    <row r="49" spans="1:17" x14ac:dyDescent="0.2">
      <c r="A49" s="1">
        <v>44012</v>
      </c>
      <c r="B49" s="2">
        <f t="shared" si="6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v>0</v>
      </c>
      <c r="H49" s="4">
        <f t="shared" si="7"/>
        <v>1.1028487885497558</v>
      </c>
      <c r="I49" s="5">
        <v>4163.96</v>
      </c>
      <c r="J49" s="5">
        <v>3775.64</v>
      </c>
      <c r="K49" s="6">
        <f t="shared" si="8"/>
        <v>0.15918222041011942</v>
      </c>
    </row>
    <row r="50" spans="1:17" x14ac:dyDescent="0.2">
      <c r="A50" s="1">
        <v>44013</v>
      </c>
      <c r="B50" s="2">
        <f t="shared" si="6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v>0</v>
      </c>
      <c r="H50" s="4">
        <f t="shared" si="7"/>
        <v>1.1250489983155174</v>
      </c>
      <c r="I50" s="5">
        <v>4247.78</v>
      </c>
      <c r="J50" s="5">
        <v>3775.64</v>
      </c>
      <c r="K50" s="6">
        <f t="shared" si="8"/>
        <v>0.16188356888354782</v>
      </c>
    </row>
    <row r="51" spans="1:17" x14ac:dyDescent="0.2">
      <c r="A51" s="1">
        <v>44014</v>
      </c>
      <c r="B51" s="2">
        <f t="shared" si="6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v>0</v>
      </c>
      <c r="H51" s="4">
        <f t="shared" si="7"/>
        <v>1.1483721965017852</v>
      </c>
      <c r="I51" s="5">
        <v>4335.84</v>
      </c>
      <c r="J51" s="5">
        <v>3775.64</v>
      </c>
      <c r="K51" s="6">
        <f t="shared" si="8"/>
        <v>0.15152959547328293</v>
      </c>
    </row>
    <row r="52" spans="1:17" x14ac:dyDescent="0.2">
      <c r="A52" s="1">
        <v>44015</v>
      </c>
      <c r="B52" s="2">
        <f t="shared" si="6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v>0</v>
      </c>
      <c r="H52" s="4">
        <f t="shared" si="7"/>
        <v>1.1705565149219737</v>
      </c>
      <c r="I52" s="5">
        <v>4419.6000000000004</v>
      </c>
      <c r="J52" s="5">
        <v>3775.64</v>
      </c>
      <c r="K52" s="6">
        <f t="shared" si="8"/>
        <v>0.14618914148628503</v>
      </c>
    </row>
    <row r="53" spans="1:17" x14ac:dyDescent="0.2">
      <c r="A53" s="1">
        <v>44018</v>
      </c>
      <c r="B53" s="2">
        <f t="shared" si="6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v>0</v>
      </c>
      <c r="H53" s="4">
        <f t="shared" si="7"/>
        <v>1.2369002341324915</v>
      </c>
      <c r="I53" s="5">
        <v>4670.09</v>
      </c>
      <c r="J53" s="5">
        <v>3775.64</v>
      </c>
      <c r="K53" s="6">
        <f t="shared" si="8"/>
        <v>0.13130821931511272</v>
      </c>
    </row>
    <row r="54" spans="1:17" x14ac:dyDescent="0.2">
      <c r="A54" s="1">
        <v>44019</v>
      </c>
      <c r="B54" s="2">
        <f t="shared" si="6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v>0</v>
      </c>
      <c r="H54" s="4">
        <f t="shared" si="7"/>
        <v>1.2443267896303674</v>
      </c>
      <c r="I54" s="5">
        <v>4698.13</v>
      </c>
      <c r="J54" s="5">
        <v>3775.64</v>
      </c>
      <c r="K54" s="6">
        <f t="shared" si="8"/>
        <v>0.1343510054611794</v>
      </c>
    </row>
    <row r="55" spans="1:17" x14ac:dyDescent="0.2">
      <c r="A55" s="1">
        <v>44020</v>
      </c>
      <c r="B55" s="2">
        <f t="shared" si="6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v>0</v>
      </c>
      <c r="H55" s="4">
        <f t="shared" si="7"/>
        <v>1.2644213961076798</v>
      </c>
      <c r="I55" s="5">
        <v>4774</v>
      </c>
      <c r="J55" s="5">
        <v>3775.64</v>
      </c>
      <c r="K55" s="6">
        <f t="shared" si="8"/>
        <v>0.12726625484674159</v>
      </c>
    </row>
    <row r="56" spans="1:17" x14ac:dyDescent="0.2">
      <c r="A56" s="1">
        <v>44021</v>
      </c>
      <c r="B56" s="2">
        <f t="shared" si="6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v>0</v>
      </c>
      <c r="H56" s="4">
        <f t="shared" si="7"/>
        <v>1.2821058151730569</v>
      </c>
      <c r="I56" s="5">
        <v>4840.7700000000004</v>
      </c>
      <c r="J56" s="5">
        <v>3775.64</v>
      </c>
      <c r="K56" s="6">
        <f t="shared" si="8"/>
        <v>0.13219535350633538</v>
      </c>
    </row>
    <row r="57" spans="1:17" x14ac:dyDescent="0.2">
      <c r="A57" s="1">
        <v>44022</v>
      </c>
      <c r="B57" s="2">
        <f t="shared" si="6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>-D57/((D57+E57)/F56)</f>
        <v>-9955.8706545739788</v>
      </c>
      <c r="H57" s="4">
        <f t="shared" si="7"/>
        <v>1.2588938564058014</v>
      </c>
      <c r="I57" s="5">
        <v>4753.13</v>
      </c>
      <c r="J57" s="5">
        <v>3775.64</v>
      </c>
      <c r="K57" s="6">
        <f t="shared" si="8"/>
        <v>0.14731163638734235</v>
      </c>
    </row>
    <row r="58" spans="1:17" x14ac:dyDescent="0.2">
      <c r="A58" s="1">
        <v>44025</v>
      </c>
      <c r="B58" s="2">
        <f t="shared" si="6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v>0</v>
      </c>
      <c r="H58" s="4">
        <f t="shared" si="7"/>
        <v>1.2853344068820121</v>
      </c>
      <c r="I58" s="5">
        <v>4852.96</v>
      </c>
      <c r="J58" s="5">
        <v>3775.64</v>
      </c>
      <c r="K58" s="6">
        <f t="shared" si="8"/>
        <v>0.15446232077450195</v>
      </c>
      <c r="N58" s="16"/>
      <c r="O58" s="17"/>
      <c r="P58" s="17"/>
      <c r="Q58" s="16"/>
    </row>
    <row r="59" spans="1:17" x14ac:dyDescent="0.2">
      <c r="A59" s="1">
        <v>44026</v>
      </c>
      <c r="B59" s="2">
        <f t="shared" si="6"/>
        <v>1.4430216878697963</v>
      </c>
      <c r="C59" s="3">
        <v>0</v>
      </c>
      <c r="D59" s="3">
        <v>0</v>
      </c>
      <c r="E59" s="3">
        <v>356057.13</v>
      </c>
      <c r="F59" s="3">
        <f t="shared" ref="F59:F60" si="9">F58-G59</f>
        <v>246744.12934542602</v>
      </c>
      <c r="G59" s="3">
        <v>0</v>
      </c>
      <c r="H59" s="4">
        <f t="shared" si="7"/>
        <v>1.2730795308874787</v>
      </c>
      <c r="I59" s="5">
        <v>4806.6899999999996</v>
      </c>
      <c r="J59" s="5">
        <v>3775.64</v>
      </c>
      <c r="K59" s="6">
        <f t="shared" si="8"/>
        <v>0.16994215698231763</v>
      </c>
    </row>
    <row r="60" spans="1:17" x14ac:dyDescent="0.2">
      <c r="A60" s="1">
        <v>44027</v>
      </c>
      <c r="B60" s="2">
        <f t="shared" si="6"/>
        <v>1.4408897627804518</v>
      </c>
      <c r="C60" s="3">
        <v>0</v>
      </c>
      <c r="D60" s="3">
        <v>0</v>
      </c>
      <c r="E60" s="3">
        <v>355531.09</v>
      </c>
      <c r="F60" s="3">
        <f t="shared" si="9"/>
        <v>246744.12934542602</v>
      </c>
      <c r="G60" s="3">
        <v>0</v>
      </c>
      <c r="H60" s="4">
        <f t="shared" si="7"/>
        <v>1.2566002055280696</v>
      </c>
      <c r="I60" s="5">
        <v>4744.47</v>
      </c>
      <c r="J60" s="5">
        <v>3775.64</v>
      </c>
      <c r="K60" s="6">
        <f t="shared" si="8"/>
        <v>0.18428955725238216</v>
      </c>
    </row>
    <row r="61" spans="1:17" x14ac:dyDescent="0.2">
      <c r="A61" s="1">
        <v>44028</v>
      </c>
      <c r="B61" s="2">
        <f t="shared" si="6"/>
        <v>1.3641114011219306</v>
      </c>
      <c r="C61" s="3">
        <v>3000</v>
      </c>
      <c r="D61" s="3">
        <v>0</v>
      </c>
      <c r="E61" s="3">
        <v>339586.48</v>
      </c>
      <c r="F61" s="3">
        <f t="shared" ref="F61:F72" si="10">F60+G61</f>
        <v>248943.36321850459</v>
      </c>
      <c r="G61" s="3">
        <f>C61/((E61-C61)/F60)</f>
        <v>2199.2338730785564</v>
      </c>
      <c r="H61" s="4">
        <f t="shared" si="7"/>
        <v>1.1961548240828046</v>
      </c>
      <c r="I61" s="5">
        <v>4516.25</v>
      </c>
      <c r="J61" s="5">
        <v>3775.64</v>
      </c>
      <c r="K61" s="6">
        <f t="shared" si="8"/>
        <v>0.16795657703912603</v>
      </c>
    </row>
    <row r="62" spans="1:17" x14ac:dyDescent="0.2">
      <c r="A62" s="1">
        <v>44029</v>
      </c>
      <c r="B62" s="2">
        <f t="shared" si="6"/>
        <v>1.3921588248802075</v>
      </c>
      <c r="C62" s="3">
        <v>0</v>
      </c>
      <c r="D62" s="3">
        <v>0</v>
      </c>
      <c r="E62" s="3">
        <v>346568.7</v>
      </c>
      <c r="F62" s="3">
        <f t="shared" si="10"/>
        <v>248943.36321850459</v>
      </c>
      <c r="G62" s="3">
        <f t="shared" ref="G62:G73" si="11">C62/((E62-C62)/F61)</f>
        <v>0</v>
      </c>
      <c r="H62" s="4">
        <f t="shared" si="7"/>
        <v>1.2036899704420971</v>
      </c>
      <c r="I62" s="5">
        <v>4544.7</v>
      </c>
      <c r="J62" s="5">
        <v>3775.64</v>
      </c>
      <c r="K62" s="6">
        <f t="shared" si="8"/>
        <v>0.18846885443811034</v>
      </c>
    </row>
    <row r="63" spans="1:17" x14ac:dyDescent="0.2">
      <c r="A63" s="1">
        <v>44032</v>
      </c>
      <c r="B63" s="2">
        <f t="shared" si="6"/>
        <v>1.4170258465190468</v>
      </c>
      <c r="C63" s="3">
        <v>0</v>
      </c>
      <c r="D63" s="3">
        <v>0</v>
      </c>
      <c r="E63" s="3">
        <v>352759.18</v>
      </c>
      <c r="F63" s="3">
        <f t="shared" si="10"/>
        <v>248943.36321850459</v>
      </c>
      <c r="G63" s="3">
        <f t="shared" si="11"/>
        <v>0</v>
      </c>
      <c r="H63" s="4">
        <f t="shared" si="7"/>
        <v>1.2396044114375313</v>
      </c>
      <c r="I63" s="5">
        <v>4680.3</v>
      </c>
      <c r="J63" s="5">
        <v>3775.64</v>
      </c>
      <c r="K63" s="6">
        <f t="shared" si="8"/>
        <v>0.17742143508151553</v>
      </c>
    </row>
    <row r="64" spans="1:17" x14ac:dyDescent="0.2">
      <c r="A64" s="1">
        <v>44033</v>
      </c>
      <c r="B64" s="2">
        <f t="shared" si="6"/>
        <v>1.4333457031622385</v>
      </c>
      <c r="C64" s="3">
        <v>0</v>
      </c>
      <c r="D64" s="3">
        <v>0</v>
      </c>
      <c r="E64" s="3">
        <v>356821.9</v>
      </c>
      <c r="F64" s="3">
        <f t="shared" si="10"/>
        <v>248943.36321850459</v>
      </c>
      <c r="G64" s="3">
        <f t="shared" si="11"/>
        <v>0</v>
      </c>
      <c r="H64" s="4">
        <f t="shared" si="7"/>
        <v>1.242448962295134</v>
      </c>
      <c r="I64" s="5">
        <v>4691.04</v>
      </c>
      <c r="J64" s="5">
        <v>3775.64</v>
      </c>
      <c r="K64" s="6">
        <f t="shared" si="8"/>
        <v>0.19089674086710451</v>
      </c>
    </row>
    <row r="65" spans="1:11" x14ac:dyDescent="0.2">
      <c r="A65" s="1">
        <v>44034</v>
      </c>
      <c r="B65" s="2">
        <f t="shared" si="6"/>
        <v>1.4458283014521656</v>
      </c>
      <c r="C65" s="3">
        <v>0</v>
      </c>
      <c r="D65" s="3">
        <v>0</v>
      </c>
      <c r="E65" s="3">
        <v>359929.36</v>
      </c>
      <c r="F65" s="3">
        <f t="shared" si="10"/>
        <v>248943.36321850459</v>
      </c>
      <c r="G65" s="3">
        <f t="shared" si="11"/>
        <v>0</v>
      </c>
      <c r="H65" s="4">
        <f t="shared" si="7"/>
        <v>1.249443802904938</v>
      </c>
      <c r="I65" s="5">
        <v>4717.45</v>
      </c>
      <c r="J65" s="5">
        <v>3775.64</v>
      </c>
      <c r="K65" s="6">
        <f t="shared" si="8"/>
        <v>0.19638449854722762</v>
      </c>
    </row>
    <row r="66" spans="1:11" x14ac:dyDescent="0.2">
      <c r="A66" s="1">
        <v>44035</v>
      </c>
      <c r="B66" s="2">
        <f t="shared" si="6"/>
        <v>1.4512415005934385</v>
      </c>
      <c r="C66" s="3">
        <v>0</v>
      </c>
      <c r="D66" s="3">
        <v>0</v>
      </c>
      <c r="E66" s="3">
        <v>361276.94</v>
      </c>
      <c r="F66" s="3">
        <f t="shared" si="10"/>
        <v>248943.36321850459</v>
      </c>
      <c r="G66" s="3">
        <f t="shared" si="11"/>
        <v>0</v>
      </c>
      <c r="H66" s="4">
        <f t="shared" si="7"/>
        <v>1.2481168755495757</v>
      </c>
      <c r="I66" s="5">
        <v>4712.4399999999996</v>
      </c>
      <c r="J66" s="5">
        <v>3775.64</v>
      </c>
      <c r="K66" s="6">
        <f t="shared" si="8"/>
        <v>0.20312462504386275</v>
      </c>
    </row>
    <row r="67" spans="1:11" x14ac:dyDescent="0.2">
      <c r="A67" s="1">
        <v>44036</v>
      </c>
      <c r="B67" s="2">
        <f t="shared" si="6"/>
        <v>1.3775655456980214</v>
      </c>
      <c r="C67" s="3">
        <v>0</v>
      </c>
      <c r="D67" s="3">
        <v>0</v>
      </c>
      <c r="E67" s="3">
        <v>342935.8</v>
      </c>
      <c r="F67" s="3">
        <f t="shared" si="10"/>
        <v>248943.36321850459</v>
      </c>
      <c r="G67" s="3">
        <f t="shared" si="11"/>
        <v>0</v>
      </c>
      <c r="H67" s="4">
        <f t="shared" si="7"/>
        <v>1.1933314616859658</v>
      </c>
      <c r="I67" s="5">
        <v>4505.59</v>
      </c>
      <c r="J67" s="5">
        <v>3775.64</v>
      </c>
      <c r="K67" s="6">
        <f t="shared" si="8"/>
        <v>0.18423408401205554</v>
      </c>
    </row>
    <row r="68" spans="1:11" x14ac:dyDescent="0.2">
      <c r="A68" s="1">
        <v>44039</v>
      </c>
      <c r="B68" s="2">
        <f t="shared" si="6"/>
        <v>1.3870482246876514</v>
      </c>
      <c r="C68" s="3">
        <v>1500</v>
      </c>
      <c r="D68" s="3">
        <v>0</v>
      </c>
      <c r="E68" s="3">
        <v>346796.45</v>
      </c>
      <c r="F68" s="3">
        <f t="shared" si="10"/>
        <v>250024.79641837606</v>
      </c>
      <c r="G68" s="3">
        <f t="shared" si="11"/>
        <v>1081.4331998714636</v>
      </c>
      <c r="H68" s="4">
        <f t="shared" si="7"/>
        <v>1.1993860643493552</v>
      </c>
      <c r="I68" s="5">
        <v>4528.45</v>
      </c>
      <c r="J68" s="5">
        <v>3775.64</v>
      </c>
      <c r="K68" s="6">
        <f t="shared" si="8"/>
        <v>0.18766216033829619</v>
      </c>
    </row>
    <row r="69" spans="1:11" x14ac:dyDescent="0.2">
      <c r="A69" s="1">
        <v>44040</v>
      </c>
      <c r="B69" s="2">
        <f t="shared" si="6"/>
        <v>1.4067421913283062</v>
      </c>
      <c r="C69" s="3">
        <v>900</v>
      </c>
      <c r="D69" s="3">
        <v>0</v>
      </c>
      <c r="E69" s="3">
        <v>352620.43</v>
      </c>
      <c r="F69" s="3">
        <f t="shared" si="10"/>
        <v>250664.57249500754</v>
      </c>
      <c r="G69" s="3">
        <f t="shared" si="11"/>
        <v>639.77607663148387</v>
      </c>
      <c r="H69" s="4">
        <f t="shared" si="7"/>
        <v>1.2099299721371741</v>
      </c>
      <c r="I69" s="5">
        <v>4568.26</v>
      </c>
      <c r="J69" s="5">
        <v>3775.64</v>
      </c>
      <c r="K69" s="6">
        <f t="shared" si="8"/>
        <v>0.19681221919113212</v>
      </c>
    </row>
    <row r="70" spans="1:11" x14ac:dyDescent="0.2">
      <c r="A70" s="1">
        <v>44041</v>
      </c>
      <c r="B70" s="2">
        <f t="shared" si="6"/>
        <v>1.4434520458897571</v>
      </c>
      <c r="C70" s="3">
        <v>0</v>
      </c>
      <c r="D70" s="3">
        <v>0</v>
      </c>
      <c r="E70" s="3">
        <v>361822.29</v>
      </c>
      <c r="F70" s="3">
        <f t="shared" si="10"/>
        <v>250664.57249500754</v>
      </c>
      <c r="G70" s="3">
        <f t="shared" si="11"/>
        <v>0</v>
      </c>
      <c r="H70" s="4">
        <f t="shared" si="7"/>
        <v>1.2392627475077074</v>
      </c>
      <c r="I70" s="5">
        <v>4679.01</v>
      </c>
      <c r="J70" s="5">
        <v>3775.64</v>
      </c>
      <c r="K70" s="6">
        <f t="shared" si="8"/>
        <v>0.20418929838204969</v>
      </c>
    </row>
    <row r="71" spans="1:11" x14ac:dyDescent="0.2">
      <c r="A71" s="1">
        <v>44042</v>
      </c>
      <c r="B71" s="2">
        <f t="shared" si="6"/>
        <v>1.4388247465931121</v>
      </c>
      <c r="C71" s="3">
        <v>0</v>
      </c>
      <c r="D71" s="3">
        <v>0</v>
      </c>
      <c r="E71" s="3">
        <v>360662.39</v>
      </c>
      <c r="F71" s="3">
        <f t="shared" si="10"/>
        <v>250664.57249500754</v>
      </c>
      <c r="G71" s="3">
        <f t="shared" si="11"/>
        <v>0</v>
      </c>
      <c r="H71" s="4">
        <f t="shared" si="7"/>
        <v>1.2332081448443177</v>
      </c>
      <c r="I71" s="5">
        <v>4656.1499999999996</v>
      </c>
      <c r="J71" s="5">
        <v>3775.64</v>
      </c>
      <c r="K71" s="6">
        <f t="shared" si="8"/>
        <v>0.20561660174879437</v>
      </c>
    </row>
    <row r="72" spans="1:11" x14ac:dyDescent="0.2">
      <c r="A72" s="1">
        <v>44043</v>
      </c>
      <c r="B72" s="2">
        <f t="shared" si="6"/>
        <v>1.4411904578465915</v>
      </c>
      <c r="C72" s="3">
        <v>0</v>
      </c>
      <c r="D72" s="3">
        <v>0</v>
      </c>
      <c r="E72" s="3">
        <v>361255.39</v>
      </c>
      <c r="F72" s="3">
        <f t="shared" si="10"/>
        <v>250664.57249500754</v>
      </c>
      <c r="G72" s="3">
        <f t="shared" si="11"/>
        <v>0</v>
      </c>
      <c r="H72" s="4">
        <f t="shared" si="7"/>
        <v>1.243511033890943</v>
      </c>
      <c r="I72" s="5">
        <v>4695.05</v>
      </c>
      <c r="J72" s="5">
        <v>3775.64</v>
      </c>
      <c r="K72" s="6">
        <f t="shared" si="8"/>
        <v>0.19767942395564853</v>
      </c>
    </row>
    <row r="73" spans="1:11" x14ac:dyDescent="0.2">
      <c r="A73" s="1">
        <v>44046</v>
      </c>
      <c r="B73" s="2">
        <f t="shared" ref="B73:B80" si="12">E73/F73</f>
        <v>1.4625868600051246</v>
      </c>
      <c r="C73" s="3">
        <v>0</v>
      </c>
      <c r="D73" s="3">
        <v>0</v>
      </c>
      <c r="E73" s="3">
        <v>366618.71</v>
      </c>
      <c r="F73" s="3">
        <f t="shared" ref="F73:F80" si="13">F72+G73</f>
        <v>250664.57249500754</v>
      </c>
      <c r="G73" s="3">
        <f t="shared" si="11"/>
        <v>0</v>
      </c>
      <c r="H73" s="4">
        <f t="shared" si="7"/>
        <v>1.2637089341144814</v>
      </c>
      <c r="I73" s="5">
        <v>4771.3100000000004</v>
      </c>
      <c r="J73" s="5">
        <v>3775.64</v>
      </c>
      <c r="K73" s="6">
        <f t="shared" si="8"/>
        <v>0.19887792589064324</v>
      </c>
    </row>
    <row r="74" spans="1:11" x14ac:dyDescent="0.2">
      <c r="A74" s="1">
        <v>44047</v>
      </c>
      <c r="B74" s="2">
        <f t="shared" si="12"/>
        <v>1.4612071277335972</v>
      </c>
      <c r="C74" s="3">
        <v>0</v>
      </c>
      <c r="D74" s="3">
        <v>0</v>
      </c>
      <c r="E74" s="3">
        <v>366272.86</v>
      </c>
      <c r="F74" s="3">
        <f t="shared" si="13"/>
        <v>250664.57249500754</v>
      </c>
      <c r="G74" s="3">
        <f t="shared" ref="G74:G80" si="14">C74/((E74-C74)/F73)</f>
        <v>0</v>
      </c>
      <c r="H74" s="4">
        <f t="shared" si="7"/>
        <v>1.2648981364748759</v>
      </c>
      <c r="I74" s="5">
        <v>4775.8</v>
      </c>
      <c r="J74" s="5">
        <v>3775.64</v>
      </c>
      <c r="K74" s="6">
        <f t="shared" si="8"/>
        <v>0.19630899125872125</v>
      </c>
    </row>
    <row r="75" spans="1:11" x14ac:dyDescent="0.2">
      <c r="A75" s="1">
        <v>44048</v>
      </c>
      <c r="B75" s="2">
        <f t="shared" si="12"/>
        <v>1.4750353682603634</v>
      </c>
      <c r="C75" s="3">
        <v>0</v>
      </c>
      <c r="D75" s="3">
        <v>0</v>
      </c>
      <c r="E75" s="3">
        <v>369739.11</v>
      </c>
      <c r="F75" s="3">
        <f t="shared" si="13"/>
        <v>250664.57249500754</v>
      </c>
      <c r="G75" s="3">
        <f t="shared" si="14"/>
        <v>0</v>
      </c>
      <c r="H75" s="4">
        <f t="shared" si="7"/>
        <v>1.2652450975198906</v>
      </c>
      <c r="I75" s="5">
        <v>4777.1099999999997</v>
      </c>
      <c r="J75" s="5">
        <v>3775.64</v>
      </c>
      <c r="K75" s="6">
        <f t="shared" si="8"/>
        <v>0.20979027074047285</v>
      </c>
    </row>
    <row r="76" spans="1:11" x14ac:dyDescent="0.2">
      <c r="A76" s="1">
        <v>44049</v>
      </c>
      <c r="B76" s="2">
        <f t="shared" si="12"/>
        <v>1.4582846166156185</v>
      </c>
      <c r="C76" s="3">
        <v>0</v>
      </c>
      <c r="D76" s="3">
        <v>0</v>
      </c>
      <c r="E76" s="3">
        <v>365540.29</v>
      </c>
      <c r="F76" s="3">
        <f t="shared" si="13"/>
        <v>250664.57249500754</v>
      </c>
      <c r="G76" s="3">
        <f t="shared" si="14"/>
        <v>0</v>
      </c>
      <c r="H76" s="4">
        <f t="shared" si="7"/>
        <v>1.2614444173703003</v>
      </c>
      <c r="I76" s="5">
        <v>4762.76</v>
      </c>
      <c r="J76" s="5">
        <v>3775.64</v>
      </c>
      <c r="K76" s="6">
        <f t="shared" si="8"/>
        <v>0.19684019924531815</v>
      </c>
    </row>
    <row r="77" spans="1:11" x14ac:dyDescent="0.2">
      <c r="A77" s="1">
        <v>44050</v>
      </c>
      <c r="B77" s="2">
        <f t="shared" si="12"/>
        <v>1.4467850258624921</v>
      </c>
      <c r="C77" s="3">
        <v>0</v>
      </c>
      <c r="D77" s="3">
        <v>0</v>
      </c>
      <c r="E77" s="3">
        <v>362657.75</v>
      </c>
      <c r="F77" s="3">
        <f t="shared" si="13"/>
        <v>250664.57249500754</v>
      </c>
      <c r="G77" s="3">
        <f t="shared" si="14"/>
        <v>0</v>
      </c>
      <c r="H77" s="4">
        <f t="shared" si="7"/>
        <v>1.2469223760739903</v>
      </c>
      <c r="I77" s="5">
        <v>4707.93</v>
      </c>
      <c r="J77" s="5">
        <v>3775.64</v>
      </c>
      <c r="K77" s="6">
        <f>(B77-H77)</f>
        <v>0.19986264978850188</v>
      </c>
    </row>
    <row r="78" spans="1:11" x14ac:dyDescent="0.2">
      <c r="A78" s="1">
        <v>44053</v>
      </c>
      <c r="B78" s="2">
        <f t="shared" si="12"/>
        <v>1.4617275842093627</v>
      </c>
      <c r="C78" s="3">
        <v>0</v>
      </c>
      <c r="D78" s="3">
        <v>0</v>
      </c>
      <c r="E78" s="3">
        <v>366403.32</v>
      </c>
      <c r="F78" s="3">
        <f t="shared" si="13"/>
        <v>250664.57249500754</v>
      </c>
      <c r="G78" s="3">
        <f t="shared" si="14"/>
        <v>0</v>
      </c>
      <c r="H78" s="4">
        <f t="shared" si="7"/>
        <v>1.2514090326408238</v>
      </c>
      <c r="I78" s="5">
        <v>4724.87</v>
      </c>
      <c r="J78" s="5">
        <v>3775.64</v>
      </c>
      <c r="K78" s="6">
        <f>(B78-H78)</f>
        <v>0.21031855156853885</v>
      </c>
    </row>
    <row r="79" spans="1:11" x14ac:dyDescent="0.2">
      <c r="A79" s="1">
        <v>44054</v>
      </c>
      <c r="B79" s="2">
        <f t="shared" si="12"/>
        <v>1.4571231840401961</v>
      </c>
      <c r="C79" s="3">
        <v>0</v>
      </c>
      <c r="D79" s="3">
        <v>0</v>
      </c>
      <c r="E79" s="3">
        <v>365249.16</v>
      </c>
      <c r="F79" s="3">
        <f t="shared" si="13"/>
        <v>250664.57249500754</v>
      </c>
      <c r="G79" s="3">
        <f t="shared" si="14"/>
        <v>0</v>
      </c>
      <c r="H79" s="4">
        <f t="shared" si="7"/>
        <v>1.2399963979616699</v>
      </c>
      <c r="I79" s="5">
        <v>4681.78</v>
      </c>
      <c r="J79" s="5">
        <v>3775.64</v>
      </c>
      <c r="K79" s="6">
        <f>(B79-H79)</f>
        <v>0.2171267860785262</v>
      </c>
    </row>
    <row r="80" spans="1:11" x14ac:dyDescent="0.2">
      <c r="A80" s="1">
        <v>44055</v>
      </c>
      <c r="B80" s="2">
        <f t="shared" si="12"/>
        <v>1.4347524918271526</v>
      </c>
      <c r="C80" s="3">
        <v>0</v>
      </c>
      <c r="D80" s="3">
        <v>0</v>
      </c>
      <c r="E80" s="3">
        <v>359641.62</v>
      </c>
      <c r="F80" s="3">
        <f t="shared" si="13"/>
        <v>250664.57249500754</v>
      </c>
      <c r="G80" s="3">
        <f t="shared" si="14"/>
        <v>0</v>
      </c>
      <c r="H80" s="4">
        <f t="shared" si="7"/>
        <v>1.230954222330519</v>
      </c>
      <c r="I80" s="5">
        <v>4647.6400000000003</v>
      </c>
      <c r="J80" s="5">
        <v>3775.64</v>
      </c>
      <c r="K80" s="6">
        <f>(B80-H80)</f>
        <v>0.2037982694966336</v>
      </c>
    </row>
    <row r="81" spans="1:11" x14ac:dyDescent="0.2">
      <c r="A81" s="1">
        <v>44056</v>
      </c>
      <c r="B81" s="2">
        <f t="shared" ref="B81" si="15">E81/F81</f>
        <v>1.4214212102394181</v>
      </c>
      <c r="C81" s="3">
        <v>0</v>
      </c>
      <c r="D81" s="3">
        <v>0</v>
      </c>
      <c r="E81" s="3">
        <v>356299.94</v>
      </c>
      <c r="F81" s="3">
        <f t="shared" ref="F81" si="16">F80+G81</f>
        <v>250664.57249500754</v>
      </c>
      <c r="G81" s="3">
        <f t="shared" ref="G81" si="17">C81/((E81-C81)/F80)</f>
        <v>0</v>
      </c>
      <c r="H81" s="4">
        <f t="shared" ref="H81" si="18">I81/J81</f>
        <v>1.2277944931190474</v>
      </c>
      <c r="I81" s="5">
        <v>4635.71</v>
      </c>
      <c r="J81" s="5">
        <v>3775.64</v>
      </c>
      <c r="K81" s="6">
        <f>(B81-H81)</f>
        <v>0.19362671712037072</v>
      </c>
    </row>
    <row r="82" spans="1:11" x14ac:dyDescent="0.2">
      <c r="A82" s="1">
        <v>44057</v>
      </c>
      <c r="B82" s="2">
        <f t="shared" ref="B82:B83" si="19">E82/F82</f>
        <v>1.4404783508335288</v>
      </c>
      <c r="C82" s="3">
        <v>0</v>
      </c>
      <c r="D82" s="3">
        <v>0</v>
      </c>
      <c r="E82" s="3">
        <v>361076.89</v>
      </c>
      <c r="F82" s="3">
        <f t="shared" ref="F82:F83" si="20">F81+G82</f>
        <v>250664.57249500754</v>
      </c>
      <c r="G82" s="3">
        <f t="shared" ref="G82:G83" si="21">C82/((E82-C82)/F81)</f>
        <v>0</v>
      </c>
      <c r="H82" s="4">
        <f t="shared" ref="H82:H83" si="22">I82/J82</f>
        <v>1.2460483520674641</v>
      </c>
      <c r="I82" s="5">
        <v>4704.63</v>
      </c>
      <c r="J82" s="5">
        <v>3775.64</v>
      </c>
      <c r="K82" s="6">
        <f t="shared" ref="K82:K83" si="23">(B82-H82)</f>
        <v>0.1944299987660647</v>
      </c>
    </row>
    <row r="83" spans="1:11" x14ac:dyDescent="0.2">
      <c r="A83" s="1">
        <v>44060</v>
      </c>
      <c r="B83" s="2">
        <f t="shared" si="19"/>
        <v>1.4632337803033779</v>
      </c>
      <c r="C83" s="3">
        <v>0</v>
      </c>
      <c r="D83" s="3">
        <v>0</v>
      </c>
      <c r="E83" s="3">
        <v>366780.87</v>
      </c>
      <c r="F83" s="3">
        <f t="shared" si="20"/>
        <v>250664.57249500754</v>
      </c>
      <c r="G83" s="3">
        <f t="shared" si="21"/>
        <v>0</v>
      </c>
      <c r="H83" s="4">
        <f t="shared" si="22"/>
        <v>1.2753413990740643</v>
      </c>
      <c r="I83" s="5">
        <v>4815.2299999999996</v>
      </c>
      <c r="J83" s="5">
        <v>3775.64</v>
      </c>
      <c r="K83" s="6">
        <f t="shared" si="23"/>
        <v>0.18789238122931362</v>
      </c>
    </row>
    <row r="84" spans="1:11" x14ac:dyDescent="0.2">
      <c r="A84" s="1">
        <v>44061</v>
      </c>
      <c r="B84" s="2">
        <f t="shared" ref="B84" si="24">E84/F84</f>
        <v>1.4767615794903473</v>
      </c>
      <c r="C84" s="3">
        <v>0</v>
      </c>
      <c r="D84" s="3">
        <v>0</v>
      </c>
      <c r="E84" s="3">
        <v>370171.81</v>
      </c>
      <c r="F84" s="3">
        <f t="shared" ref="F84" si="25">F83+G84</f>
        <v>250664.57249500754</v>
      </c>
      <c r="G84" s="3">
        <f t="shared" ref="G84" si="26">C84/((E84-C84)/F83)</f>
        <v>0</v>
      </c>
      <c r="H84" s="4">
        <f t="shared" ref="H84" si="27">I84/J84</f>
        <v>1.2746872053479676</v>
      </c>
      <c r="I84" s="5">
        <v>4812.76</v>
      </c>
      <c r="J84" s="5">
        <v>3775.64</v>
      </c>
      <c r="K84" s="6">
        <f t="shared" ref="K84" si="28">(B84-H84)</f>
        <v>0.20207437414237961</v>
      </c>
    </row>
    <row r="85" spans="1:11" x14ac:dyDescent="0.2">
      <c r="A85" s="1">
        <v>44062</v>
      </c>
      <c r="B85" s="2">
        <f t="shared" ref="B85" si="29">E85/F85</f>
        <v>1.474194483575695</v>
      </c>
      <c r="C85" s="3">
        <v>1500</v>
      </c>
      <c r="D85" s="3">
        <v>0</v>
      </c>
      <c r="E85" s="3">
        <v>371028.33</v>
      </c>
      <c r="F85" s="3">
        <f t="shared" ref="F85" si="30">F84+G85</f>
        <v>251682.07731998945</v>
      </c>
      <c r="G85" s="3">
        <f t="shared" ref="G85" si="31">C85/((E85-C85)/F84)</f>
        <v>1017.5048249819204</v>
      </c>
      <c r="H85" s="4">
        <f t="shared" ref="H85" si="32">I85/J85</f>
        <v>1.2555964021993624</v>
      </c>
      <c r="I85" s="5">
        <v>4740.68</v>
      </c>
      <c r="J85" s="5">
        <v>3775.64</v>
      </c>
      <c r="K85" s="6">
        <f t="shared" ref="K85" si="33">(B85-H85)</f>
        <v>0.21859808137633263</v>
      </c>
    </row>
    <row r="86" spans="1:11" x14ac:dyDescent="0.2">
      <c r="A86" s="1">
        <v>44063</v>
      </c>
      <c r="B86" s="2">
        <f t="shared" ref="B86" si="34">E86/F86</f>
        <v>1.454400463862221</v>
      </c>
      <c r="C86" s="3">
        <v>0</v>
      </c>
      <c r="D86" s="3">
        <v>0</v>
      </c>
      <c r="E86" s="3">
        <v>366046.53</v>
      </c>
      <c r="F86" s="3">
        <f t="shared" ref="F86" si="35">F85+G86</f>
        <v>251682.07731998945</v>
      </c>
      <c r="G86" s="3">
        <f t="shared" ref="G86" si="36">C86/((E86-C86)/F85)</f>
        <v>0</v>
      </c>
      <c r="H86" s="4">
        <f t="shared" ref="H86" si="37">I86/J86</f>
        <v>1.2392998273140448</v>
      </c>
      <c r="I86" s="5">
        <v>4679.1499999999996</v>
      </c>
      <c r="J86" s="5">
        <v>3775.64</v>
      </c>
      <c r="K86" s="6">
        <f t="shared" ref="K86" si="38">(B86-H86)</f>
        <v>0.21510063654817624</v>
      </c>
    </row>
    <row r="87" spans="1:11" x14ac:dyDescent="0.2">
      <c r="A87" s="1">
        <v>44064</v>
      </c>
      <c r="B87" s="2">
        <f t="shared" ref="B87" si="39">E87/F87</f>
        <v>1.4835922524799656</v>
      </c>
      <c r="C87" s="3">
        <v>0</v>
      </c>
      <c r="D87" s="3">
        <v>0</v>
      </c>
      <c r="E87" s="3">
        <v>373393.58</v>
      </c>
      <c r="F87" s="3">
        <f t="shared" ref="F87" si="40">F86+G87</f>
        <v>251682.07731998945</v>
      </c>
      <c r="G87" s="3">
        <f t="shared" ref="G87" si="41">C87/((E87-C87)/F86)</f>
        <v>0</v>
      </c>
      <c r="H87" s="4">
        <f t="shared" ref="H87" si="42">I87/J87</f>
        <v>1.2498119524107172</v>
      </c>
      <c r="I87" s="5">
        <v>4718.84</v>
      </c>
      <c r="J87" s="5">
        <v>3775.64</v>
      </c>
      <c r="K87" s="6">
        <f t="shared" ref="K87" si="43">(B87-H87)</f>
        <v>0.23378030006924844</v>
      </c>
    </row>
    <row r="88" spans="1:11" x14ac:dyDescent="0.2">
      <c r="A88" s="1">
        <v>44067</v>
      </c>
      <c r="B88" s="2">
        <f t="shared" ref="B88" si="44">E88/F88</f>
        <v>1.4811251717620542</v>
      </c>
      <c r="C88" s="3">
        <v>0</v>
      </c>
      <c r="D88" s="3">
        <v>0</v>
      </c>
      <c r="E88" s="3">
        <v>372772.66</v>
      </c>
      <c r="F88" s="3">
        <f t="shared" ref="F88" si="45">F87+G88</f>
        <v>251682.07731998945</v>
      </c>
      <c r="G88" s="3">
        <f t="shared" ref="G88" si="46">C88/((E88-C88)/F87)</f>
        <v>0</v>
      </c>
      <c r="H88" s="4">
        <f t="shared" ref="H88" si="47">I88/J88</f>
        <v>1.2596142640717867</v>
      </c>
      <c r="I88" s="5">
        <v>4755.8500000000004</v>
      </c>
      <c r="J88" s="5">
        <v>3775.64</v>
      </c>
      <c r="K88" s="6">
        <f t="shared" ref="K88" si="48">(B88-H88)</f>
        <v>0.22151090769026749</v>
      </c>
    </row>
    <row r="89" spans="1:11" x14ac:dyDescent="0.2">
      <c r="A89" s="1">
        <v>44068</v>
      </c>
      <c r="B89" s="2">
        <f t="shared" ref="B89" si="49">E89/F89</f>
        <v>1.4850514743836893</v>
      </c>
      <c r="C89" s="3">
        <v>0</v>
      </c>
      <c r="D89" s="3">
        <v>0</v>
      </c>
      <c r="E89" s="3">
        <v>373760.84</v>
      </c>
      <c r="F89" s="3">
        <f t="shared" ref="F89" si="50">F88+G89</f>
        <v>251682.07731998945</v>
      </c>
      <c r="G89" s="3">
        <f t="shared" ref="G89" si="51">C89/((E89-C89)/F88)</f>
        <v>0</v>
      </c>
      <c r="H89" s="4">
        <f t="shared" ref="H89" si="52">I89/J89</f>
        <v>1.261229884205062</v>
      </c>
      <c r="I89" s="5">
        <v>4761.95</v>
      </c>
      <c r="J89" s="5">
        <v>3775.64</v>
      </c>
      <c r="K89" s="6">
        <f t="shared" ref="K89" si="53">(B89-H89)</f>
        <v>0.22382159017862735</v>
      </c>
    </row>
    <row r="90" spans="1:11" x14ac:dyDescent="0.2">
      <c r="A90" s="1">
        <v>44069</v>
      </c>
      <c r="B90" s="2">
        <f t="shared" ref="B90" si="54">E90/F90</f>
        <v>1.4758327011412462</v>
      </c>
      <c r="C90" s="3">
        <v>0</v>
      </c>
      <c r="D90" s="3">
        <v>0</v>
      </c>
      <c r="E90" s="3">
        <v>371440.64000000001</v>
      </c>
      <c r="F90" s="3">
        <f t="shared" ref="F90" si="55">F89+G90</f>
        <v>251682.07731998945</v>
      </c>
      <c r="G90" s="3">
        <f t="shared" ref="G90" si="56">C90/((E90-C90)/F89)</f>
        <v>0</v>
      </c>
      <c r="H90" s="4">
        <f t="shared" ref="H90" si="57">I90/J90</f>
        <v>1.2464456357067941</v>
      </c>
      <c r="I90" s="5">
        <v>4706.13</v>
      </c>
      <c r="J90" s="5">
        <v>3775.64</v>
      </c>
      <c r="K90" s="6">
        <f t="shared" ref="K90" si="58">(B90-H90)</f>
        <v>0.22938706543445209</v>
      </c>
    </row>
    <row r="91" spans="1:11" x14ac:dyDescent="0.2">
      <c r="A91" s="1">
        <v>44070</v>
      </c>
      <c r="B91" s="2">
        <f t="shared" ref="B91:B92" si="59">E91/F91</f>
        <v>1.4916635860513952</v>
      </c>
      <c r="C91" s="3">
        <v>0</v>
      </c>
      <c r="D91" s="3">
        <v>0</v>
      </c>
      <c r="E91" s="3">
        <v>375424.99</v>
      </c>
      <c r="F91" s="3">
        <f t="shared" ref="F91:F92" si="60">F90+G91</f>
        <v>251682.07731998945</v>
      </c>
      <c r="G91" s="3">
        <f t="shared" ref="G91:G92" si="61">C91/((E91-C91)/F90)</f>
        <v>0</v>
      </c>
      <c r="H91" s="4">
        <f t="shared" ref="H91:H92" si="62">I91/J91</f>
        <v>1.2531252979627296</v>
      </c>
      <c r="I91" s="5">
        <v>4731.3500000000004</v>
      </c>
      <c r="J91" s="5">
        <v>3775.64</v>
      </c>
      <c r="K91" s="6">
        <f t="shared" ref="K91:K92" si="63">(B91-H91)</f>
        <v>0.23853828808866551</v>
      </c>
    </row>
    <row r="92" spans="1:11" x14ac:dyDescent="0.2">
      <c r="A92" s="1">
        <v>44071</v>
      </c>
      <c r="B92" s="2">
        <f t="shared" si="59"/>
        <v>1.5416125936798442</v>
      </c>
      <c r="C92" s="3">
        <v>0</v>
      </c>
      <c r="D92" s="3">
        <v>0</v>
      </c>
      <c r="E92" s="3">
        <v>387996.26</v>
      </c>
      <c r="F92" s="3">
        <f t="shared" si="60"/>
        <v>251682.07731998945</v>
      </c>
      <c r="G92" s="3">
        <f t="shared" si="61"/>
        <v>0</v>
      </c>
      <c r="H92" s="4">
        <f t="shared" si="62"/>
        <v>1.2830328103314936</v>
      </c>
      <c r="I92" s="5">
        <v>4844.2700000000004</v>
      </c>
      <c r="J92" s="5">
        <v>3775.64</v>
      </c>
      <c r="K92" s="6">
        <f t="shared" si="63"/>
        <v>0.25857978334835052</v>
      </c>
    </row>
    <row r="93" spans="1:11" x14ac:dyDescent="0.2">
      <c r="A93" s="1">
        <v>44074</v>
      </c>
      <c r="B93" s="2">
        <f t="shared" ref="B93" si="64">E93/F93</f>
        <v>1.5339491953936493</v>
      </c>
      <c r="C93" s="3">
        <v>0</v>
      </c>
      <c r="D93" s="3">
        <v>0</v>
      </c>
      <c r="E93" s="3">
        <v>386067.52</v>
      </c>
      <c r="F93" s="3">
        <f t="shared" ref="F93" si="65">F92+G93</f>
        <v>251682.07731998945</v>
      </c>
      <c r="G93" s="3">
        <f t="shared" ref="G93" si="66">C93/((E93-C93)/F92)</f>
        <v>0</v>
      </c>
      <c r="H93" s="4">
        <f t="shared" ref="H93" si="67">I93/J93</f>
        <v>1.2756036062760221</v>
      </c>
      <c r="I93" s="5">
        <v>4816.22</v>
      </c>
      <c r="J93" s="5">
        <v>3775.64</v>
      </c>
      <c r="K93" s="6">
        <f t="shared" ref="K93" si="68">(B93-H93)</f>
        <v>0.25834558911762717</v>
      </c>
    </row>
    <row r="94" spans="1:11" x14ac:dyDescent="0.2">
      <c r="A94" s="1">
        <v>44075</v>
      </c>
      <c r="B94" s="2">
        <f t="shared" ref="B94" si="69">E94/F94</f>
        <v>1.5296022033008869</v>
      </c>
      <c r="C94" s="3">
        <v>1000</v>
      </c>
      <c r="D94" s="3">
        <v>0</v>
      </c>
      <c r="E94" s="3">
        <v>385973.46</v>
      </c>
      <c r="F94" s="3">
        <f t="shared" ref="F94" si="70">F93+G94</f>
        <v>252335.84206865547</v>
      </c>
      <c r="G94" s="3">
        <f t="shared" ref="G94" si="71">C94/((E94-C94)/F93)</f>
        <v>653.76474866602348</v>
      </c>
      <c r="H94" s="4">
        <f t="shared" ref="H94" si="72">I94/J94</f>
        <v>1.2824633704484538</v>
      </c>
      <c r="I94" s="5">
        <v>4842.12</v>
      </c>
      <c r="J94" s="5">
        <v>3775.64</v>
      </c>
      <c r="K94" s="6">
        <f t="shared" ref="K94" si="73">(B94-H94)</f>
        <v>0.2471388328524331</v>
      </c>
    </row>
    <row r="95" spans="1:11" x14ac:dyDescent="0.2">
      <c r="A95" s="1">
        <v>44076</v>
      </c>
      <c r="B95" s="2">
        <f t="shared" ref="B95" si="74">E95/F95</f>
        <v>1.5284044741256639</v>
      </c>
      <c r="C95" s="3">
        <v>0</v>
      </c>
      <c r="D95" s="3">
        <v>0</v>
      </c>
      <c r="E95" s="3">
        <v>385671.23</v>
      </c>
      <c r="F95" s="3">
        <f t="shared" ref="F95" si="75">F94+G95</f>
        <v>252335.84206865547</v>
      </c>
      <c r="G95" s="3">
        <f t="shared" ref="G95" si="76">C95/((E95-C95)/F94)</f>
        <v>0</v>
      </c>
      <c r="H95" s="4">
        <f t="shared" ref="H95" si="77">I95/J95</f>
        <v>1.2829321651428633</v>
      </c>
      <c r="I95" s="5">
        <v>4843.8900000000003</v>
      </c>
      <c r="J95" s="5">
        <v>3775.64</v>
      </c>
      <c r="K95" s="6">
        <f t="shared" ref="K95" si="78">(B95-H95)</f>
        <v>0.24547230898280059</v>
      </c>
    </row>
    <row r="96" spans="1:11" x14ac:dyDescent="0.2">
      <c r="A96" s="1">
        <v>44077</v>
      </c>
      <c r="B96" s="2">
        <f t="shared" ref="B96" si="79">E96/F96</f>
        <v>1.5199518104750533</v>
      </c>
      <c r="C96" s="3">
        <v>0</v>
      </c>
      <c r="D96" s="3">
        <v>0</v>
      </c>
      <c r="E96" s="3">
        <v>383538.32</v>
      </c>
      <c r="F96" s="3">
        <f t="shared" ref="F96" si="80">F95+G96</f>
        <v>252335.84206865547</v>
      </c>
      <c r="G96" s="3">
        <f t="shared" ref="G96" si="81">C96/((E96-C96)/F95)</f>
        <v>0</v>
      </c>
      <c r="H96" s="4">
        <f t="shared" ref="H96" si="82">I96/J96</f>
        <v>1.2758366793444291</v>
      </c>
      <c r="I96" s="5">
        <v>4817.1000000000004</v>
      </c>
      <c r="J96" s="5">
        <v>3775.64</v>
      </c>
      <c r="K96" s="6">
        <f t="shared" ref="K96" si="83">(B96-H96)</f>
        <v>0.24411513113062422</v>
      </c>
    </row>
    <row r="97" spans="1:11" x14ac:dyDescent="0.2">
      <c r="A97" s="1">
        <v>44078</v>
      </c>
      <c r="B97" s="2">
        <f t="shared" ref="B97" si="84">E97/F97</f>
        <v>1.4855771059983107</v>
      </c>
      <c r="C97" s="3">
        <v>0</v>
      </c>
      <c r="D97" s="3">
        <v>0</v>
      </c>
      <c r="E97" s="3">
        <v>374864.35</v>
      </c>
      <c r="F97" s="3">
        <f t="shared" ref="F97" si="85">F96+G97</f>
        <v>252335.84206865547</v>
      </c>
      <c r="G97" s="3">
        <f t="shared" ref="G97" si="86">C97/((E97-C97)/F96)</f>
        <v>0</v>
      </c>
      <c r="H97" s="4">
        <f t="shared" ref="H97" si="87">I97/J97</f>
        <v>1.2634202413365683</v>
      </c>
      <c r="I97" s="5">
        <v>4770.22</v>
      </c>
      <c r="J97" s="5">
        <v>3775.64</v>
      </c>
      <c r="K97" s="6">
        <f t="shared" ref="K97" si="88">(B97-H97)</f>
        <v>0.22215686466174245</v>
      </c>
    </row>
    <row r="98" spans="1:11" x14ac:dyDescent="0.2">
      <c r="A98" s="1">
        <v>44081</v>
      </c>
      <c r="B98" s="2">
        <f t="shared" ref="B98:B100" si="89">E98/F98</f>
        <v>1.4470486119076662</v>
      </c>
      <c r="C98" s="3">
        <v>0</v>
      </c>
      <c r="D98" s="3">
        <v>0</v>
      </c>
      <c r="E98" s="3">
        <v>365142.23</v>
      </c>
      <c r="F98" s="3">
        <f t="shared" ref="F98:F100" si="90">F97+G98</f>
        <v>252335.84206865547</v>
      </c>
      <c r="G98" s="3">
        <f t="shared" ref="G98:G100" si="91">C98/((E98-C98)/F97)</f>
        <v>0</v>
      </c>
      <c r="H98" s="4">
        <f t="shared" ref="H98:H100" si="92">I98/J98</f>
        <v>1.236709537985613</v>
      </c>
      <c r="I98" s="5">
        <v>4669.37</v>
      </c>
      <c r="J98" s="5">
        <v>3775.64</v>
      </c>
      <c r="K98" s="6">
        <f t="shared" ref="K98:K100" si="93">(B98-H98)</f>
        <v>0.2103390739220532</v>
      </c>
    </row>
    <row r="99" spans="1:11" x14ac:dyDescent="0.2">
      <c r="A99" s="1">
        <v>44082</v>
      </c>
      <c r="B99" s="2">
        <f t="shared" si="89"/>
        <v>1.4428056554127713</v>
      </c>
      <c r="C99" s="3">
        <v>0</v>
      </c>
      <c r="D99" s="3">
        <v>0</v>
      </c>
      <c r="E99" s="3">
        <v>364071.58</v>
      </c>
      <c r="F99" s="3">
        <f t="shared" si="90"/>
        <v>252335.84206865547</v>
      </c>
      <c r="G99" s="3">
        <f t="shared" si="91"/>
        <v>0</v>
      </c>
      <c r="H99" s="4">
        <f t="shared" si="92"/>
        <v>1.2433362290896379</v>
      </c>
      <c r="I99" s="5">
        <v>4694.3900000000003</v>
      </c>
      <c r="J99" s="5">
        <v>3775.64</v>
      </c>
      <c r="K99" s="6">
        <f t="shared" si="93"/>
        <v>0.19946942632313336</v>
      </c>
    </row>
    <row r="100" spans="1:11" x14ac:dyDescent="0.2">
      <c r="A100" s="1">
        <v>44083</v>
      </c>
      <c r="B100" s="2">
        <f t="shared" si="89"/>
        <v>1.405999944722361</v>
      </c>
      <c r="C100" s="3">
        <v>0</v>
      </c>
      <c r="D100" s="3">
        <v>0</v>
      </c>
      <c r="E100" s="3">
        <v>354784.18</v>
      </c>
      <c r="F100" s="3">
        <f t="shared" si="90"/>
        <v>252335.84206865547</v>
      </c>
      <c r="G100" s="3">
        <f t="shared" si="91"/>
        <v>0</v>
      </c>
      <c r="H100" s="4">
        <f t="shared" si="92"/>
        <v>1.2142550666906804</v>
      </c>
      <c r="I100" s="5">
        <v>4584.59</v>
      </c>
      <c r="J100" s="5">
        <v>3775.64</v>
      </c>
      <c r="K100" s="6">
        <f t="shared" si="93"/>
        <v>0.19174487803168061</v>
      </c>
    </row>
    <row r="101" spans="1:11" x14ac:dyDescent="0.2">
      <c r="A101" s="1">
        <v>44084</v>
      </c>
      <c r="B101" s="2">
        <f t="shared" ref="B101" si="94">E101/F101</f>
        <v>1.4037658189819255</v>
      </c>
      <c r="C101" s="3">
        <v>0</v>
      </c>
      <c r="D101" s="3">
        <v>0</v>
      </c>
      <c r="E101" s="3">
        <v>354220.43</v>
      </c>
      <c r="F101" s="3">
        <f t="shared" ref="F101" si="95">F100+G101</f>
        <v>252335.84206865547</v>
      </c>
      <c r="G101" s="3">
        <f t="shared" ref="G101" si="96">C101/((E101-C101)/F100)</f>
        <v>0</v>
      </c>
      <c r="H101" s="4">
        <f t="shared" ref="H101" si="97">I101/J101</f>
        <v>1.2135637931582459</v>
      </c>
      <c r="I101" s="5">
        <v>4581.9799999999996</v>
      </c>
      <c r="J101" s="5">
        <v>3775.64</v>
      </c>
      <c r="K101" s="6">
        <f t="shared" ref="K101" si="98">(B101-H101)</f>
        <v>0.19020202582367962</v>
      </c>
    </row>
    <row r="102" spans="1:11" x14ac:dyDescent="0.2">
      <c r="A102" s="1">
        <v>44085</v>
      </c>
      <c r="B102" s="2">
        <f t="shared" ref="B102" si="99">E102/F102</f>
        <v>1.4118389091275805</v>
      </c>
      <c r="C102" s="3">
        <v>0</v>
      </c>
      <c r="D102" s="3">
        <v>0</v>
      </c>
      <c r="E102" s="3">
        <v>356257.56</v>
      </c>
      <c r="F102" s="3">
        <f t="shared" ref="F102" si="100">F101+G102</f>
        <v>252335.84206865547</v>
      </c>
      <c r="G102" s="3">
        <f t="shared" ref="G102" si="101">C102/((E102-C102)/F101)</f>
        <v>0</v>
      </c>
      <c r="H102" s="4">
        <f t="shared" ref="H102" si="102">I102/J102</f>
        <v>1.2255617590660126</v>
      </c>
      <c r="I102" s="5">
        <v>4627.28</v>
      </c>
      <c r="J102" s="5">
        <v>3775.64</v>
      </c>
      <c r="K102" s="6">
        <f t="shared" ref="K102" si="103">(B102-H102)</f>
        <v>0.18627715006156786</v>
      </c>
    </row>
    <row r="103" spans="1:11" x14ac:dyDescent="0.2">
      <c r="A103" s="1">
        <v>44088</v>
      </c>
      <c r="B103" s="2">
        <f t="shared" ref="B103" si="104">E103/F103</f>
        <v>1.4067335701894463</v>
      </c>
      <c r="C103" s="3">
        <v>0</v>
      </c>
      <c r="D103" s="3">
        <v>0</v>
      </c>
      <c r="E103" s="3">
        <v>354969.3</v>
      </c>
      <c r="F103" s="3">
        <f t="shared" ref="F103" si="105">F102+G103</f>
        <v>252335.84206865547</v>
      </c>
      <c r="G103" s="3">
        <f t="shared" ref="G103" si="106">C103/((E103-C103)/F102)</f>
        <v>0</v>
      </c>
      <c r="H103" s="4">
        <f t="shared" ref="H103" si="107">I103/J103</f>
        <v>1.2318573804705959</v>
      </c>
      <c r="I103" s="5">
        <v>4651.05</v>
      </c>
      <c r="J103" s="5">
        <v>3775.64</v>
      </c>
      <c r="K103" s="6">
        <f t="shared" ref="K103" si="108">(B103-H103)</f>
        <v>0.17487618971885044</v>
      </c>
    </row>
    <row r="104" spans="1:11" x14ac:dyDescent="0.2">
      <c r="A104" s="1">
        <v>44089</v>
      </c>
      <c r="B104" s="2">
        <f t="shared" ref="B104" si="109">E104/F104</f>
        <v>1.424740445323593</v>
      </c>
      <c r="C104" s="3">
        <v>0</v>
      </c>
      <c r="D104" s="3">
        <v>0</v>
      </c>
      <c r="E104" s="3">
        <v>359513.08</v>
      </c>
      <c r="F104" s="3">
        <f t="shared" ref="F104" si="110">F103+G104</f>
        <v>252335.84206865547</v>
      </c>
      <c r="G104" s="3">
        <f t="shared" ref="G104" si="111">C104/((E104-C104)/F103)</f>
        <v>0</v>
      </c>
      <c r="H104" s="4">
        <f t="shared" ref="H104" si="112">I104/J104</f>
        <v>1.2417709315506775</v>
      </c>
      <c r="I104" s="5">
        <v>4688.4799999999996</v>
      </c>
      <c r="J104" s="5">
        <v>3775.64</v>
      </c>
      <c r="K104" s="6">
        <f t="shared" ref="K104" si="113">(B104-H104)</f>
        <v>0.18296951377291548</v>
      </c>
    </row>
    <row r="105" spans="1:11" x14ac:dyDescent="0.2">
      <c r="A105" s="1">
        <v>44090</v>
      </c>
      <c r="B105" s="2">
        <f t="shared" ref="B105" si="114">E105/F105</f>
        <v>1.4123139902695112</v>
      </c>
      <c r="C105" s="3">
        <v>0</v>
      </c>
      <c r="D105" s="3">
        <v>0</v>
      </c>
      <c r="E105" s="3">
        <v>356377.44</v>
      </c>
      <c r="F105" s="3">
        <f t="shared" ref="F105" si="115">F104+G105</f>
        <v>252335.84206865547</v>
      </c>
      <c r="G105" s="3">
        <f t="shared" ref="G105" si="116">C105/((E105-C105)/F104)</f>
        <v>0</v>
      </c>
      <c r="H105" s="4">
        <f t="shared" ref="H105" si="117">I105/J105</f>
        <v>1.2335286203133773</v>
      </c>
      <c r="I105" s="5">
        <v>4657.3599999999997</v>
      </c>
      <c r="J105" s="5">
        <v>3775.64</v>
      </c>
      <c r="K105" s="6">
        <f t="shared" ref="K105" si="118">(B105-H105)</f>
        <v>0.17878536995613392</v>
      </c>
    </row>
    <row r="106" spans="1:11" x14ac:dyDescent="0.2">
      <c r="A106" s="1">
        <v>44091</v>
      </c>
      <c r="B106" s="2">
        <f t="shared" ref="B106" si="119">E106/F106</f>
        <v>1.4024777736636882</v>
      </c>
      <c r="C106" s="3">
        <v>0</v>
      </c>
      <c r="D106" s="3">
        <v>0</v>
      </c>
      <c r="E106" s="3">
        <v>353895.41</v>
      </c>
      <c r="F106" s="3">
        <f t="shared" ref="F106" si="120">F105+G106</f>
        <v>252335.84206865547</v>
      </c>
      <c r="G106" s="3">
        <f t="shared" ref="G106" si="121">C106/((E106-C106)/F105)</f>
        <v>0</v>
      </c>
      <c r="H106" s="4">
        <f t="shared" ref="H106" si="122">I106/J106</f>
        <v>1.2269999258403874</v>
      </c>
      <c r="I106" s="5">
        <v>4632.71</v>
      </c>
      <c r="J106" s="5">
        <v>3775.64</v>
      </c>
      <c r="K106" s="6">
        <f t="shared" ref="K106" si="123">(B106-H106)</f>
        <v>0.17547784782330078</v>
      </c>
    </row>
    <row r="107" spans="1:11" x14ac:dyDescent="0.2">
      <c r="A107" s="1">
        <v>44092</v>
      </c>
      <c r="B107" s="2">
        <f t="shared" ref="B107" si="124">E107/F107</f>
        <v>1.4306558950978421</v>
      </c>
      <c r="C107" s="3">
        <v>0</v>
      </c>
      <c r="D107" s="3">
        <v>0</v>
      </c>
      <c r="E107" s="3">
        <v>361005.76</v>
      </c>
      <c r="F107" s="3">
        <f t="shared" ref="F107" si="125">F106+G107</f>
        <v>252335.84206865547</v>
      </c>
      <c r="G107" s="3">
        <f t="shared" ref="G107" si="126">C107/((E107-C107)/F106)</f>
        <v>0</v>
      </c>
      <c r="H107" s="4">
        <f t="shared" ref="H107" si="127">I107/J107</f>
        <v>1.2546455700225658</v>
      </c>
      <c r="I107" s="5">
        <v>4737.09</v>
      </c>
      <c r="J107" s="5">
        <v>3775.64</v>
      </c>
      <c r="K107" s="6">
        <f t="shared" ref="K107" si="128">(B107-H107)</f>
        <v>0.17601032507527625</v>
      </c>
    </row>
    <row r="108" spans="1:11" x14ac:dyDescent="0.2">
      <c r="A108" s="1">
        <v>44095</v>
      </c>
      <c r="B108" s="2">
        <f t="shared" ref="B108" si="129">E108/F108</f>
        <v>1.4168848431081111</v>
      </c>
      <c r="C108" s="3">
        <v>0</v>
      </c>
      <c r="D108" s="3">
        <v>0</v>
      </c>
      <c r="E108" s="3">
        <v>357530.83</v>
      </c>
      <c r="F108" s="3">
        <f t="shared" ref="F108" si="130">F107+G108</f>
        <v>252335.84206865547</v>
      </c>
      <c r="G108" s="3">
        <f t="shared" ref="G108" si="131">C108/((E108-C108)/F107)</f>
        <v>0</v>
      </c>
      <c r="H108" s="4">
        <f t="shared" ref="H108" si="132">I108/J108</f>
        <v>1.24255225604136</v>
      </c>
      <c r="I108" s="5">
        <v>4691.43</v>
      </c>
      <c r="J108" s="5">
        <v>3775.64</v>
      </c>
      <c r="K108" s="6">
        <f t="shared" ref="K108" si="133">(B108-H108)</f>
        <v>0.17433258706675114</v>
      </c>
    </row>
    <row r="109" spans="1:11" x14ac:dyDescent="0.2">
      <c r="A109" s="1">
        <v>44096</v>
      </c>
      <c r="B109" s="2">
        <f t="shared" ref="B109" si="134">E109/F109</f>
        <v>1.4014174407446445</v>
      </c>
      <c r="C109" s="3">
        <v>0</v>
      </c>
      <c r="D109" s="3">
        <v>0</v>
      </c>
      <c r="E109" s="3">
        <v>353627.85</v>
      </c>
      <c r="F109" s="3">
        <f t="shared" ref="F109" si="135">F108+G109</f>
        <v>252335.84206865547</v>
      </c>
      <c r="G109" s="3">
        <f t="shared" ref="G109" si="136">C109/((E109-C109)/F108)</f>
        <v>0</v>
      </c>
      <c r="H109" s="4">
        <f t="shared" ref="H109" si="137">I109/J109</f>
        <v>1.2278077359070252</v>
      </c>
      <c r="I109" s="5">
        <v>4635.76</v>
      </c>
      <c r="J109" s="5">
        <v>3775.64</v>
      </c>
      <c r="K109" s="6">
        <f t="shared" ref="K109" si="138">(B109-H109)</f>
        <v>0.17360970483761928</v>
      </c>
    </row>
    <row r="110" spans="1:11" x14ac:dyDescent="0.2">
      <c r="A110" s="1">
        <v>44097</v>
      </c>
      <c r="B110" s="2">
        <f t="shared" ref="B110" si="139">E110/F110</f>
        <v>1.4089715003834706</v>
      </c>
      <c r="C110" s="3">
        <v>0</v>
      </c>
      <c r="D110" s="3">
        <v>0</v>
      </c>
      <c r="E110" s="3">
        <v>355534.01</v>
      </c>
      <c r="F110" s="3">
        <f t="shared" ref="F110" si="140">F109+G110</f>
        <v>252335.84206865547</v>
      </c>
      <c r="G110" s="3">
        <f t="shared" ref="G110" si="141">C110/((E110-C110)/F109)</f>
        <v>0</v>
      </c>
      <c r="H110" s="4">
        <f t="shared" ref="H110" si="142">I110/J110</f>
        <v>1.2321963958428239</v>
      </c>
      <c r="I110" s="5">
        <v>4652.33</v>
      </c>
      <c r="J110" s="5">
        <v>3775.64</v>
      </c>
      <c r="K110" s="6">
        <f t="shared" ref="K110" si="143">(B110-H110)</f>
        <v>0.17677510454064671</v>
      </c>
    </row>
    <row r="111" spans="1:11" x14ac:dyDescent="0.2">
      <c r="A111" s="1">
        <v>44098</v>
      </c>
      <c r="B111" s="2">
        <f t="shared" ref="B111" si="144">E111/F111</f>
        <v>1.3827134787497575</v>
      </c>
      <c r="C111" s="3">
        <v>0</v>
      </c>
      <c r="D111" s="3">
        <v>0</v>
      </c>
      <c r="E111" s="3">
        <v>348908.17</v>
      </c>
      <c r="F111" s="3">
        <f t="shared" ref="F111" si="145">F110+G111</f>
        <v>252335.84206865547</v>
      </c>
      <c r="G111" s="3">
        <f t="shared" ref="G111" si="146">C111/((E111-C111)/F110)</f>
        <v>0</v>
      </c>
      <c r="H111" s="4">
        <f t="shared" ref="H111" si="147">I111/J111</f>
        <v>1.2085553707450922</v>
      </c>
      <c r="I111" s="5">
        <v>4563.07</v>
      </c>
      <c r="J111" s="5">
        <v>3775.64</v>
      </c>
      <c r="K111" s="6">
        <f t="shared" ref="K111" si="148">(B111-H111)</f>
        <v>0.17415810800466525</v>
      </c>
    </row>
    <row r="112" spans="1:11" x14ac:dyDescent="0.2">
      <c r="A112" s="1">
        <v>44099</v>
      </c>
      <c r="B112" s="2">
        <f t="shared" ref="B112" si="149">E112/F112</f>
        <v>1.3837743664849496</v>
      </c>
      <c r="C112" s="3">
        <v>0</v>
      </c>
      <c r="D112" s="3">
        <v>0</v>
      </c>
      <c r="E112" s="3">
        <v>349175.87</v>
      </c>
      <c r="F112" s="3">
        <f t="shared" ref="F112" si="150">F111+G112</f>
        <v>252335.84206865547</v>
      </c>
      <c r="G112" s="3">
        <f t="shared" ref="G112" si="151">C112/((E112-C112)/F111)</f>
        <v>0</v>
      </c>
      <c r="H112" s="4">
        <f t="shared" ref="H112" si="152">I112/J112</f>
        <v>1.2103961182739882</v>
      </c>
      <c r="I112" s="5">
        <v>4570.0200000000004</v>
      </c>
      <c r="J112" s="5">
        <v>3775.64</v>
      </c>
      <c r="K112" s="6">
        <f t="shared" ref="K112" si="153">(B112-H112)</f>
        <v>0.17337824821096137</v>
      </c>
    </row>
    <row r="113" spans="1:11" x14ac:dyDescent="0.2">
      <c r="A113" s="1">
        <v>44102</v>
      </c>
      <c r="B113" s="2">
        <f t="shared" ref="B113" si="154">E113/F113</f>
        <v>1.3783601534710554</v>
      </c>
      <c r="C113" s="3">
        <v>0</v>
      </c>
      <c r="D113" s="3">
        <v>0</v>
      </c>
      <c r="E113" s="3">
        <v>347809.67</v>
      </c>
      <c r="F113" s="3">
        <f t="shared" ref="F113" si="155">F112+G113</f>
        <v>252335.84206865547</v>
      </c>
      <c r="G113" s="3">
        <f t="shared" ref="G113" si="156">C113/((E113-C113)/F112)</f>
        <v>0</v>
      </c>
      <c r="H113" s="4">
        <f t="shared" ref="H113" si="157">I113/J113</f>
        <v>1.2135452532550772</v>
      </c>
      <c r="I113" s="5">
        <v>4581.91</v>
      </c>
      <c r="J113" s="5">
        <v>3775.64</v>
      </c>
      <c r="K113" s="6">
        <f t="shared" ref="K113" si="158">(B113-H113)</f>
        <v>0.16481490021597822</v>
      </c>
    </row>
    <row r="114" spans="1:11" x14ac:dyDescent="0.2">
      <c r="A114" s="1">
        <v>44103</v>
      </c>
      <c r="B114" s="2">
        <f t="shared" ref="B114" si="159">E114/F114</f>
        <v>1.3892470729727748</v>
      </c>
      <c r="C114" s="3">
        <v>0</v>
      </c>
      <c r="D114" s="3">
        <v>0</v>
      </c>
      <c r="E114" s="3">
        <v>350556.83</v>
      </c>
      <c r="F114" s="3">
        <f t="shared" ref="F114" si="160">F113+G114</f>
        <v>252335.84206865547</v>
      </c>
      <c r="G114" s="3">
        <f t="shared" ref="G114" si="161">C114/((E114-C114)/F113)</f>
        <v>0</v>
      </c>
      <c r="H114" s="4">
        <f t="shared" ref="H114" si="162">I114/J114</f>
        <v>1.21616467671706</v>
      </c>
      <c r="I114" s="5">
        <v>4591.8</v>
      </c>
      <c r="J114" s="5">
        <v>3775.64</v>
      </c>
      <c r="K114" s="6">
        <f t="shared" ref="K114" si="163">(B114-H114)</f>
        <v>0.17308239625571487</v>
      </c>
    </row>
    <row r="115" spans="1:11" x14ac:dyDescent="0.2">
      <c r="A115" s="1">
        <v>44104</v>
      </c>
      <c r="B115" s="2">
        <f t="shared" ref="B115" si="164">E115/F115</f>
        <v>1.3985555405322938</v>
      </c>
      <c r="C115" s="3">
        <v>0</v>
      </c>
      <c r="D115" s="3">
        <v>0</v>
      </c>
      <c r="E115" s="3">
        <v>352905.69</v>
      </c>
      <c r="F115" s="3">
        <f t="shared" ref="F115" si="165">F114+G115</f>
        <v>252335.84206865547</v>
      </c>
      <c r="G115" s="3">
        <f t="shared" ref="G115" si="166">C115/((E115-C115)/F114)</f>
        <v>0</v>
      </c>
      <c r="H115" s="4">
        <f t="shared" ref="H115" si="167">I115/J115</f>
        <v>1.214999311375025</v>
      </c>
      <c r="I115" s="5">
        <v>4587.3999999999996</v>
      </c>
      <c r="J115" s="5">
        <v>3775.64</v>
      </c>
      <c r="K115" s="6">
        <f t="shared" ref="K115" si="168">(B115-H115)</f>
        <v>0.18355622915726877</v>
      </c>
    </row>
    <row r="116" spans="1:11" x14ac:dyDescent="0.2">
      <c r="A116" s="1">
        <v>44113</v>
      </c>
      <c r="B116" s="2">
        <f t="shared" ref="B116" si="169">E116/F116</f>
        <v>1.4263370873095156</v>
      </c>
      <c r="C116" s="3">
        <v>0</v>
      </c>
      <c r="D116" s="3">
        <v>0</v>
      </c>
      <c r="E116" s="3">
        <v>359915.97</v>
      </c>
      <c r="F116" s="3">
        <f t="shared" ref="F116" si="170">F115+G116</f>
        <v>252335.84206865547</v>
      </c>
      <c r="G116" s="3">
        <f t="shared" ref="G116" si="171">C116/((E116-C116)/F115)</f>
        <v>0</v>
      </c>
      <c r="H116" s="4">
        <f t="shared" ref="H116" si="172">I116/J116</f>
        <v>1.239826890275556</v>
      </c>
      <c r="I116" s="5">
        <v>4681.1400000000003</v>
      </c>
      <c r="J116" s="5">
        <v>3775.64</v>
      </c>
      <c r="K116" s="6">
        <f t="shared" ref="K116" si="173">(B116-H116)</f>
        <v>0.18651019703395955</v>
      </c>
    </row>
    <row r="117" spans="1:11" x14ac:dyDescent="0.2">
      <c r="A117" s="1">
        <v>44116</v>
      </c>
      <c r="B117" s="2">
        <f t="shared" ref="B117" si="174">E117/F117</f>
        <v>1.4627350081308512</v>
      </c>
      <c r="C117" s="3">
        <v>0</v>
      </c>
      <c r="D117" s="3">
        <v>0</v>
      </c>
      <c r="E117" s="3">
        <v>369100.47</v>
      </c>
      <c r="F117" s="3">
        <f t="shared" ref="F117" si="175">F116+G117</f>
        <v>252335.84206865547</v>
      </c>
      <c r="G117" s="3">
        <f t="shared" ref="G117" si="176">C117/((E117-C117)/F116)</f>
        <v>0</v>
      </c>
      <c r="H117" s="4">
        <f t="shared" ref="H117" si="177">I117/J117</f>
        <v>1.2774417052473224</v>
      </c>
      <c r="I117" s="5">
        <v>4823.16</v>
      </c>
      <c r="J117" s="5">
        <v>3775.64</v>
      </c>
      <c r="K117" s="6">
        <f t="shared" ref="K117" si="178">(B117-H117)</f>
        <v>0.18529330288352885</v>
      </c>
    </row>
    <row r="118" spans="1:11" x14ac:dyDescent="0.2">
      <c r="A118" s="1">
        <v>44117</v>
      </c>
      <c r="B118" s="2">
        <f t="shared" ref="B118" si="179">E118/F118</f>
        <v>1.4727005365289765</v>
      </c>
      <c r="C118" s="3">
        <v>0</v>
      </c>
      <c r="D118" s="3">
        <v>0</v>
      </c>
      <c r="E118" s="3">
        <v>371615.13</v>
      </c>
      <c r="F118" s="3">
        <f t="shared" ref="F118" si="180">F117+G118</f>
        <v>252335.84206865547</v>
      </c>
      <c r="G118" s="3">
        <f t="shared" ref="G118" si="181">C118/((E118-C118)/F117)</f>
        <v>0</v>
      </c>
      <c r="H118" s="4">
        <f t="shared" ref="H118" si="182">I118/J118</f>
        <v>1.281689991630558</v>
      </c>
      <c r="I118" s="5">
        <v>4839.2</v>
      </c>
      <c r="J118" s="5">
        <v>3775.64</v>
      </c>
      <c r="K118" s="6">
        <f t="shared" ref="K118" si="183">(B118-H118)</f>
        <v>0.19101054489841851</v>
      </c>
    </row>
    <row r="119" spans="1:11" x14ac:dyDescent="0.2">
      <c r="A119" s="1">
        <v>44118</v>
      </c>
      <c r="B119" s="2">
        <f t="shared" ref="B119" si="184">E119/F119</f>
        <v>1.4784175206409977</v>
      </c>
      <c r="C119" s="3">
        <v>6400</v>
      </c>
      <c r="D119" s="3">
        <v>0</v>
      </c>
      <c r="E119" s="3">
        <v>379457.73</v>
      </c>
      <c r="F119" s="3">
        <f t="shared" ref="F119" si="185">F118+G119</f>
        <v>256664.7950948785</v>
      </c>
      <c r="G119" s="3">
        <f t="shared" ref="G119" si="186">C119/((E119-C119)/F118)</f>
        <v>4328.9530262230328</v>
      </c>
      <c r="H119" s="4">
        <f t="shared" ref="H119" si="187">I119/J119</f>
        <v>1.2731881217488956</v>
      </c>
      <c r="I119" s="5">
        <v>4807.1000000000004</v>
      </c>
      <c r="J119" s="5">
        <v>3775.64</v>
      </c>
      <c r="K119" s="6">
        <f t="shared" ref="K119" si="188">(B119-H119)</f>
        <v>0.20522939889210212</v>
      </c>
    </row>
    <row r="120" spans="1:11" x14ac:dyDescent="0.2">
      <c r="A120" s="1">
        <v>44119</v>
      </c>
      <c r="B120" s="2">
        <f t="shared" ref="B120" si="189">E120/F120</f>
        <v>1.4719790840825711</v>
      </c>
      <c r="C120" s="3">
        <v>0</v>
      </c>
      <c r="D120" s="3">
        <v>0</v>
      </c>
      <c r="E120" s="3">
        <v>377805.21</v>
      </c>
      <c r="F120" s="3">
        <f t="shared" ref="F120" si="190">F119+G120</f>
        <v>256664.7950948785</v>
      </c>
      <c r="G120" s="3">
        <f t="shared" ref="G120" si="191">C120/((E120-C120)/F119)</f>
        <v>0</v>
      </c>
      <c r="H120" s="4">
        <f t="shared" ref="H120" si="192">I120/J120</f>
        <v>1.2709739275990295</v>
      </c>
      <c r="I120" s="5">
        <v>4798.74</v>
      </c>
      <c r="J120" s="5">
        <v>3775.64</v>
      </c>
      <c r="K120" s="6">
        <f t="shared" ref="K120" si="193">(B120-H120)</f>
        <v>0.20100515648354156</v>
      </c>
    </row>
    <row r="121" spans="1:11" x14ac:dyDescent="0.2">
      <c r="A121" s="1">
        <v>44120</v>
      </c>
      <c r="B121" s="2">
        <f t="shared" ref="B121" si="194">E121/F121</f>
        <v>1.4810386826112294</v>
      </c>
      <c r="C121" s="3">
        <v>0</v>
      </c>
      <c r="D121" s="3">
        <v>0</v>
      </c>
      <c r="E121" s="3">
        <v>380130.49</v>
      </c>
      <c r="F121" s="3">
        <f t="shared" ref="F121" si="195">F120+G121</f>
        <v>256664.7950948785</v>
      </c>
      <c r="G121" s="3">
        <f t="shared" ref="G121" si="196">C121/((E121-C121)/F120)</f>
        <v>0</v>
      </c>
      <c r="H121" s="4">
        <f t="shared" ref="H121" si="197">I121/J121</f>
        <v>1.269104045936583</v>
      </c>
      <c r="I121" s="5">
        <v>4791.68</v>
      </c>
      <c r="J121" s="5">
        <v>3775.64</v>
      </c>
      <c r="K121" s="6">
        <f t="shared" ref="K121" si="198">(B121-H121)</f>
        <v>0.2119346366746464</v>
      </c>
    </row>
    <row r="122" spans="1:11" x14ac:dyDescent="0.2">
      <c r="A122" s="1">
        <v>44123</v>
      </c>
      <c r="B122" s="2">
        <f t="shared" ref="B122" si="199">E122/F122</f>
        <v>1.4528926332189491</v>
      </c>
      <c r="C122" s="3">
        <v>0</v>
      </c>
      <c r="D122" s="3">
        <v>0</v>
      </c>
      <c r="E122" s="3">
        <v>372906.39</v>
      </c>
      <c r="F122" s="3">
        <f t="shared" ref="F122" si="200">F121+G122</f>
        <v>256664.7950948785</v>
      </c>
      <c r="G122" s="3">
        <f t="shared" ref="G122" si="201">C122/((E122-C122)/F121)</f>
        <v>0</v>
      </c>
      <c r="H122" s="4">
        <f t="shared" ref="H122" si="202">I122/J122</f>
        <v>1.2595189159983473</v>
      </c>
      <c r="I122" s="5">
        <v>4755.49</v>
      </c>
      <c r="J122" s="5">
        <v>3775.64</v>
      </c>
      <c r="K122" s="6">
        <f t="shared" ref="K122" si="203">(B122-H122)</f>
        <v>0.19337371722060182</v>
      </c>
    </row>
    <row r="123" spans="1:11" x14ac:dyDescent="0.2">
      <c r="A123" s="1">
        <v>44124</v>
      </c>
      <c r="B123" s="2">
        <f t="shared" ref="B123" si="204">E123/F123</f>
        <v>1.4734421207248232</v>
      </c>
      <c r="C123" s="3">
        <v>0</v>
      </c>
      <c r="D123" s="3">
        <v>0</v>
      </c>
      <c r="E123" s="3">
        <v>378180.72</v>
      </c>
      <c r="F123" s="3">
        <f t="shared" ref="F123" si="205">F122+G123</f>
        <v>256664.7950948785</v>
      </c>
      <c r="G123" s="3">
        <f t="shared" ref="G123" si="206">C123/((E123-C123)/F122)</f>
        <v>0</v>
      </c>
      <c r="H123" s="4">
        <f t="shared" ref="H123" si="207">I123/J123</f>
        <v>1.2695781377461834</v>
      </c>
      <c r="I123" s="5">
        <v>4793.47</v>
      </c>
      <c r="J123" s="5">
        <v>3775.64</v>
      </c>
      <c r="K123" s="6">
        <f t="shared" ref="K123" si="208">(B123-H123)</f>
        <v>0.20386398297863972</v>
      </c>
    </row>
    <row r="124" spans="1:11" x14ac:dyDescent="0.2">
      <c r="A124" s="1">
        <v>44125</v>
      </c>
      <c r="B124" s="2">
        <f t="shared" ref="B124" si="209">E124/F124</f>
        <v>1.4720912537316626</v>
      </c>
      <c r="C124" s="3">
        <v>0</v>
      </c>
      <c r="D124" s="3">
        <v>0</v>
      </c>
      <c r="E124" s="3">
        <v>377834</v>
      </c>
      <c r="F124" s="3">
        <f t="shared" ref="F124" si="210">F123+G124</f>
        <v>256664.7950948785</v>
      </c>
      <c r="G124" s="3">
        <f t="shared" ref="G124" si="211">C124/((E124-C124)/F123)</f>
        <v>0</v>
      </c>
      <c r="H124" s="4">
        <f t="shared" ref="H124" si="212">I124/J124</f>
        <v>1.2694086300600693</v>
      </c>
      <c r="I124" s="5">
        <v>4792.83</v>
      </c>
      <c r="J124" s="5">
        <v>3775.64</v>
      </c>
      <c r="K124" s="6">
        <f t="shared" ref="K124" si="213">(B124-H124)</f>
        <v>0.20268262367159329</v>
      </c>
    </row>
    <row r="125" spans="1:11" x14ac:dyDescent="0.2">
      <c r="A125" s="1">
        <v>44126</v>
      </c>
      <c r="B125" s="2">
        <f t="shared" ref="B125" si="214">E125/F125</f>
        <v>1.4702321752404983</v>
      </c>
      <c r="C125" s="3">
        <v>0</v>
      </c>
      <c r="D125" s="3">
        <v>0</v>
      </c>
      <c r="E125" s="3">
        <v>377356.84</v>
      </c>
      <c r="F125" s="3">
        <f t="shared" ref="F125" si="215">F124+G125</f>
        <v>256664.7950948785</v>
      </c>
      <c r="G125" s="3">
        <f t="shared" ref="G125" si="216">C125/((E125-C125)/F124)</f>
        <v>0</v>
      </c>
      <c r="H125" s="4">
        <f t="shared" ref="H125" si="217">I125/J125</f>
        <v>1.2654755220307019</v>
      </c>
      <c r="I125" s="5">
        <v>4777.9799999999996</v>
      </c>
      <c r="J125" s="5">
        <v>3775.64</v>
      </c>
      <c r="K125" s="6">
        <f t="shared" ref="K125" si="218">(B125-H125)</f>
        <v>0.20475665320979641</v>
      </c>
    </row>
    <row r="126" spans="1:11" x14ac:dyDescent="0.2">
      <c r="A126" s="1">
        <v>44127</v>
      </c>
      <c r="B126" s="2">
        <f t="shared" ref="B126" si="219">E126/F126</f>
        <v>1.4336520123999759</v>
      </c>
      <c r="C126" s="3">
        <v>0</v>
      </c>
      <c r="D126" s="3">
        <v>0</v>
      </c>
      <c r="E126" s="3">
        <v>367968</v>
      </c>
      <c r="F126" s="3">
        <f t="shared" ref="F126" si="220">F125+G126</f>
        <v>256664.7950948785</v>
      </c>
      <c r="G126" s="3">
        <f t="shared" ref="G126" si="221">C126/((E126-C126)/F125)</f>
        <v>0</v>
      </c>
      <c r="H126" s="4">
        <f t="shared" ref="H126" si="222">I126/J126</f>
        <v>1.2497192528948735</v>
      </c>
      <c r="I126" s="5">
        <v>4718.49</v>
      </c>
      <c r="J126" s="5">
        <v>3775.64</v>
      </c>
      <c r="K126" s="6">
        <f t="shared" ref="K126" si="223">(B126-H126)</f>
        <v>0.18393275950510235</v>
      </c>
    </row>
    <row r="127" spans="1:11" x14ac:dyDescent="0.2">
      <c r="A127" s="1">
        <v>44130</v>
      </c>
      <c r="B127" s="2">
        <f t="shared" ref="B127" si="224">E127/F127</f>
        <v>1.4240768776445782</v>
      </c>
      <c r="C127" s="3">
        <v>0</v>
      </c>
      <c r="D127" s="3">
        <v>0</v>
      </c>
      <c r="E127" s="3">
        <v>365510.40000000002</v>
      </c>
      <c r="F127" s="3">
        <f t="shared" ref="F127" si="225">F126+G127</f>
        <v>256664.7950948785</v>
      </c>
      <c r="G127" s="3">
        <f t="shared" ref="G127" si="226">C127/((E127-C127)/F126)</f>
        <v>0</v>
      </c>
      <c r="H127" s="4">
        <f t="shared" ref="H127" si="227">I127/J127</f>
        <v>1.2425019334470446</v>
      </c>
      <c r="I127" s="5">
        <v>4691.24</v>
      </c>
      <c r="J127" s="5">
        <v>3775.64</v>
      </c>
      <c r="K127" s="6">
        <f t="shared" ref="K127" si="228">(B127-H127)</f>
        <v>0.18157494419753362</v>
      </c>
    </row>
    <row r="128" spans="1:11" x14ac:dyDescent="0.2">
      <c r="A128" s="1">
        <v>44131</v>
      </c>
      <c r="B128" s="2">
        <f t="shared" ref="B128" si="229">E128/F128</f>
        <v>1.4440781403736653</v>
      </c>
      <c r="C128" s="3">
        <v>0</v>
      </c>
      <c r="D128" s="3">
        <v>0</v>
      </c>
      <c r="E128" s="3">
        <v>370644.02</v>
      </c>
      <c r="F128" s="3">
        <f t="shared" ref="F128" si="230">F127+G128</f>
        <v>256664.7950948785</v>
      </c>
      <c r="G128" s="3">
        <f t="shared" ref="G128" si="231">C128/((E128-C128)/F127)</f>
        <v>0</v>
      </c>
      <c r="H128" s="4">
        <f t="shared" ref="H128" si="232">I128/J128</f>
        <v>1.2446313737538537</v>
      </c>
      <c r="I128" s="5">
        <v>4699.28</v>
      </c>
      <c r="J128" s="5">
        <v>3775.64</v>
      </c>
      <c r="K128" s="6">
        <f t="shared" ref="K128" si="233">(B128-H128)</f>
        <v>0.19944676661981164</v>
      </c>
    </row>
    <row r="129" spans="1:11" x14ac:dyDescent="0.2">
      <c r="A129" s="1">
        <v>44132</v>
      </c>
      <c r="B129" s="2">
        <f t="shared" ref="B129" si="234">E129/F129</f>
        <v>1.4564591137706024</v>
      </c>
      <c r="C129" s="3">
        <v>0</v>
      </c>
      <c r="D129" s="3">
        <v>0</v>
      </c>
      <c r="E129" s="3">
        <v>373821.78</v>
      </c>
      <c r="F129" s="3">
        <f t="shared" ref="F129" si="235">F128+G129</f>
        <v>256664.7950948785</v>
      </c>
      <c r="G129" s="3">
        <f t="shared" ref="G129" si="236">C129/((E129-C129)/F128)</f>
        <v>0</v>
      </c>
      <c r="H129" s="4">
        <f t="shared" ref="H129" si="237">I129/J129</f>
        <v>1.2546932440592855</v>
      </c>
      <c r="I129" s="5">
        <v>4737.2700000000004</v>
      </c>
      <c r="J129" s="5">
        <v>3775.64</v>
      </c>
      <c r="K129" s="6">
        <f t="shared" ref="K129" si="238">(B129-H129)</f>
        <v>0.20176586971131694</v>
      </c>
    </row>
    <row r="130" spans="1:11" x14ac:dyDescent="0.2">
      <c r="A130" s="1">
        <v>44133</v>
      </c>
      <c r="B130" s="2">
        <f t="shared" ref="B130" si="239">E130/F130</f>
        <v>1.4777779315616333</v>
      </c>
      <c r="C130" s="3">
        <v>0</v>
      </c>
      <c r="D130" s="3">
        <v>0</v>
      </c>
      <c r="E130" s="3">
        <v>379293.57</v>
      </c>
      <c r="F130" s="3">
        <f t="shared" ref="F130" si="240">F129+G130</f>
        <v>256664.7950948785</v>
      </c>
      <c r="G130" s="3">
        <f t="shared" ref="G130" si="241">C130/((E130-C130)/F129)</f>
        <v>0</v>
      </c>
      <c r="H130" s="4">
        <f t="shared" ref="H130" si="242">I130/J130</f>
        <v>1.2641353518873621</v>
      </c>
      <c r="I130" s="5">
        <v>4772.92</v>
      </c>
      <c r="J130" s="5">
        <v>3775.64</v>
      </c>
      <c r="K130" s="6">
        <f t="shared" ref="K130" si="243">(B130-H130)</f>
        <v>0.21364257967427114</v>
      </c>
    </row>
    <row r="131" spans="1:11" x14ac:dyDescent="0.2">
      <c r="A131" s="1">
        <v>44134</v>
      </c>
      <c r="B131" s="2">
        <f t="shared" ref="B131" si="244">E131/F131</f>
        <v>1.4469671614399393</v>
      </c>
      <c r="C131" s="3">
        <v>0</v>
      </c>
      <c r="D131" s="3">
        <v>0</v>
      </c>
      <c r="E131" s="3">
        <v>371385.53</v>
      </c>
      <c r="F131" s="3">
        <f t="shared" ref="F131" si="245">F130+G131</f>
        <v>256664.7950948785</v>
      </c>
      <c r="G131" s="3">
        <f t="shared" ref="G131" si="246">C131/((E131-C131)/F130)</f>
        <v>0</v>
      </c>
      <c r="H131" s="4">
        <f t="shared" ref="H131" si="247">I131/J131</f>
        <v>1.243585193503618</v>
      </c>
      <c r="I131" s="5">
        <v>4695.33</v>
      </c>
      <c r="J131" s="5">
        <v>3775.64</v>
      </c>
      <c r="K131" s="6">
        <f t="shared" ref="K131" si="248">(B131-H131)</f>
        <v>0.20338196793632135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zoomScaleNormal="100" workbookViewId="0">
      <selection activeCell="J16" sqref="J16"/>
    </sheetView>
  </sheetViews>
  <sheetFormatPr defaultRowHeight="14.25" x14ac:dyDescent="0.2"/>
  <cols>
    <col min="1" max="1" width="14.125" style="1" customWidth="1"/>
    <col min="2" max="4" width="9" style="2" customWidth="1"/>
    <col min="5" max="5" width="10.375" style="3" customWidth="1"/>
    <col min="6" max="6" width="9" style="2" customWidth="1"/>
    <col min="7" max="7" width="19.375" style="2" customWidth="1"/>
    <col min="8" max="8" width="12.75" style="14" customWidth="1"/>
    <col min="9" max="9" width="13.125" style="14" customWidth="1"/>
    <col min="10" max="10" width="12.375" style="14" customWidth="1"/>
    <col min="11" max="1025" width="8.625" customWidth="1"/>
  </cols>
  <sheetData>
    <row r="1" spans="1:11" x14ac:dyDescent="0.2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10" t="s">
        <v>7</v>
      </c>
      <c r="I1" s="11" t="s">
        <v>8</v>
      </c>
      <c r="J1" s="11" t="s">
        <v>9</v>
      </c>
    </row>
    <row r="2" spans="1:11" x14ac:dyDescent="0.2">
      <c r="A2" s="1">
        <v>43938</v>
      </c>
      <c r="B2" s="2">
        <f>E2/F2</f>
        <v>1.0169115699259836</v>
      </c>
      <c r="C2" s="2">
        <v>0</v>
      </c>
      <c r="D2" s="2">
        <v>0</v>
      </c>
      <c r="E2" s="3">
        <v>261041.2</v>
      </c>
      <c r="F2" s="2">
        <v>256700</v>
      </c>
      <c r="G2" s="2">
        <v>0</v>
      </c>
      <c r="H2" s="4">
        <f>I2/J2</f>
        <v>1.0169110402474812</v>
      </c>
      <c r="I2" s="5">
        <v>3839.49</v>
      </c>
      <c r="J2" s="5">
        <v>3775.64</v>
      </c>
    </row>
    <row r="3" spans="1:11" x14ac:dyDescent="0.2">
      <c r="A3" s="1">
        <v>43957</v>
      </c>
      <c r="B3" s="2">
        <f>E3/F3</f>
        <v>1.0740587845734322</v>
      </c>
      <c r="C3" s="2">
        <v>0</v>
      </c>
      <c r="D3" s="2">
        <v>0</v>
      </c>
      <c r="E3" s="3">
        <v>275710.89</v>
      </c>
      <c r="F3" s="2">
        <v>256700</v>
      </c>
      <c r="G3" s="2">
        <v>0</v>
      </c>
      <c r="H3" s="4">
        <f>I3/J3</f>
        <v>1.0425384835418632</v>
      </c>
      <c r="I3" s="5">
        <v>3936.25</v>
      </c>
      <c r="J3" s="5">
        <v>3775.64</v>
      </c>
    </row>
    <row r="4" spans="1:11" x14ac:dyDescent="0.2">
      <c r="A4" s="1">
        <v>43987</v>
      </c>
      <c r="B4" s="2">
        <f>E4/F4</f>
        <v>1.19508336579665</v>
      </c>
      <c r="C4" s="2">
        <v>0</v>
      </c>
      <c r="D4" s="2">
        <v>0</v>
      </c>
      <c r="E4" s="3">
        <v>306777.90000000002</v>
      </c>
      <c r="F4" s="2">
        <v>256700</v>
      </c>
      <c r="G4" s="2">
        <v>0</v>
      </c>
      <c r="H4" s="4">
        <f>I4/J4</f>
        <v>1.0597541079128308</v>
      </c>
      <c r="I4" s="5">
        <v>4001.25</v>
      </c>
      <c r="J4" s="5">
        <v>3775.64</v>
      </c>
      <c r="K4" s="15"/>
    </row>
    <row r="5" spans="1:11" x14ac:dyDescent="0.2">
      <c r="A5" s="1">
        <v>44018</v>
      </c>
      <c r="B5" s="2">
        <f t="shared" ref="B5" si="0">E5/F5</f>
        <v>1.3682084534476042</v>
      </c>
      <c r="C5" s="2">
        <v>0</v>
      </c>
      <c r="D5" s="2">
        <v>0</v>
      </c>
      <c r="E5" s="3">
        <v>351219.11</v>
      </c>
      <c r="F5" s="2">
        <v>256700</v>
      </c>
      <c r="G5" s="2">
        <v>0</v>
      </c>
      <c r="H5" s="4">
        <f t="shared" ref="H5" si="1">I5/J5</f>
        <v>1.2368674749850361</v>
      </c>
      <c r="I5" s="5">
        <v>4670.09</v>
      </c>
      <c r="J5" s="5">
        <v>3775.74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按日净值</vt:lpstr>
      <vt:lpstr>按月净值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shum hins</dc:creator>
  <dc:description/>
  <cp:lastModifiedBy>shum hins</cp:lastModifiedBy>
  <cp:revision>3</cp:revision>
  <dcterms:created xsi:type="dcterms:W3CDTF">2015-06-05T18:19:34Z</dcterms:created>
  <dcterms:modified xsi:type="dcterms:W3CDTF">2020-10-31T03:17:07Z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