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Y:\work\private\balance_sheet\"/>
    </mc:Choice>
  </mc:AlternateContent>
  <xr:revisionPtr revIDLastSave="0" documentId="13_ncr:1_{6E5CC598-F106-4570-9EBD-0AB63838299B}" xr6:coauthVersionLast="36" xr6:coauthVersionMax="36" xr10:uidLastSave="{00000000-0000-0000-0000-000000000000}"/>
  <bookViews>
    <workbookView xWindow="0" yWindow="720" windowWidth="19665" windowHeight="7905" xr2:uid="{00000000-000D-0000-FFFF-FFFF00000000}"/>
  </bookViews>
  <sheets>
    <sheet name="持仓" sheetId="1" r:id="rId1"/>
  </sheets>
  <calcPr calcId="191029"/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7" i="1" s="1"/>
  <c r="F21" i="1" l="1"/>
  <c r="F19" i="1"/>
  <c r="F17" i="1"/>
  <c r="F12" i="1"/>
  <c r="F10" i="1"/>
  <c r="F8" i="1"/>
  <c r="F6" i="1"/>
  <c r="F24" i="1"/>
  <c r="F20" i="1"/>
  <c r="F14" i="1"/>
  <c r="F3" i="1"/>
  <c r="F7" i="1"/>
  <c r="F11" i="1"/>
  <c r="F15" i="1"/>
  <c r="F23" i="1"/>
  <c r="G23" i="1" s="1"/>
  <c r="F4" i="1"/>
  <c r="F16" i="1"/>
  <c r="F5" i="1"/>
  <c r="F9" i="1"/>
  <c r="F13" i="1"/>
  <c r="F25" i="1"/>
  <c r="F18" i="1"/>
  <c r="F22" i="1"/>
  <c r="F26" i="1"/>
  <c r="F2" i="1"/>
  <c r="G13" i="1" l="1"/>
  <c r="G24" i="1"/>
  <c r="G5" i="1"/>
  <c r="G2" i="1"/>
  <c r="G16" i="1"/>
  <c r="G21" i="1"/>
  <c r="G27" i="1" l="1"/>
</calcChain>
</file>

<file path=xl/sharedStrings.xml><?xml version="1.0" encoding="utf-8"?>
<sst xmlns="http://schemas.openxmlformats.org/spreadsheetml/2006/main" count="57" uniqueCount="57">
  <si>
    <t>股票名称</t>
  </si>
  <si>
    <t>股票代码</t>
  </si>
  <si>
    <t>股价</t>
  </si>
  <si>
    <t>持仓</t>
  </si>
  <si>
    <t>市值</t>
  </si>
  <si>
    <t>仓位占比</t>
  </si>
  <si>
    <t>板块占比</t>
  </si>
  <si>
    <t>中国平安</t>
  </si>
  <si>
    <t>宁波银行</t>
  </si>
  <si>
    <t>002142</t>
  </si>
  <si>
    <t>招商银行</t>
  </si>
  <si>
    <t>600036</t>
  </si>
  <si>
    <t>中新药业</t>
  </si>
  <si>
    <t>600329</t>
  </si>
  <si>
    <t>东阿阿胶</t>
  </si>
  <si>
    <t>000423</t>
  </si>
  <si>
    <t>云南白药</t>
  </si>
  <si>
    <t>000538</t>
  </si>
  <si>
    <t>济川药业</t>
  </si>
  <si>
    <t>600566</t>
  </si>
  <si>
    <t>白云山</t>
  </si>
  <si>
    <t>600332</t>
  </si>
  <si>
    <t>华东医药</t>
  </si>
  <si>
    <t>000963</t>
  </si>
  <si>
    <t>三诺生物</t>
  </si>
  <si>
    <t>300298</t>
  </si>
  <si>
    <t>天坛生物</t>
  </si>
  <si>
    <t>600161</t>
  </si>
  <si>
    <t>洋河股份</t>
  </si>
  <si>
    <t>002304</t>
  </si>
  <si>
    <t>泸州老窖</t>
  </si>
  <si>
    <t>000568</t>
  </si>
  <si>
    <t>山西汾酒</t>
  </si>
  <si>
    <t>600809</t>
  </si>
  <si>
    <t>恒顺醋业</t>
  </si>
  <si>
    <t>600305</t>
  </si>
  <si>
    <t>伊利股份</t>
  </si>
  <si>
    <t>600887</t>
  </si>
  <si>
    <t>双汇发展</t>
  </si>
  <si>
    <t>000895</t>
  </si>
  <si>
    <t>涪陵榨菜</t>
  </si>
  <si>
    <t>002507</t>
  </si>
  <si>
    <t>安琪酵母</t>
  </si>
  <si>
    <t>600298</t>
  </si>
  <si>
    <t>格力电器</t>
  </si>
  <si>
    <t>000651</t>
  </si>
  <si>
    <t>老板电器</t>
  </si>
  <si>
    <t>002508</t>
  </si>
  <si>
    <t>中国中免</t>
  </si>
  <si>
    <t>601888</t>
  </si>
  <si>
    <t>酒ETF</t>
  </si>
  <si>
    <t>512690</t>
  </si>
  <si>
    <t>300ETF</t>
  </si>
  <si>
    <t>510300</t>
  </si>
  <si>
    <t>黄金ETF</t>
  </si>
  <si>
    <t>518880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</si>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</sst>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 vertical="center"/>
    </xf>
    <xf numFmtId="10" fontId="0" fillId="2" borderId="1" xfId="0" applyNumberFormat="1" applyFill="1" applyBorder="1" applyAlignment="1">
      <alignment horizontal="right" vertical="center"/>
    </xf>
    <xf numFmtId="49" fontId="0" fillId="0" borderId="0" xfId="0" quotePrefix="1" applyNumberFormat="1" applyAlignment="1">
      <alignment horizontal="right" vertic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177" fontId="0" fillId="2" borderId="1" xfId="0" applyNumberFormat="1" applyFill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10" fontId="0" fillId="0" borderId="2" xfId="0" applyNumberForma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I19" sqref="I19"/>
    </sheetView>
  </sheetViews>
  <sheetFormatPr defaultColWidth="9" defaultRowHeight="13.5" x14ac:dyDescent="0.15"/>
  <cols>
    <col min="1" max="1" width="9" style="1" customWidth="1"/>
    <col min="2" max="2" width="9" style="2" customWidth="1"/>
    <col min="3" max="3" width="9.5" style="9" customWidth="1"/>
    <col min="4" max="4" width="9" style="10" customWidth="1"/>
    <col min="5" max="5" width="12.625" style="9" customWidth="1"/>
    <col min="6" max="6" width="13.5" style="8" customWidth="1"/>
    <col min="7" max="7" width="9.875" style="7" customWidth="1"/>
    <col min="8" max="9" width="9" style="1" customWidth="1"/>
    <col min="10" max="16384" width="9" style="1"/>
  </cols>
  <sheetData>
    <row r="1" spans="1:7" x14ac:dyDescent="0.15">
      <c r="A1" s="3" t="s">
        <v>0</v>
      </c>
      <c r="B1" s="4" t="s">
        <v>1</v>
      </c>
      <c r="C1" s="11" t="s">
        <v>2</v>
      </c>
      <c r="D1" s="12" t="s">
        <v>3</v>
      </c>
      <c r="E1" s="11" t="s">
        <v>4</v>
      </c>
      <c r="F1" s="5" t="s">
        <v>5</v>
      </c>
      <c r="G1" s="3" t="s">
        <v>6</v>
      </c>
    </row>
    <row r="2" spans="1:7" x14ac:dyDescent="0.15">
      <c r="A2" s="1" t="s">
        <v>7</v>
      </c>
      <c r="B2" s="2">
        <v>601318</v>
      </c>
      <c r="C2" s="9">
        <v>53.25</v>
      </c>
      <c r="D2" s="10">
        <v>500</v>
      </c>
      <c r="E2" s="9">
        <f t="shared" ref="E2:E26" si="0">C2*D2</f>
        <v>26625</v>
      </c>
      <c r="F2" s="8">
        <f>E2/E27</f>
        <v>4.3964184009883646E-2</v>
      </c>
      <c r="G2" s="15">
        <f>SUM(F2:F4)</f>
        <v>0.10307846711049716</v>
      </c>
    </row>
    <row r="3" spans="1:7" x14ac:dyDescent="0.15">
      <c r="A3" s="1" t="s">
        <v>8</v>
      </c>
      <c r="B3" s="6" t="s">
        <v>9</v>
      </c>
      <c r="C3" s="9">
        <v>33.24</v>
      </c>
      <c r="D3" s="10">
        <v>500</v>
      </c>
      <c r="E3" s="9">
        <f t="shared" si="0"/>
        <v>16620</v>
      </c>
      <c r="F3" s="8">
        <f>E3/E27</f>
        <v>2.7443558243916102E-2</v>
      </c>
      <c r="G3" s="14"/>
    </row>
    <row r="4" spans="1:7" x14ac:dyDescent="0.15">
      <c r="A4" s="1" t="s">
        <v>10</v>
      </c>
      <c r="B4" s="2" t="s">
        <v>11</v>
      </c>
      <c r="C4" s="9">
        <v>47.95</v>
      </c>
      <c r="D4" s="10">
        <v>400</v>
      </c>
      <c r="E4" s="9">
        <f t="shared" si="0"/>
        <v>19180</v>
      </c>
      <c r="F4" s="8">
        <f>E4/E27</f>
        <v>3.1670724856697405E-2</v>
      </c>
      <c r="G4" s="14"/>
    </row>
    <row r="5" spans="1:7" x14ac:dyDescent="0.15">
      <c r="A5" s="1" t="s">
        <v>12</v>
      </c>
      <c r="B5" s="2" t="s">
        <v>13</v>
      </c>
      <c r="C5" s="9">
        <v>26.53</v>
      </c>
      <c r="D5" s="10">
        <v>1200</v>
      </c>
      <c r="E5" s="9">
        <f t="shared" si="0"/>
        <v>31836</v>
      </c>
      <c r="F5" s="8">
        <f>E5/E27</f>
        <v>5.256877979863496E-2</v>
      </c>
      <c r="G5" s="13">
        <f>SUM(F5:F12)</f>
        <v>0.41990559548063056</v>
      </c>
    </row>
    <row r="6" spans="1:7" x14ac:dyDescent="0.15">
      <c r="A6" s="1" t="s">
        <v>14</v>
      </c>
      <c r="B6" s="2" t="s">
        <v>15</v>
      </c>
      <c r="C6" s="9">
        <v>30.75</v>
      </c>
      <c r="D6" s="10">
        <v>1000</v>
      </c>
      <c r="E6" s="9">
        <f t="shared" si="0"/>
        <v>30750</v>
      </c>
      <c r="F6" s="8">
        <f>E6/E27</f>
        <v>5.0775536462119138E-2</v>
      </c>
      <c r="G6" s="14"/>
    </row>
    <row r="7" spans="1:7" x14ac:dyDescent="0.15">
      <c r="A7" s="1" t="s">
        <v>16</v>
      </c>
      <c r="B7" s="6" t="s">
        <v>17</v>
      </c>
      <c r="C7" s="9">
        <v>101.47</v>
      </c>
      <c r="D7" s="10">
        <v>300</v>
      </c>
      <c r="E7" s="9">
        <f t="shared" si="0"/>
        <v>30441</v>
      </c>
      <c r="F7" s="8">
        <f>E7/E27</f>
        <v>5.0265304242060771E-2</v>
      </c>
      <c r="G7" s="14"/>
    </row>
    <row r="8" spans="1:7" x14ac:dyDescent="0.15">
      <c r="A8" s="1" t="s">
        <v>18</v>
      </c>
      <c r="B8" s="2" t="s">
        <v>19</v>
      </c>
      <c r="C8" s="9">
        <v>15.25</v>
      </c>
      <c r="D8" s="10">
        <v>900</v>
      </c>
      <c r="E8" s="9">
        <f t="shared" si="0"/>
        <v>13725</v>
      </c>
      <c r="F8" s="8">
        <f>E8/E27</f>
        <v>2.2663227250165372E-2</v>
      </c>
      <c r="G8" s="14"/>
    </row>
    <row r="9" spans="1:7" x14ac:dyDescent="0.15">
      <c r="A9" s="1" t="s">
        <v>20</v>
      </c>
      <c r="B9" s="2" t="s">
        <v>21</v>
      </c>
      <c r="C9" s="9">
        <v>30.42</v>
      </c>
      <c r="D9" s="10">
        <v>1300</v>
      </c>
      <c r="E9" s="9">
        <f t="shared" si="0"/>
        <v>39546</v>
      </c>
      <c r="F9" s="8">
        <f>E9/E27</f>
        <v>6.5299816745722397E-2</v>
      </c>
      <c r="G9" s="14"/>
    </row>
    <row r="10" spans="1:7" x14ac:dyDescent="0.15">
      <c r="A10" s="1" t="s">
        <v>22</v>
      </c>
      <c r="B10" s="6" t="s">
        <v>23</v>
      </c>
      <c r="C10" s="9">
        <v>35.090000000000003</v>
      </c>
      <c r="D10" s="10">
        <v>1240</v>
      </c>
      <c r="E10" s="9">
        <f t="shared" si="0"/>
        <v>43511.600000000006</v>
      </c>
      <c r="F10" s="8">
        <f>E10/E27</f>
        <v>7.1847962026833939E-2</v>
      </c>
      <c r="G10" s="14"/>
    </row>
    <row r="11" spans="1:7" x14ac:dyDescent="0.15">
      <c r="A11" s="1" t="s">
        <v>24</v>
      </c>
      <c r="B11" s="2" t="s">
        <v>25</v>
      </c>
      <c r="C11" s="9">
        <v>28.8</v>
      </c>
      <c r="D11" s="10">
        <v>800</v>
      </c>
      <c r="E11" s="9">
        <f t="shared" si="0"/>
        <v>23040</v>
      </c>
      <c r="F11" s="8">
        <f>E11/E27</f>
        <v>3.8044499515031707E-2</v>
      </c>
      <c r="G11" s="14"/>
    </row>
    <row r="12" spans="1:7" x14ac:dyDescent="0.15">
      <c r="A12" s="1" t="s">
        <v>26</v>
      </c>
      <c r="B12" s="2" t="s">
        <v>27</v>
      </c>
      <c r="C12" s="9">
        <v>37.68</v>
      </c>
      <c r="D12" s="10">
        <v>1100</v>
      </c>
      <c r="E12" s="9">
        <f t="shared" si="0"/>
        <v>41448</v>
      </c>
      <c r="F12" s="8">
        <f>E12/E27</f>
        <v>6.8440469440062254E-2</v>
      </c>
      <c r="G12" s="14"/>
    </row>
    <row r="13" spans="1:7" x14ac:dyDescent="0.15">
      <c r="A13" s="1" t="s">
        <v>28</v>
      </c>
      <c r="B13" s="2" t="s">
        <v>29</v>
      </c>
      <c r="C13" s="9">
        <v>171</v>
      </c>
      <c r="D13" s="10">
        <v>200</v>
      </c>
      <c r="E13" s="9">
        <f t="shared" si="0"/>
        <v>34200</v>
      </c>
      <c r="F13" s="8">
        <f>E13/E27</f>
        <v>5.647230396762519E-2</v>
      </c>
      <c r="G13" s="13">
        <f>SUM(F13:F15)</f>
        <v>0.1390919451670441</v>
      </c>
    </row>
    <row r="14" spans="1:7" x14ac:dyDescent="0.15">
      <c r="A14" s="1" t="s">
        <v>30</v>
      </c>
      <c r="B14" s="6" t="s">
        <v>31</v>
      </c>
      <c r="C14" s="9">
        <v>185.35</v>
      </c>
      <c r="D14" s="10">
        <v>100</v>
      </c>
      <c r="E14" s="9">
        <f t="shared" si="0"/>
        <v>18535</v>
      </c>
      <c r="F14" s="8">
        <f>E14/E27</f>
        <v>3.0605677018711488E-2</v>
      </c>
      <c r="G14" s="14"/>
    </row>
    <row r="15" spans="1:7" x14ac:dyDescent="0.15">
      <c r="A15" s="1" t="s">
        <v>32</v>
      </c>
      <c r="B15" s="2" t="s">
        <v>33</v>
      </c>
      <c r="C15" s="9">
        <v>315</v>
      </c>
      <c r="D15" s="10">
        <v>100</v>
      </c>
      <c r="E15" s="9">
        <f t="shared" si="0"/>
        <v>31500</v>
      </c>
      <c r="F15" s="8">
        <f>E15/E27</f>
        <v>5.201396418070741E-2</v>
      </c>
      <c r="G15" s="14"/>
    </row>
    <row r="16" spans="1:7" x14ac:dyDescent="0.15">
      <c r="A16" s="1" t="s">
        <v>34</v>
      </c>
      <c r="B16" s="2" t="s">
        <v>35</v>
      </c>
      <c r="C16" s="9">
        <v>15.9</v>
      </c>
      <c r="D16" s="10">
        <v>1268</v>
      </c>
      <c r="E16" s="9">
        <f t="shared" si="0"/>
        <v>20161.2</v>
      </c>
      <c r="F16" s="8">
        <f>E16/E27</f>
        <v>3.3290918560002485E-2</v>
      </c>
      <c r="G16" s="13">
        <f>SUM(F16:F20)</f>
        <v>0.2061093785966005</v>
      </c>
    </row>
    <row r="17" spans="1:7" x14ac:dyDescent="0.15">
      <c r="A17" s="1" t="s">
        <v>36</v>
      </c>
      <c r="B17" s="2" t="s">
        <v>37</v>
      </c>
      <c r="C17" s="9">
        <v>32.75</v>
      </c>
      <c r="D17" s="10">
        <v>800</v>
      </c>
      <c r="E17" s="9">
        <f t="shared" si="0"/>
        <v>26200</v>
      </c>
      <c r="F17" s="8">
        <f>E17/E27</f>
        <v>4.3262408302683623E-2</v>
      </c>
      <c r="G17" s="14"/>
    </row>
    <row r="18" spans="1:7" x14ac:dyDescent="0.15">
      <c r="A18" s="1" t="s">
        <v>38</v>
      </c>
      <c r="B18" s="6" t="s">
        <v>39</v>
      </c>
      <c r="C18" s="9">
        <v>25.54</v>
      </c>
      <c r="D18" s="10">
        <v>1000</v>
      </c>
      <c r="E18" s="9">
        <f t="shared" si="0"/>
        <v>25540</v>
      </c>
      <c r="F18" s="8">
        <f>E18/E27</f>
        <v>4.2172591910325949E-2</v>
      </c>
      <c r="G18" s="14"/>
    </row>
    <row r="19" spans="1:7" x14ac:dyDescent="0.15">
      <c r="A19" s="1" t="s">
        <v>40</v>
      </c>
      <c r="B19" s="2" t="s">
        <v>41</v>
      </c>
      <c r="C19" s="9">
        <v>29.51</v>
      </c>
      <c r="D19" s="10">
        <v>700</v>
      </c>
      <c r="E19" s="9">
        <f t="shared" si="0"/>
        <v>20657</v>
      </c>
      <c r="F19" s="8">
        <f>E19/E27</f>
        <v>3.4109601843837239E-2</v>
      </c>
      <c r="G19" s="14"/>
    </row>
    <row r="20" spans="1:7" x14ac:dyDescent="0.15">
      <c r="A20" s="1" t="s">
        <v>42</v>
      </c>
      <c r="B20" s="2" t="s">
        <v>43</v>
      </c>
      <c r="C20" s="9">
        <v>46.09</v>
      </c>
      <c r="D20" s="10">
        <v>700</v>
      </c>
      <c r="E20" s="9">
        <f t="shared" si="0"/>
        <v>32263.000000000004</v>
      </c>
      <c r="F20" s="8">
        <f>E20/E27</f>
        <v>5.3273857979751219E-2</v>
      </c>
      <c r="G20" s="14"/>
    </row>
    <row r="21" spans="1:7" x14ac:dyDescent="0.15">
      <c r="A21" s="1" t="s">
        <v>44</v>
      </c>
      <c r="B21" s="2" t="s">
        <v>45</v>
      </c>
      <c r="C21" s="9">
        <v>47.56</v>
      </c>
      <c r="D21" s="10">
        <v>500</v>
      </c>
      <c r="E21" s="9">
        <f t="shared" si="0"/>
        <v>23780</v>
      </c>
      <c r="F21" s="8">
        <f>E21/E27</f>
        <v>3.9266414864038798E-2</v>
      </c>
      <c r="G21" s="13">
        <f>SUM(F21:F22)</f>
        <v>7.7340636644316618E-2</v>
      </c>
    </row>
    <row r="22" spans="1:7" x14ac:dyDescent="0.15">
      <c r="A22" s="1" t="s">
        <v>46</v>
      </c>
      <c r="B22" s="6" t="s">
        <v>47</v>
      </c>
      <c r="C22" s="9">
        <v>38.43</v>
      </c>
      <c r="D22" s="10">
        <v>600</v>
      </c>
      <c r="E22" s="9">
        <f t="shared" si="0"/>
        <v>23058</v>
      </c>
      <c r="F22" s="8">
        <f>E22/E27</f>
        <v>3.8074221780277827E-2</v>
      </c>
      <c r="G22" s="14"/>
    </row>
    <row r="23" spans="1:7" x14ac:dyDescent="0.15">
      <c r="A23" s="1" t="s">
        <v>48</v>
      </c>
      <c r="B23" s="2" t="s">
        <v>49</v>
      </c>
      <c r="C23" s="9">
        <v>258.01</v>
      </c>
      <c r="D23" s="10">
        <v>100</v>
      </c>
      <c r="E23" s="9">
        <f t="shared" si="0"/>
        <v>25801</v>
      </c>
      <c r="F23" s="8">
        <f>E23/E27</f>
        <v>4.2603564756394666E-2</v>
      </c>
      <c r="G23" s="8">
        <f>F23</f>
        <v>4.2603564756394666E-2</v>
      </c>
    </row>
    <row r="24" spans="1:7" x14ac:dyDescent="0.15">
      <c r="A24" s="1" t="s">
        <v>50</v>
      </c>
      <c r="B24" s="2" t="s">
        <v>51</v>
      </c>
      <c r="C24" s="9">
        <v>1.2010000000000001</v>
      </c>
      <c r="D24" s="10">
        <v>2200</v>
      </c>
      <c r="E24" s="9">
        <f t="shared" si="0"/>
        <v>2642.2000000000003</v>
      </c>
      <c r="F24" s="8">
        <f>E24/E27</f>
        <v>4.362898290738576E-3</v>
      </c>
      <c r="G24" s="13">
        <f>SUM(F24:F26)</f>
        <v>1.1870412244516491E-2</v>
      </c>
    </row>
    <row r="25" spans="1:7" x14ac:dyDescent="0.15">
      <c r="A25" s="1" t="s">
        <v>52</v>
      </c>
      <c r="B25" s="2" t="s">
        <v>53</v>
      </c>
      <c r="C25" s="9">
        <v>4.9059999999999997</v>
      </c>
      <c r="D25" s="10">
        <v>700</v>
      </c>
      <c r="E25" s="9">
        <f t="shared" si="0"/>
        <v>3434.2</v>
      </c>
      <c r="F25" s="8">
        <f>E25/E27</f>
        <v>5.6706779615677896E-3</v>
      </c>
      <c r="G25" s="14"/>
    </row>
    <row r="26" spans="1:7" x14ac:dyDescent="0.15">
      <c r="A26" s="1" t="s">
        <v>54</v>
      </c>
      <c r="B26" s="2" t="s">
        <v>55</v>
      </c>
      <c r="C26" s="9">
        <v>3.7080000000000002</v>
      </c>
      <c r="D26" s="10">
        <v>300</v>
      </c>
      <c r="E26" s="9">
        <f t="shared" si="0"/>
        <v>1112.4000000000001</v>
      </c>
      <c r="F26" s="8">
        <f>E26/E27</f>
        <v>1.8368359922101248E-3</v>
      </c>
      <c r="G26" s="14"/>
    </row>
    <row r="27" spans="1:7" x14ac:dyDescent="0.15">
      <c r="A27" s="1" t="s">
        <v>56</v>
      </c>
      <c r="E27" s="9">
        <f>SUM(E2:E26)</f>
        <v>605606.6</v>
      </c>
      <c r="G27" s="8">
        <f>SUM(G2:G26)</f>
        <v>1.0000000000000002</v>
      </c>
    </row>
  </sheetData>
  <mergeCells count="6">
    <mergeCell ref="G24:G26"/>
    <mergeCell ref="G2:G4"/>
    <mergeCell ref="G5:G12"/>
    <mergeCell ref="G13:G15"/>
    <mergeCell ref="G16:G20"/>
    <mergeCell ref="G21:G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持仓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岑悦</cp:lastModifiedBy>
  <dcterms:created xsi:type="dcterms:W3CDTF">2018-05-30T11:28:00Z</dcterms:created>
  <dcterms:modified xsi:type="dcterms:W3CDTF">2021-07-30T05:22:01Z</dcterms:modified>
</cp:coreProperties>
</file>