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3" fillId="0" borderId="0" applyAlignment="1" pivotButton="0" quotePrefix="0" xfId="0">
      <alignment horizontal="right" vertical="center"/>
    </xf>
    <xf numFmtId="49" fontId="3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E27" sqref="E2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5"/>
    <col width="9" customWidth="1" style="1" min="16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41.58</v>
      </c>
      <c r="D2" s="24" t="n">
        <v>100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22.11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32.39</v>
      </c>
      <c r="D4" s="24" t="n">
        <v>700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52.35</v>
      </c>
      <c r="D5" s="24" t="n">
        <v>620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25.96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40.12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27.17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20.19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158.15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169.23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230.66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0.825</v>
      </c>
      <c r="D13" s="24" t="n">
        <v>8400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11.07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32.98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24.46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27.18</v>
      </c>
      <c r="D17" s="24" t="n">
        <v>800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41.58</v>
      </c>
      <c r="D18" s="24" t="n">
        <v>400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32.43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22.93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198.25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28.97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3.868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3.783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10619.47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26" sqref="A26:XFD26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5"/>
    <col width="9" customWidth="1" style="1" min="16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41.58</v>
      </c>
      <c r="D2" s="24" t="n">
        <v>200</v>
      </c>
      <c r="E2" s="23">
        <f>C2*D2</f>
        <v/>
      </c>
      <c r="F2" s="19">
        <f>E2/E28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22.11</v>
      </c>
      <c r="D3" s="24" t="n">
        <v>1600</v>
      </c>
      <c r="E3" s="23">
        <f>C3*D3</f>
        <v/>
      </c>
      <c r="F3" s="19">
        <f>E3/E28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32.39</v>
      </c>
      <c r="D4" s="24" t="n">
        <v>1200</v>
      </c>
      <c r="E4" s="23">
        <f>C4*D4</f>
        <v/>
      </c>
      <c r="F4" s="19">
        <f>E4/E28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52.35</v>
      </c>
      <c r="D5" s="24" t="n">
        <v>900</v>
      </c>
      <c r="E5" s="23">
        <f>C5*D5</f>
        <v/>
      </c>
      <c r="F5" s="19">
        <f>E5/E28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25.96</v>
      </c>
      <c r="D6" s="24" t="n">
        <v>1400</v>
      </c>
      <c r="E6" s="23">
        <f>C6*D6</f>
        <v/>
      </c>
      <c r="F6" s="19">
        <f>E6/E28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40.12</v>
      </c>
      <c r="D7" s="24" t="n">
        <v>1240</v>
      </c>
      <c r="E7" s="23">
        <f>C7*D7</f>
        <v/>
      </c>
      <c r="F7" s="19">
        <f>E7/E28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27.17</v>
      </c>
      <c r="D8" s="24" t="n">
        <v>200</v>
      </c>
      <c r="E8" s="23">
        <f>C8*D8</f>
        <v/>
      </c>
      <c r="F8" s="19">
        <f>E8/E28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20.19</v>
      </c>
      <c r="D9" s="24" t="n">
        <v>2040</v>
      </c>
      <c r="E9" s="23">
        <f>C9*D9</f>
        <v/>
      </c>
      <c r="F9" s="19">
        <f>E9/E28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158.15</v>
      </c>
      <c r="D10" s="24" t="n">
        <v>300</v>
      </c>
      <c r="E10" s="23">
        <f>C10*D10</f>
        <v/>
      </c>
      <c r="F10" s="19">
        <f>E10/E28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230.66</v>
      </c>
      <c r="D11" s="24" t="n">
        <v>100</v>
      </c>
      <c r="E11" s="23">
        <f>C11*D11</f>
        <v/>
      </c>
      <c r="F11" s="19">
        <f>E11/E28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169.23</v>
      </c>
      <c r="D12" s="24" t="n">
        <v>100</v>
      </c>
      <c r="E12" s="23">
        <f>C12*D12</f>
        <v/>
      </c>
      <c r="F12" s="19">
        <f>E12/E28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302.89</v>
      </c>
      <c r="D13" s="24" t="n">
        <v>140</v>
      </c>
      <c r="E13" s="23">
        <f>C13*D13</f>
        <v/>
      </c>
      <c r="F13" s="19">
        <f>E13/E28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0.825</v>
      </c>
      <c r="D14" s="24" t="n">
        <v>17600</v>
      </c>
      <c r="E14" s="23">
        <f>C14*D14</f>
        <v/>
      </c>
      <c r="F14" s="19">
        <f>E14/E28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3" t="n">
        <v>11.07</v>
      </c>
      <c r="D15" s="24" t="n">
        <v>2668</v>
      </c>
      <c r="E15" s="23">
        <f>C15*D15</f>
        <v/>
      </c>
      <c r="F15" s="19">
        <f>E15/E28</f>
        <v/>
      </c>
      <c r="G15" s="19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3" t="n">
        <v>32.98</v>
      </c>
      <c r="D16" s="24" t="n">
        <v>1300</v>
      </c>
      <c r="E16" s="23">
        <f>C16*D16</f>
        <v/>
      </c>
      <c r="F16" s="19">
        <f>E16/E28</f>
        <v/>
      </c>
    </row>
    <row r="17">
      <c r="A17" s="1" t="inlineStr">
        <is>
          <t>双汇发展</t>
        </is>
      </c>
      <c r="B17" s="9" t="inlineStr">
        <is>
          <t>000895</t>
        </is>
      </c>
      <c r="C17" s="23" t="n">
        <v>24.46</v>
      </c>
      <c r="D17" s="24" t="n">
        <v>1300</v>
      </c>
      <c r="E17" s="23">
        <f>C17*D17</f>
        <v/>
      </c>
      <c r="F17" s="19">
        <f>E17/E28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3" t="n">
        <v>27.18</v>
      </c>
      <c r="D18" s="24" t="n">
        <v>1500</v>
      </c>
      <c r="E18" s="23">
        <f>C18*D18</f>
        <v/>
      </c>
      <c r="F18" s="19">
        <f>E18/E28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3" t="n">
        <v>41.58</v>
      </c>
      <c r="D19" s="24" t="n">
        <v>800</v>
      </c>
      <c r="E19" s="23">
        <f>C19*D19</f>
        <v/>
      </c>
      <c r="F19" s="19">
        <f>E19/E28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3" t="n">
        <v>32.43</v>
      </c>
      <c r="D20" s="24" t="n">
        <v>400</v>
      </c>
      <c r="E20" s="23">
        <f>C20*D20</f>
        <v/>
      </c>
      <c r="F20" s="19">
        <f>E20/E28</f>
        <v/>
      </c>
      <c r="G20" s="19">
        <f>SUM(F20:F21)</f>
        <v/>
      </c>
    </row>
    <row r="21">
      <c r="A21" s="1" t="inlineStr">
        <is>
          <t>老板电器</t>
        </is>
      </c>
      <c r="B21" s="9" t="inlineStr">
        <is>
          <t>002508</t>
        </is>
      </c>
      <c r="C21" s="23" t="n">
        <v>22.93</v>
      </c>
      <c r="D21" s="24" t="n">
        <v>200</v>
      </c>
      <c r="E21" s="23">
        <f>C21*D21</f>
        <v/>
      </c>
      <c r="F21" s="19">
        <f>E21/E28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23" t="n">
        <v>198.25</v>
      </c>
      <c r="D22" s="24" t="n">
        <v>300</v>
      </c>
      <c r="E22" s="23">
        <f>C22*D22</f>
        <v/>
      </c>
      <c r="F22" s="19">
        <f>E22/E28</f>
        <v/>
      </c>
      <c r="G22" s="19">
        <f>F22</f>
        <v/>
      </c>
    </row>
    <row r="23">
      <c r="A23" s="6" t="inlineStr">
        <is>
          <t>山东药玻</t>
        </is>
      </c>
      <c r="B23" s="5" t="inlineStr">
        <is>
          <t>600529</t>
        </is>
      </c>
      <c r="C23" s="23" t="n">
        <v>28.97</v>
      </c>
      <c r="D23" s="24" t="n">
        <v>800</v>
      </c>
      <c r="E23" s="23">
        <f>C23*D23</f>
        <v/>
      </c>
      <c r="F23" s="19">
        <f>E23/E28</f>
        <v/>
      </c>
      <c r="G23" s="19">
        <f>F23</f>
        <v/>
      </c>
    </row>
    <row r="24">
      <c r="A24" s="1" t="inlineStr">
        <is>
          <t>300ETF</t>
        </is>
      </c>
      <c r="B24" s="2" t="inlineStr">
        <is>
          <t>510300</t>
        </is>
      </c>
      <c r="C24" s="23" t="n">
        <v>3.868</v>
      </c>
      <c r="D24" s="24" t="n">
        <v>2800</v>
      </c>
      <c r="E24" s="23">
        <f>C24*D24</f>
        <v/>
      </c>
      <c r="F24" s="19">
        <f>E24/E28</f>
        <v/>
      </c>
      <c r="G24" s="22">
        <f>SUM(F24:F26)</f>
        <v/>
      </c>
    </row>
    <row r="25">
      <c r="A25" s="1" t="inlineStr">
        <is>
          <t>100ETF</t>
        </is>
      </c>
      <c r="B25" s="2" t="inlineStr">
        <is>
          <t>512910</t>
        </is>
      </c>
      <c r="C25" s="23" t="n">
        <v>1.104</v>
      </c>
      <c r="D25" s="24" t="n">
        <v>500</v>
      </c>
      <c r="E25" s="23">
        <f>C25*D25</f>
        <v/>
      </c>
      <c r="F25" s="19">
        <f>E25/E28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23" t="n">
        <v>3.783</v>
      </c>
      <c r="D26" s="24" t="n">
        <v>4700</v>
      </c>
      <c r="E26" s="23">
        <f>C26*D26</f>
        <v/>
      </c>
      <c r="F26" s="19">
        <f>E26/E28</f>
        <v/>
      </c>
    </row>
    <row r="27">
      <c r="A27" s="6" t="inlineStr">
        <is>
          <t>现金</t>
        </is>
      </c>
      <c r="B27" s="5" t="inlineStr">
        <is>
          <t>000000</t>
        </is>
      </c>
      <c r="C27" s="23" t="n">
        <v>1</v>
      </c>
      <c r="E27" s="23" t="n">
        <v>28348.7</v>
      </c>
      <c r="F27" s="19">
        <f>E27/E28</f>
        <v/>
      </c>
      <c r="G27" s="19">
        <f>SUM(F27)</f>
        <v/>
      </c>
    </row>
    <row r="28">
      <c r="A28" s="1" t="inlineStr">
        <is>
          <t>合计</t>
        </is>
      </c>
      <c r="E28" s="23">
        <f>SUM(E2:E27)</f>
        <v/>
      </c>
      <c r="G28" s="19">
        <f>SUM(G2:G27)</f>
        <v/>
      </c>
    </row>
  </sheetData>
  <mergeCells count="5">
    <mergeCell ref="G3:G9"/>
    <mergeCell ref="G10:G14"/>
    <mergeCell ref="G15:G19"/>
    <mergeCell ref="G20:G21"/>
    <mergeCell ref="G24:G2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2022-09-14T11:24:46Z</dcterms:modified>
  <cp:lastModifiedBy>shum hins</cp:lastModifiedBy>
</cp:coreProperties>
</file>