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usiness\Cool Connection\KUFIN Selection\"/>
    </mc:Choice>
  </mc:AlternateContent>
  <xr:revisionPtr revIDLastSave="0" documentId="13_ncr:1_{A9FF5120-B49D-453A-A94C-FCD6CC96257E}" xr6:coauthVersionLast="47" xr6:coauthVersionMax="47" xr10:uidLastSave="{00000000-0000-0000-0000-000000000000}"/>
  <bookViews>
    <workbookView xWindow="-108" yWindow="-108" windowWidth="23256" windowHeight="12576" activeTab="1" xr2:uid="{25F0BF2A-F0DD-4A36-8E62-0272991290B3}"/>
  </bookViews>
  <sheets>
    <sheet name="1 พัดลม" sheetId="1" r:id="rId1"/>
    <sheet name="2 พัดลม" sheetId="4" r:id="rId2"/>
    <sheet name="3 พัดลม" sheetId="5" r:id="rId3"/>
    <sheet name="4 พัดลม" sheetId="6" r:id="rId4"/>
  </sheets>
  <definedNames>
    <definedName name="_xlnm.Print_Area" localSheetId="0">'1 พัดลม'!$A$1:$J$49</definedName>
    <definedName name="_xlnm.Print_Area" localSheetId="1">'2 พัดลม'!$A$1:$J$64</definedName>
    <definedName name="_xlnm.Print_Area" localSheetId="2">'3 พัดลม'!$A$1:$J$64</definedName>
    <definedName name="_xlnm.Print_Area" localSheetId="3">'4 พัดลม'!$A$1:$J$64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0" i="6" l="1"/>
  <c r="D10" i="6"/>
  <c r="D43" i="6"/>
  <c r="I42" i="6"/>
  <c r="D42" i="6"/>
  <c r="D41" i="6"/>
  <c r="B38" i="6"/>
  <c r="B37" i="6"/>
  <c r="B36" i="6"/>
  <c r="B35" i="6"/>
  <c r="B34" i="6"/>
  <c r="B33" i="6"/>
  <c r="B32" i="6"/>
  <c r="B31" i="6"/>
  <c r="I28" i="6"/>
  <c r="I27" i="6"/>
  <c r="I26" i="6"/>
  <c r="I23" i="6"/>
  <c r="I22" i="6"/>
  <c r="I21" i="6"/>
  <c r="D21" i="6"/>
  <c r="I20" i="6"/>
  <c r="D20" i="6"/>
  <c r="I19" i="6"/>
  <c r="D19" i="6"/>
  <c r="I12" i="6"/>
  <c r="D12" i="6"/>
  <c r="I11" i="6"/>
  <c r="I42" i="5" l="1"/>
  <c r="I42" i="1"/>
  <c r="I42" i="4"/>
  <c r="D12" i="5" l="1"/>
  <c r="D12" i="4"/>
  <c r="D12" i="1"/>
  <c r="D10" i="5"/>
  <c r="D10" i="4"/>
  <c r="D10" i="1"/>
  <c r="I9" i="1" l="1"/>
  <c r="I41" i="5"/>
  <c r="I41" i="4"/>
  <c r="B35" i="4"/>
  <c r="B34" i="4"/>
  <c r="B33" i="4"/>
  <c r="B37" i="5"/>
  <c r="B36" i="5"/>
  <c r="B35" i="5"/>
  <c r="B34" i="5"/>
  <c r="B33" i="5"/>
  <c r="I19" i="1" l="1"/>
  <c r="I9" i="5"/>
  <c r="D43" i="5"/>
  <c r="D42" i="5"/>
  <c r="D41" i="5"/>
  <c r="B32" i="5"/>
  <c r="B31" i="5"/>
  <c r="I28" i="5"/>
  <c r="I27" i="5"/>
  <c r="I26" i="5"/>
  <c r="I23" i="5"/>
  <c r="I22" i="5"/>
  <c r="I21" i="5"/>
  <c r="I20" i="5"/>
  <c r="I19" i="5"/>
  <c r="D21" i="5"/>
  <c r="D20" i="5"/>
  <c r="D19" i="5"/>
  <c r="I11" i="5"/>
  <c r="I10" i="5"/>
  <c r="D43" i="4"/>
  <c r="D42" i="4"/>
  <c r="D41" i="4"/>
  <c r="B32" i="4"/>
  <c r="B31" i="4"/>
  <c r="I28" i="4"/>
  <c r="I27" i="4"/>
  <c r="I26" i="4"/>
  <c r="I23" i="4"/>
  <c r="I22" i="4"/>
  <c r="I21" i="4"/>
  <c r="I20" i="4"/>
  <c r="I19" i="4"/>
  <c r="D21" i="4"/>
  <c r="D20" i="4"/>
  <c r="D19" i="4"/>
  <c r="I11" i="4"/>
  <c r="I10" i="4"/>
  <c r="I9" i="4"/>
  <c r="D21" i="1"/>
  <c r="D20" i="1"/>
  <c r="D19" i="1"/>
  <c r="I27" i="1"/>
  <c r="I26" i="1"/>
  <c r="I23" i="1"/>
  <c r="I22" i="1"/>
  <c r="I21" i="1"/>
  <c r="I20" i="1"/>
  <c r="I11" i="1"/>
  <c r="I10" i="1"/>
  <c r="B32" i="1"/>
  <c r="B35" i="1"/>
  <c r="B33" i="1"/>
  <c r="B34" i="1"/>
  <c r="B31" i="1"/>
  <c r="I28" i="1"/>
  <c r="D43" i="1"/>
  <c r="D42" i="1"/>
  <c r="D41" i="1"/>
  <c r="I2" i="6"/>
  <c r="I2" i="5"/>
  <c r="I2" i="4"/>
  <c r="I2" i="1"/>
</calcChain>
</file>

<file path=xl/sharedStrings.xml><?xml version="1.0" encoding="utf-8"?>
<sst xmlns="http://schemas.openxmlformats.org/spreadsheetml/2006/main" count="885" uniqueCount="207">
  <si>
    <t>Software version :</t>
  </si>
  <si>
    <t>Rel. 1.0.1.0</t>
  </si>
  <si>
    <t xml:space="preserve">Date : </t>
  </si>
  <si>
    <t xml:space="preserve">Project : </t>
  </si>
  <si>
    <t xml:space="preserve">Quotation : </t>
  </si>
  <si>
    <t>Technical specifications ‐ Model :</t>
  </si>
  <si>
    <t xml:space="preserve">Series : </t>
  </si>
  <si>
    <t>R404A</t>
  </si>
  <si>
    <t>K</t>
  </si>
  <si>
    <t>mm</t>
  </si>
  <si>
    <t>inch</t>
  </si>
  <si>
    <t>rpm</t>
  </si>
  <si>
    <t>L</t>
  </si>
  <si>
    <t>A</t>
  </si>
  <si>
    <t>kg</t>
  </si>
  <si>
    <t>Dimension :</t>
  </si>
  <si>
    <t>L :</t>
  </si>
  <si>
    <t>H :</t>
  </si>
  <si>
    <t>°C</t>
  </si>
  <si>
    <t>Air Cooler</t>
  </si>
  <si>
    <t>Tube Volume</t>
  </si>
  <si>
    <t>Test Pressure</t>
  </si>
  <si>
    <t>Capacity Information</t>
  </si>
  <si>
    <t>Fan Specification</t>
  </si>
  <si>
    <t>Air Flow</t>
  </si>
  <si>
    <t>Fan Diameter</t>
  </si>
  <si>
    <t>Number of Fan</t>
  </si>
  <si>
    <t>Fan Speed</t>
  </si>
  <si>
    <t>Fin Pitch</t>
  </si>
  <si>
    <t>Air Throw (approx)</t>
  </si>
  <si>
    <t xml:space="preserve">Power </t>
  </si>
  <si>
    <t>Current</t>
  </si>
  <si>
    <t>Tube Material</t>
  </si>
  <si>
    <t>Fin Material</t>
  </si>
  <si>
    <t>Casing Material</t>
  </si>
  <si>
    <t>Copper</t>
  </si>
  <si>
    <t>Aluminum</t>
  </si>
  <si>
    <t>Defrost</t>
  </si>
  <si>
    <t>Electric Defrost  for Coil</t>
  </si>
  <si>
    <t>Electric Defrost  for Tray</t>
  </si>
  <si>
    <t>Voltage</t>
  </si>
  <si>
    <t>KW</t>
  </si>
  <si>
    <t>m3/h</t>
  </si>
  <si>
    <t>m2</t>
  </si>
  <si>
    <t>Bar</t>
  </si>
  <si>
    <t>m</t>
  </si>
  <si>
    <t>V</t>
  </si>
  <si>
    <t>W</t>
  </si>
  <si>
    <t>Amp</t>
  </si>
  <si>
    <t xml:space="preserve">Refrigerant </t>
  </si>
  <si>
    <t xml:space="preserve">Capacity  </t>
  </si>
  <si>
    <t>Evaporation temp</t>
  </si>
  <si>
    <t xml:space="preserve">Superheating </t>
  </si>
  <si>
    <t>Suction gas temp</t>
  </si>
  <si>
    <t>Condensation temp</t>
  </si>
  <si>
    <t>Subcooling</t>
  </si>
  <si>
    <t>Surface</t>
  </si>
  <si>
    <t xml:space="preserve">Dry weight </t>
  </si>
  <si>
    <t>Outlet connection</t>
  </si>
  <si>
    <t xml:space="preserve">Inlet connection </t>
  </si>
  <si>
    <t>Powder-coated</t>
  </si>
  <si>
    <t>B :</t>
  </si>
  <si>
    <t>Total</t>
  </si>
  <si>
    <t>Model</t>
  </si>
  <si>
    <t>Electrical Defrosing</t>
  </si>
  <si>
    <t>Size</t>
  </si>
  <si>
    <t>Coil</t>
  </si>
  <si>
    <t>Water tray</t>
  </si>
  <si>
    <t>amount</t>
  </si>
  <si>
    <t>TA…7</t>
  </si>
  <si>
    <t>H</t>
  </si>
  <si>
    <t>B</t>
  </si>
  <si>
    <t>E1</t>
  </si>
  <si>
    <t>E2</t>
  </si>
  <si>
    <t>E3</t>
  </si>
  <si>
    <t>E4</t>
  </si>
  <si>
    <t>F</t>
  </si>
  <si>
    <t>T</t>
  </si>
  <si>
    <t>Noise Level 3 m</t>
  </si>
  <si>
    <t>C</t>
  </si>
  <si>
    <t>D</t>
  </si>
  <si>
    <t>E</t>
  </si>
  <si>
    <t>G</t>
  </si>
  <si>
    <t>I</t>
  </si>
  <si>
    <t>Tube
volume</t>
  </si>
  <si>
    <t>Axial fan</t>
  </si>
  <si>
    <t>Connection</t>
  </si>
  <si>
    <t>Air
Flow</t>
  </si>
  <si>
    <t>Distance</t>
  </si>
  <si>
    <t>Fan
Speed</t>
  </si>
  <si>
    <t>Diameter</t>
  </si>
  <si>
    <t>Noise
Level
in 3M</t>
  </si>
  <si>
    <t>Input
Power</t>
  </si>
  <si>
    <t>Liquid</t>
  </si>
  <si>
    <t>Gas</t>
  </si>
  <si>
    <t>M</t>
  </si>
  <si>
    <t>1/2"</t>
  </si>
  <si>
    <t>7/8"</t>
  </si>
  <si>
    <t>1-1/8"</t>
  </si>
  <si>
    <t>5/8"</t>
  </si>
  <si>
    <t>1-3/8"</t>
  </si>
  <si>
    <t>J</t>
  </si>
  <si>
    <t>N</t>
  </si>
  <si>
    <t>O</t>
  </si>
  <si>
    <t>P</t>
  </si>
  <si>
    <t>Q</t>
  </si>
  <si>
    <t>R</t>
  </si>
  <si>
    <t>S</t>
  </si>
  <si>
    <t>U</t>
  </si>
  <si>
    <t>dBA</t>
  </si>
  <si>
    <t>Fin Spacing</t>
  </si>
  <si>
    <t>1-5/8"</t>
  </si>
  <si>
    <t>II</t>
  </si>
  <si>
    <t>III</t>
  </si>
  <si>
    <t>IV</t>
  </si>
  <si>
    <t>2-1/8"</t>
  </si>
  <si>
    <t>220V/1PH</t>
  </si>
  <si>
    <t>380V/3PH</t>
  </si>
  <si>
    <t>E1 :</t>
  </si>
  <si>
    <t>E2 :</t>
  </si>
  <si>
    <t>E3 :</t>
  </si>
  <si>
    <t>E4 :</t>
  </si>
  <si>
    <t>W :</t>
  </si>
  <si>
    <t>Drainage</t>
  </si>
  <si>
    <t>G 1"</t>
  </si>
  <si>
    <t>G1"</t>
  </si>
  <si>
    <t>G1.5"</t>
  </si>
  <si>
    <t>Air Inlet</t>
  </si>
  <si>
    <t>Evap Temp</t>
  </si>
  <si>
    <t>Room Temp</t>
  </si>
  <si>
    <t>Kw</t>
  </si>
  <si>
    <t>Price</t>
  </si>
  <si>
    <t>X</t>
  </si>
  <si>
    <t>3x690</t>
  </si>
  <si>
    <t>4x725</t>
  </si>
  <si>
    <t>4x880</t>
  </si>
  <si>
    <t>6x920</t>
  </si>
  <si>
    <t>2x1070</t>
  </si>
  <si>
    <t>3x1300</t>
  </si>
  <si>
    <t>4x1300</t>
  </si>
  <si>
    <t>4x1685</t>
  </si>
  <si>
    <t>6x1685</t>
  </si>
  <si>
    <t>2x1590</t>
  </si>
  <si>
    <t>1x1590</t>
  </si>
  <si>
    <t>3x1875</t>
  </si>
  <si>
    <t>4x1875</t>
  </si>
  <si>
    <t>4x2300</t>
  </si>
  <si>
    <t>6x2300</t>
  </si>
  <si>
    <t>2x2120</t>
  </si>
  <si>
    <t>1x2120</t>
  </si>
  <si>
    <t>4x3180</t>
  </si>
  <si>
    <t>6x3180</t>
  </si>
  <si>
    <t>KA-4001-7EB</t>
  </si>
  <si>
    <t>KA-4001-7EC</t>
  </si>
  <si>
    <t>KA-5001-7EB</t>
  </si>
  <si>
    <t>KA-5001-7EC</t>
  </si>
  <si>
    <t>KA-4001-9EB</t>
  </si>
  <si>
    <t>KA-4001-9EC</t>
  </si>
  <si>
    <t>KA-5001-9EB</t>
  </si>
  <si>
    <t>KA-5001-9EC</t>
  </si>
  <si>
    <t>KA-3002-7EA</t>
  </si>
  <si>
    <t>KA-3002-7EB</t>
  </si>
  <si>
    <t>KA-4002-7EB</t>
  </si>
  <si>
    <t>KA-4002-7EC</t>
  </si>
  <si>
    <t>KA-5002-7EB</t>
  </si>
  <si>
    <t>KA-5002-7EC</t>
  </si>
  <si>
    <t>KA-3002-9EA</t>
  </si>
  <si>
    <t>KA-3002-9EB</t>
  </si>
  <si>
    <t>KA-4002-9EB</t>
  </si>
  <si>
    <t>KA-4002-9EC</t>
  </si>
  <si>
    <t>KA-5002-9EB</t>
  </si>
  <si>
    <t>KA-5002-9EC</t>
  </si>
  <si>
    <t>KA-3003-7EB</t>
  </si>
  <si>
    <t>KA-4003-7EB</t>
  </si>
  <si>
    <t>KA-4003-7EC</t>
  </si>
  <si>
    <t>KA-5003-7EB</t>
  </si>
  <si>
    <t>KA-5003-7EC</t>
  </si>
  <si>
    <t>KA-3003-9EB</t>
  </si>
  <si>
    <t>KA-4003-9EB</t>
  </si>
  <si>
    <t>KA-4003-9EC</t>
  </si>
  <si>
    <t>KA-5003-9EB</t>
  </si>
  <si>
    <t>KA-5003-9EC</t>
  </si>
  <si>
    <t>KA-3004-9EB</t>
  </si>
  <si>
    <t>KA-4004-9EC</t>
  </si>
  <si>
    <t>KA-5004-9EB</t>
  </si>
  <si>
    <t>KA-5004-9EC</t>
  </si>
  <si>
    <t>KA-3004-7EB</t>
  </si>
  <si>
    <t>KA-4004-7EC</t>
  </si>
  <si>
    <t>KA-5004-7EB</t>
  </si>
  <si>
    <t>KA-5004-7EC</t>
  </si>
  <si>
    <t>1X690</t>
    <phoneticPr fontId="6" type="noConversion"/>
  </si>
  <si>
    <t>1X725</t>
    <phoneticPr fontId="6" type="noConversion"/>
  </si>
  <si>
    <t>1X880</t>
    <phoneticPr fontId="6" type="noConversion"/>
  </si>
  <si>
    <t>2X920</t>
    <phoneticPr fontId="6" type="noConversion"/>
  </si>
  <si>
    <t>1X1070</t>
    <phoneticPr fontId="6" type="noConversion"/>
  </si>
  <si>
    <t>1X1300</t>
    <phoneticPr fontId="6" type="noConversion"/>
  </si>
  <si>
    <t>1X1685</t>
    <phoneticPr fontId="6" type="noConversion"/>
  </si>
  <si>
    <t>2X1685</t>
    <phoneticPr fontId="6" type="noConversion"/>
  </si>
  <si>
    <t>1X1875</t>
    <phoneticPr fontId="6" type="noConversion"/>
  </si>
  <si>
    <t>1X2300</t>
    <phoneticPr fontId="6" type="noConversion"/>
  </si>
  <si>
    <t>2X2300</t>
    <phoneticPr fontId="6" type="noConversion"/>
  </si>
  <si>
    <t>1X3180</t>
    <phoneticPr fontId="6" type="noConversion"/>
  </si>
  <si>
    <t>2X3180</t>
    <phoneticPr fontId="6" type="noConversion"/>
  </si>
  <si>
    <t>KA</t>
  </si>
  <si>
    <t>KA-3502-7EB</t>
  </si>
  <si>
    <t>KA-3503-7EB</t>
  </si>
  <si>
    <t>1X1300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</si>
</sst>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87" formatCode="[$-409]d\-mmm\-yyyy;@"/>
    <numFmt numFmtId="188" formatCode="#,##0.0"/>
    <numFmt numFmtId="189" formatCode="0.0"/>
    <numFmt numFmtId="190" formatCode="0\ &quot;mm&quot;"/>
    <numFmt numFmtId="191" formatCode="0_ ;\-0\ "/>
    <numFmt numFmtId="192" formatCode="0.00_ "/>
  </numFmts>
  <fonts count="13" x14ac:knownFonts="1">
    <font>
      <sz val="11"/>
      <color theme="1"/>
      <name val="Tahoma"/>
      <family val="2"/>
      <scheme val="minor"/>
    </font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sz val="12"/>
      <name val="Tahoma"/>
      <family val="2"/>
      <scheme val="minor"/>
    </font>
    <font>
      <b/>
      <sz val="12"/>
      <name val="Tahoma"/>
      <family val="2"/>
      <scheme val="minor"/>
    </font>
    <font>
      <sz val="12"/>
      <color theme="0"/>
      <name val="Tahoma"/>
      <family val="2"/>
      <scheme val="minor"/>
    </font>
    <font>
      <sz val="12"/>
      <color theme="1"/>
      <name val="Arial"/>
      <family val="2"/>
    </font>
    <font>
      <sz val="12"/>
      <color theme="1"/>
      <name val="Tahoma"/>
      <family val="2"/>
      <scheme val="major"/>
    </font>
    <font>
      <sz val="12"/>
      <name val="Tahoma"/>
      <family val="2"/>
      <scheme val="major"/>
    </font>
    <font>
      <sz val="12"/>
      <color theme="1"/>
      <name val="Tahoma"/>
      <family val="2"/>
      <scheme val="major"/>
    </font>
    <font>
      <sz val="11"/>
      <color theme="1"/>
      <name val="Tahoma"/>
      <family val="2"/>
      <scheme val="minor"/>
    </font>
    <font>
      <sz val="12"/>
      <name val="Arial"/>
      <family val="2"/>
    </font>
    <font>
      <sz val="12"/>
      <color theme="1"/>
      <name val="Tahoma"/>
      <family val="3"/>
      <charset val="134"/>
      <scheme val="major"/>
    </font>
  </fonts>
  <fills count="1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2" fillId="0" borderId="0" applyFont="0" applyFill="0" applyBorder="0" applyAlignment="0" applyProtection="0"/>
    <xf numFmtId="0" fontId="1" fillId="0" borderId="0"/>
    <xf numFmtId="0" fontId="10" fillId="0" borderId="0"/>
    <xf numFmtId="0" fontId="10" fillId="0" borderId="0"/>
  </cellStyleXfs>
  <cellXfs count="117">
    <xf numFmtId="0" fontId="0" fillId="0" borderId="0" xfId="0"/>
    <xf numFmtId="0" fontId="3" fillId="0" borderId="1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4" fillId="0" borderId="0" xfId="0" applyFont="1" applyAlignment="1">
      <alignment horizontal="right" vertical="center" indent="1"/>
    </xf>
    <xf numFmtId="188" fontId="3" fillId="0" borderId="0" xfId="0" applyNumberFormat="1" applyFont="1" applyAlignment="1">
      <alignment horizontal="right" vertical="center" indent="1"/>
    </xf>
    <xf numFmtId="0" fontId="4" fillId="0" borderId="0" xfId="0" applyFont="1" applyAlignment="1">
      <alignment horizontal="left" vertical="center"/>
    </xf>
    <xf numFmtId="0" fontId="3" fillId="0" borderId="1" xfId="0" applyFont="1" applyBorder="1" applyAlignment="1">
      <alignment horizontal="left" vertical="center" indent="1"/>
    </xf>
    <xf numFmtId="188" fontId="3" fillId="0" borderId="1" xfId="0" applyNumberFormat="1" applyFont="1" applyBorder="1" applyAlignment="1">
      <alignment horizontal="right" vertical="center" indent="1"/>
    </xf>
    <xf numFmtId="0" fontId="3" fillId="0" borderId="0" xfId="0" applyFont="1" applyAlignment="1">
      <alignment horizontal="right" vertical="center"/>
    </xf>
    <xf numFmtId="190" fontId="3" fillId="0" borderId="0" xfId="0" applyNumberFormat="1" applyFont="1" applyAlignment="1">
      <alignment vertical="center"/>
    </xf>
    <xf numFmtId="0" fontId="5" fillId="0" borderId="0" xfId="0" applyFont="1" applyAlignment="1">
      <alignment vertical="center"/>
    </xf>
    <xf numFmtId="0" fontId="3" fillId="0" borderId="0" xfId="0" applyFont="1" applyAlignment="1">
      <alignment horizontal="right" vertical="center" indent="1"/>
    </xf>
    <xf numFmtId="0" fontId="3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right" vertical="center" indent="1"/>
    </xf>
    <xf numFmtId="0" fontId="6" fillId="0" borderId="3" xfId="2" applyFont="1" applyBorder="1" applyAlignment="1">
      <alignment horizontal="center" vertical="center"/>
    </xf>
    <xf numFmtId="2" fontId="6" fillId="0" borderId="3" xfId="2" applyNumberFormat="1" applyFont="1" applyBorder="1" applyAlignment="1">
      <alignment horizontal="center" vertical="center"/>
    </xf>
    <xf numFmtId="0" fontId="6" fillId="2" borderId="3" xfId="2" applyFont="1" applyFill="1" applyBorder="1"/>
    <xf numFmtId="0" fontId="7" fillId="0" borderId="3" xfId="2" applyFont="1" applyBorder="1" applyAlignment="1">
      <alignment horizontal="center" vertical="center"/>
    </xf>
    <xf numFmtId="3" fontId="3" fillId="0" borderId="0" xfId="0" applyNumberFormat="1" applyFont="1" applyAlignment="1">
      <alignment horizontal="right" vertical="center" indent="1"/>
    </xf>
    <xf numFmtId="0" fontId="7" fillId="4" borderId="3" xfId="2" applyFont="1" applyFill="1" applyBorder="1" applyAlignment="1">
      <alignment horizontal="center" vertical="center"/>
    </xf>
    <xf numFmtId="0" fontId="7" fillId="5" borderId="3" xfId="2" applyFont="1" applyFill="1" applyBorder="1" applyAlignment="1">
      <alignment horizontal="center" vertical="center"/>
    </xf>
    <xf numFmtId="0" fontId="7" fillId="6" borderId="3" xfId="2" applyFont="1" applyFill="1" applyBorder="1" applyAlignment="1">
      <alignment horizontal="center" vertical="center"/>
    </xf>
    <xf numFmtId="0" fontId="7" fillId="7" borderId="3" xfId="2" applyFont="1" applyFill="1" applyBorder="1" applyAlignment="1">
      <alignment horizontal="center" vertical="center"/>
    </xf>
    <xf numFmtId="0" fontId="7" fillId="8" borderId="3" xfId="2" applyFont="1" applyFill="1" applyBorder="1" applyAlignment="1">
      <alignment horizontal="center" vertical="center"/>
    </xf>
    <xf numFmtId="0" fontId="7" fillId="9" borderId="3" xfId="2" applyFont="1" applyFill="1" applyBorder="1" applyAlignment="1">
      <alignment horizontal="center" vertical="center"/>
    </xf>
    <xf numFmtId="0" fontId="7" fillId="10" borderId="3" xfId="2" applyFont="1" applyFill="1" applyBorder="1" applyAlignment="1">
      <alignment horizontal="center" vertical="center"/>
    </xf>
    <xf numFmtId="0" fontId="7" fillId="11" borderId="3" xfId="2" applyFont="1" applyFill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/>
    </xf>
    <xf numFmtId="0" fontId="7" fillId="12" borderId="3" xfId="0" applyFont="1" applyFill="1" applyBorder="1" applyAlignment="1">
      <alignment horizontal="center" vertical="center"/>
    </xf>
    <xf numFmtId="0" fontId="7" fillId="13" borderId="3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7" fillId="5" borderId="3" xfId="0" applyFont="1" applyFill="1" applyBorder="1" applyAlignment="1">
      <alignment horizontal="center" vertical="center"/>
    </xf>
    <xf numFmtId="0" fontId="7" fillId="10" borderId="3" xfId="0" applyFont="1" applyFill="1" applyBorder="1" applyAlignment="1">
      <alignment horizontal="center" vertical="center"/>
    </xf>
    <xf numFmtId="0" fontId="7" fillId="6" borderId="3" xfId="0" applyFont="1" applyFill="1" applyBorder="1" applyAlignment="1">
      <alignment horizontal="center" vertical="center"/>
    </xf>
    <xf numFmtId="0" fontId="7" fillId="14" borderId="3" xfId="0" applyFont="1" applyFill="1" applyBorder="1" applyAlignment="1">
      <alignment horizontal="center" vertical="center"/>
    </xf>
    <xf numFmtId="0" fontId="7" fillId="15" borderId="3" xfId="0" applyFont="1" applyFill="1" applyBorder="1" applyAlignment="1">
      <alignment vertical="center"/>
    </xf>
    <xf numFmtId="0" fontId="7" fillId="16" borderId="3" xfId="0" applyFont="1" applyFill="1" applyBorder="1" applyAlignment="1">
      <alignment horizontal="center" vertical="center"/>
    </xf>
    <xf numFmtId="0" fontId="3" fillId="9" borderId="3" xfId="0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4" xfId="0" applyFont="1" applyBorder="1" applyAlignment="1">
      <alignment horizontal="center" vertical="center"/>
    </xf>
    <xf numFmtId="0" fontId="7" fillId="3" borderId="3" xfId="2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3" fillId="3" borderId="0" xfId="0" applyFont="1" applyFill="1" applyAlignment="1">
      <alignment vertical="center"/>
    </xf>
    <xf numFmtId="188" fontId="3" fillId="0" borderId="0" xfId="0" applyNumberFormat="1" applyFont="1" applyAlignment="1">
      <alignment horizontal="left" vertical="center"/>
    </xf>
    <xf numFmtId="0" fontId="3" fillId="0" borderId="3" xfId="0" applyFont="1" applyBorder="1" applyAlignment="1">
      <alignment horizontal="center" vertical="center"/>
    </xf>
    <xf numFmtId="0" fontId="3" fillId="3" borderId="0" xfId="0" applyFont="1" applyFill="1" applyAlignment="1">
      <alignment horizontal="left" vertical="center"/>
    </xf>
    <xf numFmtId="3" fontId="3" fillId="3" borderId="0" xfId="0" applyNumberFormat="1" applyFont="1" applyFill="1" applyAlignment="1">
      <alignment horizontal="left" vertical="center" indent="1"/>
    </xf>
    <xf numFmtId="189" fontId="3" fillId="3" borderId="0" xfId="0" quotePrefix="1" applyNumberFormat="1" applyFont="1" applyFill="1" applyAlignment="1">
      <alignment horizontal="left" vertical="center"/>
    </xf>
    <xf numFmtId="188" fontId="3" fillId="3" borderId="0" xfId="0" applyNumberFormat="1" applyFont="1" applyFill="1" applyAlignment="1">
      <alignment horizontal="left" vertical="center"/>
    </xf>
    <xf numFmtId="0" fontId="3" fillId="3" borderId="2" xfId="0" applyFont="1" applyFill="1" applyBorder="1" applyAlignment="1">
      <alignment vertical="center"/>
    </xf>
    <xf numFmtId="190" fontId="3" fillId="3" borderId="0" xfId="0" applyNumberFormat="1" applyFont="1" applyFill="1" applyAlignment="1">
      <alignment horizontal="left" vertical="center"/>
    </xf>
    <xf numFmtId="3" fontId="3" fillId="3" borderId="0" xfId="0" applyNumberFormat="1" applyFont="1" applyFill="1" applyAlignment="1">
      <alignment horizontal="left" vertical="center"/>
    </xf>
    <xf numFmtId="0" fontId="3" fillId="0" borderId="3" xfId="0" applyFont="1" applyBorder="1" applyAlignment="1">
      <alignment vertical="center"/>
    </xf>
    <xf numFmtId="189" fontId="6" fillId="4" borderId="3" xfId="2" applyNumberFormat="1" applyFont="1" applyFill="1" applyBorder="1" applyAlignment="1">
      <alignment horizontal="center" vertical="center" wrapText="1"/>
    </xf>
    <xf numFmtId="189" fontId="6" fillId="17" borderId="3" xfId="2" applyNumberFormat="1" applyFont="1" applyFill="1" applyBorder="1" applyAlignment="1">
      <alignment horizontal="center" vertical="center" wrapText="1"/>
    </xf>
    <xf numFmtId="0" fontId="6" fillId="0" borderId="3" xfId="2" applyFont="1" applyBorder="1" applyAlignment="1">
      <alignment vertical="center"/>
    </xf>
    <xf numFmtId="0" fontId="6" fillId="17" borderId="3" xfId="2" applyFont="1" applyFill="1" applyBorder="1" applyAlignment="1">
      <alignment vertical="center"/>
    </xf>
    <xf numFmtId="0" fontId="6" fillId="4" borderId="3" xfId="2" applyFont="1" applyFill="1" applyBorder="1" applyAlignment="1">
      <alignment vertical="center"/>
    </xf>
    <xf numFmtId="0" fontId="6" fillId="18" borderId="3" xfId="2" applyFont="1" applyFill="1" applyBorder="1" applyAlignment="1">
      <alignment horizontal="center" vertical="center"/>
    </xf>
    <xf numFmtId="0" fontId="6" fillId="18" borderId="3" xfId="2" applyFont="1" applyFill="1" applyBorder="1" applyAlignment="1">
      <alignment horizontal="center"/>
    </xf>
    <xf numFmtId="2" fontId="6" fillId="18" borderId="3" xfId="2" applyNumberFormat="1" applyFont="1" applyFill="1" applyBorder="1" applyAlignment="1">
      <alignment horizontal="center" vertical="center"/>
    </xf>
    <xf numFmtId="0" fontId="4" fillId="3" borderId="0" xfId="0" applyFont="1" applyFill="1" applyAlignment="1">
      <alignment horizontal="right" vertical="center" indent="1"/>
    </xf>
    <xf numFmtId="189" fontId="4" fillId="3" borderId="0" xfId="0" applyNumberFormat="1" applyFont="1" applyFill="1" applyAlignment="1">
      <alignment horizontal="right" vertical="center" indent="1"/>
    </xf>
    <xf numFmtId="0" fontId="3" fillId="3" borderId="0" xfId="0" applyFont="1" applyFill="1" applyAlignment="1">
      <alignment horizontal="right" vertical="center" indent="1"/>
    </xf>
    <xf numFmtId="2" fontId="6" fillId="2" borderId="3" xfId="2" applyNumberFormat="1" applyFont="1" applyFill="1" applyBorder="1" applyAlignment="1">
      <alignment horizontal="center" vertical="center"/>
    </xf>
    <xf numFmtId="0" fontId="6" fillId="18" borderId="3" xfId="0" applyFont="1" applyFill="1" applyBorder="1" applyAlignment="1">
      <alignment horizontal="center" vertical="center"/>
    </xf>
    <xf numFmtId="0" fontId="6" fillId="18" borderId="3" xfId="0" applyFont="1" applyFill="1" applyBorder="1" applyAlignment="1">
      <alignment horizontal="center"/>
    </xf>
    <xf numFmtId="2" fontId="6" fillId="18" borderId="3" xfId="0" applyNumberFormat="1" applyFont="1" applyFill="1" applyBorder="1" applyAlignment="1">
      <alignment horizontal="center" vertical="center"/>
    </xf>
    <xf numFmtId="43" fontId="6" fillId="3" borderId="3" xfId="1" applyFont="1" applyFill="1" applyBorder="1"/>
    <xf numFmtId="43" fontId="6" fillId="4" borderId="3" xfId="1" applyFont="1" applyFill="1" applyBorder="1"/>
    <xf numFmtId="189" fontId="3" fillId="9" borderId="0" xfId="0" applyNumberFormat="1" applyFont="1" applyFill="1" applyAlignment="1">
      <alignment horizontal="left" vertical="center"/>
    </xf>
    <xf numFmtId="0" fontId="9" fillId="3" borderId="3" xfId="0" applyFont="1" applyFill="1" applyBorder="1" applyAlignment="1">
      <alignment horizontal="center" vertical="center"/>
    </xf>
    <xf numFmtId="0" fontId="11" fillId="18" borderId="3" xfId="3" applyFont="1" applyFill="1" applyBorder="1" applyAlignment="1">
      <alignment horizontal="center" vertical="center"/>
    </xf>
    <xf numFmtId="192" fontId="11" fillId="18" borderId="3" xfId="3" applyNumberFormat="1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horizontal="center" vertical="center"/>
    </xf>
    <xf numFmtId="0" fontId="7" fillId="3" borderId="3" xfId="4" applyFont="1" applyFill="1" applyBorder="1" applyAlignment="1">
      <alignment horizontal="center" vertical="center"/>
    </xf>
    <xf numFmtId="189" fontId="3" fillId="3" borderId="0" xfId="0" applyNumberFormat="1" applyFont="1" applyFill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7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 wrapText="1"/>
    </xf>
    <xf numFmtId="0" fontId="7" fillId="0" borderId="3" xfId="2" applyFont="1" applyBorder="1" applyAlignment="1">
      <alignment horizontal="center" vertical="center"/>
    </xf>
    <xf numFmtId="187" fontId="3" fillId="0" borderId="0" xfId="0" applyNumberFormat="1" applyFont="1" applyAlignment="1">
      <alignment horizontal="left" vertical="center"/>
    </xf>
    <xf numFmtId="0" fontId="4" fillId="0" borderId="2" xfId="0" applyFont="1" applyBorder="1" applyAlignment="1">
      <alignment horizontal="right" vertical="center"/>
    </xf>
    <xf numFmtId="0" fontId="4" fillId="0" borderId="1" xfId="0" applyFont="1" applyBorder="1" applyAlignment="1">
      <alignment horizontal="right" vertical="center"/>
    </xf>
    <xf numFmtId="0" fontId="4" fillId="9" borderId="2" xfId="0" applyFont="1" applyFill="1" applyBorder="1" applyAlignment="1">
      <alignment vertical="center"/>
    </xf>
    <xf numFmtId="0" fontId="4" fillId="9" borderId="1" xfId="0" applyFont="1" applyFill="1" applyBorder="1" applyAlignment="1">
      <alignment vertical="center"/>
    </xf>
    <xf numFmtId="0" fontId="3" fillId="0" borderId="0" xfId="0" applyFont="1" applyAlignment="1">
      <alignment horizontal="center" vertical="center"/>
    </xf>
    <xf numFmtId="188" fontId="3" fillId="0" borderId="0" xfId="0" applyNumberFormat="1" applyFont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91" fontId="3" fillId="0" borderId="0" xfId="1" applyNumberFormat="1" applyFont="1" applyAlignment="1">
      <alignment horizontal="center" vertical="center"/>
    </xf>
    <xf numFmtId="189" fontId="3" fillId="0" borderId="0" xfId="0" quotePrefix="1" applyNumberFormat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7" fillId="0" borderId="7" xfId="2" applyFont="1" applyBorder="1" applyAlignment="1">
      <alignment horizontal="center" vertical="center"/>
    </xf>
    <xf numFmtId="0" fontId="7" fillId="0" borderId="9" xfId="2" applyFont="1" applyBorder="1" applyAlignment="1">
      <alignment horizontal="center" vertical="center"/>
    </xf>
    <xf numFmtId="0" fontId="7" fillId="0" borderId="8" xfId="2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5" xfId="2" applyFont="1" applyBorder="1" applyAlignment="1">
      <alignment horizontal="center" vertical="center"/>
    </xf>
    <xf numFmtId="0" fontId="7" fillId="0" borderId="6" xfId="2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</cellXfs>
  <cellStyles count="5">
    <cellStyle name="จุลภาค" xfId="1" builtinId="3"/>
    <cellStyle name="ปกติ" xfId="0" builtinId="0"/>
    <cellStyle name="ปกติ 2" xfId="2" xr:uid="{DFBF81D6-4B94-4957-AD4C-9E4631925936}"/>
    <cellStyle name="ปกติ 2 2" xfId="3" xr:uid="{B01E39D8-CECC-4EBF-9DEA-28658CF91509}"/>
    <cellStyle name="ปกติ 3" xfId="4" xr:uid="{9D1D31B1-4A5B-46D1-8EB8-4BC482046BD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g"/><Relationship Id="rId2" Type="http://schemas.openxmlformats.org/officeDocument/2006/relationships/image" Target="../media/image2.jp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g"/><Relationship Id="rId2" Type="http://schemas.openxmlformats.org/officeDocument/2006/relationships/image" Target="../media/image2.jp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jpg"/><Relationship Id="rId2" Type="http://schemas.openxmlformats.org/officeDocument/2006/relationships/image" Target="../media/image2.jp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jpeg"/><Relationship Id="rId2" Type="http://schemas.openxmlformats.org/officeDocument/2006/relationships/image" Target="../media/image6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374406</xdr:colOff>
      <xdr:row>44</xdr:row>
      <xdr:rowOff>0</xdr:rowOff>
    </xdr:from>
    <xdr:ext cx="65" cy="170239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65D251F0-B43B-4C16-82F4-479273FCF335}"/>
            </a:ext>
          </a:extLst>
        </xdr:cNvPr>
        <xdr:cNvSpPr txBox="1"/>
      </xdr:nvSpPr>
      <xdr:spPr>
        <a:xfrm>
          <a:off x="4641606" y="10532452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 sz="1100"/>
        </a:p>
      </xdr:txBody>
    </xdr:sp>
    <xdr:clientData/>
  </xdr:oneCellAnchor>
  <xdr:oneCellAnchor>
    <xdr:from>
      <xdr:col>6</xdr:col>
      <xdr:colOff>374406</xdr:colOff>
      <xdr:row>44</xdr:row>
      <xdr:rowOff>0</xdr:rowOff>
    </xdr:from>
    <xdr:ext cx="65" cy="170239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A7FE449B-1E9C-4835-9EAB-17D22AE39659}"/>
            </a:ext>
          </a:extLst>
        </xdr:cNvPr>
        <xdr:cNvSpPr txBox="1"/>
      </xdr:nvSpPr>
      <xdr:spPr>
        <a:xfrm>
          <a:off x="4641606" y="10532452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 sz="1100"/>
        </a:p>
      </xdr:txBody>
    </xdr:sp>
    <xdr:clientData/>
  </xdr:oneCellAnchor>
  <xdr:twoCellAnchor editAs="oneCell">
    <xdr:from>
      <xdr:col>0</xdr:col>
      <xdr:colOff>0</xdr:colOff>
      <xdr:row>0</xdr:row>
      <xdr:rowOff>0</xdr:rowOff>
    </xdr:from>
    <xdr:to>
      <xdr:col>4</xdr:col>
      <xdr:colOff>104775</xdr:colOff>
      <xdr:row>4</xdr:row>
      <xdr:rowOff>157555</xdr:rowOff>
    </xdr:to>
    <xdr:pic>
      <xdr:nvPicPr>
        <xdr:cNvPr id="11" name="รูปภาพ 10">
          <a:extLst>
            <a:ext uri="{FF2B5EF4-FFF2-40B4-BE49-F238E27FC236}">
              <a16:creationId xmlns:a16="http://schemas.microsoft.com/office/drawing/2014/main" id="{0841AA87-95A4-4D89-867F-24A209AD82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981325" cy="1033855"/>
        </a:xfrm>
        <a:prstGeom prst="rect">
          <a:avLst/>
        </a:prstGeom>
      </xdr:spPr>
    </xdr:pic>
    <xdr:clientData/>
  </xdr:twoCellAnchor>
  <xdr:twoCellAnchor editAs="oneCell">
    <xdr:from>
      <xdr:col>2</xdr:col>
      <xdr:colOff>154781</xdr:colOff>
      <xdr:row>29</xdr:row>
      <xdr:rowOff>71437</xdr:rowOff>
    </xdr:from>
    <xdr:to>
      <xdr:col>4</xdr:col>
      <xdr:colOff>677083</xdr:colOff>
      <xdr:row>36</xdr:row>
      <xdr:rowOff>178593</xdr:rowOff>
    </xdr:to>
    <xdr:pic>
      <xdr:nvPicPr>
        <xdr:cNvPr id="2" name="รูปภาพ 1">
          <a:extLst>
            <a:ext uri="{FF2B5EF4-FFF2-40B4-BE49-F238E27FC236}">
              <a16:creationId xmlns:a16="http://schemas.microsoft.com/office/drawing/2014/main" id="{769DB95B-F8F3-41A2-9A41-783194ACA3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95437" y="6286500"/>
          <a:ext cx="1951052" cy="1607343"/>
        </a:xfrm>
        <a:prstGeom prst="rect">
          <a:avLst/>
        </a:prstGeom>
      </xdr:spPr>
    </xdr:pic>
    <xdr:clientData/>
  </xdr:twoCellAnchor>
  <xdr:twoCellAnchor editAs="oneCell">
    <xdr:from>
      <xdr:col>5</xdr:col>
      <xdr:colOff>221436</xdr:colOff>
      <xdr:row>30</xdr:row>
      <xdr:rowOff>150001</xdr:rowOff>
    </xdr:from>
    <xdr:to>
      <xdr:col>10</xdr:col>
      <xdr:colOff>35716</xdr:colOff>
      <xdr:row>38</xdr:row>
      <xdr:rowOff>54988</xdr:rowOff>
    </xdr:to>
    <xdr:pic>
      <xdr:nvPicPr>
        <xdr:cNvPr id="4" name="รูปภาพ 3">
          <a:extLst>
            <a:ext uri="{FF2B5EF4-FFF2-40B4-BE49-F238E27FC236}">
              <a16:creationId xmlns:a16="http://schemas.microsoft.com/office/drawing/2014/main" id="{5226492A-4859-4BCE-9F48-36F938BFF1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69499" y="6579376"/>
          <a:ext cx="2814655" cy="161948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374406</xdr:colOff>
      <xdr:row>5</xdr:row>
      <xdr:rowOff>169252</xdr:rowOff>
    </xdr:from>
    <xdr:ext cx="65" cy="170239"/>
    <xdr:sp macro="" textlink="">
      <xdr:nvSpPr>
        <xdr:cNvPr id="2" name="TextBox 2">
          <a:extLst>
            <a:ext uri="{FF2B5EF4-FFF2-40B4-BE49-F238E27FC236}">
              <a16:creationId xmlns:a16="http://schemas.microsoft.com/office/drawing/2014/main" id="{01AA8DE2-4C10-452C-8046-336FF129EF96}"/>
            </a:ext>
          </a:extLst>
        </xdr:cNvPr>
        <xdr:cNvSpPr txBox="1"/>
      </xdr:nvSpPr>
      <xdr:spPr>
        <a:xfrm>
          <a:off x="4574931" y="1255102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 sz="1100"/>
        </a:p>
      </xdr:txBody>
    </xdr:sp>
    <xdr:clientData/>
  </xdr:oneCellAnchor>
  <xdr:oneCellAnchor>
    <xdr:from>
      <xdr:col>6</xdr:col>
      <xdr:colOff>374406</xdr:colOff>
      <xdr:row>44</xdr:row>
      <xdr:rowOff>0</xdr:rowOff>
    </xdr:from>
    <xdr:ext cx="65" cy="170239"/>
    <xdr:sp macro="" textlink="">
      <xdr:nvSpPr>
        <xdr:cNvPr id="3" name="TextBox 6">
          <a:extLst>
            <a:ext uri="{FF2B5EF4-FFF2-40B4-BE49-F238E27FC236}">
              <a16:creationId xmlns:a16="http://schemas.microsoft.com/office/drawing/2014/main" id="{B0D805BF-31AF-475E-9497-C5B6F4A1F737}"/>
            </a:ext>
          </a:extLst>
        </xdr:cNvPr>
        <xdr:cNvSpPr txBox="1"/>
      </xdr:nvSpPr>
      <xdr:spPr>
        <a:xfrm>
          <a:off x="4574931" y="9277350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 sz="1100"/>
        </a:p>
      </xdr:txBody>
    </xdr:sp>
    <xdr:clientData/>
  </xdr:oneCellAnchor>
  <xdr:oneCellAnchor>
    <xdr:from>
      <xdr:col>6</xdr:col>
      <xdr:colOff>374406</xdr:colOff>
      <xdr:row>44</xdr:row>
      <xdr:rowOff>0</xdr:rowOff>
    </xdr:from>
    <xdr:ext cx="65" cy="170239"/>
    <xdr:sp macro="" textlink="">
      <xdr:nvSpPr>
        <xdr:cNvPr id="4" name="TextBox 8">
          <a:extLst>
            <a:ext uri="{FF2B5EF4-FFF2-40B4-BE49-F238E27FC236}">
              <a16:creationId xmlns:a16="http://schemas.microsoft.com/office/drawing/2014/main" id="{402A53B4-24D9-409B-8082-CA86D20AA19D}"/>
            </a:ext>
          </a:extLst>
        </xdr:cNvPr>
        <xdr:cNvSpPr txBox="1"/>
      </xdr:nvSpPr>
      <xdr:spPr>
        <a:xfrm>
          <a:off x="4574931" y="9277350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 sz="1100"/>
        </a:p>
      </xdr:txBody>
    </xdr:sp>
    <xdr:clientData/>
  </xdr:oneCellAnchor>
  <xdr:twoCellAnchor editAs="oneCell">
    <xdr:from>
      <xdr:col>0</xdr:col>
      <xdr:colOff>0</xdr:colOff>
      <xdr:row>0</xdr:row>
      <xdr:rowOff>0</xdr:rowOff>
    </xdr:from>
    <xdr:to>
      <xdr:col>4</xdr:col>
      <xdr:colOff>104775</xdr:colOff>
      <xdr:row>4</xdr:row>
      <xdr:rowOff>157555</xdr:rowOff>
    </xdr:to>
    <xdr:pic>
      <xdr:nvPicPr>
        <xdr:cNvPr id="5" name="รูปภาพ 4">
          <a:extLst>
            <a:ext uri="{FF2B5EF4-FFF2-40B4-BE49-F238E27FC236}">
              <a16:creationId xmlns:a16="http://schemas.microsoft.com/office/drawing/2014/main" id="{B656C080-49E8-44A1-8B49-9CB96BF0FD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981325" cy="1033855"/>
        </a:xfrm>
        <a:prstGeom prst="rect">
          <a:avLst/>
        </a:prstGeom>
      </xdr:spPr>
    </xdr:pic>
    <xdr:clientData/>
  </xdr:twoCellAnchor>
  <xdr:twoCellAnchor editAs="oneCell">
    <xdr:from>
      <xdr:col>1</xdr:col>
      <xdr:colOff>741628</xdr:colOff>
      <xdr:row>29</xdr:row>
      <xdr:rowOff>48155</xdr:rowOff>
    </xdr:from>
    <xdr:to>
      <xdr:col>4</xdr:col>
      <xdr:colOff>466212</xdr:colOff>
      <xdr:row>36</xdr:row>
      <xdr:rowOff>152665</xdr:rowOff>
    </xdr:to>
    <xdr:pic>
      <xdr:nvPicPr>
        <xdr:cNvPr id="11" name="รูปภาพ 10">
          <a:extLst>
            <a:ext uri="{FF2B5EF4-FFF2-40B4-BE49-F238E27FC236}">
              <a16:creationId xmlns:a16="http://schemas.microsoft.com/office/drawing/2014/main" id="{C0151D13-8D6D-2B02-7C22-FE2682D0F4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3561" y="6178022"/>
          <a:ext cx="1959784" cy="1586176"/>
        </a:xfrm>
        <a:prstGeom prst="rect">
          <a:avLst/>
        </a:prstGeom>
      </xdr:spPr>
    </xdr:pic>
    <xdr:clientData/>
  </xdr:twoCellAnchor>
  <xdr:twoCellAnchor editAs="oneCell">
    <xdr:from>
      <xdr:col>4</xdr:col>
      <xdr:colOff>658284</xdr:colOff>
      <xdr:row>31</xdr:row>
      <xdr:rowOff>14289</xdr:rowOff>
    </xdr:from>
    <xdr:to>
      <xdr:col>9</xdr:col>
      <xdr:colOff>408251</xdr:colOff>
      <xdr:row>38</xdr:row>
      <xdr:rowOff>20014</xdr:rowOff>
    </xdr:to>
    <xdr:pic>
      <xdr:nvPicPr>
        <xdr:cNvPr id="15" name="รูปภาพ 14">
          <a:extLst>
            <a:ext uri="{FF2B5EF4-FFF2-40B4-BE49-F238E27FC236}">
              <a16:creationId xmlns:a16="http://schemas.microsoft.com/office/drawing/2014/main" id="{D13EE61D-5386-CF29-5F0B-421F434722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45417" y="6567489"/>
          <a:ext cx="3026567" cy="148739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374406</xdr:colOff>
      <xdr:row>5</xdr:row>
      <xdr:rowOff>169252</xdr:rowOff>
    </xdr:from>
    <xdr:ext cx="65" cy="170239"/>
    <xdr:sp macro="" textlink="">
      <xdr:nvSpPr>
        <xdr:cNvPr id="2" name="TextBox 2">
          <a:extLst>
            <a:ext uri="{FF2B5EF4-FFF2-40B4-BE49-F238E27FC236}">
              <a16:creationId xmlns:a16="http://schemas.microsoft.com/office/drawing/2014/main" id="{1E840CDE-DA7D-4A4A-9A85-BF681EC01D7C}"/>
            </a:ext>
          </a:extLst>
        </xdr:cNvPr>
        <xdr:cNvSpPr txBox="1"/>
      </xdr:nvSpPr>
      <xdr:spPr>
        <a:xfrm>
          <a:off x="4574931" y="1255102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 sz="1100"/>
        </a:p>
      </xdr:txBody>
    </xdr:sp>
    <xdr:clientData/>
  </xdr:oneCellAnchor>
  <xdr:oneCellAnchor>
    <xdr:from>
      <xdr:col>6</xdr:col>
      <xdr:colOff>374406</xdr:colOff>
      <xdr:row>44</xdr:row>
      <xdr:rowOff>0</xdr:rowOff>
    </xdr:from>
    <xdr:ext cx="65" cy="170239"/>
    <xdr:sp macro="" textlink="">
      <xdr:nvSpPr>
        <xdr:cNvPr id="3" name="TextBox 6">
          <a:extLst>
            <a:ext uri="{FF2B5EF4-FFF2-40B4-BE49-F238E27FC236}">
              <a16:creationId xmlns:a16="http://schemas.microsoft.com/office/drawing/2014/main" id="{491F811B-496F-47D4-9701-577C9159CA8E}"/>
            </a:ext>
          </a:extLst>
        </xdr:cNvPr>
        <xdr:cNvSpPr txBox="1"/>
      </xdr:nvSpPr>
      <xdr:spPr>
        <a:xfrm>
          <a:off x="4574931" y="9277350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 sz="1100"/>
        </a:p>
      </xdr:txBody>
    </xdr:sp>
    <xdr:clientData/>
  </xdr:oneCellAnchor>
  <xdr:oneCellAnchor>
    <xdr:from>
      <xdr:col>6</xdr:col>
      <xdr:colOff>374406</xdr:colOff>
      <xdr:row>44</xdr:row>
      <xdr:rowOff>0</xdr:rowOff>
    </xdr:from>
    <xdr:ext cx="65" cy="170239"/>
    <xdr:sp macro="" textlink="">
      <xdr:nvSpPr>
        <xdr:cNvPr id="4" name="TextBox 8">
          <a:extLst>
            <a:ext uri="{FF2B5EF4-FFF2-40B4-BE49-F238E27FC236}">
              <a16:creationId xmlns:a16="http://schemas.microsoft.com/office/drawing/2014/main" id="{99EF591B-77B7-4244-B02E-58A959ECA45C}"/>
            </a:ext>
          </a:extLst>
        </xdr:cNvPr>
        <xdr:cNvSpPr txBox="1"/>
      </xdr:nvSpPr>
      <xdr:spPr>
        <a:xfrm>
          <a:off x="4574931" y="9277350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 sz="1100"/>
        </a:p>
      </xdr:txBody>
    </xdr:sp>
    <xdr:clientData/>
  </xdr:oneCellAnchor>
  <xdr:twoCellAnchor editAs="oneCell">
    <xdr:from>
      <xdr:col>0</xdr:col>
      <xdr:colOff>0</xdr:colOff>
      <xdr:row>0</xdr:row>
      <xdr:rowOff>0</xdr:rowOff>
    </xdr:from>
    <xdr:to>
      <xdr:col>4</xdr:col>
      <xdr:colOff>104775</xdr:colOff>
      <xdr:row>4</xdr:row>
      <xdr:rowOff>157555</xdr:rowOff>
    </xdr:to>
    <xdr:pic>
      <xdr:nvPicPr>
        <xdr:cNvPr id="5" name="รูปภาพ 4">
          <a:extLst>
            <a:ext uri="{FF2B5EF4-FFF2-40B4-BE49-F238E27FC236}">
              <a16:creationId xmlns:a16="http://schemas.microsoft.com/office/drawing/2014/main" id="{6EDFD310-B329-4A87-B21B-311D443F90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981325" cy="1033855"/>
        </a:xfrm>
        <a:prstGeom prst="rect">
          <a:avLst/>
        </a:prstGeom>
      </xdr:spPr>
    </xdr:pic>
    <xdr:clientData/>
  </xdr:twoCellAnchor>
  <xdr:twoCellAnchor editAs="oneCell">
    <xdr:from>
      <xdr:col>1</xdr:col>
      <xdr:colOff>726281</xdr:colOff>
      <xdr:row>29</xdr:row>
      <xdr:rowOff>130969</xdr:rowOff>
    </xdr:from>
    <xdr:to>
      <xdr:col>4</xdr:col>
      <xdr:colOff>291890</xdr:colOff>
      <xdr:row>36</xdr:row>
      <xdr:rowOff>107156</xdr:rowOff>
    </xdr:to>
    <xdr:pic>
      <xdr:nvPicPr>
        <xdr:cNvPr id="8" name="รูปภาพ 7">
          <a:extLst>
            <a:ext uri="{FF2B5EF4-FFF2-40B4-BE49-F238E27FC236}">
              <a16:creationId xmlns:a16="http://schemas.microsoft.com/office/drawing/2014/main" id="{CBBDEC3D-EBF8-FF85-9FA8-CCB50BB5EB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69219" y="6346032"/>
          <a:ext cx="1792077" cy="1476374"/>
        </a:xfrm>
        <a:prstGeom prst="rect">
          <a:avLst/>
        </a:prstGeom>
      </xdr:spPr>
    </xdr:pic>
    <xdr:clientData/>
  </xdr:twoCellAnchor>
  <xdr:twoCellAnchor editAs="oneCell">
    <xdr:from>
      <xdr:col>4</xdr:col>
      <xdr:colOff>388125</xdr:colOff>
      <xdr:row>31</xdr:row>
      <xdr:rowOff>42845</xdr:rowOff>
    </xdr:from>
    <xdr:to>
      <xdr:col>9</xdr:col>
      <xdr:colOff>476249</xdr:colOff>
      <xdr:row>36</xdr:row>
      <xdr:rowOff>136408</xdr:rowOff>
    </xdr:to>
    <xdr:pic>
      <xdr:nvPicPr>
        <xdr:cNvPr id="11" name="รูปภาพ 10">
          <a:extLst>
            <a:ext uri="{FF2B5EF4-FFF2-40B4-BE49-F238E27FC236}">
              <a16:creationId xmlns:a16="http://schemas.microsoft.com/office/drawing/2014/main" id="{B25B5FC3-7294-4ED4-26F5-F192F7CBC3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31" y="6686533"/>
          <a:ext cx="3338531" cy="116512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374406</xdr:colOff>
      <xdr:row>5</xdr:row>
      <xdr:rowOff>169252</xdr:rowOff>
    </xdr:from>
    <xdr:ext cx="65" cy="170239"/>
    <xdr:sp macro="" textlink="">
      <xdr:nvSpPr>
        <xdr:cNvPr id="2" name="TextBox 2">
          <a:extLst>
            <a:ext uri="{FF2B5EF4-FFF2-40B4-BE49-F238E27FC236}">
              <a16:creationId xmlns:a16="http://schemas.microsoft.com/office/drawing/2014/main" id="{87616EF5-EA8B-45F7-93D7-1976C427A569}"/>
            </a:ext>
          </a:extLst>
        </xdr:cNvPr>
        <xdr:cNvSpPr txBox="1"/>
      </xdr:nvSpPr>
      <xdr:spPr>
        <a:xfrm>
          <a:off x="4574931" y="1255102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 sz="1100"/>
        </a:p>
      </xdr:txBody>
    </xdr:sp>
    <xdr:clientData/>
  </xdr:oneCellAnchor>
  <xdr:oneCellAnchor>
    <xdr:from>
      <xdr:col>6</xdr:col>
      <xdr:colOff>374406</xdr:colOff>
      <xdr:row>44</xdr:row>
      <xdr:rowOff>0</xdr:rowOff>
    </xdr:from>
    <xdr:ext cx="65" cy="170239"/>
    <xdr:sp macro="" textlink="">
      <xdr:nvSpPr>
        <xdr:cNvPr id="3" name="TextBox 6">
          <a:extLst>
            <a:ext uri="{FF2B5EF4-FFF2-40B4-BE49-F238E27FC236}">
              <a16:creationId xmlns:a16="http://schemas.microsoft.com/office/drawing/2014/main" id="{4859387D-59FB-4217-BD4B-A387D4158C76}"/>
            </a:ext>
          </a:extLst>
        </xdr:cNvPr>
        <xdr:cNvSpPr txBox="1"/>
      </xdr:nvSpPr>
      <xdr:spPr>
        <a:xfrm>
          <a:off x="4574931" y="9277350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 sz="1100"/>
        </a:p>
      </xdr:txBody>
    </xdr:sp>
    <xdr:clientData/>
  </xdr:oneCellAnchor>
  <xdr:oneCellAnchor>
    <xdr:from>
      <xdr:col>6</xdr:col>
      <xdr:colOff>374406</xdr:colOff>
      <xdr:row>44</xdr:row>
      <xdr:rowOff>0</xdr:rowOff>
    </xdr:from>
    <xdr:ext cx="65" cy="170239"/>
    <xdr:sp macro="" textlink="">
      <xdr:nvSpPr>
        <xdr:cNvPr id="4" name="TextBox 8">
          <a:extLst>
            <a:ext uri="{FF2B5EF4-FFF2-40B4-BE49-F238E27FC236}">
              <a16:creationId xmlns:a16="http://schemas.microsoft.com/office/drawing/2014/main" id="{F8EAFB9E-4823-41B1-8AC3-39D6A28CC68F}"/>
            </a:ext>
          </a:extLst>
        </xdr:cNvPr>
        <xdr:cNvSpPr txBox="1"/>
      </xdr:nvSpPr>
      <xdr:spPr>
        <a:xfrm>
          <a:off x="4574931" y="9277350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 sz="1100"/>
        </a:p>
      </xdr:txBody>
    </xdr:sp>
    <xdr:clientData/>
  </xdr:oneCellAnchor>
  <xdr:twoCellAnchor editAs="oneCell">
    <xdr:from>
      <xdr:col>0</xdr:col>
      <xdr:colOff>0</xdr:colOff>
      <xdr:row>0</xdr:row>
      <xdr:rowOff>0</xdr:rowOff>
    </xdr:from>
    <xdr:to>
      <xdr:col>4</xdr:col>
      <xdr:colOff>104775</xdr:colOff>
      <xdr:row>4</xdr:row>
      <xdr:rowOff>157555</xdr:rowOff>
    </xdr:to>
    <xdr:pic>
      <xdr:nvPicPr>
        <xdr:cNvPr id="5" name="รูปภาพ 4">
          <a:extLst>
            <a:ext uri="{FF2B5EF4-FFF2-40B4-BE49-F238E27FC236}">
              <a16:creationId xmlns:a16="http://schemas.microsoft.com/office/drawing/2014/main" id="{29CAE85B-99CA-431F-B835-C380A2FF2B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981325" cy="1033855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30</xdr:row>
      <xdr:rowOff>83346</xdr:rowOff>
    </xdr:from>
    <xdr:to>
      <xdr:col>4</xdr:col>
      <xdr:colOff>103185</xdr:colOff>
      <xdr:row>36</xdr:row>
      <xdr:rowOff>59531</xdr:rowOff>
    </xdr:to>
    <xdr:pic>
      <xdr:nvPicPr>
        <xdr:cNvPr id="9" name="รูปภาพ 8">
          <a:extLst>
            <a:ext uri="{FF2B5EF4-FFF2-40B4-BE49-F238E27FC236}">
              <a16:creationId xmlns:a16="http://schemas.microsoft.com/office/drawing/2014/main" id="{4165149C-4DA4-9E85-5A4D-B40DFB2C5B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40656" y="6512721"/>
          <a:ext cx="1531935" cy="1262060"/>
        </a:xfrm>
        <a:prstGeom prst="rect">
          <a:avLst/>
        </a:prstGeom>
      </xdr:spPr>
    </xdr:pic>
    <xdr:clientData/>
  </xdr:twoCellAnchor>
  <xdr:twoCellAnchor editAs="oneCell">
    <xdr:from>
      <xdr:col>4</xdr:col>
      <xdr:colOff>304781</xdr:colOff>
      <xdr:row>31</xdr:row>
      <xdr:rowOff>114280</xdr:rowOff>
    </xdr:from>
    <xdr:to>
      <xdr:col>9</xdr:col>
      <xdr:colOff>465625</xdr:colOff>
      <xdr:row>36</xdr:row>
      <xdr:rowOff>142875</xdr:rowOff>
    </xdr:to>
    <xdr:pic>
      <xdr:nvPicPr>
        <xdr:cNvPr id="11" name="รูปภาพ 10">
          <a:extLst>
            <a:ext uri="{FF2B5EF4-FFF2-40B4-BE49-F238E27FC236}">
              <a16:creationId xmlns:a16="http://schemas.microsoft.com/office/drawing/2014/main" id="{CBFD08AE-E057-B27C-2699-94E51CF022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74187" y="6757968"/>
          <a:ext cx="3411251" cy="1100157"/>
        </a:xfrm>
        <a:prstGeom prst="rect">
          <a:avLst/>
        </a:prstGeom>
      </xdr:spPr>
    </xdr:pic>
    <xdr:clientData/>
  </xdr:twoCellAnchor>
  <xdr:oneCellAnchor>
    <xdr:from>
      <xdr:col>6</xdr:col>
      <xdr:colOff>374406</xdr:colOff>
      <xdr:row>5</xdr:row>
      <xdr:rowOff>169252</xdr:rowOff>
    </xdr:from>
    <xdr:ext cx="65" cy="170239"/>
    <xdr:sp macro="" textlink="">
      <xdr:nvSpPr>
        <xdr:cNvPr id="6" name="TextBox 2">
          <a:extLst>
            <a:ext uri="{FF2B5EF4-FFF2-40B4-BE49-F238E27FC236}">
              <a16:creationId xmlns:a16="http://schemas.microsoft.com/office/drawing/2014/main" id="{CFC32E44-3ED1-44AC-8115-156A21CE38E5}"/>
            </a:ext>
          </a:extLst>
        </xdr:cNvPr>
        <xdr:cNvSpPr txBox="1"/>
      </xdr:nvSpPr>
      <xdr:spPr>
        <a:xfrm>
          <a:off x="4573026" y="1236052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 sz="1100"/>
        </a:p>
      </xdr:txBody>
    </xdr:sp>
    <xdr:clientData/>
  </xdr:oneCellAnchor>
</xdr:wsDr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E2D04-E8C3-4EBD-8B55-3290B46BCFAD}">
  <dimension ref="A1:AI49"/>
  <sheetViews>
    <sheetView zoomScale="90" zoomScaleNormal="90" zoomScaleSheetLayoutView="100" workbookViewId="0">
      <selection activeCell="L1" sqref="L1:AI1048576"/>
    </sheetView>
  </sheetViews>
  <sheetFormatPr defaultColWidth="9" defaultRowHeight="17.25" customHeight="1" x14ac:dyDescent="0.25"/>
  <cols>
    <col min="1" max="1" width="8.5" style="2" customWidth="1"/>
    <col min="2" max="2" width="10.5" style="3" customWidth="1"/>
    <col min="3" max="3" width="8.5" style="3" customWidth="1"/>
    <col min="4" max="4" width="10.19921875" style="3" customWidth="1"/>
    <col min="5" max="5" width="8.8984375" style="3" customWidth="1"/>
    <col min="6" max="7" width="8.5" style="3" customWidth="1"/>
    <col min="8" max="8" width="6.09765625" style="3" customWidth="1"/>
    <col min="9" max="9" width="10.3984375" style="3" customWidth="1"/>
    <col min="10" max="10" width="6.09765625" style="3" customWidth="1"/>
    <col min="11" max="11" width="9" style="3" customWidth="1"/>
    <col min="12" max="12" width="12.8984375" style="3" hidden="1" customWidth="1"/>
    <col min="13" max="13" width="6.5" style="3" hidden="1" customWidth="1"/>
    <col min="14" max="14" width="10.3984375" style="3" hidden="1" customWidth="1"/>
    <col min="15" max="15" width="7.69921875" style="3" hidden="1" customWidth="1"/>
    <col min="16" max="16" width="6.5" style="3" hidden="1" customWidth="1"/>
    <col min="17" max="20" width="5.5" style="3" hidden="1" customWidth="1"/>
    <col min="21" max="21" width="5.3984375" style="3" hidden="1" customWidth="1"/>
    <col min="22" max="22" width="7.5" style="3" hidden="1" customWidth="1"/>
    <col min="23" max="23" width="7.3984375" style="3" hidden="1" customWidth="1"/>
    <col min="24" max="24" width="5.3984375" style="3" hidden="1" customWidth="1"/>
    <col min="25" max="25" width="8.59765625" style="3" hidden="1" customWidth="1"/>
    <col min="26" max="26" width="6.3984375" style="3" hidden="1" customWidth="1"/>
    <col min="27" max="27" width="9.19921875" style="3" hidden="1" customWidth="1"/>
    <col min="28" max="28" width="5.8984375" style="3" hidden="1" customWidth="1"/>
    <col min="29" max="29" width="9.8984375" style="3" hidden="1" customWidth="1"/>
    <col min="30" max="30" width="6.3984375" style="3" hidden="1" customWidth="1"/>
    <col min="31" max="31" width="7.5" style="3" hidden="1" customWidth="1"/>
    <col min="32" max="32" width="6.19921875" style="3" hidden="1" customWidth="1"/>
    <col min="33" max="33" width="6.69921875" style="3" hidden="1" customWidth="1"/>
    <col min="34" max="34" width="11" style="3" hidden="1" customWidth="1"/>
    <col min="35" max="35" width="11.19921875" style="3" hidden="1" customWidth="1"/>
    <col min="36" max="16384" width="9" style="3"/>
  </cols>
  <sheetData>
    <row r="1" spans="1:35" ht="17.25" customHeight="1" x14ac:dyDescent="0.25">
      <c r="G1" s="3" t="s">
        <v>0</v>
      </c>
      <c r="I1" s="85" t="s">
        <v>1</v>
      </c>
      <c r="J1" s="85"/>
    </row>
    <row r="2" spans="1:35" ht="17.25" customHeight="1" x14ac:dyDescent="0.25">
      <c r="G2" s="3" t="s">
        <v>2</v>
      </c>
      <c r="I2" s="89">
        <f ca="1">TODAY()</f>
        <v>45400</v>
      </c>
      <c r="J2" s="89"/>
    </row>
    <row r="3" spans="1:35" ht="17.25" customHeight="1" x14ac:dyDescent="0.25">
      <c r="G3" s="3" t="s">
        <v>3</v>
      </c>
      <c r="I3" s="85"/>
      <c r="J3" s="85"/>
    </row>
    <row r="4" spans="1:35" ht="17.25" customHeight="1" x14ac:dyDescent="0.25">
      <c r="G4" s="3" t="s">
        <v>4</v>
      </c>
      <c r="I4" s="85"/>
      <c r="J4" s="85"/>
    </row>
    <row r="5" spans="1:35" ht="17.100000000000001" customHeight="1" thickBot="1" x14ac:dyDescent="0.3">
      <c r="A5" s="1"/>
      <c r="B5" s="4"/>
      <c r="C5" s="4"/>
      <c r="D5" s="4"/>
      <c r="E5" s="4"/>
      <c r="F5" s="4"/>
      <c r="G5" s="4"/>
      <c r="H5" s="4"/>
      <c r="I5" s="4"/>
      <c r="J5" s="4"/>
    </row>
    <row r="6" spans="1:35" ht="17.100000000000001" customHeight="1" x14ac:dyDescent="0.25">
      <c r="A6" s="5" t="s">
        <v>19</v>
      </c>
      <c r="B6" s="5"/>
      <c r="C6" s="90" t="s">
        <v>5</v>
      </c>
      <c r="D6" s="90"/>
      <c r="E6" s="90"/>
      <c r="F6" s="90"/>
      <c r="G6" s="92" t="s">
        <v>156</v>
      </c>
      <c r="H6" s="92"/>
      <c r="I6" s="92"/>
      <c r="J6" s="92"/>
    </row>
    <row r="7" spans="1:35" ht="17.100000000000001" customHeight="1" thickBot="1" x14ac:dyDescent="0.3">
      <c r="A7" s="6" t="s">
        <v>6</v>
      </c>
      <c r="B7" s="6" t="s">
        <v>203</v>
      </c>
      <c r="C7" s="91"/>
      <c r="D7" s="91"/>
      <c r="E7" s="91"/>
      <c r="F7" s="91"/>
      <c r="G7" s="93"/>
      <c r="H7" s="93"/>
      <c r="I7" s="93"/>
      <c r="J7" s="93"/>
    </row>
    <row r="8" spans="1:35" ht="17.100000000000001" customHeight="1" x14ac:dyDescent="0.25">
      <c r="A8" s="84" t="s">
        <v>22</v>
      </c>
      <c r="B8" s="84"/>
      <c r="C8" s="84"/>
      <c r="D8" s="84"/>
      <c r="E8" s="7"/>
      <c r="F8" s="7"/>
      <c r="G8" s="7"/>
      <c r="H8" s="7"/>
      <c r="I8" s="7"/>
      <c r="J8" s="7"/>
      <c r="L8" s="88" t="s">
        <v>63</v>
      </c>
      <c r="M8" s="88" t="s">
        <v>64</v>
      </c>
      <c r="N8" s="88"/>
      <c r="O8" s="88"/>
      <c r="P8" s="22"/>
      <c r="Q8" s="88" t="s">
        <v>65</v>
      </c>
      <c r="R8" s="88"/>
      <c r="S8" s="88"/>
      <c r="T8" s="88"/>
      <c r="U8" s="88"/>
      <c r="V8" s="86" t="s">
        <v>56</v>
      </c>
      <c r="W8" s="87" t="s">
        <v>84</v>
      </c>
      <c r="X8" s="86" t="s">
        <v>85</v>
      </c>
      <c r="Y8" s="86"/>
      <c r="Z8" s="86"/>
      <c r="AA8" s="86"/>
      <c r="AB8" s="86"/>
      <c r="AC8" s="86"/>
      <c r="AD8" s="86"/>
      <c r="AE8" s="86"/>
      <c r="AF8" s="86" t="s">
        <v>86</v>
      </c>
      <c r="AG8" s="86"/>
      <c r="AH8" s="101" t="s">
        <v>110</v>
      </c>
      <c r="AI8" s="101" t="s">
        <v>131</v>
      </c>
    </row>
    <row r="9" spans="1:35" ht="17.100000000000001" customHeight="1" x14ac:dyDescent="0.25">
      <c r="A9" s="85" t="s">
        <v>49</v>
      </c>
      <c r="B9" s="85"/>
      <c r="C9" s="16"/>
      <c r="D9" s="2" t="s">
        <v>7</v>
      </c>
      <c r="F9" s="85" t="s">
        <v>56</v>
      </c>
      <c r="G9" s="85"/>
      <c r="H9" s="49"/>
      <c r="I9" s="52">
        <f>INDEX(V11:V18,MATCH(G6,L11:L18,0))</f>
        <v>10.66</v>
      </c>
      <c r="J9" s="3" t="s">
        <v>43</v>
      </c>
      <c r="L9" s="88"/>
      <c r="M9" s="22" t="s">
        <v>66</v>
      </c>
      <c r="N9" s="22" t="s">
        <v>67</v>
      </c>
      <c r="O9" s="22" t="s">
        <v>68</v>
      </c>
      <c r="P9" s="22" t="s">
        <v>69</v>
      </c>
      <c r="Q9" s="22" t="s">
        <v>12</v>
      </c>
      <c r="R9" s="22" t="s">
        <v>71</v>
      </c>
      <c r="S9" s="22" t="s">
        <v>70</v>
      </c>
      <c r="T9" s="22" t="s">
        <v>80</v>
      </c>
      <c r="U9" s="22" t="s">
        <v>72</v>
      </c>
      <c r="V9" s="86"/>
      <c r="W9" s="86"/>
      <c r="X9" s="33" t="s">
        <v>87</v>
      </c>
      <c r="Y9" s="32" t="s">
        <v>88</v>
      </c>
      <c r="Z9" s="33" t="s">
        <v>89</v>
      </c>
      <c r="AA9" s="32" t="s">
        <v>90</v>
      </c>
      <c r="AB9" s="33" t="s">
        <v>91</v>
      </c>
      <c r="AC9" s="32" t="s">
        <v>40</v>
      </c>
      <c r="AD9" s="33" t="s">
        <v>92</v>
      </c>
      <c r="AE9" s="32" t="s">
        <v>31</v>
      </c>
      <c r="AF9" s="33" t="s">
        <v>93</v>
      </c>
      <c r="AG9" s="32" t="s">
        <v>94</v>
      </c>
      <c r="AH9" s="101"/>
      <c r="AI9" s="101"/>
    </row>
    <row r="10" spans="1:35" ht="17.100000000000001" customHeight="1" x14ac:dyDescent="0.25">
      <c r="A10" s="85" t="s">
        <v>50</v>
      </c>
      <c r="B10" s="85"/>
      <c r="C10" s="8"/>
      <c r="D10" s="52">
        <f>INDEX(M24:T31,MATCH(G6,L24:L31,0),MATCH(D11,M21:T21,0))</f>
        <v>4.7</v>
      </c>
      <c r="E10" s="2" t="s">
        <v>41</v>
      </c>
      <c r="F10" s="2" t="s">
        <v>20</v>
      </c>
      <c r="G10" s="2"/>
      <c r="H10" s="49"/>
      <c r="I10" s="52">
        <f>INDEX(W11:W18,MATCH(G6,L11:L18,0))</f>
        <v>4.2</v>
      </c>
      <c r="J10" s="3" t="s">
        <v>12</v>
      </c>
      <c r="L10" s="22"/>
      <c r="M10" s="24" t="s">
        <v>13</v>
      </c>
      <c r="N10" s="25" t="s">
        <v>71</v>
      </c>
      <c r="O10" s="26" t="s">
        <v>79</v>
      </c>
      <c r="P10" s="27" t="s">
        <v>80</v>
      </c>
      <c r="Q10" s="28" t="s">
        <v>81</v>
      </c>
      <c r="R10" s="22" t="s">
        <v>76</v>
      </c>
      <c r="S10" s="29" t="s">
        <v>82</v>
      </c>
      <c r="T10" s="31" t="s">
        <v>70</v>
      </c>
      <c r="U10" s="30" t="s">
        <v>83</v>
      </c>
      <c r="V10" s="35" t="s">
        <v>101</v>
      </c>
      <c r="W10" s="36" t="s">
        <v>8</v>
      </c>
      <c r="X10" s="37" t="s">
        <v>12</v>
      </c>
      <c r="Y10" s="38" t="s">
        <v>95</v>
      </c>
      <c r="Z10" s="39" t="s">
        <v>102</v>
      </c>
      <c r="AA10" s="40" t="s">
        <v>103</v>
      </c>
      <c r="AB10" s="41" t="s">
        <v>104</v>
      </c>
      <c r="AC10" s="42" t="s">
        <v>105</v>
      </c>
      <c r="AD10" s="43" t="s">
        <v>106</v>
      </c>
      <c r="AE10" s="32" t="s">
        <v>107</v>
      </c>
      <c r="AF10" s="37" t="s">
        <v>77</v>
      </c>
      <c r="AG10" s="32" t="s">
        <v>108</v>
      </c>
      <c r="AH10" s="44" t="s">
        <v>46</v>
      </c>
      <c r="AI10" s="51" t="s">
        <v>47</v>
      </c>
    </row>
    <row r="11" spans="1:35" ht="17.100000000000001" customHeight="1" x14ac:dyDescent="0.25">
      <c r="A11" s="85" t="s">
        <v>129</v>
      </c>
      <c r="B11" s="85"/>
      <c r="C11" s="8"/>
      <c r="D11" s="77">
        <v>10</v>
      </c>
      <c r="E11" s="52" t="s">
        <v>18</v>
      </c>
      <c r="F11" s="85" t="s">
        <v>28</v>
      </c>
      <c r="G11" s="85"/>
      <c r="H11" s="49"/>
      <c r="I11" s="52">
        <f>INDEX(AH11:AH18,MATCH(G6,L11:L18,0))</f>
        <v>9</v>
      </c>
      <c r="J11" s="3" t="s">
        <v>9</v>
      </c>
      <c r="L11" s="48" t="s">
        <v>152</v>
      </c>
      <c r="M11" s="78" t="s">
        <v>133</v>
      </c>
      <c r="N11" s="81" t="s">
        <v>190</v>
      </c>
      <c r="O11" s="22">
        <v>2760</v>
      </c>
      <c r="P11" s="22">
        <v>37</v>
      </c>
      <c r="Q11" s="22">
        <v>1024</v>
      </c>
      <c r="R11" s="22">
        <v>346</v>
      </c>
      <c r="S11" s="22">
        <v>532</v>
      </c>
      <c r="T11" s="22">
        <v>412</v>
      </c>
      <c r="U11" s="22">
        <v>779</v>
      </c>
      <c r="V11" s="32">
        <v>13</v>
      </c>
      <c r="W11" s="32">
        <v>4.2</v>
      </c>
      <c r="X11" s="32">
        <v>3320</v>
      </c>
      <c r="Y11" s="32">
        <v>9</v>
      </c>
      <c r="Z11" s="32">
        <v>1430</v>
      </c>
      <c r="AA11" s="32">
        <v>400</v>
      </c>
      <c r="AB11" s="32">
        <v>77</v>
      </c>
      <c r="AC11" s="32" t="s">
        <v>116</v>
      </c>
      <c r="AD11" s="32">
        <v>160</v>
      </c>
      <c r="AE11" s="32">
        <v>0.7</v>
      </c>
      <c r="AF11" s="32" t="s">
        <v>96</v>
      </c>
      <c r="AG11" s="32" t="s">
        <v>98</v>
      </c>
      <c r="AH11" s="34">
        <v>7</v>
      </c>
      <c r="AI11" s="75">
        <v>27000</v>
      </c>
    </row>
    <row r="12" spans="1:35" ht="17.100000000000001" customHeight="1" x14ac:dyDescent="0.25">
      <c r="A12" s="85" t="s">
        <v>51</v>
      </c>
      <c r="B12" s="85"/>
      <c r="C12" s="9"/>
      <c r="D12" s="55">
        <f>INDEX(M22:T22,MATCH(D11,M21:T21,0))</f>
        <v>0</v>
      </c>
      <c r="E12" s="2" t="s">
        <v>18</v>
      </c>
      <c r="F12" s="2" t="s">
        <v>21</v>
      </c>
      <c r="G12" s="2"/>
      <c r="H12" s="49"/>
      <c r="I12" s="52">
        <v>30</v>
      </c>
      <c r="J12" s="3" t="s">
        <v>44</v>
      </c>
      <c r="L12" s="48" t="s">
        <v>153</v>
      </c>
      <c r="M12" s="78" t="s">
        <v>134</v>
      </c>
      <c r="N12" s="81" t="s">
        <v>191</v>
      </c>
      <c r="O12" s="22">
        <v>3625</v>
      </c>
      <c r="P12" s="22">
        <v>39.5</v>
      </c>
      <c r="Q12" s="22">
        <v>1024</v>
      </c>
      <c r="R12" s="22">
        <v>412</v>
      </c>
      <c r="S12" s="22">
        <v>532</v>
      </c>
      <c r="T12" s="22">
        <v>412</v>
      </c>
      <c r="U12" s="22">
        <v>779</v>
      </c>
      <c r="V12" s="32">
        <v>20</v>
      </c>
      <c r="W12" s="32">
        <v>6.3</v>
      </c>
      <c r="X12" s="32">
        <v>3080</v>
      </c>
      <c r="Y12" s="32">
        <v>8</v>
      </c>
      <c r="Z12" s="32">
        <v>1430</v>
      </c>
      <c r="AA12" s="32">
        <v>400</v>
      </c>
      <c r="AB12" s="32">
        <v>77</v>
      </c>
      <c r="AC12" s="32" t="s">
        <v>116</v>
      </c>
      <c r="AD12" s="32">
        <v>160</v>
      </c>
      <c r="AE12" s="32">
        <v>0.7</v>
      </c>
      <c r="AF12" s="32" t="s">
        <v>96</v>
      </c>
      <c r="AG12" s="32" t="s">
        <v>98</v>
      </c>
      <c r="AH12" s="34">
        <v>7</v>
      </c>
      <c r="AI12" s="75">
        <v>32000</v>
      </c>
    </row>
    <row r="13" spans="1:35" ht="17.100000000000001" customHeight="1" x14ac:dyDescent="0.25">
      <c r="A13" s="85" t="s">
        <v>52</v>
      </c>
      <c r="B13" s="85"/>
      <c r="C13" s="9"/>
      <c r="D13" s="50">
        <v>5</v>
      </c>
      <c r="E13" s="2" t="s">
        <v>8</v>
      </c>
      <c r="F13" s="2"/>
      <c r="G13" s="2"/>
      <c r="L13" s="48" t="s">
        <v>154</v>
      </c>
      <c r="M13" s="78" t="s">
        <v>135</v>
      </c>
      <c r="N13" s="81" t="s">
        <v>192</v>
      </c>
      <c r="O13" s="22">
        <v>4400</v>
      </c>
      <c r="P13" s="22">
        <v>62.5</v>
      </c>
      <c r="Q13" s="22">
        <v>1275</v>
      </c>
      <c r="R13" s="22">
        <v>425</v>
      </c>
      <c r="S13" s="22">
        <v>680</v>
      </c>
      <c r="T13" s="22">
        <v>491</v>
      </c>
      <c r="U13" s="22">
        <v>1030</v>
      </c>
      <c r="V13" s="32">
        <v>23</v>
      </c>
      <c r="W13" s="32">
        <v>7.6</v>
      </c>
      <c r="X13" s="32">
        <v>7250</v>
      </c>
      <c r="Y13" s="32">
        <v>18</v>
      </c>
      <c r="Z13" s="32">
        <v>1325</v>
      </c>
      <c r="AA13" s="32">
        <v>500</v>
      </c>
      <c r="AB13" s="32">
        <v>83</v>
      </c>
      <c r="AC13" s="32" t="s">
        <v>117</v>
      </c>
      <c r="AD13" s="32">
        <v>820</v>
      </c>
      <c r="AE13" s="32">
        <v>1.59</v>
      </c>
      <c r="AF13" s="32" t="s">
        <v>99</v>
      </c>
      <c r="AG13" s="32" t="s">
        <v>100</v>
      </c>
      <c r="AH13" s="34">
        <v>7</v>
      </c>
      <c r="AI13" s="75">
        <v>46000</v>
      </c>
    </row>
    <row r="14" spans="1:35" ht="17.100000000000001" customHeight="1" x14ac:dyDescent="0.25">
      <c r="A14" s="85" t="s">
        <v>54</v>
      </c>
      <c r="B14" s="85"/>
      <c r="C14" s="9"/>
      <c r="D14" s="50">
        <v>45</v>
      </c>
      <c r="E14" s="2" t="s">
        <v>18</v>
      </c>
      <c r="F14" s="2"/>
      <c r="G14" s="2"/>
      <c r="L14" s="48" t="s">
        <v>155</v>
      </c>
      <c r="M14" s="78" t="s">
        <v>136</v>
      </c>
      <c r="N14" s="81" t="s">
        <v>193</v>
      </c>
      <c r="O14" s="22">
        <v>7360</v>
      </c>
      <c r="P14" s="22">
        <v>69.5</v>
      </c>
      <c r="Q14" s="22">
        <v>1275</v>
      </c>
      <c r="R14" s="22">
        <v>491</v>
      </c>
      <c r="S14" s="22">
        <v>680</v>
      </c>
      <c r="T14" s="22">
        <v>491</v>
      </c>
      <c r="U14" s="22">
        <v>1030</v>
      </c>
      <c r="V14" s="32">
        <v>35</v>
      </c>
      <c r="W14" s="32">
        <v>11.1</v>
      </c>
      <c r="X14" s="32">
        <v>6880</v>
      </c>
      <c r="Y14" s="32">
        <v>17</v>
      </c>
      <c r="Z14" s="32">
        <v>1325</v>
      </c>
      <c r="AA14" s="32">
        <v>500</v>
      </c>
      <c r="AB14" s="32">
        <v>83</v>
      </c>
      <c r="AC14" s="32" t="s">
        <v>117</v>
      </c>
      <c r="AD14" s="32">
        <v>820</v>
      </c>
      <c r="AE14" s="32">
        <v>1.59</v>
      </c>
      <c r="AF14" s="32" t="s">
        <v>99</v>
      </c>
      <c r="AG14" s="32" t="s">
        <v>100</v>
      </c>
      <c r="AH14" s="34">
        <v>7</v>
      </c>
      <c r="AI14" s="75">
        <v>56000</v>
      </c>
    </row>
    <row r="15" spans="1:35" ht="17.100000000000001" customHeight="1" x14ac:dyDescent="0.25">
      <c r="A15" s="85" t="s">
        <v>53</v>
      </c>
      <c r="B15" s="85"/>
      <c r="C15" s="9"/>
      <c r="D15" s="50">
        <v>20</v>
      </c>
      <c r="E15" s="2" t="s">
        <v>18</v>
      </c>
      <c r="L15" s="48" t="s">
        <v>156</v>
      </c>
      <c r="M15" s="78" t="s">
        <v>133</v>
      </c>
      <c r="N15" s="81" t="s">
        <v>190</v>
      </c>
      <c r="O15" s="22">
        <v>2760</v>
      </c>
      <c r="P15" s="22">
        <v>37</v>
      </c>
      <c r="Q15" s="22">
        <v>1024</v>
      </c>
      <c r="R15" s="22">
        <v>346</v>
      </c>
      <c r="S15" s="22">
        <v>532</v>
      </c>
      <c r="T15" s="22">
        <v>412</v>
      </c>
      <c r="U15" s="22">
        <v>779</v>
      </c>
      <c r="V15" s="32">
        <v>10.66</v>
      </c>
      <c r="W15" s="32">
        <v>4.2</v>
      </c>
      <c r="X15" s="32">
        <v>3520</v>
      </c>
      <c r="Y15" s="32">
        <v>10</v>
      </c>
      <c r="Z15" s="32">
        <v>1430</v>
      </c>
      <c r="AA15" s="32">
        <v>400</v>
      </c>
      <c r="AB15" s="32">
        <v>77</v>
      </c>
      <c r="AC15" s="32" t="s">
        <v>116</v>
      </c>
      <c r="AD15" s="32">
        <v>160</v>
      </c>
      <c r="AE15" s="32">
        <v>0.7</v>
      </c>
      <c r="AF15" s="32" t="s">
        <v>96</v>
      </c>
      <c r="AG15" s="32" t="s">
        <v>98</v>
      </c>
      <c r="AH15" s="32">
        <v>9</v>
      </c>
      <c r="AI15" s="75">
        <v>28000</v>
      </c>
    </row>
    <row r="16" spans="1:35" ht="17.100000000000001" customHeight="1" x14ac:dyDescent="0.25">
      <c r="A16" s="85" t="s">
        <v>55</v>
      </c>
      <c r="B16" s="85"/>
      <c r="C16" s="8"/>
      <c r="D16" s="50">
        <v>0</v>
      </c>
      <c r="E16" s="2" t="s">
        <v>8</v>
      </c>
      <c r="L16" s="48" t="s">
        <v>157</v>
      </c>
      <c r="M16" s="78" t="s">
        <v>134</v>
      </c>
      <c r="N16" s="81" t="s">
        <v>191</v>
      </c>
      <c r="O16" s="22">
        <v>3625</v>
      </c>
      <c r="P16" s="22">
        <v>39.5</v>
      </c>
      <c r="Q16" s="22">
        <v>1024</v>
      </c>
      <c r="R16" s="22">
        <v>412</v>
      </c>
      <c r="S16" s="22">
        <v>532</v>
      </c>
      <c r="T16" s="22">
        <v>412</v>
      </c>
      <c r="U16" s="22">
        <v>779</v>
      </c>
      <c r="V16" s="32">
        <v>15.87</v>
      </c>
      <c r="W16" s="32">
        <v>6.3</v>
      </c>
      <c r="X16" s="32">
        <v>3320</v>
      </c>
      <c r="Y16" s="32">
        <v>9</v>
      </c>
      <c r="Z16" s="32">
        <v>1430</v>
      </c>
      <c r="AA16" s="32">
        <v>400</v>
      </c>
      <c r="AB16" s="32">
        <v>77</v>
      </c>
      <c r="AC16" s="32" t="s">
        <v>116</v>
      </c>
      <c r="AD16" s="32">
        <v>160</v>
      </c>
      <c r="AE16" s="32">
        <v>0.7</v>
      </c>
      <c r="AF16" s="32" t="s">
        <v>96</v>
      </c>
      <c r="AG16" s="32" t="s">
        <v>98</v>
      </c>
      <c r="AH16" s="32">
        <v>9</v>
      </c>
      <c r="AI16" s="75">
        <v>32000</v>
      </c>
    </row>
    <row r="17" spans="1:35" ht="17.100000000000001" customHeight="1" thickBot="1" x14ac:dyDescent="0.3">
      <c r="A17" s="4"/>
      <c r="B17" s="4"/>
      <c r="C17" s="18"/>
      <c r="D17" s="12"/>
      <c r="E17" s="4"/>
      <c r="F17" s="4"/>
      <c r="G17" s="4"/>
      <c r="H17" s="4"/>
      <c r="I17" s="4"/>
      <c r="J17" s="4"/>
      <c r="L17" s="48" t="s">
        <v>158</v>
      </c>
      <c r="M17" s="78" t="s">
        <v>135</v>
      </c>
      <c r="N17" s="81" t="s">
        <v>192</v>
      </c>
      <c r="O17" s="22">
        <v>4400</v>
      </c>
      <c r="P17" s="22">
        <v>62.5</v>
      </c>
      <c r="Q17" s="22">
        <v>1275</v>
      </c>
      <c r="R17" s="22">
        <v>425</v>
      </c>
      <c r="S17" s="22">
        <v>680</v>
      </c>
      <c r="T17" s="22">
        <v>491</v>
      </c>
      <c r="U17" s="22">
        <v>1030</v>
      </c>
      <c r="V17" s="32">
        <v>18.899999999999999</v>
      </c>
      <c r="W17" s="32">
        <v>7.6</v>
      </c>
      <c r="X17" s="32">
        <v>7550</v>
      </c>
      <c r="Y17" s="32">
        <v>19</v>
      </c>
      <c r="Z17" s="32">
        <v>1325</v>
      </c>
      <c r="AA17" s="32">
        <v>500</v>
      </c>
      <c r="AB17" s="32">
        <v>83</v>
      </c>
      <c r="AC17" s="32" t="s">
        <v>117</v>
      </c>
      <c r="AD17" s="32">
        <v>820</v>
      </c>
      <c r="AE17" s="32">
        <v>1.59</v>
      </c>
      <c r="AF17" s="32" t="s">
        <v>99</v>
      </c>
      <c r="AG17" s="32" t="s">
        <v>100</v>
      </c>
      <c r="AH17" s="32">
        <v>9</v>
      </c>
      <c r="AI17" s="75">
        <v>46000</v>
      </c>
    </row>
    <row r="18" spans="1:35" ht="17.100000000000001" customHeight="1" x14ac:dyDescent="0.25">
      <c r="A18" s="100" t="s">
        <v>23</v>
      </c>
      <c r="B18" s="100"/>
      <c r="C18" s="100"/>
      <c r="D18" s="100"/>
      <c r="L18" s="48" t="s">
        <v>159</v>
      </c>
      <c r="M18" s="78" t="s">
        <v>136</v>
      </c>
      <c r="N18" s="81" t="s">
        <v>193</v>
      </c>
      <c r="O18" s="22">
        <v>7360</v>
      </c>
      <c r="P18" s="22">
        <v>69.5</v>
      </c>
      <c r="Q18" s="22">
        <v>1275</v>
      </c>
      <c r="R18" s="22">
        <v>491</v>
      </c>
      <c r="S18" s="22">
        <v>680</v>
      </c>
      <c r="T18" s="22">
        <v>491</v>
      </c>
      <c r="U18" s="22">
        <v>1030</v>
      </c>
      <c r="V18" s="32">
        <v>28.23</v>
      </c>
      <c r="W18" s="32">
        <v>11.1</v>
      </c>
      <c r="X18" s="32">
        <v>7020</v>
      </c>
      <c r="Y18" s="32">
        <v>18</v>
      </c>
      <c r="Z18" s="32">
        <v>1325</v>
      </c>
      <c r="AA18" s="32">
        <v>500</v>
      </c>
      <c r="AB18" s="32">
        <v>83</v>
      </c>
      <c r="AC18" s="32" t="s">
        <v>117</v>
      </c>
      <c r="AD18" s="32">
        <v>820</v>
      </c>
      <c r="AE18" s="32">
        <v>1.59</v>
      </c>
      <c r="AF18" s="32" t="s">
        <v>99</v>
      </c>
      <c r="AG18" s="32" t="s">
        <v>100</v>
      </c>
      <c r="AH18" s="32">
        <v>9</v>
      </c>
      <c r="AI18" s="75">
        <v>56000</v>
      </c>
    </row>
    <row r="19" spans="1:35" ht="17.100000000000001" customHeight="1" x14ac:dyDescent="0.25">
      <c r="A19" s="85" t="s">
        <v>24</v>
      </c>
      <c r="B19" s="85"/>
      <c r="C19" s="8"/>
      <c r="D19" s="53">
        <f>INDEX(X11:X18,MATCH(G6,L11:L18,0))</f>
        <v>3520</v>
      </c>
      <c r="E19" s="3" t="s">
        <v>42</v>
      </c>
      <c r="F19" s="85" t="s">
        <v>40</v>
      </c>
      <c r="G19" s="85"/>
      <c r="I19" s="52" t="str">
        <f>INDEX(AC11:AC18,MATCH(G6,L11:L18,0))</f>
        <v>220V/1PH</v>
      </c>
    </row>
    <row r="20" spans="1:35" ht="17.100000000000001" customHeight="1" x14ac:dyDescent="0.25">
      <c r="A20" s="2" t="s">
        <v>29</v>
      </c>
      <c r="B20" s="2"/>
      <c r="C20" s="8"/>
      <c r="D20" s="53">
        <f>INDEX(Y11:Y18,MATCH(G6,L11:L18,0))</f>
        <v>10</v>
      </c>
      <c r="E20" s="3" t="s">
        <v>45</v>
      </c>
      <c r="F20" s="2" t="s">
        <v>27</v>
      </c>
      <c r="G20" s="2"/>
      <c r="I20" s="52">
        <f>INDEX(Z11:Z18,MATCH(G6,L11:L18,0))</f>
        <v>1430</v>
      </c>
      <c r="J20" s="3" t="s">
        <v>11</v>
      </c>
    </row>
    <row r="21" spans="1:35" ht="17.100000000000001" customHeight="1" x14ac:dyDescent="0.25">
      <c r="A21" s="2" t="s">
        <v>25</v>
      </c>
      <c r="B21" s="2"/>
      <c r="C21" s="8"/>
      <c r="D21" s="53">
        <f>INDEX(AA11:AA18,MATCH(G6,L11:L18,0))</f>
        <v>400</v>
      </c>
      <c r="E21" s="3" t="s">
        <v>9</v>
      </c>
      <c r="F21" s="85" t="s">
        <v>30</v>
      </c>
      <c r="G21" s="85"/>
      <c r="I21" s="52">
        <f>INDEX(AD11:AD18,MATCH(G6,L11:L18,0))</f>
        <v>160</v>
      </c>
      <c r="J21" s="3" t="s">
        <v>47</v>
      </c>
      <c r="L21" s="64" t="s">
        <v>127</v>
      </c>
      <c r="M21" s="60">
        <v>18</v>
      </c>
      <c r="N21" s="60">
        <v>10</v>
      </c>
      <c r="O21" s="60">
        <v>5</v>
      </c>
      <c r="P21" s="60">
        <v>0</v>
      </c>
      <c r="Q21" s="60">
        <v>-5</v>
      </c>
      <c r="R21" s="60">
        <v>-10</v>
      </c>
      <c r="S21" s="60">
        <v>-18</v>
      </c>
      <c r="T21" s="60">
        <v>-25</v>
      </c>
    </row>
    <row r="22" spans="1:35" ht="17.100000000000001" customHeight="1" x14ac:dyDescent="0.25">
      <c r="A22" s="2" t="s">
        <v>26</v>
      </c>
      <c r="B22" s="2"/>
      <c r="C22" s="9"/>
      <c r="D22" s="53">
        <v>1</v>
      </c>
      <c r="F22" s="85" t="s">
        <v>31</v>
      </c>
      <c r="G22" s="85"/>
      <c r="I22" s="52">
        <f>INDEX(AE11:AE18,MATCH(G6,L11:L18,0))</f>
        <v>0.7</v>
      </c>
      <c r="J22" s="3" t="s">
        <v>48</v>
      </c>
      <c r="L22" s="63" t="s">
        <v>128</v>
      </c>
      <c r="M22" s="61">
        <v>6</v>
      </c>
      <c r="N22" s="61">
        <v>0</v>
      </c>
      <c r="O22" s="61">
        <v>-3</v>
      </c>
      <c r="P22" s="61">
        <v>-8</v>
      </c>
      <c r="Q22" s="61">
        <v>-12</v>
      </c>
      <c r="R22" s="61">
        <v>-17</v>
      </c>
      <c r="S22" s="61">
        <v>-25</v>
      </c>
      <c r="T22" s="61">
        <v>-31</v>
      </c>
    </row>
    <row r="23" spans="1:35" ht="17.100000000000001" customHeight="1" x14ac:dyDescent="0.25">
      <c r="B23" s="2"/>
      <c r="C23" s="9"/>
      <c r="D23" s="23"/>
      <c r="F23" s="85" t="s">
        <v>78</v>
      </c>
      <c r="G23" s="85"/>
      <c r="I23" s="52">
        <f>INDEX(AB11:AB18,MATCH(G6,L11:L18,0))</f>
        <v>77</v>
      </c>
      <c r="J23" s="3" t="s">
        <v>109</v>
      </c>
      <c r="L23" s="62"/>
      <c r="M23" s="19" t="s">
        <v>41</v>
      </c>
      <c r="N23" s="19" t="s">
        <v>41</v>
      </c>
      <c r="O23" s="19" t="s">
        <v>41</v>
      </c>
      <c r="P23" s="20" t="s">
        <v>41</v>
      </c>
      <c r="Q23" s="20" t="s">
        <v>41</v>
      </c>
      <c r="R23" s="20" t="s">
        <v>41</v>
      </c>
      <c r="S23" s="20" t="s">
        <v>41</v>
      </c>
      <c r="T23" s="20" t="s">
        <v>41</v>
      </c>
    </row>
    <row r="24" spans="1:35" ht="17.100000000000001" customHeight="1" thickBot="1" x14ac:dyDescent="0.3">
      <c r="A24" s="97"/>
      <c r="B24" s="97"/>
      <c r="C24" s="12"/>
      <c r="D24" s="12"/>
      <c r="E24" s="4"/>
      <c r="F24" s="4"/>
      <c r="G24" s="4"/>
      <c r="H24" s="4"/>
      <c r="I24" s="4"/>
      <c r="J24" s="4"/>
      <c r="L24" s="48" t="s">
        <v>152</v>
      </c>
      <c r="M24" s="72">
        <v>746</v>
      </c>
      <c r="N24" s="72">
        <v>6.22</v>
      </c>
      <c r="O24" s="74">
        <v>4.976</v>
      </c>
      <c r="P24" s="74">
        <v>4.3849999999999998</v>
      </c>
      <c r="Q24" s="74">
        <v>3.82</v>
      </c>
      <c r="R24" s="74">
        <v>3.6890000000000001</v>
      </c>
      <c r="S24" s="74">
        <v>3.48</v>
      </c>
      <c r="T24" s="71"/>
    </row>
    <row r="25" spans="1:35" ht="17.100000000000001" customHeight="1" x14ac:dyDescent="0.25">
      <c r="A25" s="94"/>
      <c r="B25" s="94"/>
      <c r="C25" s="94"/>
      <c r="D25" s="94"/>
      <c r="L25" s="48" t="s">
        <v>153</v>
      </c>
      <c r="M25" s="72">
        <v>9.27</v>
      </c>
      <c r="N25" s="72">
        <v>7.73</v>
      </c>
      <c r="O25" s="74">
        <v>6.1920000000000002</v>
      </c>
      <c r="P25" s="74">
        <v>5.4560000000000004</v>
      </c>
      <c r="Q25" s="74">
        <v>4.7530000000000001</v>
      </c>
      <c r="R25" s="74">
        <v>4.5910000000000002</v>
      </c>
      <c r="S25" s="74">
        <v>4.33</v>
      </c>
      <c r="T25" s="71"/>
    </row>
    <row r="26" spans="1:35" ht="17.100000000000001" customHeight="1" x14ac:dyDescent="0.25">
      <c r="A26" s="85" t="s">
        <v>32</v>
      </c>
      <c r="B26" s="85"/>
      <c r="C26" s="13"/>
      <c r="D26" s="99" t="s">
        <v>35</v>
      </c>
      <c r="E26" s="99"/>
      <c r="F26" s="85" t="s">
        <v>59</v>
      </c>
      <c r="G26" s="85"/>
      <c r="H26" s="13"/>
      <c r="I26" s="54" t="str">
        <f>INDEX(AF11:AF18,MATCH(G6,L11:L18,0))</f>
        <v>1/2"</v>
      </c>
      <c r="J26" s="3" t="s">
        <v>10</v>
      </c>
      <c r="L26" s="48" t="s">
        <v>154</v>
      </c>
      <c r="M26" s="65">
        <v>13.66</v>
      </c>
      <c r="N26" s="65">
        <v>11.38</v>
      </c>
      <c r="O26" s="65">
        <v>9.11</v>
      </c>
      <c r="P26" s="66">
        <v>8.02</v>
      </c>
      <c r="Q26" s="66">
        <v>6.99</v>
      </c>
      <c r="R26" s="66">
        <v>6.75</v>
      </c>
      <c r="S26" s="67">
        <v>6.37</v>
      </c>
      <c r="T26" s="21"/>
    </row>
    <row r="27" spans="1:35" ht="17.100000000000001" customHeight="1" x14ac:dyDescent="0.25">
      <c r="A27" s="85" t="s">
        <v>33</v>
      </c>
      <c r="B27" s="85"/>
      <c r="C27" s="13"/>
      <c r="D27" s="99" t="s">
        <v>36</v>
      </c>
      <c r="E27" s="99"/>
      <c r="F27" s="85" t="s">
        <v>58</v>
      </c>
      <c r="G27" s="85"/>
      <c r="H27" s="13"/>
      <c r="I27" s="54" t="str">
        <f>INDEX(AG11:AG18,MATCH(G6,L11:L18,0))</f>
        <v>1-1/8"</v>
      </c>
      <c r="J27" s="3" t="s">
        <v>10</v>
      </c>
      <c r="L27" s="48" t="s">
        <v>155</v>
      </c>
      <c r="M27" s="65">
        <v>17.29</v>
      </c>
      <c r="N27" s="65">
        <v>14.42</v>
      </c>
      <c r="O27" s="65">
        <v>11.53</v>
      </c>
      <c r="P27" s="66">
        <v>10.15</v>
      </c>
      <c r="Q27" s="66">
        <v>8.84</v>
      </c>
      <c r="R27" s="66">
        <v>8.5399999999999991</v>
      </c>
      <c r="S27" s="67">
        <v>8.06</v>
      </c>
      <c r="T27" s="21"/>
    </row>
    <row r="28" spans="1:35" ht="17.100000000000001" customHeight="1" x14ac:dyDescent="0.25">
      <c r="A28" s="85" t="s">
        <v>34</v>
      </c>
      <c r="B28" s="85"/>
      <c r="D28" s="95" t="s">
        <v>60</v>
      </c>
      <c r="E28" s="95"/>
      <c r="F28" s="85" t="s">
        <v>57</v>
      </c>
      <c r="G28" s="85"/>
      <c r="I28" s="55">
        <f>INDEX(P11:P18,MATCH(G6,L11:L18,0))</f>
        <v>37</v>
      </c>
      <c r="J28" s="3" t="s">
        <v>14</v>
      </c>
      <c r="L28" s="48" t="s">
        <v>156</v>
      </c>
      <c r="M28" s="79">
        <v>5.53</v>
      </c>
      <c r="N28" s="80">
        <v>4.7</v>
      </c>
      <c r="O28" s="72">
        <v>3.95</v>
      </c>
      <c r="P28" s="73">
        <v>3.78</v>
      </c>
      <c r="Q28" s="73">
        <v>3.42</v>
      </c>
      <c r="R28" s="74">
        <v>3.36</v>
      </c>
      <c r="S28" s="74">
        <v>3.23</v>
      </c>
      <c r="T28" s="73">
        <v>2.61</v>
      </c>
    </row>
    <row r="29" spans="1:35" ht="17.100000000000001" customHeight="1" thickBot="1" x14ac:dyDescent="0.3">
      <c r="A29" s="11"/>
      <c r="B29" s="4"/>
      <c r="C29" s="4"/>
      <c r="D29" s="12"/>
      <c r="E29" s="4"/>
      <c r="F29" s="4"/>
      <c r="G29" s="4"/>
      <c r="H29" s="4"/>
      <c r="I29" s="4"/>
      <c r="J29" s="4"/>
      <c r="L29" s="48" t="s">
        <v>157</v>
      </c>
      <c r="M29" s="79">
        <v>6.95</v>
      </c>
      <c r="N29" s="79">
        <v>5.91</v>
      </c>
      <c r="O29" s="72">
        <v>4.96</v>
      </c>
      <c r="P29" s="73">
        <v>4.74</v>
      </c>
      <c r="Q29" s="73">
        <v>4.29</v>
      </c>
      <c r="R29" s="74">
        <v>4.22</v>
      </c>
      <c r="S29" s="74">
        <v>4.0599999999999996</v>
      </c>
      <c r="T29" s="73">
        <v>3.28</v>
      </c>
    </row>
    <row r="30" spans="1:35" ht="17.100000000000001" customHeight="1" x14ac:dyDescent="0.25">
      <c r="A30" s="5" t="s">
        <v>15</v>
      </c>
      <c r="B30" s="5"/>
      <c r="C30" s="96"/>
      <c r="D30" s="96"/>
      <c r="E30" s="96"/>
      <c r="F30" s="96"/>
      <c r="G30" s="96"/>
      <c r="H30" s="96"/>
      <c r="I30" s="96"/>
      <c r="J30" s="96"/>
      <c r="L30" s="48" t="s">
        <v>158</v>
      </c>
      <c r="M30" s="79">
        <v>10.73</v>
      </c>
      <c r="N30" s="79">
        <v>9.1199999999999992</v>
      </c>
      <c r="O30" s="65">
        <v>7.69</v>
      </c>
      <c r="P30" s="66">
        <v>7.34</v>
      </c>
      <c r="Q30" s="66">
        <v>6.63</v>
      </c>
      <c r="R30" s="66">
        <v>6.53</v>
      </c>
      <c r="S30" s="66">
        <v>6.27</v>
      </c>
      <c r="T30" s="67">
        <v>5.0599999999999996</v>
      </c>
    </row>
    <row r="31" spans="1:35" ht="17.100000000000001" customHeight="1" x14ac:dyDescent="0.25">
      <c r="A31" s="2" t="s">
        <v>16</v>
      </c>
      <c r="B31" s="57">
        <f>INDEX(Q11:Q18,MATCH(G6,L11:L18,0))</f>
        <v>1024</v>
      </c>
      <c r="C31" s="94"/>
      <c r="D31" s="94"/>
      <c r="E31" s="94"/>
      <c r="F31" s="94"/>
      <c r="G31" s="94"/>
      <c r="H31" s="94"/>
      <c r="I31" s="94"/>
      <c r="J31" s="94"/>
      <c r="L31" s="48" t="s">
        <v>159</v>
      </c>
      <c r="M31" s="79">
        <v>13.78</v>
      </c>
      <c r="N31" s="79">
        <v>11.71</v>
      </c>
      <c r="O31" s="65">
        <v>9.8800000000000008</v>
      </c>
      <c r="P31" s="66">
        <v>9.43</v>
      </c>
      <c r="Q31" s="66">
        <v>8.52</v>
      </c>
      <c r="R31" s="66">
        <v>8.39</v>
      </c>
      <c r="S31" s="66">
        <v>8.06</v>
      </c>
      <c r="T31" s="67">
        <v>6.5</v>
      </c>
    </row>
    <row r="32" spans="1:35" ht="17.100000000000001" customHeight="1" x14ac:dyDescent="0.25">
      <c r="A32" s="2" t="s">
        <v>118</v>
      </c>
      <c r="B32" s="57">
        <f>INDEX(U11:U18,MATCH(G6,L11:L18,0))</f>
        <v>779</v>
      </c>
      <c r="C32" s="94"/>
      <c r="D32" s="94"/>
      <c r="E32" s="94"/>
      <c r="F32" s="94"/>
      <c r="G32" s="94"/>
      <c r="H32" s="94"/>
      <c r="I32" s="94"/>
      <c r="J32" s="94"/>
    </row>
    <row r="33" spans="1:10" ht="17.100000000000001" customHeight="1" x14ac:dyDescent="0.25">
      <c r="A33" s="2" t="s">
        <v>17</v>
      </c>
      <c r="B33" s="57">
        <f>INDEX(S11:S18,MATCH(G6,L11:L18,0))</f>
        <v>532</v>
      </c>
      <c r="C33" s="94"/>
      <c r="D33" s="94"/>
      <c r="E33" s="94"/>
      <c r="F33" s="94"/>
      <c r="G33" s="94"/>
      <c r="H33" s="94"/>
      <c r="I33" s="94"/>
      <c r="J33" s="94"/>
    </row>
    <row r="34" spans="1:10" ht="17.100000000000001" customHeight="1" x14ac:dyDescent="0.25">
      <c r="A34" s="2" t="s">
        <v>122</v>
      </c>
      <c r="B34" s="57">
        <f>INDEX(R11:R18,MATCH(G6,L11:L18,0))</f>
        <v>346</v>
      </c>
      <c r="C34" s="94"/>
      <c r="D34" s="94"/>
      <c r="E34" s="94"/>
      <c r="F34" s="94"/>
      <c r="G34" s="94"/>
      <c r="H34" s="94"/>
      <c r="I34" s="94"/>
      <c r="J34" s="94"/>
    </row>
    <row r="35" spans="1:10" ht="17.100000000000001" customHeight="1" x14ac:dyDescent="0.25">
      <c r="A35" s="2" t="s">
        <v>61</v>
      </c>
      <c r="B35" s="57">
        <f>INDEX(T11:T18,MATCH(G6,L11:L18,0))</f>
        <v>412</v>
      </c>
      <c r="C35" s="94"/>
      <c r="D35" s="94"/>
      <c r="E35" s="94"/>
      <c r="F35" s="94"/>
      <c r="G35" s="94"/>
      <c r="H35" s="94"/>
      <c r="I35" s="94"/>
      <c r="J35" s="94"/>
    </row>
    <row r="36" spans="1:10" ht="17.100000000000001" customHeight="1" x14ac:dyDescent="0.25">
      <c r="B36" s="14"/>
      <c r="C36" s="94"/>
      <c r="D36" s="94"/>
      <c r="E36" s="94"/>
      <c r="F36" s="94"/>
      <c r="G36" s="94"/>
      <c r="H36" s="94"/>
      <c r="I36" s="94"/>
      <c r="J36" s="94"/>
    </row>
    <row r="37" spans="1:10" ht="17.100000000000001" customHeight="1" x14ac:dyDescent="0.25">
      <c r="C37" s="94"/>
      <c r="D37" s="94"/>
      <c r="E37" s="94"/>
      <c r="F37" s="94"/>
      <c r="G37" s="94"/>
      <c r="H37" s="94"/>
      <c r="I37" s="94"/>
      <c r="J37" s="94"/>
    </row>
    <row r="38" spans="1:10" ht="17.100000000000001" customHeight="1" x14ac:dyDescent="0.25">
      <c r="A38" s="10"/>
      <c r="C38" s="94"/>
      <c r="D38" s="94"/>
      <c r="E38" s="94"/>
      <c r="F38" s="94"/>
      <c r="G38" s="94"/>
      <c r="H38" s="94"/>
      <c r="I38" s="94"/>
      <c r="J38" s="94"/>
    </row>
    <row r="39" spans="1:10" ht="17.100000000000001" customHeight="1" thickBot="1" x14ac:dyDescent="0.3">
      <c r="A39" s="4"/>
      <c r="B39" s="4"/>
      <c r="C39" s="97"/>
      <c r="D39" s="97"/>
      <c r="E39" s="97"/>
      <c r="F39" s="97"/>
      <c r="G39" s="97"/>
      <c r="H39" s="97"/>
      <c r="I39" s="97"/>
      <c r="J39" s="97"/>
    </row>
    <row r="40" spans="1:10" ht="17.100000000000001" customHeight="1" x14ac:dyDescent="0.25">
      <c r="A40" s="10" t="s">
        <v>37</v>
      </c>
      <c r="B40" s="15"/>
      <c r="C40" s="15"/>
      <c r="H40" s="13"/>
    </row>
    <row r="41" spans="1:10" ht="17.100000000000001" customHeight="1" x14ac:dyDescent="0.25">
      <c r="A41" s="85" t="s">
        <v>38</v>
      </c>
      <c r="B41" s="85"/>
      <c r="C41" s="85"/>
      <c r="D41" s="58" t="str">
        <f>INDEX(M11:M18,MATCH(G6,L11:L18,0))</f>
        <v>3x690</v>
      </c>
      <c r="E41" s="3" t="s">
        <v>47</v>
      </c>
      <c r="G41" s="2" t="s">
        <v>123</v>
      </c>
      <c r="H41" s="2"/>
      <c r="I41" s="3" t="s">
        <v>124</v>
      </c>
    </row>
    <row r="42" spans="1:10" ht="17.100000000000001" customHeight="1" x14ac:dyDescent="0.25">
      <c r="A42" s="85" t="s">
        <v>39</v>
      </c>
      <c r="B42" s="85"/>
      <c r="C42" s="85"/>
      <c r="D42" s="58" t="str">
        <f>INDEX(N11:N18,MATCH(G6,L11:L18,0))</f>
        <v>1X690</v>
      </c>
      <c r="E42" s="3" t="s">
        <v>47</v>
      </c>
      <c r="G42" s="3" t="s">
        <v>131</v>
      </c>
      <c r="I42" s="58">
        <f>INDEX(AI11:AI18,MATCH(G6,L11:L18,0))</f>
        <v>28000</v>
      </c>
    </row>
    <row r="43" spans="1:10" ht="17.25" customHeight="1" x14ac:dyDescent="0.25">
      <c r="A43" s="94" t="s">
        <v>62</v>
      </c>
      <c r="B43" s="94"/>
      <c r="C43" s="94"/>
      <c r="D43" s="58">
        <f>INDEX(O11:O18,MATCH(G6,L11:L18,0))</f>
        <v>2760</v>
      </c>
      <c r="E43" s="3" t="s">
        <v>47</v>
      </c>
      <c r="F43" s="17"/>
      <c r="G43" s="98"/>
      <c r="H43" s="98"/>
    </row>
    <row r="44" spans="1:10" ht="17.25" customHeight="1" x14ac:dyDescent="0.25">
      <c r="A44" s="10"/>
    </row>
    <row r="45" spans="1:10" ht="17.25" customHeight="1" x14ac:dyDescent="0.25">
      <c r="A45" s="94"/>
      <c r="B45" s="94"/>
      <c r="C45" s="94"/>
      <c r="D45" s="94"/>
      <c r="E45" s="94"/>
      <c r="F45" s="94"/>
      <c r="G45" s="94"/>
      <c r="H45" s="94"/>
      <c r="I45" s="94"/>
      <c r="J45" s="94"/>
    </row>
    <row r="46" spans="1:10" ht="17.25" customHeight="1" x14ac:dyDescent="0.25">
      <c r="A46" s="94"/>
      <c r="B46" s="94"/>
      <c r="C46" s="94"/>
      <c r="D46" s="94"/>
      <c r="E46" s="94"/>
      <c r="F46" s="94"/>
      <c r="G46" s="94"/>
      <c r="H46" s="94"/>
      <c r="I46" s="94"/>
      <c r="J46" s="94"/>
    </row>
    <row r="47" spans="1:10" ht="17.25" customHeight="1" x14ac:dyDescent="0.25">
      <c r="A47" s="94"/>
      <c r="B47" s="94"/>
      <c r="C47" s="94"/>
      <c r="D47" s="94"/>
      <c r="E47" s="94"/>
      <c r="F47" s="94"/>
      <c r="G47" s="94"/>
      <c r="H47" s="94"/>
      <c r="I47" s="94"/>
      <c r="J47" s="94"/>
    </row>
    <row r="48" spans="1:10" ht="17.25" customHeight="1" x14ac:dyDescent="0.25">
      <c r="A48" s="94"/>
      <c r="B48" s="94"/>
      <c r="C48" s="94"/>
      <c r="D48" s="94"/>
      <c r="E48" s="94"/>
      <c r="F48" s="94"/>
      <c r="G48" s="94"/>
      <c r="H48" s="94"/>
      <c r="I48" s="94"/>
      <c r="J48" s="94"/>
    </row>
    <row r="49" spans="1:10" ht="17.25" customHeight="1" x14ac:dyDescent="0.25">
      <c r="A49" s="94"/>
      <c r="B49" s="94"/>
      <c r="C49" s="94"/>
      <c r="D49" s="94"/>
      <c r="E49" s="94"/>
      <c r="F49" s="94"/>
      <c r="G49" s="94"/>
      <c r="H49" s="94"/>
      <c r="I49" s="94"/>
      <c r="J49" s="94"/>
    </row>
  </sheetData>
  <mergeCells count="49">
    <mergeCell ref="AI8:AI9"/>
    <mergeCell ref="F23:G23"/>
    <mergeCell ref="F19:G19"/>
    <mergeCell ref="F11:G11"/>
    <mergeCell ref="F21:G21"/>
    <mergeCell ref="F22:G22"/>
    <mergeCell ref="AF8:AG8"/>
    <mergeCell ref="AH8:AH9"/>
    <mergeCell ref="A12:B12"/>
    <mergeCell ref="A14:B14"/>
    <mergeCell ref="A15:B15"/>
    <mergeCell ref="A16:B16"/>
    <mergeCell ref="A10:B10"/>
    <mergeCell ref="A11:B11"/>
    <mergeCell ref="A18:D18"/>
    <mergeCell ref="A25:D25"/>
    <mergeCell ref="A26:B26"/>
    <mergeCell ref="A27:B27"/>
    <mergeCell ref="A13:B13"/>
    <mergeCell ref="D26:E26"/>
    <mergeCell ref="A19:B19"/>
    <mergeCell ref="A24:B24"/>
    <mergeCell ref="A45:J49"/>
    <mergeCell ref="F26:G26"/>
    <mergeCell ref="F27:G27"/>
    <mergeCell ref="F28:G28"/>
    <mergeCell ref="A43:C43"/>
    <mergeCell ref="D28:E28"/>
    <mergeCell ref="A28:B28"/>
    <mergeCell ref="C30:J39"/>
    <mergeCell ref="G43:H43"/>
    <mergeCell ref="A41:C41"/>
    <mergeCell ref="A42:C42"/>
    <mergeCell ref="D27:E27"/>
    <mergeCell ref="I1:J1"/>
    <mergeCell ref="I2:J2"/>
    <mergeCell ref="I3:J3"/>
    <mergeCell ref="I4:J4"/>
    <mergeCell ref="C6:F7"/>
    <mergeCell ref="G6:J7"/>
    <mergeCell ref="A8:D8"/>
    <mergeCell ref="A9:B9"/>
    <mergeCell ref="V8:V9"/>
    <mergeCell ref="W8:W9"/>
    <mergeCell ref="X8:AE8"/>
    <mergeCell ref="L8:L9"/>
    <mergeCell ref="M8:O8"/>
    <mergeCell ref="Q8:U8"/>
    <mergeCell ref="F9:G9"/>
  </mergeCells>
  <dataValidations count="2">
    <dataValidation type="list" allowBlank="1" showInputMessage="1" showErrorMessage="1" sqref="G6:J7" xr:uid="{CB198B6D-D3EB-4C83-9BDC-3AFEC909CEE2}">
      <formula1>$L$11:$L$18</formula1>
    </dataValidation>
    <dataValidation type="list" allowBlank="1" showInputMessage="1" showErrorMessage="1" sqref="D11" xr:uid="{B5389E8D-92C8-409E-8D10-5C5B0F186F0A}">
      <formula1>$M$21:$T$21</formula1>
    </dataValidation>
  </dataValidations>
  <printOptions horizontalCentered="1"/>
  <pageMargins left="0.5" right="0.5" top="0.5" bottom="0.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CB47E-F79A-48D1-A725-B7C2AD2E6FA5}">
  <dimension ref="A1:AK64"/>
  <sheetViews>
    <sheetView tabSelected="1" topLeftCell="A22" zoomScale="90" zoomScaleNormal="90" zoomScaleSheetLayoutView="100" workbookViewId="0">
      <selection activeCell="G6" sqref="G6:J7"/>
    </sheetView>
  </sheetViews>
  <sheetFormatPr defaultColWidth="9" defaultRowHeight="17.25" customHeight="1" x14ac:dyDescent="0.25"/>
  <cols>
    <col min="1" max="1" width="8.5" style="2" customWidth="1"/>
    <col min="2" max="2" width="10.5" style="3" customWidth="1"/>
    <col min="3" max="3" width="8.5" style="3" customWidth="1"/>
    <col min="4" max="4" width="10.19921875" style="3" customWidth="1"/>
    <col min="5" max="5" width="8.8984375" style="3" customWidth="1"/>
    <col min="6" max="7" width="8.5" style="3" customWidth="1"/>
    <col min="8" max="8" width="8.3984375" style="3" customWidth="1"/>
    <col min="9" max="9" width="8.5" style="3" customWidth="1"/>
    <col min="10" max="10" width="6.3984375" style="3" customWidth="1"/>
    <col min="11" max="11" width="9" style="3" customWidth="1"/>
    <col min="12" max="12" width="12.8984375" style="3" hidden="1" customWidth="1"/>
    <col min="13" max="13" width="7.5" style="3" hidden="1" customWidth="1"/>
    <col min="14" max="14" width="10.3984375" style="3" hidden="1" customWidth="1"/>
    <col min="15" max="15" width="7.69921875" style="3" hidden="1" customWidth="1"/>
    <col min="16" max="19" width="6.5" style="3" hidden="1" customWidth="1"/>
    <col min="20" max="20" width="6" style="3" hidden="1" customWidth="1"/>
    <col min="21" max="21" width="5.3984375" style="3" hidden="1" customWidth="1"/>
    <col min="22" max="22" width="7.5" style="3" hidden="1" customWidth="1"/>
    <col min="23" max="23" width="7.3984375" style="3" hidden="1" customWidth="1"/>
    <col min="24" max="24" width="6.5" style="3" hidden="1" customWidth="1"/>
    <col min="25" max="25" width="8.59765625" style="3" hidden="1" customWidth="1"/>
    <col min="26" max="26" width="6.3984375" style="3" hidden="1" customWidth="1"/>
    <col min="27" max="27" width="2.09765625" style="3" hidden="1" customWidth="1"/>
    <col min="28" max="28" width="9.19921875" style="3" hidden="1" customWidth="1"/>
    <col min="29" max="29" width="5.8984375" style="3" hidden="1" customWidth="1"/>
    <col min="30" max="30" width="9.8984375" style="3" hidden="1" customWidth="1"/>
    <col min="31" max="31" width="6.3984375" style="3" hidden="1" customWidth="1"/>
    <col min="32" max="32" width="7.5" style="3" hidden="1" customWidth="1"/>
    <col min="33" max="33" width="6.19921875" style="3" hidden="1" customWidth="1"/>
    <col min="34" max="34" width="6.69921875" style="3" hidden="1" customWidth="1"/>
    <col min="35" max="35" width="11" style="3" hidden="1" customWidth="1"/>
    <col min="36" max="36" width="9" style="3" hidden="1" customWidth="1"/>
    <col min="37" max="37" width="12.296875" style="3" hidden="1" customWidth="1"/>
    <col min="38" max="16384" width="9" style="3"/>
  </cols>
  <sheetData>
    <row r="1" spans="1:37" ht="17.25" customHeight="1" x14ac:dyDescent="0.25">
      <c r="G1" s="3" t="s">
        <v>0</v>
      </c>
      <c r="I1" s="85" t="s">
        <v>1</v>
      </c>
      <c r="J1" s="85"/>
    </row>
    <row r="2" spans="1:37" ht="17.25" customHeight="1" x14ac:dyDescent="0.25">
      <c r="G2" s="3" t="s">
        <v>2</v>
      </c>
      <c r="I2" s="89">
        <f ca="1">TODAY()</f>
        <v>45400</v>
      </c>
      <c r="J2" s="89"/>
    </row>
    <row r="3" spans="1:37" ht="17.25" customHeight="1" x14ac:dyDescent="0.25">
      <c r="G3" s="3" t="s">
        <v>3</v>
      </c>
      <c r="I3" s="85"/>
      <c r="J3" s="85"/>
    </row>
    <row r="4" spans="1:37" ht="17.25" customHeight="1" x14ac:dyDescent="0.25">
      <c r="G4" s="3" t="s">
        <v>4</v>
      </c>
      <c r="I4" s="85"/>
      <c r="J4" s="85"/>
    </row>
    <row r="5" spans="1:37" ht="17.100000000000001" customHeight="1" thickBot="1" x14ac:dyDescent="0.3">
      <c r="A5" s="1"/>
      <c r="B5" s="4"/>
      <c r="C5" s="4"/>
      <c r="D5" s="4"/>
      <c r="E5" s="4"/>
      <c r="F5" s="4"/>
      <c r="G5" s="4"/>
      <c r="H5" s="4"/>
      <c r="I5" s="4"/>
      <c r="J5" s="4"/>
    </row>
    <row r="6" spans="1:37" ht="17.100000000000001" customHeight="1" x14ac:dyDescent="0.25">
      <c r="A6" s="5" t="s">
        <v>19</v>
      </c>
      <c r="B6" s="5"/>
      <c r="C6" s="90" t="s">
        <v>5</v>
      </c>
      <c r="D6" s="90"/>
      <c r="E6" s="90"/>
      <c r="F6" s="90"/>
      <c r="G6" s="92" t="s">
        <v>170</v>
      </c>
      <c r="H6" s="92"/>
      <c r="I6" s="92"/>
      <c r="J6" s="92"/>
    </row>
    <row r="7" spans="1:37" ht="17.100000000000001" customHeight="1" thickBot="1" x14ac:dyDescent="0.3">
      <c r="A7" s="6" t="s">
        <v>6</v>
      </c>
      <c r="B7" s="6" t="s">
        <v>203</v>
      </c>
      <c r="C7" s="91"/>
      <c r="D7" s="91"/>
      <c r="E7" s="91"/>
      <c r="F7" s="91"/>
      <c r="G7" s="93"/>
      <c r="H7" s="93"/>
      <c r="I7" s="93"/>
      <c r="J7" s="93"/>
    </row>
    <row r="8" spans="1:37" ht="17.100000000000001" customHeight="1" x14ac:dyDescent="0.25">
      <c r="A8" s="84" t="s">
        <v>22</v>
      </c>
      <c r="B8" s="84"/>
      <c r="C8" s="84"/>
      <c r="D8" s="84"/>
      <c r="E8" s="7"/>
      <c r="F8" s="7"/>
      <c r="G8" s="7"/>
      <c r="H8" s="7"/>
      <c r="I8" s="7"/>
      <c r="J8" s="7"/>
      <c r="L8" s="114" t="s">
        <v>63</v>
      </c>
      <c r="M8" s="104" t="s">
        <v>64</v>
      </c>
      <c r="N8" s="105"/>
      <c r="O8" s="106"/>
      <c r="P8" s="22"/>
      <c r="Q8" s="104" t="s">
        <v>65</v>
      </c>
      <c r="R8" s="105"/>
      <c r="S8" s="105"/>
      <c r="T8" s="105"/>
      <c r="U8" s="106"/>
      <c r="V8" s="110" t="s">
        <v>56</v>
      </c>
      <c r="W8" s="112" t="s">
        <v>84</v>
      </c>
      <c r="X8" s="107" t="s">
        <v>85</v>
      </c>
      <c r="Y8" s="108"/>
      <c r="Z8" s="108"/>
      <c r="AA8" s="108"/>
      <c r="AB8" s="108"/>
      <c r="AC8" s="108"/>
      <c r="AD8" s="108"/>
      <c r="AE8" s="108"/>
      <c r="AF8" s="109"/>
      <c r="AG8" s="107" t="s">
        <v>86</v>
      </c>
      <c r="AH8" s="109"/>
      <c r="AI8" s="102" t="s">
        <v>110</v>
      </c>
      <c r="AJ8" s="102" t="s">
        <v>123</v>
      </c>
      <c r="AK8" s="102" t="s">
        <v>131</v>
      </c>
    </row>
    <row r="9" spans="1:37" ht="17.100000000000001" customHeight="1" x14ac:dyDescent="0.25">
      <c r="A9" s="85" t="s">
        <v>49</v>
      </c>
      <c r="B9" s="85"/>
      <c r="C9" s="16"/>
      <c r="D9" s="2" t="s">
        <v>7</v>
      </c>
      <c r="F9" s="85" t="s">
        <v>56</v>
      </c>
      <c r="G9" s="85"/>
      <c r="I9" s="52">
        <f>INDEX(V11:V23,MATCH(G6,L11:L23,0))</f>
        <v>37.799999999999997</v>
      </c>
      <c r="J9" s="3" t="s">
        <v>43</v>
      </c>
      <c r="L9" s="115"/>
      <c r="M9" s="22" t="s">
        <v>66</v>
      </c>
      <c r="N9" s="22" t="s">
        <v>67</v>
      </c>
      <c r="O9" s="22" t="s">
        <v>68</v>
      </c>
      <c r="P9" s="22" t="s">
        <v>69</v>
      </c>
      <c r="Q9" s="22" t="s">
        <v>12</v>
      </c>
      <c r="R9" s="22" t="s">
        <v>47</v>
      </c>
      <c r="S9" s="22" t="s">
        <v>70</v>
      </c>
      <c r="T9" s="22" t="s">
        <v>71</v>
      </c>
      <c r="U9" s="22" t="s">
        <v>72</v>
      </c>
      <c r="V9" s="111"/>
      <c r="W9" s="113"/>
      <c r="X9" s="33" t="s">
        <v>87</v>
      </c>
      <c r="Y9" s="32" t="s">
        <v>88</v>
      </c>
      <c r="Z9" s="33" t="s">
        <v>89</v>
      </c>
      <c r="AA9" s="33"/>
      <c r="AB9" s="32" t="s">
        <v>90</v>
      </c>
      <c r="AC9" s="33" t="s">
        <v>91</v>
      </c>
      <c r="AD9" s="32" t="s">
        <v>40</v>
      </c>
      <c r="AE9" s="33" t="s">
        <v>92</v>
      </c>
      <c r="AF9" s="32" t="s">
        <v>31</v>
      </c>
      <c r="AG9" s="33" t="s">
        <v>93</v>
      </c>
      <c r="AH9" s="32" t="s">
        <v>94</v>
      </c>
      <c r="AI9" s="103"/>
      <c r="AJ9" s="103"/>
      <c r="AK9" s="103"/>
    </row>
    <row r="10" spans="1:37" ht="17.100000000000001" customHeight="1" x14ac:dyDescent="0.25">
      <c r="A10" s="85" t="s">
        <v>50</v>
      </c>
      <c r="B10" s="85"/>
      <c r="C10" s="8"/>
      <c r="D10" s="52">
        <f>INDEX(M32:T44,MATCH(G6,L32:L44,0),MATCH(D11,M29:T29,0))</f>
        <v>12.54</v>
      </c>
      <c r="E10" s="2" t="s">
        <v>41</v>
      </c>
      <c r="F10" s="2" t="s">
        <v>20</v>
      </c>
      <c r="G10" s="2"/>
      <c r="I10" s="52">
        <f>INDEX(W11:W23,MATCH(G6,L11:L23,0))</f>
        <v>14.3</v>
      </c>
      <c r="J10" s="3" t="s">
        <v>12</v>
      </c>
      <c r="L10" s="47"/>
      <c r="M10" s="24" t="s">
        <v>13</v>
      </c>
      <c r="N10" s="25" t="s">
        <v>71</v>
      </c>
      <c r="O10" s="26" t="s">
        <v>79</v>
      </c>
      <c r="P10" s="27" t="s">
        <v>80</v>
      </c>
      <c r="Q10" s="28" t="s">
        <v>81</v>
      </c>
      <c r="R10" s="22" t="s">
        <v>76</v>
      </c>
      <c r="S10" s="29" t="s">
        <v>82</v>
      </c>
      <c r="T10" s="31" t="s">
        <v>70</v>
      </c>
      <c r="U10" s="30" t="s">
        <v>83</v>
      </c>
      <c r="V10" s="35" t="s">
        <v>101</v>
      </c>
      <c r="W10" s="36" t="s">
        <v>8</v>
      </c>
      <c r="X10" s="37" t="s">
        <v>12</v>
      </c>
      <c r="Y10" s="38" t="s">
        <v>95</v>
      </c>
      <c r="Z10" s="39" t="s">
        <v>102</v>
      </c>
      <c r="AA10" s="39"/>
      <c r="AB10" s="40" t="s">
        <v>103</v>
      </c>
      <c r="AC10" s="41" t="s">
        <v>104</v>
      </c>
      <c r="AD10" s="42" t="s">
        <v>105</v>
      </c>
      <c r="AE10" s="43" t="s">
        <v>106</v>
      </c>
      <c r="AF10" s="32" t="s">
        <v>107</v>
      </c>
      <c r="AG10" s="37" t="s">
        <v>77</v>
      </c>
      <c r="AH10" s="32" t="s">
        <v>108</v>
      </c>
      <c r="AI10" s="44" t="s">
        <v>46</v>
      </c>
      <c r="AJ10" s="51" t="s">
        <v>47</v>
      </c>
      <c r="AK10" s="51" t="s">
        <v>132</v>
      </c>
    </row>
    <row r="11" spans="1:37" ht="17.100000000000001" customHeight="1" x14ac:dyDescent="0.25">
      <c r="A11" s="85" t="s">
        <v>129</v>
      </c>
      <c r="B11" s="85"/>
      <c r="C11" s="8"/>
      <c r="D11" s="83">
        <v>-18</v>
      </c>
      <c r="E11" s="52" t="s">
        <v>18</v>
      </c>
      <c r="F11" s="85" t="s">
        <v>28</v>
      </c>
      <c r="G11" s="85"/>
      <c r="I11" s="52">
        <f>INDEX(AI11:AI23,MATCH(G6,L11:L23,0))</f>
        <v>9</v>
      </c>
      <c r="J11" s="3" t="s">
        <v>9</v>
      </c>
      <c r="L11" s="37" t="s">
        <v>160</v>
      </c>
      <c r="M11" s="78" t="s">
        <v>137</v>
      </c>
      <c r="N11" s="81" t="s">
        <v>194</v>
      </c>
      <c r="O11" s="47">
        <v>3210</v>
      </c>
      <c r="P11" s="47">
        <v>42</v>
      </c>
      <c r="Q11" s="47">
        <v>1474</v>
      </c>
      <c r="R11" s="47">
        <v>424</v>
      </c>
      <c r="S11" s="47">
        <v>452</v>
      </c>
      <c r="T11" s="47">
        <v>342</v>
      </c>
      <c r="U11" s="47">
        <v>1229</v>
      </c>
      <c r="V11" s="32">
        <v>13</v>
      </c>
      <c r="W11" s="32">
        <v>4.0999999999999996</v>
      </c>
      <c r="X11" s="32">
        <v>2900</v>
      </c>
      <c r="Y11" s="32">
        <v>9</v>
      </c>
      <c r="Z11" s="32">
        <v>1380</v>
      </c>
      <c r="AA11" s="32">
        <v>2</v>
      </c>
      <c r="AB11" s="32">
        <v>300</v>
      </c>
      <c r="AC11" s="32">
        <v>73</v>
      </c>
      <c r="AD11" s="32" t="s">
        <v>116</v>
      </c>
      <c r="AE11" s="32">
        <v>62</v>
      </c>
      <c r="AF11" s="32">
        <v>0.28000000000000003</v>
      </c>
      <c r="AG11" s="32" t="s">
        <v>96</v>
      </c>
      <c r="AH11" s="32" t="s">
        <v>98</v>
      </c>
      <c r="AI11" s="34">
        <v>7</v>
      </c>
      <c r="AJ11" s="51" t="s">
        <v>125</v>
      </c>
      <c r="AK11" s="76">
        <v>30000</v>
      </c>
    </row>
    <row r="12" spans="1:37" ht="17.100000000000001" customHeight="1" x14ac:dyDescent="0.25">
      <c r="A12" s="85" t="s">
        <v>51</v>
      </c>
      <c r="B12" s="85"/>
      <c r="C12" s="9"/>
      <c r="D12" s="55">
        <f>INDEX(M30:T30,MATCH(D11,M29:T29,0))</f>
        <v>-25</v>
      </c>
      <c r="E12" s="2" t="s">
        <v>18</v>
      </c>
      <c r="F12" s="2" t="s">
        <v>21</v>
      </c>
      <c r="G12" s="2"/>
      <c r="I12" s="52">
        <v>30</v>
      </c>
      <c r="J12" s="3" t="s">
        <v>44</v>
      </c>
      <c r="L12" s="37" t="s">
        <v>161</v>
      </c>
      <c r="M12" s="78" t="s">
        <v>137</v>
      </c>
      <c r="N12" s="81" t="s">
        <v>194</v>
      </c>
      <c r="O12" s="47">
        <v>3210</v>
      </c>
      <c r="P12" s="47">
        <v>44</v>
      </c>
      <c r="Q12" s="47">
        <v>1474</v>
      </c>
      <c r="R12" s="47">
        <v>424</v>
      </c>
      <c r="S12" s="47">
        <v>452</v>
      </c>
      <c r="T12" s="47">
        <v>342</v>
      </c>
      <c r="U12" s="47">
        <v>1229</v>
      </c>
      <c r="V12" s="32">
        <v>17</v>
      </c>
      <c r="W12" s="32">
        <v>5.5</v>
      </c>
      <c r="X12" s="32">
        <v>2840</v>
      </c>
      <c r="Y12" s="32">
        <v>8</v>
      </c>
      <c r="Z12" s="32">
        <v>1380</v>
      </c>
      <c r="AA12" s="32">
        <v>2</v>
      </c>
      <c r="AB12" s="32">
        <v>300</v>
      </c>
      <c r="AC12" s="32">
        <v>73</v>
      </c>
      <c r="AD12" s="32" t="s">
        <v>116</v>
      </c>
      <c r="AE12" s="32">
        <v>62</v>
      </c>
      <c r="AF12" s="32">
        <v>0.28000000000000003</v>
      </c>
      <c r="AG12" s="32" t="s">
        <v>96</v>
      </c>
      <c r="AH12" s="32" t="s">
        <v>98</v>
      </c>
      <c r="AI12" s="34">
        <v>7</v>
      </c>
      <c r="AJ12" s="51" t="s">
        <v>125</v>
      </c>
      <c r="AK12" s="76">
        <v>33000</v>
      </c>
    </row>
    <row r="13" spans="1:37" ht="17.100000000000001" customHeight="1" x14ac:dyDescent="0.25">
      <c r="A13" s="85" t="s">
        <v>52</v>
      </c>
      <c r="B13" s="85"/>
      <c r="C13" s="9"/>
      <c r="D13" s="50">
        <v>5</v>
      </c>
      <c r="E13" s="2" t="s">
        <v>8</v>
      </c>
      <c r="F13" s="2"/>
      <c r="G13" s="2"/>
      <c r="L13" s="37" t="s">
        <v>204</v>
      </c>
      <c r="M13" s="78" t="s">
        <v>138</v>
      </c>
      <c r="N13" s="81" t="s">
        <v>206</v>
      </c>
      <c r="O13" s="47">
        <v>5200</v>
      </c>
      <c r="P13" s="47">
        <v>61</v>
      </c>
      <c r="Q13" s="82">
        <v>1774</v>
      </c>
      <c r="R13" s="82">
        <v>514</v>
      </c>
      <c r="S13" s="82">
        <v>532</v>
      </c>
      <c r="T13" s="82">
        <v>412</v>
      </c>
      <c r="U13" s="82">
        <v>1529</v>
      </c>
      <c r="V13" s="32">
        <v>26</v>
      </c>
      <c r="W13" s="32">
        <v>8.1999999999999993</v>
      </c>
      <c r="X13" s="32">
        <v>5560</v>
      </c>
      <c r="Y13" s="32">
        <v>11</v>
      </c>
      <c r="Z13" s="32">
        <v>1400</v>
      </c>
      <c r="AA13" s="32">
        <v>2</v>
      </c>
      <c r="AB13" s="32">
        <v>350</v>
      </c>
      <c r="AC13" s="32">
        <v>75</v>
      </c>
      <c r="AD13" s="32" t="s">
        <v>116</v>
      </c>
      <c r="AE13" s="32">
        <v>130</v>
      </c>
      <c r="AF13" s="32">
        <v>0.57999999999999996</v>
      </c>
      <c r="AG13" s="32" t="s">
        <v>99</v>
      </c>
      <c r="AH13" s="32" t="s">
        <v>100</v>
      </c>
      <c r="AI13" s="34">
        <v>7</v>
      </c>
      <c r="AJ13" s="51" t="s">
        <v>126</v>
      </c>
      <c r="AK13" s="76">
        <v>40000</v>
      </c>
    </row>
    <row r="14" spans="1:37" ht="17.100000000000001" customHeight="1" x14ac:dyDescent="0.25">
      <c r="A14" s="85" t="s">
        <v>54</v>
      </c>
      <c r="B14" s="85"/>
      <c r="C14" s="9"/>
      <c r="D14" s="50">
        <v>45</v>
      </c>
      <c r="E14" s="2" t="s">
        <v>18</v>
      </c>
      <c r="F14" s="2"/>
      <c r="G14" s="2"/>
      <c r="L14" s="37" t="s">
        <v>162</v>
      </c>
      <c r="M14" s="78" t="s">
        <v>138</v>
      </c>
      <c r="N14" s="81" t="s">
        <v>195</v>
      </c>
      <c r="O14" s="47">
        <v>5200</v>
      </c>
      <c r="P14" s="47">
        <v>63</v>
      </c>
      <c r="Q14" s="47">
        <v>1774</v>
      </c>
      <c r="R14" s="47">
        <v>514</v>
      </c>
      <c r="S14" s="47">
        <v>532</v>
      </c>
      <c r="T14" s="47">
        <v>346</v>
      </c>
      <c r="U14" s="47">
        <v>1529</v>
      </c>
      <c r="V14" s="32">
        <v>26</v>
      </c>
      <c r="W14" s="32">
        <v>8.1999999999999993</v>
      </c>
      <c r="X14" s="32">
        <v>6640</v>
      </c>
      <c r="Y14" s="32">
        <v>13</v>
      </c>
      <c r="Z14" s="32">
        <v>1430</v>
      </c>
      <c r="AA14" s="32">
        <v>2</v>
      </c>
      <c r="AB14" s="32">
        <v>400</v>
      </c>
      <c r="AC14" s="32">
        <v>80</v>
      </c>
      <c r="AD14" s="32" t="s">
        <v>116</v>
      </c>
      <c r="AE14" s="32">
        <v>160</v>
      </c>
      <c r="AF14" s="32">
        <v>0.7</v>
      </c>
      <c r="AG14" s="32" t="s">
        <v>99</v>
      </c>
      <c r="AH14" s="32" t="s">
        <v>100</v>
      </c>
      <c r="AI14" s="34">
        <v>7</v>
      </c>
      <c r="AJ14" s="51" t="s">
        <v>126</v>
      </c>
      <c r="AK14" s="76">
        <v>45000</v>
      </c>
    </row>
    <row r="15" spans="1:37" ht="16.5" customHeight="1" x14ac:dyDescent="0.25">
      <c r="A15" s="85" t="s">
        <v>53</v>
      </c>
      <c r="B15" s="85"/>
      <c r="C15" s="9"/>
      <c r="D15" s="50">
        <v>20</v>
      </c>
      <c r="E15" s="2" t="s">
        <v>18</v>
      </c>
      <c r="L15" s="37" t="s">
        <v>163</v>
      </c>
      <c r="M15" s="78" t="s">
        <v>139</v>
      </c>
      <c r="N15" s="81" t="s">
        <v>195</v>
      </c>
      <c r="O15" s="47">
        <v>6500</v>
      </c>
      <c r="P15" s="47">
        <v>80.5</v>
      </c>
      <c r="Q15" s="47">
        <v>1774</v>
      </c>
      <c r="R15" s="47">
        <v>514</v>
      </c>
      <c r="S15" s="47">
        <v>532</v>
      </c>
      <c r="T15" s="47">
        <v>412</v>
      </c>
      <c r="U15" s="47">
        <v>1529</v>
      </c>
      <c r="V15" s="32">
        <v>39</v>
      </c>
      <c r="W15" s="32">
        <v>12.1</v>
      </c>
      <c r="X15" s="32">
        <v>6160</v>
      </c>
      <c r="Y15" s="32">
        <v>12</v>
      </c>
      <c r="Z15" s="32">
        <v>1430</v>
      </c>
      <c r="AA15" s="32">
        <v>2</v>
      </c>
      <c r="AB15" s="32">
        <v>400</v>
      </c>
      <c r="AC15" s="32">
        <v>80</v>
      </c>
      <c r="AD15" s="32" t="s">
        <v>116</v>
      </c>
      <c r="AE15" s="32">
        <v>160</v>
      </c>
      <c r="AF15" s="32">
        <v>0.7</v>
      </c>
      <c r="AG15" s="32" t="s">
        <v>99</v>
      </c>
      <c r="AH15" s="32" t="s">
        <v>100</v>
      </c>
      <c r="AI15" s="34">
        <v>7</v>
      </c>
      <c r="AJ15" s="51" t="s">
        <v>126</v>
      </c>
      <c r="AK15" s="76">
        <v>58000</v>
      </c>
    </row>
    <row r="16" spans="1:37" ht="17.100000000000001" customHeight="1" x14ac:dyDescent="0.25">
      <c r="A16" s="85" t="s">
        <v>55</v>
      </c>
      <c r="B16" s="85"/>
      <c r="C16" s="8"/>
      <c r="D16" s="50">
        <v>0</v>
      </c>
      <c r="E16" s="2" t="s">
        <v>8</v>
      </c>
      <c r="L16" s="37" t="s">
        <v>164</v>
      </c>
      <c r="M16" s="78" t="s">
        <v>140</v>
      </c>
      <c r="N16" s="81" t="s">
        <v>196</v>
      </c>
      <c r="O16" s="47">
        <v>8425</v>
      </c>
      <c r="P16" s="47">
        <v>102.5</v>
      </c>
      <c r="Q16" s="47">
        <v>2295</v>
      </c>
      <c r="R16" s="47">
        <v>594</v>
      </c>
      <c r="S16" s="47">
        <v>680</v>
      </c>
      <c r="T16" s="47">
        <v>425</v>
      </c>
      <c r="U16" s="47">
        <v>2030</v>
      </c>
      <c r="V16" s="32">
        <v>46</v>
      </c>
      <c r="W16" s="32">
        <v>14.3</v>
      </c>
      <c r="X16" s="32">
        <v>14500</v>
      </c>
      <c r="Y16" s="32">
        <v>23</v>
      </c>
      <c r="Z16" s="32">
        <v>1325</v>
      </c>
      <c r="AA16" s="32">
        <v>2</v>
      </c>
      <c r="AB16" s="32">
        <v>500</v>
      </c>
      <c r="AC16" s="32">
        <v>86</v>
      </c>
      <c r="AD16" s="32" t="s">
        <v>117</v>
      </c>
      <c r="AE16" s="32">
        <v>820</v>
      </c>
      <c r="AF16" s="32">
        <v>1.59</v>
      </c>
      <c r="AG16" s="32" t="s">
        <v>97</v>
      </c>
      <c r="AH16" s="32" t="s">
        <v>100</v>
      </c>
      <c r="AI16" s="34">
        <v>7</v>
      </c>
      <c r="AJ16" s="51" t="s">
        <v>126</v>
      </c>
      <c r="AK16" s="76">
        <v>84000</v>
      </c>
    </row>
    <row r="17" spans="1:37" ht="17.100000000000001" customHeight="1" thickBot="1" x14ac:dyDescent="0.3">
      <c r="A17" s="4"/>
      <c r="B17" s="4"/>
      <c r="C17" s="18"/>
      <c r="D17" s="12"/>
      <c r="E17" s="4"/>
      <c r="F17" s="4"/>
      <c r="G17" s="4"/>
      <c r="H17" s="4"/>
      <c r="I17" s="4"/>
      <c r="J17" s="4"/>
      <c r="L17" s="37" t="s">
        <v>165</v>
      </c>
      <c r="M17" s="78" t="s">
        <v>141</v>
      </c>
      <c r="N17" s="81" t="s">
        <v>197</v>
      </c>
      <c r="O17" s="47">
        <v>13480</v>
      </c>
      <c r="P17" s="47">
        <v>123.5</v>
      </c>
      <c r="Q17" s="47">
        <v>2295</v>
      </c>
      <c r="R17" s="47">
        <v>594</v>
      </c>
      <c r="S17" s="47">
        <v>680</v>
      </c>
      <c r="T17" s="47">
        <v>491</v>
      </c>
      <c r="U17" s="47">
        <v>2030</v>
      </c>
      <c r="V17" s="32">
        <v>69</v>
      </c>
      <c r="W17" s="32">
        <v>21.5</v>
      </c>
      <c r="X17" s="32">
        <v>13760</v>
      </c>
      <c r="Y17" s="32">
        <v>22</v>
      </c>
      <c r="Z17" s="32">
        <v>1325</v>
      </c>
      <c r="AA17" s="32">
        <v>2</v>
      </c>
      <c r="AB17" s="32">
        <v>500</v>
      </c>
      <c r="AC17" s="32">
        <v>86</v>
      </c>
      <c r="AD17" s="32" t="s">
        <v>117</v>
      </c>
      <c r="AE17" s="32">
        <v>820</v>
      </c>
      <c r="AF17" s="32">
        <v>1.59</v>
      </c>
      <c r="AG17" s="32" t="s">
        <v>97</v>
      </c>
      <c r="AH17" s="32" t="s">
        <v>111</v>
      </c>
      <c r="AI17" s="34">
        <v>7</v>
      </c>
      <c r="AJ17" s="51" t="s">
        <v>126</v>
      </c>
      <c r="AK17" s="76">
        <v>105000</v>
      </c>
    </row>
    <row r="18" spans="1:37" ht="17.100000000000001" customHeight="1" x14ac:dyDescent="0.25">
      <c r="A18" s="100" t="s">
        <v>23</v>
      </c>
      <c r="B18" s="100"/>
      <c r="C18" s="100"/>
      <c r="D18" s="100"/>
      <c r="L18" s="37" t="s">
        <v>166</v>
      </c>
      <c r="M18" s="78" t="s">
        <v>137</v>
      </c>
      <c r="N18" s="81" t="s">
        <v>194</v>
      </c>
      <c r="O18" s="47">
        <v>3210</v>
      </c>
      <c r="P18" s="47">
        <v>42</v>
      </c>
      <c r="Q18" s="47">
        <v>1474</v>
      </c>
      <c r="R18" s="47">
        <v>424</v>
      </c>
      <c r="S18" s="47">
        <v>452</v>
      </c>
      <c r="T18" s="47">
        <v>342</v>
      </c>
      <c r="U18" s="47">
        <v>1229</v>
      </c>
      <c r="V18" s="32">
        <v>10.66</v>
      </c>
      <c r="W18" s="32">
        <v>4.0999999999999996</v>
      </c>
      <c r="X18" s="32">
        <v>3000</v>
      </c>
      <c r="Y18" s="32">
        <v>9</v>
      </c>
      <c r="Z18" s="32">
        <v>1380</v>
      </c>
      <c r="AA18" s="32">
        <v>2</v>
      </c>
      <c r="AB18" s="32">
        <v>300</v>
      </c>
      <c r="AC18" s="32">
        <v>73</v>
      </c>
      <c r="AD18" s="32" t="s">
        <v>116</v>
      </c>
      <c r="AE18" s="32">
        <v>62</v>
      </c>
      <c r="AF18" s="32">
        <v>0.28000000000000003</v>
      </c>
      <c r="AG18" s="32" t="s">
        <v>96</v>
      </c>
      <c r="AH18" s="32" t="s">
        <v>98</v>
      </c>
      <c r="AI18" s="32">
        <v>9</v>
      </c>
      <c r="AJ18" s="51" t="s">
        <v>125</v>
      </c>
      <c r="AK18" s="76">
        <v>30000</v>
      </c>
    </row>
    <row r="19" spans="1:37" ht="17.100000000000001" customHeight="1" x14ac:dyDescent="0.25">
      <c r="A19" s="85" t="s">
        <v>24</v>
      </c>
      <c r="B19" s="85"/>
      <c r="C19" s="8"/>
      <c r="D19" s="58">
        <f>INDEX(X11:X23,MATCH(G6,L11:L23,0))</f>
        <v>15100</v>
      </c>
      <c r="E19" s="3" t="s">
        <v>42</v>
      </c>
      <c r="F19" s="85" t="s">
        <v>40</v>
      </c>
      <c r="G19" s="85"/>
      <c r="I19" s="52" t="str">
        <f>INDEX(AD11:AD23,MATCH(G6,L11:L23,0))</f>
        <v>380V/3PH</v>
      </c>
      <c r="L19" s="37" t="s">
        <v>167</v>
      </c>
      <c r="M19" s="78" t="s">
        <v>137</v>
      </c>
      <c r="N19" s="81" t="s">
        <v>194</v>
      </c>
      <c r="O19" s="47">
        <v>3210</v>
      </c>
      <c r="P19" s="47">
        <v>44</v>
      </c>
      <c r="Q19" s="47">
        <v>1474</v>
      </c>
      <c r="R19" s="47">
        <v>424</v>
      </c>
      <c r="S19" s="47">
        <v>452</v>
      </c>
      <c r="T19" s="47">
        <v>342</v>
      </c>
      <c r="U19" s="47">
        <v>1229</v>
      </c>
      <c r="V19" s="32">
        <v>14.16</v>
      </c>
      <c r="W19" s="32">
        <v>5.5</v>
      </c>
      <c r="X19" s="32">
        <v>2960</v>
      </c>
      <c r="Y19" s="32">
        <v>8</v>
      </c>
      <c r="Z19" s="32">
        <v>1380</v>
      </c>
      <c r="AA19" s="32">
        <v>2</v>
      </c>
      <c r="AB19" s="32">
        <v>300</v>
      </c>
      <c r="AC19" s="32">
        <v>73</v>
      </c>
      <c r="AD19" s="32" t="s">
        <v>116</v>
      </c>
      <c r="AE19" s="32">
        <v>62</v>
      </c>
      <c r="AF19" s="32">
        <v>0.28000000000000003</v>
      </c>
      <c r="AG19" s="32" t="s">
        <v>96</v>
      </c>
      <c r="AH19" s="32" t="s">
        <v>98</v>
      </c>
      <c r="AI19" s="32">
        <v>9</v>
      </c>
      <c r="AJ19" s="51" t="s">
        <v>125</v>
      </c>
      <c r="AK19" s="76">
        <v>33000</v>
      </c>
    </row>
    <row r="20" spans="1:37" ht="17.100000000000001" customHeight="1" x14ac:dyDescent="0.25">
      <c r="A20" s="2" t="s">
        <v>29</v>
      </c>
      <c r="B20" s="2"/>
      <c r="C20" s="8"/>
      <c r="D20" s="58">
        <f>INDEX(Y11:Y23,MATCH(G6,L11:L23,0))</f>
        <v>23</v>
      </c>
      <c r="E20" s="3" t="s">
        <v>45</v>
      </c>
      <c r="F20" s="2" t="s">
        <v>27</v>
      </c>
      <c r="G20" s="2"/>
      <c r="I20" s="52">
        <f>INDEX(Z11:Z23,MATCH(G6,L11:L23,0))</f>
        <v>1325</v>
      </c>
      <c r="J20" s="3" t="s">
        <v>11</v>
      </c>
      <c r="L20" s="37" t="s">
        <v>168</v>
      </c>
      <c r="M20" s="78" t="s">
        <v>138</v>
      </c>
      <c r="N20" s="81" t="s">
        <v>195</v>
      </c>
      <c r="O20" s="47">
        <v>5200</v>
      </c>
      <c r="P20" s="47">
        <v>63</v>
      </c>
      <c r="Q20" s="47">
        <v>1774</v>
      </c>
      <c r="R20" s="47">
        <v>514</v>
      </c>
      <c r="S20" s="47">
        <v>532</v>
      </c>
      <c r="T20" s="47">
        <v>346</v>
      </c>
      <c r="U20" s="47">
        <v>1529</v>
      </c>
      <c r="V20" s="32">
        <v>21.23</v>
      </c>
      <c r="W20" s="32">
        <v>8.1999999999999993</v>
      </c>
      <c r="X20" s="32">
        <v>7040</v>
      </c>
      <c r="Y20" s="32">
        <v>13</v>
      </c>
      <c r="Z20" s="32">
        <v>1430</v>
      </c>
      <c r="AA20" s="32">
        <v>2</v>
      </c>
      <c r="AB20" s="32">
        <v>400</v>
      </c>
      <c r="AC20" s="32">
        <v>80</v>
      </c>
      <c r="AD20" s="32" t="s">
        <v>116</v>
      </c>
      <c r="AE20" s="32">
        <v>160</v>
      </c>
      <c r="AF20" s="32">
        <v>0.7</v>
      </c>
      <c r="AG20" s="32" t="s">
        <v>99</v>
      </c>
      <c r="AH20" s="32" t="s">
        <v>100</v>
      </c>
      <c r="AI20" s="32">
        <v>9</v>
      </c>
      <c r="AJ20" s="51" t="s">
        <v>126</v>
      </c>
      <c r="AK20" s="76">
        <v>45000</v>
      </c>
    </row>
    <row r="21" spans="1:37" ht="17.100000000000001" customHeight="1" x14ac:dyDescent="0.25">
      <c r="A21" s="2" t="s">
        <v>25</v>
      </c>
      <c r="B21" s="2"/>
      <c r="C21" s="8"/>
      <c r="D21" s="58">
        <f>INDEX(AB11:AB23,MATCH(G6,L11:L23,0))</f>
        <v>500</v>
      </c>
      <c r="E21" s="3" t="s">
        <v>9</v>
      </c>
      <c r="F21" s="85" t="s">
        <v>30</v>
      </c>
      <c r="G21" s="85"/>
      <c r="I21" s="52">
        <f>INDEX(AE11:AE23,MATCH(G6,L11:L23,0))</f>
        <v>820</v>
      </c>
      <c r="J21" s="3" t="s">
        <v>47</v>
      </c>
      <c r="L21" s="37" t="s">
        <v>169</v>
      </c>
      <c r="M21" s="78" t="s">
        <v>139</v>
      </c>
      <c r="N21" s="81" t="s">
        <v>195</v>
      </c>
      <c r="O21" s="47">
        <v>6500</v>
      </c>
      <c r="P21" s="47">
        <v>80.5</v>
      </c>
      <c r="Q21" s="47">
        <v>1774</v>
      </c>
      <c r="R21" s="47">
        <v>514</v>
      </c>
      <c r="S21" s="47">
        <v>532</v>
      </c>
      <c r="T21" s="47">
        <v>412</v>
      </c>
      <c r="U21" s="47">
        <v>1529</v>
      </c>
      <c r="V21" s="32">
        <v>31.66</v>
      </c>
      <c r="W21" s="32">
        <v>12.1</v>
      </c>
      <c r="X21" s="32">
        <v>6640</v>
      </c>
      <c r="Y21" s="32">
        <v>12</v>
      </c>
      <c r="Z21" s="32">
        <v>1430</v>
      </c>
      <c r="AA21" s="32">
        <v>2</v>
      </c>
      <c r="AB21" s="32">
        <v>400</v>
      </c>
      <c r="AC21" s="32">
        <v>80</v>
      </c>
      <c r="AD21" s="32" t="s">
        <v>116</v>
      </c>
      <c r="AE21" s="32">
        <v>160</v>
      </c>
      <c r="AF21" s="32">
        <v>0.7</v>
      </c>
      <c r="AG21" s="32" t="s">
        <v>99</v>
      </c>
      <c r="AH21" s="32" t="s">
        <v>100</v>
      </c>
      <c r="AI21" s="32">
        <v>9</v>
      </c>
      <c r="AJ21" s="51" t="s">
        <v>126</v>
      </c>
      <c r="AK21" s="76">
        <v>58000</v>
      </c>
    </row>
    <row r="22" spans="1:37" ht="17.100000000000001" customHeight="1" x14ac:dyDescent="0.25">
      <c r="A22" s="2" t="s">
        <v>26</v>
      </c>
      <c r="B22" s="2"/>
      <c r="C22" s="9"/>
      <c r="D22" s="58">
        <v>2</v>
      </c>
      <c r="F22" s="85" t="s">
        <v>31</v>
      </c>
      <c r="G22" s="85"/>
      <c r="I22" s="52">
        <f>INDEX(AF11:AF23,MATCH(G6,L11:L23,0))</f>
        <v>1.59</v>
      </c>
      <c r="J22" s="3" t="s">
        <v>48</v>
      </c>
      <c r="L22" s="37" t="s">
        <v>170</v>
      </c>
      <c r="M22" s="78" t="s">
        <v>140</v>
      </c>
      <c r="N22" s="81" t="s">
        <v>196</v>
      </c>
      <c r="O22" s="47">
        <v>8425</v>
      </c>
      <c r="P22" s="47">
        <v>102.5</v>
      </c>
      <c r="Q22" s="47">
        <v>2295</v>
      </c>
      <c r="R22" s="47">
        <v>594</v>
      </c>
      <c r="S22" s="47">
        <v>680</v>
      </c>
      <c r="T22" s="47">
        <v>425</v>
      </c>
      <c r="U22" s="47">
        <v>2030</v>
      </c>
      <c r="V22" s="32">
        <v>37.799999999999997</v>
      </c>
      <c r="W22" s="32">
        <v>14.3</v>
      </c>
      <c r="X22" s="32">
        <v>15100</v>
      </c>
      <c r="Y22" s="32">
        <v>23</v>
      </c>
      <c r="Z22" s="32">
        <v>1325</v>
      </c>
      <c r="AA22" s="32">
        <v>2</v>
      </c>
      <c r="AB22" s="32">
        <v>500</v>
      </c>
      <c r="AC22" s="32">
        <v>86</v>
      </c>
      <c r="AD22" s="32" t="s">
        <v>117</v>
      </c>
      <c r="AE22" s="32">
        <v>820</v>
      </c>
      <c r="AF22" s="32">
        <v>1.59</v>
      </c>
      <c r="AG22" s="32" t="s">
        <v>97</v>
      </c>
      <c r="AH22" s="32" t="s">
        <v>100</v>
      </c>
      <c r="AI22" s="32">
        <v>9</v>
      </c>
      <c r="AJ22" s="51" t="s">
        <v>126</v>
      </c>
      <c r="AK22" s="76">
        <v>84000</v>
      </c>
    </row>
    <row r="23" spans="1:37" ht="17.100000000000001" customHeight="1" x14ac:dyDescent="0.25">
      <c r="B23" s="2"/>
      <c r="C23" s="9"/>
      <c r="D23" s="23"/>
      <c r="F23" s="85" t="s">
        <v>78</v>
      </c>
      <c r="G23" s="85"/>
      <c r="I23" s="52">
        <f>INDEX(AC11:AC23,MATCH(G6,L11:L23,0))</f>
        <v>86</v>
      </c>
      <c r="J23" s="3" t="s">
        <v>109</v>
      </c>
      <c r="L23" s="37" t="s">
        <v>171</v>
      </c>
      <c r="M23" s="78" t="s">
        <v>141</v>
      </c>
      <c r="N23" s="81" t="s">
        <v>197</v>
      </c>
      <c r="O23" s="47">
        <v>13480</v>
      </c>
      <c r="P23" s="47">
        <v>123.5</v>
      </c>
      <c r="Q23" s="47">
        <v>2295</v>
      </c>
      <c r="R23" s="47">
        <v>594</v>
      </c>
      <c r="S23" s="47">
        <v>680</v>
      </c>
      <c r="T23" s="47">
        <v>491</v>
      </c>
      <c r="U23" s="47">
        <v>2030</v>
      </c>
      <c r="V23" s="32">
        <v>56.39</v>
      </c>
      <c r="W23" s="32">
        <v>21.5</v>
      </c>
      <c r="X23" s="32">
        <v>14040</v>
      </c>
      <c r="Y23" s="32">
        <v>22</v>
      </c>
      <c r="Z23" s="32">
        <v>1325</v>
      </c>
      <c r="AA23" s="32">
        <v>2</v>
      </c>
      <c r="AB23" s="32">
        <v>500</v>
      </c>
      <c r="AC23" s="32">
        <v>86</v>
      </c>
      <c r="AD23" s="32" t="s">
        <v>117</v>
      </c>
      <c r="AE23" s="32">
        <v>820</v>
      </c>
      <c r="AF23" s="32">
        <v>1.59</v>
      </c>
      <c r="AG23" s="32" t="s">
        <v>97</v>
      </c>
      <c r="AH23" s="32" t="s">
        <v>111</v>
      </c>
      <c r="AI23" s="32">
        <v>9</v>
      </c>
      <c r="AJ23" s="51" t="s">
        <v>126</v>
      </c>
      <c r="AK23" s="76">
        <v>105000</v>
      </c>
    </row>
    <row r="24" spans="1:37" ht="17.100000000000001" customHeight="1" thickBot="1" x14ac:dyDescent="0.3">
      <c r="A24" s="97"/>
      <c r="B24" s="97"/>
      <c r="C24" s="12"/>
      <c r="D24" s="12"/>
      <c r="E24" s="4"/>
      <c r="F24" s="4"/>
      <c r="G24" s="4"/>
      <c r="H24" s="4"/>
      <c r="I24" s="4"/>
      <c r="J24" s="4"/>
    </row>
    <row r="25" spans="1:37" ht="17.100000000000001" customHeight="1" x14ac:dyDescent="0.25">
      <c r="A25" s="94"/>
      <c r="B25" s="94"/>
      <c r="C25" s="94"/>
      <c r="D25" s="94"/>
    </row>
    <row r="26" spans="1:37" ht="17.100000000000001" customHeight="1" x14ac:dyDescent="0.25">
      <c r="A26" s="85" t="s">
        <v>32</v>
      </c>
      <c r="B26" s="85"/>
      <c r="C26" s="13"/>
      <c r="D26" s="99" t="s">
        <v>35</v>
      </c>
      <c r="E26" s="99"/>
      <c r="F26" s="85" t="s">
        <v>59</v>
      </c>
      <c r="G26" s="85"/>
      <c r="H26" s="13"/>
      <c r="I26" s="54" t="str">
        <f>INDEX(AG11:AG23,MATCH(G6,L11:L23,0))</f>
        <v>7/8"</v>
      </c>
      <c r="J26" s="3" t="s">
        <v>10</v>
      </c>
      <c r="L26" s="49"/>
      <c r="M26" s="49"/>
      <c r="N26" s="49"/>
      <c r="O26" s="49"/>
      <c r="P26" s="49"/>
      <c r="Q26" s="49"/>
      <c r="R26" s="49"/>
      <c r="S26" s="49"/>
      <c r="T26" s="49"/>
      <c r="U26" s="49"/>
    </row>
    <row r="27" spans="1:37" ht="17.100000000000001" customHeight="1" x14ac:dyDescent="0.25">
      <c r="A27" s="85" t="s">
        <v>33</v>
      </c>
      <c r="B27" s="85"/>
      <c r="C27" s="13"/>
      <c r="D27" s="99" t="s">
        <v>36</v>
      </c>
      <c r="E27" s="99"/>
      <c r="F27" s="85" t="s">
        <v>58</v>
      </c>
      <c r="G27" s="85"/>
      <c r="H27" s="13"/>
      <c r="I27" s="54" t="str">
        <f>INDEX(AH11:AH23,MATCH(G6,L11:L23,0))</f>
        <v>1-3/8"</v>
      </c>
      <c r="J27" s="3" t="s">
        <v>10</v>
      </c>
    </row>
    <row r="28" spans="1:37" ht="17.100000000000001" customHeight="1" x14ac:dyDescent="0.25">
      <c r="A28" s="85" t="s">
        <v>34</v>
      </c>
      <c r="B28" s="85"/>
      <c r="D28" s="95" t="s">
        <v>60</v>
      </c>
      <c r="E28" s="95"/>
      <c r="F28" s="85" t="s">
        <v>57</v>
      </c>
      <c r="G28" s="85"/>
      <c r="I28" s="55">
        <f>INDEX(P11:P23,MATCH(G6,L11:L23,0))</f>
        <v>102.5</v>
      </c>
      <c r="J28" s="3" t="s">
        <v>14</v>
      </c>
    </row>
    <row r="29" spans="1:37" ht="17.100000000000001" customHeight="1" thickBot="1" x14ac:dyDescent="0.3">
      <c r="A29" s="11"/>
      <c r="B29" s="4"/>
      <c r="C29" s="4"/>
      <c r="D29" s="12"/>
      <c r="E29" s="4"/>
      <c r="F29" s="4"/>
      <c r="G29" s="4"/>
      <c r="H29" s="4"/>
      <c r="I29" s="4"/>
      <c r="J29" s="4"/>
      <c r="L29" s="64" t="s">
        <v>127</v>
      </c>
      <c r="M29" s="60">
        <v>18</v>
      </c>
      <c r="N29" s="60">
        <v>10</v>
      </c>
      <c r="O29" s="60">
        <v>5</v>
      </c>
      <c r="P29" s="60">
        <v>0</v>
      </c>
      <c r="Q29" s="60">
        <v>-5</v>
      </c>
      <c r="R29" s="60">
        <v>-10</v>
      </c>
      <c r="S29" s="60">
        <v>-18</v>
      </c>
      <c r="T29" s="60">
        <v>-25</v>
      </c>
    </row>
    <row r="30" spans="1:37" ht="17.100000000000001" customHeight="1" x14ac:dyDescent="0.25">
      <c r="A30" s="5" t="s">
        <v>15</v>
      </c>
      <c r="B30" s="5"/>
      <c r="C30" s="96"/>
      <c r="D30" s="96"/>
      <c r="E30" s="96"/>
      <c r="F30" s="96"/>
      <c r="G30" s="96"/>
      <c r="H30" s="96"/>
      <c r="I30" s="96"/>
      <c r="J30" s="96"/>
      <c r="L30" s="63" t="s">
        <v>128</v>
      </c>
      <c r="M30" s="61">
        <v>6</v>
      </c>
      <c r="N30" s="61">
        <v>0</v>
      </c>
      <c r="O30" s="61">
        <v>-3</v>
      </c>
      <c r="P30" s="61">
        <v>-8</v>
      </c>
      <c r="Q30" s="61">
        <v>-12</v>
      </c>
      <c r="R30" s="61">
        <v>-17</v>
      </c>
      <c r="S30" s="61">
        <v>-25</v>
      </c>
      <c r="T30" s="61">
        <v>-31</v>
      </c>
    </row>
    <row r="31" spans="1:37" ht="17.100000000000001" customHeight="1" x14ac:dyDescent="0.25">
      <c r="A31" s="2" t="s">
        <v>16</v>
      </c>
      <c r="B31" s="57">
        <f>INDEX(Q11:Q23,MATCH(G6,L11:L23,0))</f>
        <v>2295</v>
      </c>
      <c r="C31" s="94"/>
      <c r="D31" s="94"/>
      <c r="E31" s="94"/>
      <c r="F31" s="94"/>
      <c r="G31" s="94"/>
      <c r="H31" s="94"/>
      <c r="I31" s="94"/>
      <c r="J31" s="94"/>
      <c r="L31" s="62"/>
      <c r="M31" s="19" t="s">
        <v>41</v>
      </c>
      <c r="N31" s="19" t="s">
        <v>41</v>
      </c>
      <c r="O31" s="19" t="s">
        <v>41</v>
      </c>
      <c r="P31" s="20" t="s">
        <v>41</v>
      </c>
      <c r="Q31" s="20" t="s">
        <v>41</v>
      </c>
      <c r="R31" s="20" t="s">
        <v>41</v>
      </c>
      <c r="S31" s="20" t="s">
        <v>41</v>
      </c>
      <c r="T31" s="20" t="s">
        <v>41</v>
      </c>
    </row>
    <row r="32" spans="1:37" ht="17.100000000000001" customHeight="1" x14ac:dyDescent="0.25">
      <c r="A32" s="2" t="s">
        <v>118</v>
      </c>
      <c r="B32" s="57">
        <f>INDEX(U11:U23,MATCH(G6,L11:L23,0))</f>
        <v>2030</v>
      </c>
      <c r="C32" s="94"/>
      <c r="D32" s="94"/>
      <c r="E32" s="94"/>
      <c r="F32" s="94"/>
      <c r="G32" s="94"/>
      <c r="H32" s="94"/>
      <c r="I32" s="94"/>
      <c r="J32" s="94"/>
      <c r="L32" s="37" t="s">
        <v>160</v>
      </c>
      <c r="M32" s="65">
        <v>6.34</v>
      </c>
      <c r="N32" s="65">
        <v>5.28</v>
      </c>
      <c r="O32" s="65">
        <v>4.2300000000000004</v>
      </c>
      <c r="P32" s="66">
        <v>3.73</v>
      </c>
      <c r="Q32" s="66">
        <v>3.24</v>
      </c>
      <c r="R32" s="66">
        <v>3.13</v>
      </c>
      <c r="S32" s="67">
        <v>2.96</v>
      </c>
      <c r="T32" s="21"/>
    </row>
    <row r="33" spans="1:20" ht="17.100000000000001" customHeight="1" x14ac:dyDescent="0.25">
      <c r="A33" s="2" t="s">
        <v>17</v>
      </c>
      <c r="B33" s="57">
        <f>INDEX(S11:S23,MATCH(G6,L11:L23,0))</f>
        <v>680</v>
      </c>
      <c r="C33" s="94"/>
      <c r="D33" s="94"/>
      <c r="E33" s="94"/>
      <c r="F33" s="94"/>
      <c r="G33" s="94"/>
      <c r="H33" s="94"/>
      <c r="I33" s="94"/>
      <c r="J33" s="94"/>
      <c r="L33" s="37" t="s">
        <v>161</v>
      </c>
      <c r="M33" s="65">
        <v>7.66</v>
      </c>
      <c r="N33" s="65">
        <v>6.38</v>
      </c>
      <c r="O33" s="65">
        <v>5.1100000000000003</v>
      </c>
      <c r="P33" s="66">
        <v>4.49</v>
      </c>
      <c r="Q33" s="66">
        <v>3.91</v>
      </c>
      <c r="R33" s="66">
        <v>3.78</v>
      </c>
      <c r="S33" s="67">
        <v>3.57</v>
      </c>
      <c r="T33" s="21"/>
    </row>
    <row r="34" spans="1:20" ht="17.100000000000001" customHeight="1" x14ac:dyDescent="0.25">
      <c r="A34" s="2" t="s">
        <v>122</v>
      </c>
      <c r="B34" s="57">
        <f>INDEX(R11:R23,MATCH(G6,L11:L23,0))</f>
        <v>594</v>
      </c>
      <c r="C34" s="94"/>
      <c r="D34" s="94"/>
      <c r="E34" s="94"/>
      <c r="F34" s="94"/>
      <c r="G34" s="94"/>
      <c r="H34" s="94"/>
      <c r="I34" s="94"/>
      <c r="J34" s="94"/>
      <c r="L34" s="37" t="s">
        <v>204</v>
      </c>
      <c r="M34" s="65">
        <v>10.3</v>
      </c>
      <c r="N34" s="65">
        <v>9.1</v>
      </c>
      <c r="O34" s="65">
        <v>7.7</v>
      </c>
      <c r="P34" s="66">
        <v>6.81</v>
      </c>
      <c r="Q34" s="66">
        <v>5.93</v>
      </c>
      <c r="R34" s="66">
        <v>5.73</v>
      </c>
      <c r="S34" s="67">
        <v>5.42</v>
      </c>
      <c r="T34" s="21"/>
    </row>
    <row r="35" spans="1:20" ht="17.100000000000001" customHeight="1" x14ac:dyDescent="0.25">
      <c r="A35" s="2" t="s">
        <v>61</v>
      </c>
      <c r="B35" s="57">
        <f>INDEX(T11:T23,MATCH(G6,L11:L23,0))</f>
        <v>425</v>
      </c>
      <c r="C35" s="94"/>
      <c r="D35" s="94"/>
      <c r="E35" s="94"/>
      <c r="F35" s="94"/>
      <c r="G35" s="94"/>
      <c r="H35" s="94"/>
      <c r="I35" s="94"/>
      <c r="J35" s="94"/>
      <c r="L35" s="37" t="s">
        <v>162</v>
      </c>
      <c r="M35" s="65">
        <v>14.83</v>
      </c>
      <c r="N35" s="65">
        <v>12.36</v>
      </c>
      <c r="O35" s="65">
        <v>9.89</v>
      </c>
      <c r="P35" s="66">
        <v>8.7100000000000009</v>
      </c>
      <c r="Q35" s="66">
        <v>7.59</v>
      </c>
      <c r="R35" s="66">
        <v>7.33</v>
      </c>
      <c r="S35" s="67">
        <v>6.92</v>
      </c>
      <c r="T35" s="21"/>
    </row>
    <row r="36" spans="1:20" ht="17.100000000000001" customHeight="1" x14ac:dyDescent="0.25">
      <c r="B36" s="57"/>
      <c r="C36" s="94"/>
      <c r="D36" s="94"/>
      <c r="E36" s="94"/>
      <c r="F36" s="94"/>
      <c r="G36" s="94"/>
      <c r="H36" s="94"/>
      <c r="I36" s="94"/>
      <c r="J36" s="94"/>
      <c r="L36" s="37" t="s">
        <v>163</v>
      </c>
      <c r="M36" s="65">
        <v>18.37</v>
      </c>
      <c r="N36" s="65">
        <v>15.31</v>
      </c>
      <c r="O36" s="65">
        <v>12.25</v>
      </c>
      <c r="P36" s="66">
        <v>10.79</v>
      </c>
      <c r="Q36" s="66">
        <v>9.41</v>
      </c>
      <c r="R36" s="66">
        <v>9.08</v>
      </c>
      <c r="S36" s="67">
        <v>8.57</v>
      </c>
      <c r="T36" s="21"/>
    </row>
    <row r="37" spans="1:20" ht="17.100000000000001" customHeight="1" x14ac:dyDescent="0.25">
      <c r="C37" s="94"/>
      <c r="D37" s="94"/>
      <c r="E37" s="94"/>
      <c r="F37" s="94"/>
      <c r="G37" s="94"/>
      <c r="H37" s="94"/>
      <c r="I37" s="94"/>
      <c r="J37" s="94"/>
      <c r="L37" s="37" t="s">
        <v>164</v>
      </c>
      <c r="M37" s="65">
        <v>26.59</v>
      </c>
      <c r="N37" s="65">
        <v>22.16</v>
      </c>
      <c r="O37" s="65">
        <v>17.73</v>
      </c>
      <c r="P37" s="66">
        <v>15.66</v>
      </c>
      <c r="Q37" s="66">
        <v>13.64</v>
      </c>
      <c r="R37" s="66">
        <v>13.17</v>
      </c>
      <c r="S37" s="67">
        <v>12.43</v>
      </c>
      <c r="T37" s="21"/>
    </row>
    <row r="38" spans="1:20" ht="17.100000000000001" customHeight="1" x14ac:dyDescent="0.25">
      <c r="A38" s="10"/>
      <c r="C38" s="94"/>
      <c r="D38" s="94"/>
      <c r="E38" s="94"/>
      <c r="F38" s="94"/>
      <c r="G38" s="94"/>
      <c r="H38" s="94"/>
      <c r="I38" s="94"/>
      <c r="J38" s="94"/>
      <c r="L38" s="37" t="s">
        <v>165</v>
      </c>
      <c r="M38" s="65">
        <v>34.33</v>
      </c>
      <c r="N38" s="65">
        <v>28.62</v>
      </c>
      <c r="O38" s="65">
        <v>22.89</v>
      </c>
      <c r="P38" s="66">
        <v>20.170000000000002</v>
      </c>
      <c r="Q38" s="66">
        <v>17.57</v>
      </c>
      <c r="R38" s="66">
        <v>16.97</v>
      </c>
      <c r="S38" s="67">
        <v>16.010000000000002</v>
      </c>
      <c r="T38" s="21"/>
    </row>
    <row r="39" spans="1:20" ht="17.100000000000001" customHeight="1" thickBot="1" x14ac:dyDescent="0.3">
      <c r="A39" s="4"/>
      <c r="B39" s="4"/>
      <c r="C39" s="97"/>
      <c r="D39" s="97"/>
      <c r="E39" s="97"/>
      <c r="F39" s="97"/>
      <c r="G39" s="97"/>
      <c r="H39" s="97"/>
      <c r="I39" s="97"/>
      <c r="J39" s="97"/>
      <c r="L39" s="37" t="s">
        <v>166</v>
      </c>
      <c r="M39" s="79">
        <v>5.37</v>
      </c>
      <c r="N39" s="79">
        <v>4.5599999999999996</v>
      </c>
      <c r="O39" s="65">
        <v>3.85</v>
      </c>
      <c r="P39" s="66">
        <v>3.67</v>
      </c>
      <c r="Q39" s="66">
        <v>3.31</v>
      </c>
      <c r="R39" s="66">
        <v>3.26</v>
      </c>
      <c r="S39" s="66">
        <v>3.14</v>
      </c>
      <c r="T39" s="67">
        <v>2.5299999999999998</v>
      </c>
    </row>
    <row r="40" spans="1:20" ht="17.100000000000001" customHeight="1" x14ac:dyDescent="0.25">
      <c r="A40" s="10" t="s">
        <v>37</v>
      </c>
      <c r="B40" s="15"/>
      <c r="C40" s="15"/>
      <c r="H40" s="13"/>
      <c r="L40" s="37" t="s">
        <v>167</v>
      </c>
      <c r="M40" s="79">
        <v>6.15</v>
      </c>
      <c r="N40" s="79">
        <v>5.23</v>
      </c>
      <c r="O40" s="65">
        <v>4.41</v>
      </c>
      <c r="P40" s="66">
        <v>4.21</v>
      </c>
      <c r="Q40" s="66">
        <v>3.8</v>
      </c>
      <c r="R40" s="66">
        <v>3.74</v>
      </c>
      <c r="S40" s="66">
        <v>3.6</v>
      </c>
      <c r="T40" s="67">
        <v>2.9</v>
      </c>
    </row>
    <row r="41" spans="1:20" ht="17.100000000000001" customHeight="1" x14ac:dyDescent="0.25">
      <c r="A41" s="85" t="s">
        <v>38</v>
      </c>
      <c r="B41" s="85"/>
      <c r="C41" s="85"/>
      <c r="D41" s="58" t="str">
        <f>INDEX(M11:M23,MATCH(G6,L11:L23,0))</f>
        <v>4x1685</v>
      </c>
      <c r="E41" s="3" t="s">
        <v>47</v>
      </c>
      <c r="G41" s="2" t="s">
        <v>123</v>
      </c>
      <c r="H41" s="2"/>
      <c r="I41" s="58" t="str">
        <f>INDEX(AJ11:AJ23,MATCH(G6,L11:L23,0))</f>
        <v>G1.5"</v>
      </c>
      <c r="L41" s="37" t="s">
        <v>168</v>
      </c>
      <c r="M41" s="79">
        <v>11.02</v>
      </c>
      <c r="N41" s="79">
        <v>9.3699999999999992</v>
      </c>
      <c r="O41" s="65">
        <v>7.91</v>
      </c>
      <c r="P41" s="66">
        <v>7.54</v>
      </c>
      <c r="Q41" s="66">
        <v>6.81</v>
      </c>
      <c r="R41" s="66">
        <v>6.71</v>
      </c>
      <c r="S41" s="66">
        <v>6.45</v>
      </c>
      <c r="T41" s="67">
        <v>5.2</v>
      </c>
    </row>
    <row r="42" spans="1:20" ht="17.100000000000001" customHeight="1" x14ac:dyDescent="0.25">
      <c r="A42" s="85" t="s">
        <v>39</v>
      </c>
      <c r="B42" s="85"/>
      <c r="C42" s="85"/>
      <c r="D42" s="58" t="str">
        <f>INDEX(N11:N23,MATCH(G6,L11:L23,0))</f>
        <v>1X1685</v>
      </c>
      <c r="E42" s="3" t="s">
        <v>47</v>
      </c>
      <c r="G42" s="3" t="s">
        <v>131</v>
      </c>
      <c r="I42" s="58">
        <f>INDEX(AK11:AK23,MATCH(G6,L11:L23,0))</f>
        <v>84000</v>
      </c>
      <c r="L42" s="37" t="s">
        <v>169</v>
      </c>
      <c r="M42" s="79">
        <v>13.89</v>
      </c>
      <c r="N42" s="80">
        <v>11.8</v>
      </c>
      <c r="O42" s="65">
        <v>9.9600000000000009</v>
      </c>
      <c r="P42" s="66">
        <v>9.51</v>
      </c>
      <c r="Q42" s="66">
        <v>8.58</v>
      </c>
      <c r="R42" s="66">
        <v>8.4499999999999993</v>
      </c>
      <c r="S42" s="66">
        <v>8.1199999999999992</v>
      </c>
      <c r="T42" s="67">
        <v>6.55</v>
      </c>
    </row>
    <row r="43" spans="1:20" ht="17.25" customHeight="1" x14ac:dyDescent="0.25">
      <c r="A43" s="94" t="s">
        <v>62</v>
      </c>
      <c r="B43" s="94"/>
      <c r="C43" s="94"/>
      <c r="D43" s="58">
        <f>INDEX(O11:O23,MATCH(G6,L11:L23,0))</f>
        <v>8425</v>
      </c>
      <c r="E43" s="3" t="s">
        <v>47</v>
      </c>
      <c r="F43" s="17"/>
      <c r="G43" s="98"/>
      <c r="H43" s="98"/>
      <c r="L43" s="37" t="s">
        <v>170</v>
      </c>
      <c r="M43" s="79">
        <v>21.43</v>
      </c>
      <c r="N43" s="79">
        <v>18.22</v>
      </c>
      <c r="O43" s="65">
        <v>15.37</v>
      </c>
      <c r="P43" s="66">
        <v>14.66</v>
      </c>
      <c r="Q43" s="66">
        <v>13.24</v>
      </c>
      <c r="R43" s="66">
        <v>13.04</v>
      </c>
      <c r="S43" s="66">
        <v>12.54</v>
      </c>
      <c r="T43" s="67">
        <v>10.11</v>
      </c>
    </row>
    <row r="44" spans="1:20" ht="17.25" customHeight="1" x14ac:dyDescent="0.25">
      <c r="A44" s="10"/>
      <c r="L44" s="37" t="s">
        <v>171</v>
      </c>
      <c r="M44" s="79">
        <v>27.54</v>
      </c>
      <c r="N44" s="79">
        <v>23.41</v>
      </c>
      <c r="O44" s="65">
        <v>19.739999999999998</v>
      </c>
      <c r="P44" s="66">
        <v>18.84</v>
      </c>
      <c r="Q44" s="66">
        <v>17.02</v>
      </c>
      <c r="R44" s="66">
        <v>16.760000000000002</v>
      </c>
      <c r="S44" s="66">
        <v>16.11</v>
      </c>
      <c r="T44" s="67">
        <v>12.99</v>
      </c>
    </row>
    <row r="45" spans="1:20" ht="17.25" customHeight="1" x14ac:dyDescent="0.25">
      <c r="A45" s="94"/>
      <c r="B45" s="94"/>
      <c r="C45" s="94"/>
      <c r="D45" s="94"/>
      <c r="E45" s="94"/>
      <c r="F45" s="94"/>
      <c r="G45" s="94"/>
      <c r="H45" s="94"/>
      <c r="I45" s="94"/>
      <c r="J45" s="94"/>
    </row>
    <row r="46" spans="1:20" ht="17.25" customHeight="1" x14ac:dyDescent="0.25">
      <c r="A46" s="94"/>
      <c r="B46" s="94"/>
      <c r="C46" s="94"/>
      <c r="D46" s="94"/>
      <c r="E46" s="94"/>
      <c r="F46" s="94"/>
      <c r="G46" s="94"/>
      <c r="H46" s="94"/>
      <c r="I46" s="94"/>
      <c r="J46" s="94"/>
    </row>
    <row r="47" spans="1:20" ht="17.25" customHeight="1" x14ac:dyDescent="0.25">
      <c r="A47" s="94"/>
      <c r="B47" s="94"/>
      <c r="C47" s="94"/>
      <c r="D47" s="94"/>
      <c r="E47" s="94"/>
      <c r="F47" s="94"/>
      <c r="G47" s="94"/>
      <c r="H47" s="94"/>
      <c r="I47" s="94"/>
      <c r="J47" s="94"/>
    </row>
    <row r="48" spans="1:20" ht="17.25" customHeight="1" x14ac:dyDescent="0.25">
      <c r="A48" s="94"/>
      <c r="B48" s="94"/>
      <c r="C48" s="94"/>
      <c r="D48" s="94"/>
      <c r="E48" s="94"/>
      <c r="F48" s="94"/>
      <c r="G48" s="94"/>
      <c r="H48" s="94"/>
      <c r="I48" s="94"/>
      <c r="J48" s="94"/>
    </row>
    <row r="49" spans="1:10" ht="17.25" customHeight="1" x14ac:dyDescent="0.25">
      <c r="A49" s="94"/>
      <c r="B49" s="94"/>
      <c r="C49" s="94"/>
      <c r="D49" s="94"/>
      <c r="E49" s="94"/>
      <c r="F49" s="94"/>
      <c r="G49" s="94"/>
      <c r="H49" s="94"/>
      <c r="I49" s="94"/>
      <c r="J49" s="94"/>
    </row>
    <row r="50" spans="1:10" ht="17.25" customHeight="1" x14ac:dyDescent="0.25">
      <c r="A50" s="94"/>
      <c r="B50" s="94"/>
      <c r="C50" s="94"/>
      <c r="D50" s="94"/>
      <c r="E50" s="94"/>
      <c r="F50" s="94"/>
      <c r="G50" s="94"/>
      <c r="H50" s="94"/>
      <c r="I50" s="94"/>
      <c r="J50" s="94"/>
    </row>
    <row r="51" spans="1:10" ht="17.25" customHeight="1" x14ac:dyDescent="0.25">
      <c r="A51" s="94"/>
      <c r="B51" s="94"/>
      <c r="C51" s="94"/>
      <c r="D51" s="94"/>
      <c r="E51" s="94"/>
      <c r="F51" s="94"/>
      <c r="G51" s="94"/>
      <c r="H51" s="94"/>
      <c r="I51" s="94"/>
      <c r="J51" s="94"/>
    </row>
    <row r="52" spans="1:10" ht="17.25" customHeight="1" x14ac:dyDescent="0.25">
      <c r="A52" s="94"/>
      <c r="B52" s="94"/>
      <c r="C52" s="94"/>
      <c r="D52" s="94"/>
      <c r="E52" s="94"/>
      <c r="F52" s="94"/>
      <c r="G52" s="94"/>
      <c r="H52" s="94"/>
      <c r="I52" s="94"/>
      <c r="J52" s="94"/>
    </row>
    <row r="53" spans="1:10" ht="17.25" customHeight="1" x14ac:dyDescent="0.25">
      <c r="A53" s="94"/>
      <c r="B53" s="94"/>
      <c r="C53" s="94"/>
      <c r="D53" s="94"/>
      <c r="E53" s="94"/>
      <c r="F53" s="94"/>
      <c r="G53" s="94"/>
      <c r="H53" s="94"/>
      <c r="I53" s="94"/>
      <c r="J53" s="94"/>
    </row>
    <row r="54" spans="1:10" ht="17.25" customHeight="1" x14ac:dyDescent="0.25">
      <c r="A54" s="94"/>
      <c r="B54" s="94"/>
      <c r="C54" s="94"/>
      <c r="D54" s="94"/>
      <c r="E54" s="94"/>
      <c r="F54" s="94"/>
      <c r="G54" s="94"/>
      <c r="H54" s="94"/>
      <c r="I54" s="94"/>
      <c r="J54" s="94"/>
    </row>
    <row r="55" spans="1:10" ht="17.25" customHeight="1" x14ac:dyDescent="0.25">
      <c r="A55" s="94"/>
      <c r="B55" s="94"/>
      <c r="C55" s="94"/>
      <c r="D55" s="94"/>
      <c r="E55" s="94"/>
      <c r="F55" s="94"/>
      <c r="G55" s="94"/>
      <c r="H55" s="94"/>
      <c r="I55" s="94"/>
      <c r="J55" s="94"/>
    </row>
    <row r="56" spans="1:10" ht="17.25" customHeight="1" x14ac:dyDescent="0.25">
      <c r="A56" s="94"/>
      <c r="B56" s="94"/>
      <c r="C56" s="94"/>
      <c r="D56" s="94"/>
      <c r="E56" s="94"/>
      <c r="F56" s="94"/>
      <c r="G56" s="94"/>
      <c r="H56" s="94"/>
      <c r="I56" s="94"/>
      <c r="J56" s="94"/>
    </row>
    <row r="57" spans="1:10" ht="17.25" customHeight="1" x14ac:dyDescent="0.25">
      <c r="A57" s="94"/>
      <c r="B57" s="94"/>
      <c r="C57" s="94"/>
      <c r="D57" s="94"/>
      <c r="E57" s="94"/>
      <c r="F57" s="94"/>
      <c r="G57" s="94"/>
      <c r="H57" s="94"/>
      <c r="I57" s="94"/>
      <c r="J57" s="94"/>
    </row>
    <row r="58" spans="1:10" ht="17.25" customHeight="1" x14ac:dyDescent="0.25">
      <c r="A58" s="94"/>
      <c r="B58" s="94"/>
      <c r="C58" s="94"/>
      <c r="D58" s="94"/>
      <c r="E58" s="94"/>
      <c r="F58" s="94"/>
      <c r="G58" s="94"/>
      <c r="H58" s="94"/>
      <c r="I58" s="94"/>
      <c r="J58" s="94"/>
    </row>
    <row r="59" spans="1:10" ht="17.25" customHeight="1" x14ac:dyDescent="0.25">
      <c r="A59" s="94"/>
      <c r="B59" s="94"/>
      <c r="C59" s="94"/>
      <c r="D59" s="94"/>
      <c r="E59" s="94"/>
      <c r="F59" s="94"/>
      <c r="G59" s="94"/>
      <c r="H59" s="94"/>
      <c r="I59" s="94"/>
      <c r="J59" s="94"/>
    </row>
    <row r="60" spans="1:10" ht="17.25" customHeight="1" x14ac:dyDescent="0.25">
      <c r="A60" s="94"/>
      <c r="B60" s="94"/>
      <c r="C60" s="94"/>
      <c r="D60" s="94"/>
      <c r="E60" s="94"/>
      <c r="F60" s="94"/>
      <c r="G60" s="94"/>
      <c r="H60" s="94"/>
      <c r="I60" s="94"/>
      <c r="J60" s="94"/>
    </row>
    <row r="61" spans="1:10" ht="17.25" customHeight="1" x14ac:dyDescent="0.25">
      <c r="A61" s="94"/>
      <c r="B61" s="94"/>
      <c r="C61" s="94"/>
      <c r="D61" s="94"/>
      <c r="E61" s="94"/>
      <c r="F61" s="94"/>
      <c r="G61" s="94"/>
      <c r="H61" s="94"/>
      <c r="I61" s="94"/>
      <c r="J61" s="94"/>
    </row>
    <row r="62" spans="1:10" ht="17.25" customHeight="1" x14ac:dyDescent="0.25">
      <c r="A62" s="94"/>
      <c r="B62" s="94"/>
      <c r="C62" s="94"/>
      <c r="D62" s="94"/>
      <c r="E62" s="94"/>
      <c r="F62" s="94"/>
      <c r="G62" s="94"/>
      <c r="H62" s="94"/>
      <c r="I62" s="94"/>
      <c r="J62" s="94"/>
    </row>
    <row r="63" spans="1:10" ht="17.25" customHeight="1" x14ac:dyDescent="0.25">
      <c r="A63" s="94"/>
      <c r="B63" s="94"/>
      <c r="C63" s="94"/>
      <c r="D63" s="94"/>
      <c r="E63" s="94"/>
      <c r="F63" s="94"/>
      <c r="G63" s="94"/>
      <c r="H63" s="94"/>
      <c r="I63" s="94"/>
      <c r="J63" s="94"/>
    </row>
    <row r="64" spans="1:10" ht="17.25" customHeight="1" x14ac:dyDescent="0.25">
      <c r="A64" s="94"/>
      <c r="B64" s="94"/>
      <c r="C64" s="94"/>
      <c r="D64" s="94"/>
      <c r="E64" s="94"/>
      <c r="F64" s="94"/>
      <c r="G64" s="94"/>
      <c r="H64" s="94"/>
      <c r="I64" s="94"/>
      <c r="J64" s="94"/>
    </row>
  </sheetData>
  <mergeCells count="50">
    <mergeCell ref="AK8:AK9"/>
    <mergeCell ref="AJ8:AJ9"/>
    <mergeCell ref="I1:J1"/>
    <mergeCell ref="I2:J2"/>
    <mergeCell ref="I3:J3"/>
    <mergeCell ref="I4:J4"/>
    <mergeCell ref="M8:O8"/>
    <mergeCell ref="Q8:U8"/>
    <mergeCell ref="X8:AF8"/>
    <mergeCell ref="AG8:AH8"/>
    <mergeCell ref="AI8:AI9"/>
    <mergeCell ref="V8:V9"/>
    <mergeCell ref="W8:W9"/>
    <mergeCell ref="L8:L9"/>
    <mergeCell ref="C6:F7"/>
    <mergeCell ref="G6:J7"/>
    <mergeCell ref="A10:B10"/>
    <mergeCell ref="A8:D8"/>
    <mergeCell ref="A9:B9"/>
    <mergeCell ref="F9:G9"/>
    <mergeCell ref="F22:G22"/>
    <mergeCell ref="A11:B11"/>
    <mergeCell ref="F11:G11"/>
    <mergeCell ref="A12:B12"/>
    <mergeCell ref="A13:B13"/>
    <mergeCell ref="A14:B14"/>
    <mergeCell ref="A15:B15"/>
    <mergeCell ref="A16:B16"/>
    <mergeCell ref="A18:D18"/>
    <mergeCell ref="A19:B19"/>
    <mergeCell ref="F19:G19"/>
    <mergeCell ref="F21:G21"/>
    <mergeCell ref="F23:G23"/>
    <mergeCell ref="A24:B24"/>
    <mergeCell ref="A25:D25"/>
    <mergeCell ref="A26:B26"/>
    <mergeCell ref="D26:E26"/>
    <mergeCell ref="F26:G26"/>
    <mergeCell ref="A45:J64"/>
    <mergeCell ref="A27:B27"/>
    <mergeCell ref="D27:E27"/>
    <mergeCell ref="F27:G27"/>
    <mergeCell ref="A28:B28"/>
    <mergeCell ref="D28:E28"/>
    <mergeCell ref="F28:G28"/>
    <mergeCell ref="C30:J39"/>
    <mergeCell ref="A41:C41"/>
    <mergeCell ref="A42:C42"/>
    <mergeCell ref="A43:C43"/>
    <mergeCell ref="G43:H43"/>
  </mergeCells>
  <dataValidations count="1">
    <dataValidation type="list" allowBlank="1" showInputMessage="1" showErrorMessage="1" sqref="G6:J7" xr:uid="{466669EB-E95F-4858-9C2F-DAD0A96F3D6A}">
      <formula1>$L$11:$L$23</formula1>
    </dataValidation>
  </dataValidations>
  <printOptions horizontalCentered="1"/>
  <pageMargins left="0.5" right="0.5" top="0.5" bottom="0.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ED6590D-5A47-4BEA-B37E-ED822EE7A4BD}">
          <x14:formula1>
            <xm:f>'1 พัดลม'!$M$21:$T$21</xm:f>
          </x14:formula1>
          <xm:sqref>D11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47ED6-ADB5-4DA4-8266-40023B141355}">
  <dimension ref="A1:AM64"/>
  <sheetViews>
    <sheetView zoomScale="80" zoomScaleNormal="80" zoomScaleSheetLayoutView="100" workbookViewId="0">
      <selection activeCell="AR21" sqref="AR21"/>
    </sheetView>
  </sheetViews>
  <sheetFormatPr defaultColWidth="9" defaultRowHeight="17.25" customHeight="1" x14ac:dyDescent="0.25"/>
  <cols>
    <col min="1" max="1" width="8.5" style="2" customWidth="1"/>
    <col min="2" max="2" width="10.5" style="3" customWidth="1"/>
    <col min="3" max="3" width="8.5" style="3" customWidth="1"/>
    <col min="4" max="4" width="10.19921875" style="3" customWidth="1"/>
    <col min="5" max="5" width="8.8984375" style="3" customWidth="1"/>
    <col min="6" max="7" width="8.5" style="3" customWidth="1"/>
    <col min="8" max="8" width="8.3984375" style="3" customWidth="1"/>
    <col min="9" max="9" width="8.5" style="3" customWidth="1"/>
    <col min="10" max="10" width="6.3984375" style="3" customWidth="1"/>
    <col min="11" max="11" width="9" style="3"/>
    <col min="12" max="13" width="12.8984375" style="3" hidden="1" customWidth="1"/>
    <col min="14" max="14" width="10.3984375" style="3" hidden="1" customWidth="1"/>
    <col min="15" max="15" width="7.69921875" style="3" hidden="1" customWidth="1"/>
    <col min="16" max="20" width="6.5" style="3" hidden="1" customWidth="1"/>
    <col min="21" max="21" width="6" style="3" hidden="1" customWidth="1"/>
    <col min="22" max="23" width="5.3984375" style="3" hidden="1" customWidth="1"/>
    <col min="24" max="24" width="7.5" style="3" hidden="1" customWidth="1"/>
    <col min="25" max="25" width="7.296875" style="3" hidden="1" customWidth="1"/>
    <col min="26" max="26" width="6.5" style="3" hidden="1" customWidth="1"/>
    <col min="27" max="27" width="8.59765625" style="3" hidden="1" customWidth="1"/>
    <col min="28" max="28" width="6.3984375" style="3" hidden="1" customWidth="1"/>
    <col min="29" max="29" width="2.09765625" style="3" hidden="1" customWidth="1"/>
    <col min="30" max="30" width="9.19921875" style="3" hidden="1" customWidth="1"/>
    <col min="31" max="31" width="5.8984375" style="3" hidden="1" customWidth="1"/>
    <col min="32" max="32" width="9.8984375" style="3" hidden="1" customWidth="1"/>
    <col min="33" max="33" width="6.3984375" style="3" hidden="1" customWidth="1"/>
    <col min="34" max="34" width="7.5" style="3" hidden="1" customWidth="1"/>
    <col min="35" max="35" width="6.19921875" style="3" hidden="1" customWidth="1"/>
    <col min="36" max="36" width="6.69921875" style="3" hidden="1" customWidth="1"/>
    <col min="37" max="37" width="11" style="3" hidden="1" customWidth="1"/>
    <col min="38" max="38" width="9" style="3" hidden="1" customWidth="1"/>
    <col min="39" max="39" width="12.296875" style="3" hidden="1" customWidth="1"/>
    <col min="40" max="40" width="0" style="3" hidden="1" customWidth="1"/>
    <col min="41" max="16384" width="9" style="3"/>
  </cols>
  <sheetData>
    <row r="1" spans="1:39" ht="17.25" customHeight="1" x14ac:dyDescent="0.25">
      <c r="G1" s="3" t="s">
        <v>0</v>
      </c>
      <c r="I1" s="85" t="s">
        <v>1</v>
      </c>
      <c r="J1" s="85"/>
    </row>
    <row r="2" spans="1:39" ht="17.25" customHeight="1" x14ac:dyDescent="0.25">
      <c r="G2" s="3" t="s">
        <v>2</v>
      </c>
      <c r="I2" s="89">
        <f ca="1">TODAY()</f>
        <v>45400</v>
      </c>
      <c r="J2" s="89"/>
    </row>
    <row r="3" spans="1:39" ht="17.25" customHeight="1" x14ac:dyDescent="0.25">
      <c r="G3" s="3" t="s">
        <v>3</v>
      </c>
      <c r="I3" s="85"/>
      <c r="J3" s="85"/>
    </row>
    <row r="4" spans="1:39" ht="17.25" customHeight="1" x14ac:dyDescent="0.25">
      <c r="G4" s="3" t="s">
        <v>4</v>
      </c>
      <c r="I4" s="85"/>
      <c r="J4" s="85"/>
    </row>
    <row r="5" spans="1:39" ht="17.100000000000001" customHeight="1" thickBot="1" x14ac:dyDescent="0.3">
      <c r="A5" s="1"/>
      <c r="B5" s="4"/>
      <c r="C5" s="4"/>
      <c r="D5" s="4"/>
      <c r="E5" s="4"/>
      <c r="F5" s="4"/>
      <c r="G5" s="4"/>
      <c r="H5" s="4"/>
      <c r="I5" s="4"/>
      <c r="J5" s="4"/>
    </row>
    <row r="6" spans="1:39" ht="17.100000000000001" customHeight="1" x14ac:dyDescent="0.25">
      <c r="A6" s="5" t="s">
        <v>19</v>
      </c>
      <c r="B6" s="5"/>
      <c r="C6" s="90" t="s">
        <v>5</v>
      </c>
      <c r="D6" s="90"/>
      <c r="E6" s="90"/>
      <c r="F6" s="90"/>
      <c r="G6" s="92" t="s">
        <v>175</v>
      </c>
      <c r="H6" s="92"/>
      <c r="I6" s="92"/>
      <c r="J6" s="92"/>
    </row>
    <row r="7" spans="1:39" ht="17.100000000000001" customHeight="1" thickBot="1" x14ac:dyDescent="0.3">
      <c r="A7" s="6" t="s">
        <v>6</v>
      </c>
      <c r="B7" s="6" t="s">
        <v>203</v>
      </c>
      <c r="C7" s="91"/>
      <c r="D7" s="91"/>
      <c r="E7" s="91"/>
      <c r="F7" s="91"/>
      <c r="G7" s="93"/>
      <c r="H7" s="93"/>
      <c r="I7" s="93"/>
      <c r="J7" s="93"/>
    </row>
    <row r="8" spans="1:39" ht="17.100000000000001" customHeight="1" x14ac:dyDescent="0.25">
      <c r="A8" s="84" t="s">
        <v>22</v>
      </c>
      <c r="B8" s="84"/>
      <c r="C8" s="84"/>
      <c r="D8" s="84"/>
      <c r="E8" s="7"/>
      <c r="F8" s="7"/>
      <c r="G8" s="7"/>
      <c r="H8" s="7"/>
      <c r="I8" s="56"/>
      <c r="J8" s="7"/>
      <c r="L8" s="88" t="s">
        <v>63</v>
      </c>
      <c r="M8" s="88" t="s">
        <v>64</v>
      </c>
      <c r="N8" s="88"/>
      <c r="O8" s="88"/>
      <c r="P8" s="22"/>
      <c r="Q8" s="88" t="s">
        <v>65</v>
      </c>
      <c r="R8" s="88"/>
      <c r="S8" s="88"/>
      <c r="T8" s="88"/>
      <c r="U8" s="88"/>
      <c r="V8" s="22"/>
      <c r="W8" s="22"/>
      <c r="X8" s="86" t="s">
        <v>56</v>
      </c>
      <c r="Y8" s="87" t="s">
        <v>84</v>
      </c>
      <c r="Z8" s="86" t="s">
        <v>85</v>
      </c>
      <c r="AA8" s="86"/>
      <c r="AB8" s="86"/>
      <c r="AC8" s="86"/>
      <c r="AD8" s="86"/>
      <c r="AE8" s="86"/>
      <c r="AF8" s="86"/>
      <c r="AG8" s="86"/>
      <c r="AH8" s="86"/>
      <c r="AI8" s="86" t="s">
        <v>86</v>
      </c>
      <c r="AJ8" s="86"/>
      <c r="AK8" s="101" t="s">
        <v>110</v>
      </c>
      <c r="AL8" s="101" t="s">
        <v>123</v>
      </c>
      <c r="AM8" s="101" t="s">
        <v>131</v>
      </c>
    </row>
    <row r="9" spans="1:39" ht="17.100000000000001" customHeight="1" x14ac:dyDescent="0.25">
      <c r="A9" s="85" t="s">
        <v>49</v>
      </c>
      <c r="B9" s="85"/>
      <c r="C9" s="16"/>
      <c r="D9" s="2" t="s">
        <v>7</v>
      </c>
      <c r="F9" s="85" t="s">
        <v>56</v>
      </c>
      <c r="G9" s="85"/>
      <c r="I9" s="52">
        <f>INDEX(X11:X21,MATCH(G6,L11:L21,0))</f>
        <v>69</v>
      </c>
      <c r="J9" s="3" t="s">
        <v>43</v>
      </c>
      <c r="L9" s="88"/>
      <c r="M9" s="22" t="s">
        <v>66</v>
      </c>
      <c r="N9" s="22" t="s">
        <v>67</v>
      </c>
      <c r="O9" s="22" t="s">
        <v>68</v>
      </c>
      <c r="P9" s="22" t="s">
        <v>69</v>
      </c>
      <c r="Q9" s="22" t="s">
        <v>12</v>
      </c>
      <c r="R9" s="22" t="s">
        <v>47</v>
      </c>
      <c r="S9" s="22" t="s">
        <v>70</v>
      </c>
      <c r="T9" s="22" t="s">
        <v>71</v>
      </c>
      <c r="U9" s="22" t="s">
        <v>72</v>
      </c>
      <c r="V9" s="22" t="s">
        <v>73</v>
      </c>
      <c r="W9" s="22" t="s">
        <v>74</v>
      </c>
      <c r="X9" s="86"/>
      <c r="Y9" s="86"/>
      <c r="Z9" s="33" t="s">
        <v>87</v>
      </c>
      <c r="AA9" s="32" t="s">
        <v>88</v>
      </c>
      <c r="AB9" s="33" t="s">
        <v>89</v>
      </c>
      <c r="AC9" s="33"/>
      <c r="AD9" s="32" t="s">
        <v>90</v>
      </c>
      <c r="AE9" s="33" t="s">
        <v>91</v>
      </c>
      <c r="AF9" s="32" t="s">
        <v>40</v>
      </c>
      <c r="AG9" s="33" t="s">
        <v>92</v>
      </c>
      <c r="AH9" s="32" t="s">
        <v>31</v>
      </c>
      <c r="AI9" s="33" t="s">
        <v>93</v>
      </c>
      <c r="AJ9" s="32" t="s">
        <v>94</v>
      </c>
      <c r="AK9" s="101"/>
      <c r="AL9" s="101"/>
      <c r="AM9" s="101"/>
    </row>
    <row r="10" spans="1:39" ht="17.100000000000001" customHeight="1" x14ac:dyDescent="0.25">
      <c r="A10" s="85" t="s">
        <v>50</v>
      </c>
      <c r="B10" s="85"/>
      <c r="C10" s="68"/>
      <c r="D10" s="52">
        <f>INDEX(N31:U41,MATCH(G6,M31:M41,0),MATCH(D11,N28:U28,0))</f>
        <v>40.659999999999997</v>
      </c>
      <c r="E10" s="2" t="s">
        <v>41</v>
      </c>
      <c r="F10" s="2" t="s">
        <v>20</v>
      </c>
      <c r="G10" s="2"/>
      <c r="I10" s="52">
        <f>INDEX(Y11:Y21,MATCH(G6,L11:L21,0))</f>
        <v>21.3</v>
      </c>
      <c r="J10" s="3" t="s">
        <v>12</v>
      </c>
      <c r="L10" s="47"/>
      <c r="M10" s="24" t="s">
        <v>13</v>
      </c>
      <c r="N10" s="25" t="s">
        <v>71</v>
      </c>
      <c r="O10" s="26" t="s">
        <v>79</v>
      </c>
      <c r="P10" s="27" t="s">
        <v>80</v>
      </c>
      <c r="Q10" s="28" t="s">
        <v>81</v>
      </c>
      <c r="R10" s="22" t="s">
        <v>76</v>
      </c>
      <c r="S10" s="29" t="s">
        <v>82</v>
      </c>
      <c r="T10" s="31" t="s">
        <v>70</v>
      </c>
      <c r="U10" s="30" t="s">
        <v>83</v>
      </c>
      <c r="V10" s="30" t="s">
        <v>112</v>
      </c>
      <c r="W10" s="30" t="s">
        <v>113</v>
      </c>
      <c r="X10" s="35" t="s">
        <v>101</v>
      </c>
      <c r="Y10" s="36" t="s">
        <v>8</v>
      </c>
      <c r="Z10" s="37" t="s">
        <v>12</v>
      </c>
      <c r="AA10" s="38" t="s">
        <v>95</v>
      </c>
      <c r="AB10" s="39" t="s">
        <v>102</v>
      </c>
      <c r="AC10" s="39"/>
      <c r="AD10" s="40" t="s">
        <v>103</v>
      </c>
      <c r="AE10" s="41" t="s">
        <v>104</v>
      </c>
      <c r="AF10" s="42" t="s">
        <v>105</v>
      </c>
      <c r="AG10" s="43" t="s">
        <v>106</v>
      </c>
      <c r="AH10" s="32" t="s">
        <v>107</v>
      </c>
      <c r="AI10" s="37" t="s">
        <v>77</v>
      </c>
      <c r="AJ10" s="32" t="s">
        <v>108</v>
      </c>
      <c r="AK10" s="44" t="s">
        <v>46</v>
      </c>
      <c r="AL10" s="59"/>
      <c r="AM10" s="51" t="s">
        <v>132</v>
      </c>
    </row>
    <row r="11" spans="1:39" ht="17.100000000000001" customHeight="1" x14ac:dyDescent="0.25">
      <c r="A11" s="85" t="s">
        <v>129</v>
      </c>
      <c r="B11" s="85"/>
      <c r="C11" s="69"/>
      <c r="D11" s="77">
        <v>18</v>
      </c>
      <c r="E11" s="2" t="s">
        <v>18</v>
      </c>
      <c r="F11" s="85" t="s">
        <v>28</v>
      </c>
      <c r="G11" s="85"/>
      <c r="I11" s="52">
        <f>INDEX(AK11:AK21,MATCH(G6,L11:L21,0))</f>
        <v>7</v>
      </c>
      <c r="J11" s="3" t="s">
        <v>9</v>
      </c>
      <c r="L11" s="48" t="s">
        <v>172</v>
      </c>
      <c r="M11" s="78" t="s">
        <v>142</v>
      </c>
      <c r="N11" s="78" t="s">
        <v>143</v>
      </c>
      <c r="O11" s="47">
        <v>4770</v>
      </c>
      <c r="P11" s="47">
        <v>66</v>
      </c>
      <c r="Q11" s="47">
        <v>2074</v>
      </c>
      <c r="R11" s="47">
        <v>424</v>
      </c>
      <c r="S11" s="47">
        <v>452</v>
      </c>
      <c r="T11" s="47">
        <v>342</v>
      </c>
      <c r="U11" s="47">
        <v>1829</v>
      </c>
      <c r="V11" s="47">
        <v>600</v>
      </c>
      <c r="W11" s="47">
        <v>1200</v>
      </c>
      <c r="X11" s="48">
        <v>26</v>
      </c>
      <c r="Y11" s="48">
        <v>8</v>
      </c>
      <c r="Z11" s="32">
        <v>4260</v>
      </c>
      <c r="AA11" s="32">
        <v>11</v>
      </c>
      <c r="AB11" s="32">
        <v>1380</v>
      </c>
      <c r="AC11" s="32">
        <v>3</v>
      </c>
      <c r="AD11" s="32">
        <v>300</v>
      </c>
      <c r="AE11" s="32">
        <v>75</v>
      </c>
      <c r="AF11" s="32" t="s">
        <v>116</v>
      </c>
      <c r="AG11" s="32">
        <v>62</v>
      </c>
      <c r="AH11" s="32">
        <v>0.28000000000000003</v>
      </c>
      <c r="AI11" s="32" t="s">
        <v>99</v>
      </c>
      <c r="AJ11" s="32" t="s">
        <v>100</v>
      </c>
      <c r="AK11" s="34">
        <v>7</v>
      </c>
      <c r="AL11" s="51" t="s">
        <v>125</v>
      </c>
      <c r="AM11" s="76">
        <v>52000</v>
      </c>
    </row>
    <row r="12" spans="1:39" ht="17.100000000000001" customHeight="1" x14ac:dyDescent="0.25">
      <c r="A12" s="85" t="s">
        <v>51</v>
      </c>
      <c r="B12" s="85"/>
      <c r="C12" s="9"/>
      <c r="D12" s="55">
        <f>INDEX(N29:U29,MATCH(D11,N28:U28,0))</f>
        <v>6</v>
      </c>
      <c r="E12" s="2" t="s">
        <v>18</v>
      </c>
      <c r="F12" s="2" t="s">
        <v>21</v>
      </c>
      <c r="G12" s="2"/>
      <c r="I12" s="52">
        <v>30</v>
      </c>
      <c r="J12" s="3" t="s">
        <v>44</v>
      </c>
      <c r="L12" s="48" t="s">
        <v>205</v>
      </c>
      <c r="M12" s="78" t="s">
        <v>144</v>
      </c>
      <c r="N12" s="81" t="s">
        <v>198</v>
      </c>
      <c r="O12" s="47">
        <v>7500</v>
      </c>
      <c r="P12" s="47">
        <v>86</v>
      </c>
      <c r="Q12" s="82">
        <v>2524</v>
      </c>
      <c r="R12" s="82">
        <v>514</v>
      </c>
      <c r="S12" s="82">
        <v>532</v>
      </c>
      <c r="T12" s="82">
        <v>412</v>
      </c>
      <c r="U12" s="82">
        <v>2279</v>
      </c>
      <c r="V12" s="82">
        <v>750</v>
      </c>
      <c r="W12" s="82">
        <v>1500</v>
      </c>
      <c r="X12" s="48">
        <v>39</v>
      </c>
      <c r="Y12" s="48">
        <v>12</v>
      </c>
      <c r="Z12" s="32">
        <v>8340</v>
      </c>
      <c r="AA12" s="32">
        <v>10</v>
      </c>
      <c r="AB12" s="32">
        <v>1400</v>
      </c>
      <c r="AC12" s="32">
        <v>2</v>
      </c>
      <c r="AD12" s="32">
        <v>350</v>
      </c>
      <c r="AE12" s="32">
        <v>75</v>
      </c>
      <c r="AF12" s="32" t="s">
        <v>116</v>
      </c>
      <c r="AG12" s="32">
        <v>130</v>
      </c>
      <c r="AH12" s="32">
        <v>0.57999999999999996</v>
      </c>
      <c r="AI12" s="32" t="s">
        <v>97</v>
      </c>
      <c r="AJ12" s="32" t="s">
        <v>111</v>
      </c>
      <c r="AK12" s="34">
        <v>7</v>
      </c>
      <c r="AL12" s="51" t="s">
        <v>126</v>
      </c>
      <c r="AM12" s="76">
        <v>60000</v>
      </c>
    </row>
    <row r="13" spans="1:39" ht="17.100000000000001" customHeight="1" x14ac:dyDescent="0.25">
      <c r="A13" s="85" t="s">
        <v>52</v>
      </c>
      <c r="B13" s="85"/>
      <c r="C13" s="9"/>
      <c r="D13" s="50">
        <v>5</v>
      </c>
      <c r="E13" s="2" t="s">
        <v>8</v>
      </c>
      <c r="F13" s="2"/>
      <c r="G13" s="2"/>
      <c r="I13" s="49"/>
      <c r="L13" s="48" t="s">
        <v>173</v>
      </c>
      <c r="M13" s="78" t="s">
        <v>144</v>
      </c>
      <c r="N13" s="81" t="s">
        <v>198</v>
      </c>
      <c r="O13" s="47">
        <v>7500</v>
      </c>
      <c r="P13" s="47">
        <v>89</v>
      </c>
      <c r="Q13" s="47">
        <v>2544</v>
      </c>
      <c r="R13" s="47">
        <v>514</v>
      </c>
      <c r="S13" s="47">
        <v>532</v>
      </c>
      <c r="T13" s="47">
        <v>346</v>
      </c>
      <c r="U13" s="47">
        <v>2279</v>
      </c>
      <c r="V13" s="47">
        <v>750</v>
      </c>
      <c r="W13" s="47">
        <v>1500</v>
      </c>
      <c r="X13" s="48">
        <v>39</v>
      </c>
      <c r="Y13" s="48">
        <v>12</v>
      </c>
      <c r="Z13" s="32">
        <v>9960</v>
      </c>
      <c r="AA13" s="32">
        <v>16</v>
      </c>
      <c r="AB13" s="32">
        <v>1380</v>
      </c>
      <c r="AC13" s="32">
        <v>3</v>
      </c>
      <c r="AD13" s="32">
        <v>400</v>
      </c>
      <c r="AE13" s="32">
        <v>82</v>
      </c>
      <c r="AF13" s="32" t="s">
        <v>116</v>
      </c>
      <c r="AG13" s="32">
        <v>160</v>
      </c>
      <c r="AH13" s="32">
        <v>0.7</v>
      </c>
      <c r="AI13" s="32" t="s">
        <v>97</v>
      </c>
      <c r="AJ13" s="32" t="s">
        <v>111</v>
      </c>
      <c r="AK13" s="34">
        <v>7</v>
      </c>
      <c r="AL13" s="51" t="s">
        <v>126</v>
      </c>
      <c r="AM13" s="76">
        <v>65000</v>
      </c>
    </row>
    <row r="14" spans="1:39" ht="17.100000000000001" customHeight="1" x14ac:dyDescent="0.25">
      <c r="A14" s="85" t="s">
        <v>54</v>
      </c>
      <c r="B14" s="85"/>
      <c r="C14" s="9"/>
      <c r="D14" s="50">
        <v>45</v>
      </c>
      <c r="E14" s="2" t="s">
        <v>18</v>
      </c>
      <c r="F14" s="2"/>
      <c r="G14" s="2"/>
      <c r="L14" s="48" t="s">
        <v>174</v>
      </c>
      <c r="M14" s="78" t="s">
        <v>145</v>
      </c>
      <c r="N14" s="81" t="s">
        <v>198</v>
      </c>
      <c r="O14" s="47">
        <v>9375</v>
      </c>
      <c r="P14" s="47">
        <v>103.5</v>
      </c>
      <c r="Q14" s="47">
        <v>2544</v>
      </c>
      <c r="R14" s="47">
        <v>514</v>
      </c>
      <c r="S14" s="47">
        <v>532</v>
      </c>
      <c r="T14" s="47">
        <v>412</v>
      </c>
      <c r="U14" s="47">
        <v>2279</v>
      </c>
      <c r="V14" s="47">
        <v>750</v>
      </c>
      <c r="W14" s="47">
        <v>1500</v>
      </c>
      <c r="X14" s="48">
        <v>59</v>
      </c>
      <c r="Y14" s="48">
        <v>18</v>
      </c>
      <c r="Z14" s="32">
        <v>9240</v>
      </c>
      <c r="AA14" s="32">
        <v>14</v>
      </c>
      <c r="AB14" s="32">
        <v>1430</v>
      </c>
      <c r="AC14" s="32">
        <v>3</v>
      </c>
      <c r="AD14" s="32">
        <v>400</v>
      </c>
      <c r="AE14" s="32">
        <v>82</v>
      </c>
      <c r="AF14" s="32" t="s">
        <v>116</v>
      </c>
      <c r="AG14" s="32">
        <v>160</v>
      </c>
      <c r="AH14" s="32">
        <v>0.7</v>
      </c>
      <c r="AI14" s="32" t="s">
        <v>97</v>
      </c>
      <c r="AJ14" s="32" t="s">
        <v>111</v>
      </c>
      <c r="AK14" s="34">
        <v>7</v>
      </c>
      <c r="AL14" s="51" t="s">
        <v>126</v>
      </c>
      <c r="AM14" s="76">
        <v>82000</v>
      </c>
    </row>
    <row r="15" spans="1:39" ht="17.100000000000001" customHeight="1" x14ac:dyDescent="0.25">
      <c r="A15" s="85" t="s">
        <v>53</v>
      </c>
      <c r="B15" s="85"/>
      <c r="C15" s="9"/>
      <c r="D15" s="50">
        <v>20</v>
      </c>
      <c r="E15" s="2" t="s">
        <v>18</v>
      </c>
      <c r="L15" s="48" t="s">
        <v>175</v>
      </c>
      <c r="M15" s="78" t="s">
        <v>146</v>
      </c>
      <c r="N15" s="81" t="s">
        <v>199</v>
      </c>
      <c r="O15" s="47">
        <v>11500</v>
      </c>
      <c r="P15" s="47">
        <v>151.5</v>
      </c>
      <c r="Q15" s="47">
        <v>3275</v>
      </c>
      <c r="R15" s="47">
        <v>594</v>
      </c>
      <c r="S15" s="47">
        <v>680</v>
      </c>
      <c r="T15" s="47">
        <v>425</v>
      </c>
      <c r="U15" s="47">
        <v>3030</v>
      </c>
      <c r="V15" s="47">
        <v>1000</v>
      </c>
      <c r="W15" s="47">
        <v>2000</v>
      </c>
      <c r="X15" s="48">
        <v>69</v>
      </c>
      <c r="Y15" s="48">
        <v>21.3</v>
      </c>
      <c r="Z15" s="32">
        <v>21750</v>
      </c>
      <c r="AA15" s="32">
        <v>27</v>
      </c>
      <c r="AB15" s="32">
        <v>1430</v>
      </c>
      <c r="AC15" s="32">
        <v>3</v>
      </c>
      <c r="AD15" s="32">
        <v>500</v>
      </c>
      <c r="AE15" s="32">
        <v>88</v>
      </c>
      <c r="AF15" s="32" t="s">
        <v>117</v>
      </c>
      <c r="AG15" s="32">
        <v>820</v>
      </c>
      <c r="AH15" s="32">
        <v>1.59</v>
      </c>
      <c r="AI15" s="32" t="s">
        <v>97</v>
      </c>
      <c r="AJ15" s="32" t="s">
        <v>111</v>
      </c>
      <c r="AK15" s="34">
        <v>7</v>
      </c>
      <c r="AL15" s="51" t="s">
        <v>126</v>
      </c>
      <c r="AM15" s="76">
        <v>125000</v>
      </c>
    </row>
    <row r="16" spans="1:39" ht="17.100000000000001" customHeight="1" x14ac:dyDescent="0.25">
      <c r="A16" s="85" t="s">
        <v>55</v>
      </c>
      <c r="B16" s="85"/>
      <c r="C16" s="8"/>
      <c r="D16" s="50">
        <v>0</v>
      </c>
      <c r="E16" s="2" t="s">
        <v>8</v>
      </c>
      <c r="L16" s="48" t="s">
        <v>176</v>
      </c>
      <c r="M16" s="78" t="s">
        <v>147</v>
      </c>
      <c r="N16" s="81" t="s">
        <v>200</v>
      </c>
      <c r="O16" s="47">
        <v>18400</v>
      </c>
      <c r="P16" s="47">
        <v>174</v>
      </c>
      <c r="Q16" s="47">
        <v>3275</v>
      </c>
      <c r="R16" s="47">
        <v>594</v>
      </c>
      <c r="S16" s="47">
        <v>680</v>
      </c>
      <c r="T16" s="47">
        <v>491</v>
      </c>
      <c r="U16" s="47">
        <v>3030</v>
      </c>
      <c r="V16" s="47">
        <v>1000</v>
      </c>
      <c r="W16" s="47">
        <v>2000</v>
      </c>
      <c r="X16" s="48">
        <v>104</v>
      </c>
      <c r="Y16" s="48">
        <v>32.200000000000003</v>
      </c>
      <c r="Z16" s="32">
        <v>20640</v>
      </c>
      <c r="AA16" s="32">
        <v>25</v>
      </c>
      <c r="AB16" s="32">
        <v>1325</v>
      </c>
      <c r="AC16" s="32">
        <v>3</v>
      </c>
      <c r="AD16" s="32">
        <v>500</v>
      </c>
      <c r="AE16" s="32">
        <v>88</v>
      </c>
      <c r="AF16" s="32" t="s">
        <v>117</v>
      </c>
      <c r="AG16" s="32">
        <v>820</v>
      </c>
      <c r="AH16" s="32">
        <v>1.59</v>
      </c>
      <c r="AI16" s="32" t="s">
        <v>97</v>
      </c>
      <c r="AJ16" s="32" t="s">
        <v>111</v>
      </c>
      <c r="AK16" s="34">
        <v>7</v>
      </c>
      <c r="AL16" s="51" t="s">
        <v>126</v>
      </c>
      <c r="AM16" s="76">
        <v>154000</v>
      </c>
    </row>
    <row r="17" spans="1:39" ht="17.100000000000001" customHeight="1" thickBot="1" x14ac:dyDescent="0.3">
      <c r="A17" s="4"/>
      <c r="B17" s="4"/>
      <c r="C17" s="18"/>
      <c r="D17" s="12"/>
      <c r="E17" s="4"/>
      <c r="F17" s="4"/>
      <c r="G17" s="4"/>
      <c r="H17" s="4"/>
      <c r="I17" s="4"/>
      <c r="J17" s="4"/>
      <c r="L17" s="48" t="s">
        <v>177</v>
      </c>
      <c r="M17" s="78" t="s">
        <v>142</v>
      </c>
      <c r="N17" s="78" t="s">
        <v>143</v>
      </c>
      <c r="O17" s="47">
        <v>4770</v>
      </c>
      <c r="P17" s="47">
        <v>66</v>
      </c>
      <c r="Q17" s="47">
        <v>2074</v>
      </c>
      <c r="R17" s="47">
        <v>424</v>
      </c>
      <c r="S17" s="47">
        <v>452</v>
      </c>
      <c r="T17" s="47">
        <v>342</v>
      </c>
      <c r="U17" s="47">
        <v>1829</v>
      </c>
      <c r="V17" s="47">
        <v>600</v>
      </c>
      <c r="W17" s="47">
        <v>1200</v>
      </c>
      <c r="X17" s="48">
        <v>21.23</v>
      </c>
      <c r="Y17" s="48">
        <v>8</v>
      </c>
      <c r="Z17" s="32">
        <v>4440</v>
      </c>
      <c r="AA17" s="32">
        <v>11</v>
      </c>
      <c r="AB17" s="32">
        <v>1380</v>
      </c>
      <c r="AC17" s="32">
        <v>3</v>
      </c>
      <c r="AD17" s="32">
        <v>300</v>
      </c>
      <c r="AE17" s="32">
        <v>75</v>
      </c>
      <c r="AF17" s="32" t="s">
        <v>116</v>
      </c>
      <c r="AG17" s="32">
        <v>62</v>
      </c>
      <c r="AH17" s="32">
        <v>0.28000000000000003</v>
      </c>
      <c r="AI17" s="32" t="s">
        <v>99</v>
      </c>
      <c r="AJ17" s="32" t="s">
        <v>100</v>
      </c>
      <c r="AK17" s="34">
        <v>9</v>
      </c>
      <c r="AL17" s="51" t="s">
        <v>125</v>
      </c>
      <c r="AM17" s="76">
        <v>52000</v>
      </c>
    </row>
    <row r="18" spans="1:39" ht="17.100000000000001" customHeight="1" x14ac:dyDescent="0.25">
      <c r="A18" s="100" t="s">
        <v>23</v>
      </c>
      <c r="B18" s="100"/>
      <c r="C18" s="100"/>
      <c r="D18" s="100"/>
      <c r="L18" s="48" t="s">
        <v>178</v>
      </c>
      <c r="M18" s="78" t="s">
        <v>144</v>
      </c>
      <c r="N18" s="81" t="s">
        <v>198</v>
      </c>
      <c r="O18" s="47">
        <v>7500</v>
      </c>
      <c r="P18" s="47">
        <v>89</v>
      </c>
      <c r="Q18" s="47">
        <v>2544</v>
      </c>
      <c r="R18" s="47">
        <v>514</v>
      </c>
      <c r="S18" s="47">
        <v>532</v>
      </c>
      <c r="T18" s="47">
        <v>346</v>
      </c>
      <c r="U18" s="47">
        <v>2279</v>
      </c>
      <c r="V18" s="47">
        <v>750</v>
      </c>
      <c r="W18" s="47">
        <v>1500</v>
      </c>
      <c r="X18" s="48">
        <v>31.89</v>
      </c>
      <c r="Y18" s="48">
        <v>12</v>
      </c>
      <c r="Z18" s="32">
        <v>10560</v>
      </c>
      <c r="AA18" s="32">
        <v>16</v>
      </c>
      <c r="AB18" s="32">
        <v>1430</v>
      </c>
      <c r="AC18" s="32">
        <v>3</v>
      </c>
      <c r="AD18" s="32">
        <v>400</v>
      </c>
      <c r="AE18" s="32">
        <v>82</v>
      </c>
      <c r="AF18" s="32" t="s">
        <v>116</v>
      </c>
      <c r="AG18" s="32">
        <v>160</v>
      </c>
      <c r="AH18" s="32">
        <v>0.7</v>
      </c>
      <c r="AI18" s="32" t="s">
        <v>97</v>
      </c>
      <c r="AJ18" s="32" t="s">
        <v>111</v>
      </c>
      <c r="AK18" s="32">
        <v>9</v>
      </c>
      <c r="AL18" s="51" t="s">
        <v>126</v>
      </c>
      <c r="AM18" s="76">
        <v>65000</v>
      </c>
    </row>
    <row r="19" spans="1:39" ht="17.100000000000001" customHeight="1" x14ac:dyDescent="0.25">
      <c r="A19" s="85" t="s">
        <v>24</v>
      </c>
      <c r="B19" s="85"/>
      <c r="C19" s="8"/>
      <c r="D19" s="58">
        <f>INDEX(Z11:Z21,MATCH(G6,L11:L21,0))</f>
        <v>21750</v>
      </c>
      <c r="E19" s="3" t="s">
        <v>42</v>
      </c>
      <c r="F19" s="85" t="s">
        <v>40</v>
      </c>
      <c r="G19" s="85"/>
      <c r="I19" s="52" t="str">
        <f>INDEX(AF11:AF21,MATCH(G6,L11:L21,0))</f>
        <v>380V/3PH</v>
      </c>
      <c r="J19" s="3" t="s">
        <v>46</v>
      </c>
      <c r="L19" s="48" t="s">
        <v>179</v>
      </c>
      <c r="M19" s="78" t="s">
        <v>145</v>
      </c>
      <c r="N19" s="81" t="s">
        <v>198</v>
      </c>
      <c r="O19" s="47">
        <v>9375</v>
      </c>
      <c r="P19" s="47">
        <v>103.5</v>
      </c>
      <c r="Q19" s="47">
        <v>2544</v>
      </c>
      <c r="R19" s="47">
        <v>514</v>
      </c>
      <c r="S19" s="47">
        <v>532</v>
      </c>
      <c r="T19" s="47">
        <v>412</v>
      </c>
      <c r="U19" s="47">
        <v>2279</v>
      </c>
      <c r="V19" s="47">
        <v>750</v>
      </c>
      <c r="W19" s="47">
        <v>1500</v>
      </c>
      <c r="X19" s="48">
        <v>47.52</v>
      </c>
      <c r="Y19" s="48">
        <v>18</v>
      </c>
      <c r="Z19" s="32">
        <v>9960</v>
      </c>
      <c r="AA19" s="32">
        <v>14</v>
      </c>
      <c r="AB19" s="32">
        <v>1430</v>
      </c>
      <c r="AC19" s="32">
        <v>3</v>
      </c>
      <c r="AD19" s="32">
        <v>400</v>
      </c>
      <c r="AE19" s="32">
        <v>82</v>
      </c>
      <c r="AF19" s="32" t="s">
        <v>116</v>
      </c>
      <c r="AG19" s="32">
        <v>160</v>
      </c>
      <c r="AH19" s="32">
        <v>0.7</v>
      </c>
      <c r="AI19" s="32" t="s">
        <v>97</v>
      </c>
      <c r="AJ19" s="32" t="s">
        <v>111</v>
      </c>
      <c r="AK19" s="32">
        <v>9</v>
      </c>
      <c r="AL19" s="51" t="s">
        <v>126</v>
      </c>
      <c r="AM19" s="76">
        <v>82000</v>
      </c>
    </row>
    <row r="20" spans="1:39" ht="17.100000000000001" customHeight="1" x14ac:dyDescent="0.25">
      <c r="A20" s="2" t="s">
        <v>29</v>
      </c>
      <c r="B20" s="2"/>
      <c r="C20" s="8"/>
      <c r="D20" s="58">
        <f>INDEX(AA11:AA21,MATCH(G6,L11:L21,0))</f>
        <v>27</v>
      </c>
      <c r="E20" s="3" t="s">
        <v>45</v>
      </c>
      <c r="F20" s="2" t="s">
        <v>27</v>
      </c>
      <c r="G20" s="2"/>
      <c r="I20" s="52">
        <f>INDEX(AB11:AB21,MATCH(G6,L11:L21,0))</f>
        <v>1430</v>
      </c>
      <c r="J20" s="3" t="s">
        <v>11</v>
      </c>
      <c r="L20" s="48" t="s">
        <v>180</v>
      </c>
      <c r="M20" s="78" t="s">
        <v>146</v>
      </c>
      <c r="N20" s="81" t="s">
        <v>199</v>
      </c>
      <c r="O20" s="47">
        <v>11500</v>
      </c>
      <c r="P20" s="47">
        <v>151.5</v>
      </c>
      <c r="Q20" s="47">
        <v>3275</v>
      </c>
      <c r="R20" s="47">
        <v>594</v>
      </c>
      <c r="S20" s="47">
        <v>680</v>
      </c>
      <c r="T20" s="47">
        <v>425</v>
      </c>
      <c r="U20" s="47">
        <v>3030</v>
      </c>
      <c r="V20" s="47">
        <v>1000</v>
      </c>
      <c r="W20" s="47">
        <v>2000</v>
      </c>
      <c r="X20" s="48">
        <v>56.78</v>
      </c>
      <c r="Y20" s="48">
        <v>21.3</v>
      </c>
      <c r="Z20" s="32">
        <v>22650</v>
      </c>
      <c r="AA20" s="32">
        <v>27</v>
      </c>
      <c r="AB20" s="32">
        <v>1325</v>
      </c>
      <c r="AC20" s="32">
        <v>3</v>
      </c>
      <c r="AD20" s="32">
        <v>500</v>
      </c>
      <c r="AE20" s="32">
        <v>88</v>
      </c>
      <c r="AF20" s="32" t="s">
        <v>117</v>
      </c>
      <c r="AG20" s="32">
        <v>820</v>
      </c>
      <c r="AH20" s="32">
        <v>1.59</v>
      </c>
      <c r="AI20" s="32" t="s">
        <v>97</v>
      </c>
      <c r="AJ20" s="32" t="s">
        <v>111</v>
      </c>
      <c r="AK20" s="32">
        <v>9</v>
      </c>
      <c r="AL20" s="51" t="s">
        <v>126</v>
      </c>
      <c r="AM20" s="76">
        <v>125000</v>
      </c>
    </row>
    <row r="21" spans="1:39" ht="17.100000000000001" customHeight="1" x14ac:dyDescent="0.25">
      <c r="A21" s="2" t="s">
        <v>25</v>
      </c>
      <c r="B21" s="2"/>
      <c r="C21" s="8"/>
      <c r="D21" s="58">
        <f>INDEX(AD11:AD21,MATCH(G6,L11:L21,0))</f>
        <v>500</v>
      </c>
      <c r="E21" s="3" t="s">
        <v>9</v>
      </c>
      <c r="F21" s="85" t="s">
        <v>30</v>
      </c>
      <c r="G21" s="85"/>
      <c r="I21" s="52">
        <f>INDEX(AG11:AG21,MATCH(G6,L11:L21,0))</f>
        <v>820</v>
      </c>
      <c r="J21" s="3" t="s">
        <v>47</v>
      </c>
      <c r="L21" s="48" t="s">
        <v>181</v>
      </c>
      <c r="M21" s="78" t="s">
        <v>147</v>
      </c>
      <c r="N21" s="81" t="s">
        <v>200</v>
      </c>
      <c r="O21" s="47">
        <v>18400</v>
      </c>
      <c r="P21" s="47">
        <v>174</v>
      </c>
      <c r="Q21" s="47">
        <v>3275</v>
      </c>
      <c r="R21" s="47">
        <v>594</v>
      </c>
      <c r="S21" s="47">
        <v>680</v>
      </c>
      <c r="T21" s="47">
        <v>491</v>
      </c>
      <c r="U21" s="47">
        <v>3030</v>
      </c>
      <c r="V21" s="47">
        <v>1000</v>
      </c>
      <c r="W21" s="47">
        <v>2000</v>
      </c>
      <c r="X21" s="48">
        <v>84.62</v>
      </c>
      <c r="Y21" s="48">
        <v>32.200000000000003</v>
      </c>
      <c r="Z21" s="32">
        <v>21060</v>
      </c>
      <c r="AA21" s="32">
        <v>25</v>
      </c>
      <c r="AB21" s="32">
        <v>1325</v>
      </c>
      <c r="AC21" s="32">
        <v>3</v>
      </c>
      <c r="AD21" s="32">
        <v>500</v>
      </c>
      <c r="AE21" s="32">
        <v>88</v>
      </c>
      <c r="AF21" s="32" t="s">
        <v>117</v>
      </c>
      <c r="AG21" s="32">
        <v>820</v>
      </c>
      <c r="AH21" s="32">
        <v>1.59</v>
      </c>
      <c r="AI21" s="32" t="s">
        <v>97</v>
      </c>
      <c r="AJ21" s="32" t="s">
        <v>111</v>
      </c>
      <c r="AK21" s="32">
        <v>9</v>
      </c>
      <c r="AL21" s="51" t="s">
        <v>126</v>
      </c>
      <c r="AM21" s="76">
        <v>155000</v>
      </c>
    </row>
    <row r="22" spans="1:39" ht="17.100000000000001" customHeight="1" x14ac:dyDescent="0.25">
      <c r="A22" s="2" t="s">
        <v>26</v>
      </c>
      <c r="B22" s="2"/>
      <c r="C22" s="9"/>
      <c r="D22" s="58">
        <v>3</v>
      </c>
      <c r="F22" s="85" t="s">
        <v>31</v>
      </c>
      <c r="G22" s="85"/>
      <c r="I22" s="52">
        <f>INDEX(AH11:AH21,MATCH(G6,L11:L21,0))</f>
        <v>1.59</v>
      </c>
      <c r="J22" s="3" t="s">
        <v>48</v>
      </c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AL22" s="51"/>
    </row>
    <row r="23" spans="1:39" ht="17.100000000000001" customHeight="1" x14ac:dyDescent="0.25">
      <c r="B23" s="2"/>
      <c r="C23" s="9"/>
      <c r="D23" s="23"/>
      <c r="F23" s="85" t="s">
        <v>78</v>
      </c>
      <c r="G23" s="85"/>
      <c r="I23" s="52">
        <f>INDEX(AE11:AE21,MATCH(G6,L11:L21,0))</f>
        <v>88</v>
      </c>
      <c r="J23" s="3" t="s">
        <v>109</v>
      </c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AL23" s="51"/>
    </row>
    <row r="24" spans="1:39" ht="17.100000000000001" customHeight="1" thickBot="1" x14ac:dyDescent="0.3">
      <c r="A24" s="97"/>
      <c r="B24" s="97"/>
      <c r="C24" s="12"/>
      <c r="D24" s="12"/>
      <c r="E24" s="4"/>
      <c r="F24" s="4"/>
      <c r="G24" s="4"/>
      <c r="H24" s="4"/>
      <c r="I24" s="4"/>
      <c r="J24" s="4"/>
      <c r="AL24" s="51"/>
    </row>
    <row r="25" spans="1:39" ht="17.100000000000001" customHeight="1" x14ac:dyDescent="0.25">
      <c r="A25" s="94"/>
      <c r="B25" s="94"/>
      <c r="C25" s="94"/>
      <c r="D25" s="94"/>
      <c r="AL25" s="51"/>
    </row>
    <row r="26" spans="1:39" ht="17.100000000000001" customHeight="1" x14ac:dyDescent="0.25">
      <c r="A26" s="85" t="s">
        <v>32</v>
      </c>
      <c r="B26" s="85"/>
      <c r="C26" s="13"/>
      <c r="D26" s="99" t="s">
        <v>35</v>
      </c>
      <c r="E26" s="99"/>
      <c r="F26" s="85" t="s">
        <v>59</v>
      </c>
      <c r="G26" s="85"/>
      <c r="H26" s="13"/>
      <c r="I26" s="54" t="str">
        <f>INDEX(AI11:AI21,MATCH(G6,L11:L21,0))</f>
        <v>7/8"</v>
      </c>
      <c r="J26" s="3" t="s">
        <v>10</v>
      </c>
    </row>
    <row r="27" spans="1:39" ht="17.100000000000001" customHeight="1" x14ac:dyDescent="0.25">
      <c r="A27" s="85" t="s">
        <v>33</v>
      </c>
      <c r="B27" s="85"/>
      <c r="C27" s="13"/>
      <c r="D27" s="99" t="s">
        <v>36</v>
      </c>
      <c r="E27" s="99"/>
      <c r="F27" s="85" t="s">
        <v>58</v>
      </c>
      <c r="G27" s="85"/>
      <c r="H27" s="13"/>
      <c r="I27" s="54" t="str">
        <f>INDEX(AJ11:AJ21,MATCH(G6,L11:L21,0))</f>
        <v>1-5/8"</v>
      </c>
      <c r="J27" s="3" t="s">
        <v>10</v>
      </c>
      <c r="N27" s="45"/>
    </row>
    <row r="28" spans="1:39" ht="17.100000000000001" customHeight="1" x14ac:dyDescent="0.25">
      <c r="A28" s="85" t="s">
        <v>34</v>
      </c>
      <c r="B28" s="85"/>
      <c r="D28" s="95" t="s">
        <v>60</v>
      </c>
      <c r="E28" s="95"/>
      <c r="F28" s="85" t="s">
        <v>57</v>
      </c>
      <c r="G28" s="85"/>
      <c r="I28" s="55">
        <f>INDEX(P11:P21,MATCH(G6,L11:L21,0))</f>
        <v>151.5</v>
      </c>
      <c r="J28" s="3" t="s">
        <v>14</v>
      </c>
      <c r="M28" s="64" t="s">
        <v>127</v>
      </c>
      <c r="N28" s="60">
        <v>18</v>
      </c>
      <c r="O28" s="60">
        <v>10</v>
      </c>
      <c r="P28" s="60">
        <v>5</v>
      </c>
      <c r="Q28" s="60">
        <v>0</v>
      </c>
      <c r="R28" s="60">
        <v>-5</v>
      </c>
      <c r="S28" s="60">
        <v>-10</v>
      </c>
      <c r="T28" s="60">
        <v>-18</v>
      </c>
      <c r="U28" s="60">
        <v>-25</v>
      </c>
    </row>
    <row r="29" spans="1:39" ht="17.100000000000001" customHeight="1" thickBot="1" x14ac:dyDescent="0.3">
      <c r="A29" s="11"/>
      <c r="B29" s="4"/>
      <c r="C29" s="4"/>
      <c r="D29" s="12"/>
      <c r="E29" s="4"/>
      <c r="F29" s="4"/>
      <c r="G29" s="4"/>
      <c r="H29" s="4"/>
      <c r="I29" s="4"/>
      <c r="J29" s="4"/>
      <c r="M29" s="63" t="s">
        <v>128</v>
      </c>
      <c r="N29" s="61">
        <v>6</v>
      </c>
      <c r="O29" s="61">
        <v>0</v>
      </c>
      <c r="P29" s="61">
        <v>-3</v>
      </c>
      <c r="Q29" s="61">
        <v>-8</v>
      </c>
      <c r="R29" s="61">
        <v>-12</v>
      </c>
      <c r="S29" s="61">
        <v>-17</v>
      </c>
      <c r="T29" s="61">
        <v>-25</v>
      </c>
      <c r="U29" s="61">
        <v>-31</v>
      </c>
    </row>
    <row r="30" spans="1:39" ht="17.100000000000001" customHeight="1" x14ac:dyDescent="0.25">
      <c r="A30" s="5" t="s">
        <v>15</v>
      </c>
      <c r="B30" s="5"/>
      <c r="C30" s="96"/>
      <c r="D30" s="96"/>
      <c r="E30" s="96"/>
      <c r="F30" s="96"/>
      <c r="G30" s="96"/>
      <c r="H30" s="96"/>
      <c r="I30" s="96"/>
      <c r="J30" s="96"/>
      <c r="M30" s="62"/>
      <c r="N30" s="19" t="s">
        <v>41</v>
      </c>
      <c r="O30" s="19" t="s">
        <v>41</v>
      </c>
      <c r="P30" s="19" t="s">
        <v>41</v>
      </c>
      <c r="Q30" s="20" t="s">
        <v>41</v>
      </c>
      <c r="R30" s="20" t="s">
        <v>41</v>
      </c>
      <c r="S30" s="20" t="s">
        <v>41</v>
      </c>
      <c r="T30" s="20" t="s">
        <v>41</v>
      </c>
      <c r="U30" s="20" t="s">
        <v>41</v>
      </c>
    </row>
    <row r="31" spans="1:39" ht="17.100000000000001" customHeight="1" x14ac:dyDescent="0.25">
      <c r="A31" s="2" t="s">
        <v>16</v>
      </c>
      <c r="B31" s="57">
        <f>INDEX(Q11:Q21,MATCH(G6,L11:L21,0))</f>
        <v>3275</v>
      </c>
      <c r="C31" s="94"/>
      <c r="D31" s="94"/>
      <c r="E31" s="94"/>
      <c r="F31" s="94"/>
      <c r="G31" s="94"/>
      <c r="H31" s="94"/>
      <c r="I31" s="94"/>
      <c r="J31" s="94"/>
      <c r="M31" s="48" t="s">
        <v>172</v>
      </c>
      <c r="N31" s="65">
        <v>11.44</v>
      </c>
      <c r="O31" s="65">
        <v>9.5299999999999994</v>
      </c>
      <c r="P31" s="65">
        <v>7.63</v>
      </c>
      <c r="Q31" s="66">
        <v>6.72</v>
      </c>
      <c r="R31" s="66">
        <v>5.86</v>
      </c>
      <c r="S31" s="66">
        <v>5.66</v>
      </c>
      <c r="T31" s="67">
        <v>5.34</v>
      </c>
      <c r="U31" s="21"/>
    </row>
    <row r="32" spans="1:39" ht="17.100000000000001" customHeight="1" x14ac:dyDescent="0.25">
      <c r="A32" s="2" t="s">
        <v>118</v>
      </c>
      <c r="B32" s="57">
        <f>INDEX(U11:U21,MATCH(G6,L11:L21,0))</f>
        <v>3030</v>
      </c>
      <c r="C32" s="94"/>
      <c r="D32" s="94"/>
      <c r="E32" s="94"/>
      <c r="F32" s="94"/>
      <c r="G32" s="94"/>
      <c r="H32" s="94"/>
      <c r="I32" s="94"/>
      <c r="J32" s="94"/>
      <c r="M32" s="48" t="s">
        <v>205</v>
      </c>
      <c r="N32" s="65">
        <v>14.8</v>
      </c>
      <c r="O32" s="65">
        <v>13</v>
      </c>
      <c r="P32" s="65">
        <v>11</v>
      </c>
      <c r="Q32" s="66">
        <v>9.73</v>
      </c>
      <c r="R32" s="66">
        <v>8.48</v>
      </c>
      <c r="S32" s="66">
        <v>8.19</v>
      </c>
      <c r="T32" s="67">
        <v>7.75</v>
      </c>
      <c r="U32" s="21"/>
    </row>
    <row r="33" spans="1:21" ht="17.100000000000001" customHeight="1" x14ac:dyDescent="0.25">
      <c r="A33" s="2" t="s">
        <v>119</v>
      </c>
      <c r="B33" s="57">
        <f>INDEX(V11:V21,MATCH(G6,L11:L21,0))</f>
        <v>1000</v>
      </c>
      <c r="C33" s="94"/>
      <c r="D33" s="94"/>
      <c r="E33" s="94"/>
      <c r="F33" s="94"/>
      <c r="G33" s="94"/>
      <c r="H33" s="94"/>
      <c r="I33" s="94"/>
      <c r="J33" s="94"/>
      <c r="M33" s="48" t="s">
        <v>173</v>
      </c>
      <c r="N33" s="65">
        <v>22.52</v>
      </c>
      <c r="O33" s="65">
        <v>18.760000000000002</v>
      </c>
      <c r="P33" s="65">
        <v>15.01</v>
      </c>
      <c r="Q33" s="66">
        <v>13.21</v>
      </c>
      <c r="R33" s="66">
        <v>11.51</v>
      </c>
      <c r="S33" s="66">
        <v>11.12</v>
      </c>
      <c r="T33" s="67">
        <v>10.49</v>
      </c>
      <c r="U33" s="21"/>
    </row>
    <row r="34" spans="1:21" ht="17.100000000000001" customHeight="1" x14ac:dyDescent="0.25">
      <c r="A34" s="2" t="s">
        <v>120</v>
      </c>
      <c r="B34" s="57">
        <f>INDEX(W11:W21,MATCH(G6,L11:L21,0))</f>
        <v>2000</v>
      </c>
      <c r="C34" s="94"/>
      <c r="D34" s="94"/>
      <c r="E34" s="94"/>
      <c r="F34" s="94"/>
      <c r="G34" s="94"/>
      <c r="H34" s="94"/>
      <c r="I34" s="94"/>
      <c r="J34" s="94"/>
      <c r="M34" s="48" t="s">
        <v>174</v>
      </c>
      <c r="N34" s="65">
        <v>27.84</v>
      </c>
      <c r="O34" s="67">
        <v>23.2</v>
      </c>
      <c r="P34" s="65">
        <v>18.559999999999999</v>
      </c>
      <c r="Q34" s="66">
        <v>16.350000000000001</v>
      </c>
      <c r="R34" s="66">
        <v>14.24</v>
      </c>
      <c r="S34" s="66">
        <v>13.76</v>
      </c>
      <c r="T34" s="67">
        <v>12.98</v>
      </c>
      <c r="U34" s="21"/>
    </row>
    <row r="35" spans="1:21" ht="17.100000000000001" customHeight="1" x14ac:dyDescent="0.25">
      <c r="A35" s="2" t="s">
        <v>17</v>
      </c>
      <c r="B35" s="57">
        <f>INDEX(S11:S21,MATCH(G6,L11:L21,0))</f>
        <v>680</v>
      </c>
      <c r="C35" s="94"/>
      <c r="D35" s="94"/>
      <c r="E35" s="94"/>
      <c r="F35" s="94"/>
      <c r="G35" s="94"/>
      <c r="H35" s="94"/>
      <c r="I35" s="94"/>
      <c r="J35" s="94"/>
      <c r="M35" s="48" t="s">
        <v>175</v>
      </c>
      <c r="N35" s="65">
        <v>40.659999999999997</v>
      </c>
      <c r="O35" s="65">
        <v>33.89</v>
      </c>
      <c r="P35" s="65">
        <v>27.11</v>
      </c>
      <c r="Q35" s="66">
        <v>23.89</v>
      </c>
      <c r="R35" s="66">
        <v>20.81</v>
      </c>
      <c r="S35" s="66">
        <v>20.11</v>
      </c>
      <c r="T35" s="67">
        <v>18.96</v>
      </c>
      <c r="U35" s="21"/>
    </row>
    <row r="36" spans="1:21" ht="17.100000000000001" customHeight="1" x14ac:dyDescent="0.25">
      <c r="A36" s="2" t="s">
        <v>122</v>
      </c>
      <c r="B36" s="57">
        <f>INDEX(R11:R21,MATCH(G6,L11:L21,0))</f>
        <v>594</v>
      </c>
      <c r="C36" s="94"/>
      <c r="D36" s="94"/>
      <c r="E36" s="94"/>
      <c r="F36" s="94"/>
      <c r="G36" s="94"/>
      <c r="H36" s="94"/>
      <c r="I36" s="94"/>
      <c r="J36" s="94"/>
      <c r="M36" s="48" t="s">
        <v>176</v>
      </c>
      <c r="N36" s="65">
        <v>51.11</v>
      </c>
      <c r="O36" s="65">
        <v>42.58</v>
      </c>
      <c r="P36" s="65">
        <v>34.07</v>
      </c>
      <c r="Q36" s="66">
        <v>30.02</v>
      </c>
      <c r="R36" s="66">
        <v>26.15</v>
      </c>
      <c r="S36" s="66">
        <v>25.26</v>
      </c>
      <c r="T36" s="67">
        <v>23.83</v>
      </c>
      <c r="U36" s="21"/>
    </row>
    <row r="37" spans="1:21" ht="17.100000000000001" customHeight="1" x14ac:dyDescent="0.25">
      <c r="A37" s="2" t="s">
        <v>61</v>
      </c>
      <c r="B37" s="57">
        <f>INDEX(T11:T21,MATCH(G6,L11:L21,0))</f>
        <v>425</v>
      </c>
      <c r="C37" s="94"/>
      <c r="D37" s="94"/>
      <c r="E37" s="94"/>
      <c r="F37" s="94"/>
      <c r="G37" s="94"/>
      <c r="H37" s="94"/>
      <c r="I37" s="94"/>
      <c r="J37" s="94"/>
      <c r="M37" s="48" t="s">
        <v>177</v>
      </c>
      <c r="N37" s="79">
        <v>9.2200000000000006</v>
      </c>
      <c r="O37" s="79">
        <v>7.84</v>
      </c>
      <c r="P37" s="65">
        <v>6.61</v>
      </c>
      <c r="Q37" s="66">
        <v>6.31</v>
      </c>
      <c r="R37" s="66">
        <v>5.7</v>
      </c>
      <c r="S37" s="66">
        <v>5.61</v>
      </c>
      <c r="T37" s="66">
        <v>5.39</v>
      </c>
      <c r="U37" s="67">
        <v>4.3499999999999996</v>
      </c>
    </row>
    <row r="38" spans="1:21" ht="17.100000000000001" customHeight="1" x14ac:dyDescent="0.25">
      <c r="A38" s="10"/>
      <c r="C38" s="94"/>
      <c r="D38" s="94"/>
      <c r="E38" s="94"/>
      <c r="F38" s="94"/>
      <c r="G38" s="94"/>
      <c r="H38" s="94"/>
      <c r="I38" s="94"/>
      <c r="J38" s="94"/>
      <c r="M38" s="48" t="s">
        <v>178</v>
      </c>
      <c r="N38" s="79">
        <v>16.559999999999999</v>
      </c>
      <c r="O38" s="79">
        <v>14.07</v>
      </c>
      <c r="P38" s="65">
        <v>11.87</v>
      </c>
      <c r="Q38" s="66">
        <v>11.32</v>
      </c>
      <c r="R38" s="66">
        <v>10.23</v>
      </c>
      <c r="S38" s="66">
        <v>10.07</v>
      </c>
      <c r="T38" s="66">
        <v>9.68</v>
      </c>
      <c r="U38" s="67">
        <v>7.81</v>
      </c>
    </row>
    <row r="39" spans="1:21" ht="17.100000000000001" customHeight="1" thickBot="1" x14ac:dyDescent="0.3">
      <c r="A39" s="4"/>
      <c r="B39" s="4"/>
      <c r="C39" s="97"/>
      <c r="D39" s="97"/>
      <c r="E39" s="97"/>
      <c r="F39" s="97"/>
      <c r="G39" s="97"/>
      <c r="H39" s="97"/>
      <c r="I39" s="97"/>
      <c r="J39" s="97"/>
      <c r="M39" s="48" t="s">
        <v>179</v>
      </c>
      <c r="N39" s="79">
        <v>20.84</v>
      </c>
      <c r="O39" s="79">
        <v>17.71</v>
      </c>
      <c r="P39" s="65">
        <v>14.94</v>
      </c>
      <c r="Q39" s="66">
        <v>14.25</v>
      </c>
      <c r="R39" s="66">
        <v>12.88</v>
      </c>
      <c r="S39" s="66">
        <v>12.68</v>
      </c>
      <c r="T39" s="66">
        <v>12.19</v>
      </c>
      <c r="U39" s="67">
        <v>9.83</v>
      </c>
    </row>
    <row r="40" spans="1:21" ht="17.100000000000001" customHeight="1" x14ac:dyDescent="0.25">
      <c r="A40" s="10" t="s">
        <v>37</v>
      </c>
      <c r="B40" s="15"/>
      <c r="C40" s="15"/>
      <c r="H40" s="13"/>
      <c r="M40" s="48" t="s">
        <v>180</v>
      </c>
      <c r="N40" s="79">
        <v>32.18</v>
      </c>
      <c r="O40" s="79">
        <v>27.35</v>
      </c>
      <c r="P40" s="65">
        <v>23.07</v>
      </c>
      <c r="Q40" s="66">
        <v>22.01</v>
      </c>
      <c r="R40" s="66">
        <v>19.89</v>
      </c>
      <c r="S40" s="66">
        <v>19.579999999999998</v>
      </c>
      <c r="T40" s="66">
        <v>18.82</v>
      </c>
      <c r="U40" s="67">
        <v>15.18</v>
      </c>
    </row>
    <row r="41" spans="1:21" ht="17.100000000000001" customHeight="1" x14ac:dyDescent="0.25">
      <c r="A41" s="85" t="s">
        <v>38</v>
      </c>
      <c r="B41" s="85"/>
      <c r="C41" s="85"/>
      <c r="D41" s="58" t="str">
        <f>INDEX(M11:M21,MATCH(G6,L11:L21,0))</f>
        <v>4x2300</v>
      </c>
      <c r="E41" s="3" t="s">
        <v>47</v>
      </c>
      <c r="G41" s="2" t="s">
        <v>123</v>
      </c>
      <c r="H41" s="2"/>
      <c r="I41" s="58" t="str">
        <f>INDEX(AL11:AL25,MATCH(G6,L11:L21,0))</f>
        <v>G1.5"</v>
      </c>
      <c r="M41" s="48" t="s">
        <v>181</v>
      </c>
      <c r="N41" s="79">
        <v>41.32</v>
      </c>
      <c r="O41" s="79">
        <v>35.119999999999997</v>
      </c>
      <c r="P41" s="65">
        <v>29.62</v>
      </c>
      <c r="Q41" s="66">
        <v>28.26</v>
      </c>
      <c r="R41" s="66">
        <v>25.53</v>
      </c>
      <c r="S41" s="66">
        <v>25.14</v>
      </c>
      <c r="T41" s="66">
        <v>24.17</v>
      </c>
      <c r="U41" s="67">
        <v>19.489999999999998</v>
      </c>
    </row>
    <row r="42" spans="1:21" ht="17.100000000000001" customHeight="1" x14ac:dyDescent="0.25">
      <c r="A42" s="85" t="s">
        <v>39</v>
      </c>
      <c r="B42" s="85"/>
      <c r="C42" s="85"/>
      <c r="D42" s="58" t="str">
        <f>INDEX(N11:N21,MATCH(G6,L11:L21,0))</f>
        <v>1X2300</v>
      </c>
      <c r="E42" s="3" t="s">
        <v>47</v>
      </c>
      <c r="G42" s="3" t="s">
        <v>131</v>
      </c>
      <c r="I42" s="58">
        <f>INDEX(AM11:AM21,MATCH(G6,L11:L21,0))</f>
        <v>125000</v>
      </c>
    </row>
    <row r="43" spans="1:21" ht="17.25" customHeight="1" x14ac:dyDescent="0.25">
      <c r="A43" s="94" t="s">
        <v>62</v>
      </c>
      <c r="B43" s="94"/>
      <c r="C43" s="94"/>
      <c r="D43" s="58">
        <f>INDEX(O11:O21,MATCH(G6,L11:L21,0))</f>
        <v>11500</v>
      </c>
      <c r="E43" s="3" t="s">
        <v>47</v>
      </c>
      <c r="F43" s="17"/>
      <c r="G43" s="98"/>
      <c r="H43" s="98"/>
    </row>
    <row r="44" spans="1:21" ht="17.25" customHeight="1" x14ac:dyDescent="0.25">
      <c r="A44" s="10"/>
    </row>
    <row r="45" spans="1:21" ht="17.25" customHeight="1" x14ac:dyDescent="0.25">
      <c r="A45" s="94"/>
      <c r="B45" s="94"/>
      <c r="C45" s="94"/>
      <c r="D45" s="94"/>
      <c r="E45" s="94"/>
      <c r="F45" s="94"/>
      <c r="G45" s="94"/>
      <c r="H45" s="94"/>
      <c r="I45" s="94"/>
      <c r="J45" s="94"/>
    </row>
    <row r="46" spans="1:21" ht="17.25" customHeight="1" x14ac:dyDescent="0.25">
      <c r="A46" s="94"/>
      <c r="B46" s="94"/>
      <c r="C46" s="94"/>
      <c r="D46" s="94"/>
      <c r="E46" s="94"/>
      <c r="F46" s="94"/>
      <c r="G46" s="94"/>
      <c r="H46" s="94"/>
      <c r="I46" s="94"/>
      <c r="J46" s="94"/>
    </row>
    <row r="47" spans="1:21" ht="17.25" customHeight="1" x14ac:dyDescent="0.25">
      <c r="A47" s="94"/>
      <c r="B47" s="94"/>
      <c r="C47" s="94"/>
      <c r="D47" s="94"/>
      <c r="E47" s="94"/>
      <c r="F47" s="94"/>
      <c r="G47" s="94"/>
      <c r="H47" s="94"/>
      <c r="I47" s="94"/>
      <c r="J47" s="94"/>
    </row>
    <row r="48" spans="1:21" ht="17.25" customHeight="1" x14ac:dyDescent="0.25">
      <c r="A48" s="94"/>
      <c r="B48" s="94"/>
      <c r="C48" s="94"/>
      <c r="D48" s="94"/>
      <c r="E48" s="94"/>
      <c r="F48" s="94"/>
      <c r="G48" s="94"/>
      <c r="H48" s="94"/>
      <c r="I48" s="94"/>
      <c r="J48" s="94"/>
    </row>
    <row r="49" spans="1:10" ht="17.25" customHeight="1" x14ac:dyDescent="0.25">
      <c r="A49" s="94"/>
      <c r="B49" s="94"/>
      <c r="C49" s="94"/>
      <c r="D49" s="94"/>
      <c r="E49" s="94"/>
      <c r="F49" s="94"/>
      <c r="G49" s="94"/>
      <c r="H49" s="94"/>
      <c r="I49" s="94"/>
      <c r="J49" s="94"/>
    </row>
    <row r="50" spans="1:10" ht="17.25" customHeight="1" x14ac:dyDescent="0.25">
      <c r="A50" s="94"/>
      <c r="B50" s="94"/>
      <c r="C50" s="94"/>
      <c r="D50" s="94"/>
      <c r="E50" s="94"/>
      <c r="F50" s="94"/>
      <c r="G50" s="94"/>
      <c r="H50" s="94"/>
      <c r="I50" s="94"/>
      <c r="J50" s="94"/>
    </row>
    <row r="51" spans="1:10" ht="17.25" customHeight="1" x14ac:dyDescent="0.25">
      <c r="A51" s="94"/>
      <c r="B51" s="94"/>
      <c r="C51" s="94"/>
      <c r="D51" s="94"/>
      <c r="E51" s="94"/>
      <c r="F51" s="94"/>
      <c r="G51" s="94"/>
      <c r="H51" s="94"/>
      <c r="I51" s="94"/>
      <c r="J51" s="94"/>
    </row>
    <row r="52" spans="1:10" ht="17.25" customHeight="1" x14ac:dyDescent="0.25">
      <c r="A52" s="94"/>
      <c r="B52" s="94"/>
      <c r="C52" s="94"/>
      <c r="D52" s="94"/>
      <c r="E52" s="94"/>
      <c r="F52" s="94"/>
      <c r="G52" s="94"/>
      <c r="H52" s="94"/>
      <c r="I52" s="94"/>
      <c r="J52" s="94"/>
    </row>
    <row r="53" spans="1:10" ht="17.25" customHeight="1" x14ac:dyDescent="0.25">
      <c r="A53" s="94"/>
      <c r="B53" s="94"/>
      <c r="C53" s="94"/>
      <c r="D53" s="94"/>
      <c r="E53" s="94"/>
      <c r="F53" s="94"/>
      <c r="G53" s="94"/>
      <c r="H53" s="94"/>
      <c r="I53" s="94"/>
      <c r="J53" s="94"/>
    </row>
    <row r="54" spans="1:10" ht="17.25" customHeight="1" x14ac:dyDescent="0.25">
      <c r="A54" s="94"/>
      <c r="B54" s="94"/>
      <c r="C54" s="94"/>
      <c r="D54" s="94"/>
      <c r="E54" s="94"/>
      <c r="F54" s="94"/>
      <c r="G54" s="94"/>
      <c r="H54" s="94"/>
      <c r="I54" s="94"/>
      <c r="J54" s="94"/>
    </row>
    <row r="55" spans="1:10" ht="17.25" customHeight="1" x14ac:dyDescent="0.25">
      <c r="A55" s="94"/>
      <c r="B55" s="94"/>
      <c r="C55" s="94"/>
      <c r="D55" s="94"/>
      <c r="E55" s="94"/>
      <c r="F55" s="94"/>
      <c r="G55" s="94"/>
      <c r="H55" s="94"/>
      <c r="I55" s="94"/>
      <c r="J55" s="94"/>
    </row>
    <row r="56" spans="1:10" ht="17.25" customHeight="1" x14ac:dyDescent="0.25">
      <c r="A56" s="94"/>
      <c r="B56" s="94"/>
      <c r="C56" s="94"/>
      <c r="D56" s="94"/>
      <c r="E56" s="94"/>
      <c r="F56" s="94"/>
      <c r="G56" s="94"/>
      <c r="H56" s="94"/>
      <c r="I56" s="94"/>
      <c r="J56" s="94"/>
    </row>
    <row r="57" spans="1:10" ht="17.25" customHeight="1" x14ac:dyDescent="0.25">
      <c r="A57" s="94"/>
      <c r="B57" s="94"/>
      <c r="C57" s="94"/>
      <c r="D57" s="94"/>
      <c r="E57" s="94"/>
      <c r="F57" s="94"/>
      <c r="G57" s="94"/>
      <c r="H57" s="94"/>
      <c r="I57" s="94"/>
      <c r="J57" s="94"/>
    </row>
    <row r="58" spans="1:10" ht="17.25" customHeight="1" x14ac:dyDescent="0.25">
      <c r="A58" s="94"/>
      <c r="B58" s="94"/>
      <c r="C58" s="94"/>
      <c r="D58" s="94"/>
      <c r="E58" s="94"/>
      <c r="F58" s="94"/>
      <c r="G58" s="94"/>
      <c r="H58" s="94"/>
      <c r="I58" s="94"/>
      <c r="J58" s="94"/>
    </row>
    <row r="59" spans="1:10" ht="17.25" customHeight="1" x14ac:dyDescent="0.25">
      <c r="A59" s="94"/>
      <c r="B59" s="94"/>
      <c r="C59" s="94"/>
      <c r="D59" s="94"/>
      <c r="E59" s="94"/>
      <c r="F59" s="94"/>
      <c r="G59" s="94"/>
      <c r="H59" s="94"/>
      <c r="I59" s="94"/>
      <c r="J59" s="94"/>
    </row>
    <row r="60" spans="1:10" ht="17.25" customHeight="1" x14ac:dyDescent="0.25">
      <c r="A60" s="94"/>
      <c r="B60" s="94"/>
      <c r="C60" s="94"/>
      <c r="D60" s="94"/>
      <c r="E60" s="94"/>
      <c r="F60" s="94"/>
      <c r="G60" s="94"/>
      <c r="H60" s="94"/>
      <c r="I60" s="94"/>
      <c r="J60" s="94"/>
    </row>
    <row r="61" spans="1:10" ht="17.25" customHeight="1" x14ac:dyDescent="0.25">
      <c r="A61" s="94"/>
      <c r="B61" s="94"/>
      <c r="C61" s="94"/>
      <c r="D61" s="94"/>
      <c r="E61" s="94"/>
      <c r="F61" s="94"/>
      <c r="G61" s="94"/>
      <c r="H61" s="94"/>
      <c r="I61" s="94"/>
      <c r="J61" s="94"/>
    </row>
    <row r="62" spans="1:10" ht="17.25" customHeight="1" x14ac:dyDescent="0.25">
      <c r="A62" s="94"/>
      <c r="B62" s="94"/>
      <c r="C62" s="94"/>
      <c r="D62" s="94"/>
      <c r="E62" s="94"/>
      <c r="F62" s="94"/>
      <c r="G62" s="94"/>
      <c r="H62" s="94"/>
      <c r="I62" s="94"/>
      <c r="J62" s="94"/>
    </row>
    <row r="63" spans="1:10" ht="17.25" customHeight="1" x14ac:dyDescent="0.25">
      <c r="A63" s="94"/>
      <c r="B63" s="94"/>
      <c r="C63" s="94"/>
      <c r="D63" s="94"/>
      <c r="E63" s="94"/>
      <c r="F63" s="94"/>
      <c r="G63" s="94"/>
      <c r="H63" s="94"/>
      <c r="I63" s="94"/>
      <c r="J63" s="94"/>
    </row>
    <row r="64" spans="1:10" ht="17.25" customHeight="1" x14ac:dyDescent="0.25">
      <c r="A64" s="94"/>
      <c r="B64" s="94"/>
      <c r="C64" s="94"/>
      <c r="D64" s="94"/>
      <c r="E64" s="94"/>
      <c r="F64" s="94"/>
      <c r="G64" s="94"/>
      <c r="H64" s="94"/>
      <c r="I64" s="94"/>
      <c r="J64" s="94"/>
    </row>
  </sheetData>
  <mergeCells count="50">
    <mergeCell ref="AM8:AM9"/>
    <mergeCell ref="AL8:AL9"/>
    <mergeCell ref="I1:J1"/>
    <mergeCell ref="I2:J2"/>
    <mergeCell ref="I3:J3"/>
    <mergeCell ref="I4:J4"/>
    <mergeCell ref="M8:O8"/>
    <mergeCell ref="Q8:U8"/>
    <mergeCell ref="Z8:AH8"/>
    <mergeCell ref="AI8:AJ8"/>
    <mergeCell ref="AK8:AK9"/>
    <mergeCell ref="X8:X9"/>
    <mergeCell ref="Y8:Y9"/>
    <mergeCell ref="C6:F7"/>
    <mergeCell ref="G6:J7"/>
    <mergeCell ref="A10:B10"/>
    <mergeCell ref="A8:D8"/>
    <mergeCell ref="L8:L9"/>
    <mergeCell ref="A9:B9"/>
    <mergeCell ref="F9:G9"/>
    <mergeCell ref="F22:G22"/>
    <mergeCell ref="A11:B11"/>
    <mergeCell ref="F11:G11"/>
    <mergeCell ref="A12:B12"/>
    <mergeCell ref="A13:B13"/>
    <mergeCell ref="A14:B14"/>
    <mergeCell ref="A15:B15"/>
    <mergeCell ref="A16:B16"/>
    <mergeCell ref="A18:D18"/>
    <mergeCell ref="A19:B19"/>
    <mergeCell ref="F19:G19"/>
    <mergeCell ref="F21:G21"/>
    <mergeCell ref="F23:G23"/>
    <mergeCell ref="A24:B24"/>
    <mergeCell ref="A25:D25"/>
    <mergeCell ref="A26:B26"/>
    <mergeCell ref="D26:E26"/>
    <mergeCell ref="F26:G26"/>
    <mergeCell ref="A45:J64"/>
    <mergeCell ref="A27:B27"/>
    <mergeCell ref="D27:E27"/>
    <mergeCell ref="F27:G27"/>
    <mergeCell ref="A28:B28"/>
    <mergeCell ref="D28:E28"/>
    <mergeCell ref="F28:G28"/>
    <mergeCell ref="C30:J39"/>
    <mergeCell ref="A41:C41"/>
    <mergeCell ref="A42:C42"/>
    <mergeCell ref="A43:C43"/>
    <mergeCell ref="G43:H43"/>
  </mergeCells>
  <dataValidations count="2">
    <dataValidation type="list" allowBlank="1" showInputMessage="1" showErrorMessage="1" sqref="C11:D11" xr:uid="{B08B43CF-0C27-440B-8C00-3C892397C82F}">
      <formula1>$N$28:$U$28</formula1>
    </dataValidation>
    <dataValidation type="list" allowBlank="1" showInputMessage="1" showErrorMessage="1" sqref="G6:J7" xr:uid="{FA5C4F5B-65A9-4C10-9E26-CE9E94CD1001}">
      <formula1>$L$11:$L$21</formula1>
    </dataValidation>
  </dataValidations>
  <printOptions horizontalCentered="1"/>
  <pageMargins left="0.5" right="0.5" top="0.5" bottom="0.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6DAE3-4129-4C46-94B4-3F9370940DD5}">
  <dimension ref="A1:AM64"/>
  <sheetViews>
    <sheetView zoomScale="90" zoomScaleNormal="90" zoomScaleSheetLayoutView="100" workbookViewId="0">
      <selection activeCell="AQ16" sqref="AQ16"/>
    </sheetView>
  </sheetViews>
  <sheetFormatPr defaultColWidth="9" defaultRowHeight="17.25" customHeight="1" x14ac:dyDescent="0.25"/>
  <cols>
    <col min="1" max="1" width="8.5" style="2" customWidth="1"/>
    <col min="2" max="2" width="10.5" style="3" customWidth="1"/>
    <col min="3" max="3" width="8.5" style="3" customWidth="1"/>
    <col min="4" max="4" width="10.19921875" style="3" customWidth="1"/>
    <col min="5" max="5" width="8.8984375" style="3" customWidth="1"/>
    <col min="6" max="7" width="8.5" style="3" customWidth="1"/>
    <col min="8" max="8" width="8.3984375" style="3" customWidth="1"/>
    <col min="9" max="9" width="8.5" style="3" customWidth="1"/>
    <col min="10" max="10" width="6.3984375" style="3" customWidth="1"/>
    <col min="11" max="11" width="9" style="3" customWidth="1"/>
    <col min="12" max="13" width="12.8984375" style="3" hidden="1" customWidth="1"/>
    <col min="14" max="14" width="10.3984375" style="3" hidden="1" customWidth="1"/>
    <col min="15" max="15" width="7.69921875" style="3" hidden="1" customWidth="1"/>
    <col min="16" max="20" width="6.5" style="3" hidden="1" customWidth="1"/>
    <col min="21" max="21" width="6" style="3" hidden="1" customWidth="1"/>
    <col min="22" max="24" width="5.3984375" style="3" hidden="1" customWidth="1"/>
    <col min="25" max="25" width="7.5" style="3" hidden="1" customWidth="1"/>
    <col min="26" max="26" width="7.3984375" style="3" hidden="1" customWidth="1"/>
    <col min="27" max="27" width="6.5" style="3" hidden="1" customWidth="1"/>
    <col min="28" max="28" width="8.59765625" style="3" hidden="1" customWidth="1"/>
    <col min="29" max="29" width="6.3984375" style="3" hidden="1" customWidth="1"/>
    <col min="30" max="30" width="2.09765625" style="3" hidden="1" customWidth="1"/>
    <col min="31" max="31" width="9.19921875" style="3" hidden="1" customWidth="1"/>
    <col min="32" max="32" width="5.8984375" style="3" hidden="1" customWidth="1"/>
    <col min="33" max="33" width="9.8984375" style="3" hidden="1" customWidth="1"/>
    <col min="34" max="34" width="6.3984375" style="3" hidden="1" customWidth="1"/>
    <col min="35" max="35" width="7.5" style="3" hidden="1" customWidth="1"/>
    <col min="36" max="37" width="6.69921875" style="3" hidden="1" customWidth="1"/>
    <col min="38" max="38" width="11" style="3" hidden="1" customWidth="1"/>
    <col min="39" max="39" width="12.296875" style="3" hidden="1" customWidth="1"/>
    <col min="40" max="16384" width="9" style="3"/>
  </cols>
  <sheetData>
    <row r="1" spans="1:39" ht="17.25" customHeight="1" x14ac:dyDescent="0.25">
      <c r="G1" s="3" t="s">
        <v>0</v>
      </c>
      <c r="I1" s="85" t="s">
        <v>1</v>
      </c>
      <c r="J1" s="85"/>
      <c r="AD1" s="3">
        <v>0</v>
      </c>
    </row>
    <row r="2" spans="1:39" ht="17.25" customHeight="1" x14ac:dyDescent="0.25">
      <c r="G2" s="3" t="s">
        <v>2</v>
      </c>
      <c r="I2" s="89">
        <f ca="1">TODAY()</f>
        <v>45400</v>
      </c>
      <c r="J2" s="89"/>
    </row>
    <row r="3" spans="1:39" ht="17.25" customHeight="1" x14ac:dyDescent="0.25">
      <c r="G3" s="3" t="s">
        <v>3</v>
      </c>
      <c r="I3" s="85"/>
      <c r="J3" s="85"/>
    </row>
    <row r="4" spans="1:39" ht="17.25" customHeight="1" x14ac:dyDescent="0.25">
      <c r="G4" s="3" t="s">
        <v>4</v>
      </c>
      <c r="I4" s="85"/>
      <c r="J4" s="85"/>
    </row>
    <row r="5" spans="1:39" ht="17.100000000000001" customHeight="1" thickBot="1" x14ac:dyDescent="0.3">
      <c r="A5" s="1"/>
      <c r="B5" s="4"/>
      <c r="C5" s="4"/>
      <c r="D5" s="4"/>
      <c r="E5" s="4"/>
      <c r="F5" s="4"/>
      <c r="G5" s="4"/>
      <c r="H5" s="4"/>
      <c r="I5" s="4"/>
      <c r="J5" s="4"/>
    </row>
    <row r="6" spans="1:39" ht="17.100000000000001" customHeight="1" x14ac:dyDescent="0.25">
      <c r="A6" s="5" t="s">
        <v>19</v>
      </c>
      <c r="B6" s="5"/>
      <c r="C6" s="90" t="s">
        <v>5</v>
      </c>
      <c r="D6" s="90"/>
      <c r="E6" s="90"/>
      <c r="F6" s="90"/>
      <c r="G6" s="92" t="s">
        <v>185</v>
      </c>
      <c r="H6" s="92"/>
      <c r="I6" s="92"/>
      <c r="J6" s="92"/>
    </row>
    <row r="7" spans="1:39" ht="17.100000000000001" customHeight="1" thickBot="1" x14ac:dyDescent="0.3">
      <c r="A7" s="6" t="s">
        <v>6</v>
      </c>
      <c r="B7" s="6" t="s">
        <v>203</v>
      </c>
      <c r="C7" s="91"/>
      <c r="D7" s="91"/>
      <c r="E7" s="91"/>
      <c r="F7" s="91"/>
      <c r="G7" s="93"/>
      <c r="H7" s="93"/>
      <c r="I7" s="93"/>
      <c r="J7" s="93"/>
    </row>
    <row r="8" spans="1:39" ht="17.100000000000001" customHeight="1" x14ac:dyDescent="0.25">
      <c r="A8" s="84" t="s">
        <v>22</v>
      </c>
      <c r="B8" s="84"/>
      <c r="C8" s="84"/>
      <c r="D8" s="84"/>
      <c r="E8" s="7"/>
      <c r="F8" s="7"/>
      <c r="G8" s="7"/>
      <c r="H8" s="7"/>
      <c r="I8" s="7"/>
      <c r="J8" s="7"/>
      <c r="L8" s="88" t="s">
        <v>63</v>
      </c>
      <c r="M8" s="88" t="s">
        <v>64</v>
      </c>
      <c r="N8" s="88"/>
      <c r="O8" s="88"/>
      <c r="P8" s="22"/>
      <c r="Q8" s="88" t="s">
        <v>65</v>
      </c>
      <c r="R8" s="88"/>
      <c r="S8" s="88"/>
      <c r="T8" s="88"/>
      <c r="U8" s="88"/>
      <c r="V8" s="22"/>
      <c r="W8" s="22"/>
      <c r="X8" s="22"/>
      <c r="Y8" s="86" t="s">
        <v>56</v>
      </c>
      <c r="Z8" s="87" t="s">
        <v>84</v>
      </c>
      <c r="AA8" s="86" t="s">
        <v>85</v>
      </c>
      <c r="AB8" s="86"/>
      <c r="AC8" s="86"/>
      <c r="AD8" s="86"/>
      <c r="AE8" s="86"/>
      <c r="AF8" s="86"/>
      <c r="AG8" s="86"/>
      <c r="AH8" s="86"/>
      <c r="AI8" s="86"/>
      <c r="AJ8" s="86" t="s">
        <v>86</v>
      </c>
      <c r="AK8" s="86"/>
      <c r="AL8" s="101" t="s">
        <v>110</v>
      </c>
      <c r="AM8" s="102" t="s">
        <v>131</v>
      </c>
    </row>
    <row r="9" spans="1:39" ht="17.100000000000001" customHeight="1" x14ac:dyDescent="0.25">
      <c r="A9" s="85" t="s">
        <v>49</v>
      </c>
      <c r="B9" s="85"/>
      <c r="C9" s="10"/>
      <c r="D9" s="2" t="s">
        <v>7</v>
      </c>
      <c r="L9" s="88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86"/>
      <c r="Z9" s="87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101"/>
      <c r="AM9" s="116"/>
    </row>
    <row r="10" spans="1:39" ht="17.100000000000001" customHeight="1" x14ac:dyDescent="0.25">
      <c r="A10" s="85" t="s">
        <v>50</v>
      </c>
      <c r="B10" s="85"/>
      <c r="C10" s="70"/>
      <c r="D10" s="52">
        <f>INDEX(N28:U35,MATCH(G6,M28:M35,0),MATCH(D11,N25:U25,0))</f>
        <v>37.65</v>
      </c>
      <c r="E10" s="3" t="s">
        <v>130</v>
      </c>
      <c r="F10" s="85" t="s">
        <v>56</v>
      </c>
      <c r="G10" s="85"/>
      <c r="I10" s="52">
        <f>INDEX(Y12:Y19,MATCH(G6,L12:L19,0))</f>
        <v>112.6</v>
      </c>
      <c r="J10" s="3" t="s">
        <v>43</v>
      </c>
      <c r="L10" s="88"/>
      <c r="M10" s="22" t="s">
        <v>66</v>
      </c>
      <c r="N10" s="22" t="s">
        <v>67</v>
      </c>
      <c r="O10" s="22" t="s">
        <v>68</v>
      </c>
      <c r="P10" s="22" t="s">
        <v>69</v>
      </c>
      <c r="Q10" s="22" t="s">
        <v>12</v>
      </c>
      <c r="R10" s="22" t="s">
        <v>47</v>
      </c>
      <c r="S10" s="22" t="s">
        <v>70</v>
      </c>
      <c r="T10" s="22" t="s">
        <v>71</v>
      </c>
      <c r="U10" s="22" t="s">
        <v>72</v>
      </c>
      <c r="V10" s="22" t="s">
        <v>73</v>
      </c>
      <c r="W10" s="22" t="s">
        <v>74</v>
      </c>
      <c r="X10" s="22" t="s">
        <v>75</v>
      </c>
      <c r="Y10" s="86"/>
      <c r="Z10" s="86"/>
      <c r="AA10" s="33" t="s">
        <v>87</v>
      </c>
      <c r="AB10" s="32" t="s">
        <v>88</v>
      </c>
      <c r="AC10" s="33" t="s">
        <v>89</v>
      </c>
      <c r="AD10" s="33"/>
      <c r="AE10" s="32" t="s">
        <v>90</v>
      </c>
      <c r="AF10" s="33" t="s">
        <v>91</v>
      </c>
      <c r="AG10" s="32" t="s">
        <v>40</v>
      </c>
      <c r="AH10" s="33" t="s">
        <v>92</v>
      </c>
      <c r="AI10" s="32" t="s">
        <v>31</v>
      </c>
      <c r="AJ10" s="33" t="s">
        <v>93</v>
      </c>
      <c r="AK10" s="32" t="s">
        <v>94</v>
      </c>
      <c r="AL10" s="101"/>
      <c r="AM10" s="103"/>
    </row>
    <row r="11" spans="1:39" ht="17.100000000000001" customHeight="1" x14ac:dyDescent="0.25">
      <c r="A11" s="85" t="s">
        <v>129</v>
      </c>
      <c r="B11" s="85"/>
      <c r="C11" s="69"/>
      <c r="D11" s="77">
        <v>0</v>
      </c>
      <c r="E11" s="2" t="s">
        <v>18</v>
      </c>
      <c r="F11" s="2" t="s">
        <v>20</v>
      </c>
      <c r="G11" s="2"/>
      <c r="I11" s="52">
        <f>INDEX(Z12:Z19,MATCH(G6,L12:L19,0))</f>
        <v>41</v>
      </c>
      <c r="J11" s="3" t="s">
        <v>12</v>
      </c>
      <c r="L11" s="47"/>
      <c r="M11" s="24" t="s">
        <v>13</v>
      </c>
      <c r="N11" s="25" t="s">
        <v>71</v>
      </c>
      <c r="O11" s="26" t="s">
        <v>79</v>
      </c>
      <c r="P11" s="27" t="s">
        <v>80</v>
      </c>
      <c r="Q11" s="28" t="s">
        <v>81</v>
      </c>
      <c r="R11" s="22" t="s">
        <v>76</v>
      </c>
      <c r="S11" s="29" t="s">
        <v>82</v>
      </c>
      <c r="T11" s="31" t="s">
        <v>70</v>
      </c>
      <c r="U11" s="30" t="s">
        <v>83</v>
      </c>
      <c r="V11" s="30" t="s">
        <v>112</v>
      </c>
      <c r="W11" s="30" t="s">
        <v>113</v>
      </c>
      <c r="X11" s="30" t="s">
        <v>114</v>
      </c>
      <c r="Y11" s="35" t="s">
        <v>101</v>
      </c>
      <c r="Z11" s="36" t="s">
        <v>8</v>
      </c>
      <c r="AA11" s="37" t="s">
        <v>12</v>
      </c>
      <c r="AB11" s="38" t="s">
        <v>95</v>
      </c>
      <c r="AC11" s="39" t="s">
        <v>102</v>
      </c>
      <c r="AD11" s="39"/>
      <c r="AE11" s="40" t="s">
        <v>103</v>
      </c>
      <c r="AF11" s="41" t="s">
        <v>104</v>
      </c>
      <c r="AG11" s="42" t="s">
        <v>105</v>
      </c>
      <c r="AH11" s="43" t="s">
        <v>106</v>
      </c>
      <c r="AI11" s="32" t="s">
        <v>107</v>
      </c>
      <c r="AJ11" s="37" t="s">
        <v>77</v>
      </c>
      <c r="AK11" s="32" t="s">
        <v>108</v>
      </c>
      <c r="AL11" s="44" t="s">
        <v>46</v>
      </c>
      <c r="AM11" s="17" t="s">
        <v>47</v>
      </c>
    </row>
    <row r="12" spans="1:39" ht="17.100000000000001" customHeight="1" x14ac:dyDescent="0.25">
      <c r="A12" s="85" t="s">
        <v>51</v>
      </c>
      <c r="B12" s="85"/>
      <c r="C12" s="8"/>
      <c r="D12" s="52">
        <f>INDEX(N26:U26,MATCH(D11,N25:U25,0))</f>
        <v>-8</v>
      </c>
      <c r="E12" s="2" t="s">
        <v>18</v>
      </c>
      <c r="F12" s="85" t="s">
        <v>28</v>
      </c>
      <c r="G12" s="85"/>
      <c r="I12" s="52">
        <f>INDEX(AL12:AL19,MATCH(G6,L12:L19,0))</f>
        <v>9</v>
      </c>
      <c r="J12" s="3" t="s">
        <v>9</v>
      </c>
      <c r="L12" s="48" t="s">
        <v>186</v>
      </c>
      <c r="M12" s="78" t="s">
        <v>148</v>
      </c>
      <c r="N12" s="78" t="s">
        <v>149</v>
      </c>
      <c r="O12" s="22">
        <v>6360</v>
      </c>
      <c r="P12" s="22">
        <v>88</v>
      </c>
      <c r="Q12" s="22">
        <v>2674</v>
      </c>
      <c r="R12" s="22">
        <v>424</v>
      </c>
      <c r="S12" s="22">
        <v>452</v>
      </c>
      <c r="T12" s="22">
        <v>342</v>
      </c>
      <c r="U12" s="22">
        <v>1829</v>
      </c>
      <c r="V12" s="22">
        <v>600</v>
      </c>
      <c r="W12" s="22">
        <v>1200</v>
      </c>
      <c r="X12" s="22">
        <v>1800</v>
      </c>
      <c r="Y12" s="32">
        <v>34.299999999999997</v>
      </c>
      <c r="Z12" s="32">
        <v>10.6</v>
      </c>
      <c r="AA12" s="32">
        <v>5200</v>
      </c>
      <c r="AB12" s="32">
        <v>13</v>
      </c>
      <c r="AC12" s="32">
        <v>1380</v>
      </c>
      <c r="AD12" s="32">
        <v>4</v>
      </c>
      <c r="AE12" s="32">
        <v>300</v>
      </c>
      <c r="AF12" s="32">
        <v>76</v>
      </c>
      <c r="AG12" s="32" t="s">
        <v>116</v>
      </c>
      <c r="AH12" s="32">
        <v>62</v>
      </c>
      <c r="AI12" s="32">
        <v>0.28000000000000003</v>
      </c>
      <c r="AJ12" s="32" t="s">
        <v>99</v>
      </c>
      <c r="AK12" s="32" t="s">
        <v>100</v>
      </c>
      <c r="AL12" s="34">
        <v>7</v>
      </c>
      <c r="AM12" s="76">
        <v>75000</v>
      </c>
    </row>
    <row r="13" spans="1:39" ht="17.100000000000001" customHeight="1" x14ac:dyDescent="0.25">
      <c r="A13" s="2" t="s">
        <v>52</v>
      </c>
      <c r="B13" s="2"/>
      <c r="C13" s="9"/>
      <c r="D13" s="50">
        <v>5</v>
      </c>
      <c r="E13" s="2" t="s">
        <v>8</v>
      </c>
      <c r="F13" s="2" t="s">
        <v>21</v>
      </c>
      <c r="G13" s="2"/>
      <c r="I13" s="52">
        <v>30</v>
      </c>
      <c r="J13" s="3" t="s">
        <v>44</v>
      </c>
      <c r="L13" s="48" t="s">
        <v>187</v>
      </c>
      <c r="M13" s="78" t="s">
        <v>146</v>
      </c>
      <c r="N13" s="81" t="s">
        <v>199</v>
      </c>
      <c r="O13" s="22">
        <v>11500</v>
      </c>
      <c r="P13" s="22">
        <v>111</v>
      </c>
      <c r="Q13" s="22">
        <v>3274</v>
      </c>
      <c r="R13" s="22">
        <v>514</v>
      </c>
      <c r="S13" s="22">
        <v>532</v>
      </c>
      <c r="T13" s="22">
        <v>412</v>
      </c>
      <c r="U13" s="22">
        <v>3029</v>
      </c>
      <c r="V13" s="22">
        <v>750</v>
      </c>
      <c r="W13" s="22">
        <v>1500</v>
      </c>
      <c r="X13" s="22">
        <v>2250</v>
      </c>
      <c r="Y13" s="32">
        <v>78</v>
      </c>
      <c r="Z13" s="46">
        <v>23.7</v>
      </c>
      <c r="AA13" s="32">
        <v>12320</v>
      </c>
      <c r="AB13" s="32">
        <v>17</v>
      </c>
      <c r="AC13" s="32">
        <v>1430</v>
      </c>
      <c r="AD13" s="32">
        <v>4</v>
      </c>
      <c r="AE13" s="32">
        <v>400</v>
      </c>
      <c r="AF13" s="32">
        <v>83</v>
      </c>
      <c r="AG13" s="32" t="s">
        <v>116</v>
      </c>
      <c r="AH13" s="32">
        <v>160</v>
      </c>
      <c r="AI13" s="32">
        <v>0.7</v>
      </c>
      <c r="AJ13" s="32" t="s">
        <v>97</v>
      </c>
      <c r="AK13" s="32" t="s">
        <v>111</v>
      </c>
      <c r="AL13" s="34">
        <v>7</v>
      </c>
      <c r="AM13" s="76">
        <v>105000</v>
      </c>
    </row>
    <row r="14" spans="1:39" ht="17.100000000000001" customHeight="1" x14ac:dyDescent="0.25">
      <c r="A14" s="2" t="s">
        <v>54</v>
      </c>
      <c r="B14" s="2"/>
      <c r="C14" s="9"/>
      <c r="D14" s="50">
        <v>45</v>
      </c>
      <c r="E14" s="2" t="s">
        <v>18</v>
      </c>
      <c r="F14" s="2"/>
      <c r="G14" s="2"/>
      <c r="L14" s="48" t="s">
        <v>188</v>
      </c>
      <c r="M14" s="78" t="s">
        <v>150</v>
      </c>
      <c r="N14" s="81" t="s">
        <v>201</v>
      </c>
      <c r="O14" s="22">
        <v>15900</v>
      </c>
      <c r="P14" s="22">
        <v>187.5</v>
      </c>
      <c r="Q14" s="22">
        <v>4274</v>
      </c>
      <c r="R14" s="22">
        <v>594</v>
      </c>
      <c r="S14" s="22">
        <v>680</v>
      </c>
      <c r="T14" s="22">
        <v>425</v>
      </c>
      <c r="U14" s="22">
        <v>4030</v>
      </c>
      <c r="V14" s="22">
        <v>1000</v>
      </c>
      <c r="W14" s="22">
        <v>2000</v>
      </c>
      <c r="X14" s="22">
        <v>3000</v>
      </c>
      <c r="Y14" s="32">
        <v>93</v>
      </c>
      <c r="Z14" s="32">
        <v>28.6</v>
      </c>
      <c r="AA14" s="32">
        <v>29000</v>
      </c>
      <c r="AB14" s="32">
        <v>30</v>
      </c>
      <c r="AC14" s="32">
        <v>1325</v>
      </c>
      <c r="AD14" s="32">
        <v>4</v>
      </c>
      <c r="AE14" s="32">
        <v>500</v>
      </c>
      <c r="AF14" s="32">
        <v>89</v>
      </c>
      <c r="AG14" s="32" t="s">
        <v>117</v>
      </c>
      <c r="AH14" s="32">
        <v>820</v>
      </c>
      <c r="AI14" s="32">
        <v>1.59</v>
      </c>
      <c r="AJ14" s="32" t="s">
        <v>97</v>
      </c>
      <c r="AK14" s="32" t="s">
        <v>115</v>
      </c>
      <c r="AL14" s="34">
        <v>7</v>
      </c>
      <c r="AM14" s="76">
        <v>155000</v>
      </c>
    </row>
    <row r="15" spans="1:39" ht="17.100000000000001" customHeight="1" x14ac:dyDescent="0.25">
      <c r="A15" s="2" t="s">
        <v>53</v>
      </c>
      <c r="B15" s="2"/>
      <c r="C15" s="9"/>
      <c r="D15" s="50">
        <v>20</v>
      </c>
      <c r="E15" s="2" t="s">
        <v>18</v>
      </c>
      <c r="F15" s="2"/>
      <c r="G15" s="2"/>
      <c r="L15" s="48" t="s">
        <v>189</v>
      </c>
      <c r="M15" s="78" t="s">
        <v>151</v>
      </c>
      <c r="N15" s="81" t="s">
        <v>202</v>
      </c>
      <c r="O15" s="22">
        <v>25440</v>
      </c>
      <c r="P15" s="22">
        <v>228</v>
      </c>
      <c r="Q15" s="22">
        <v>4274</v>
      </c>
      <c r="R15" s="22">
        <v>594</v>
      </c>
      <c r="S15" s="22">
        <v>680</v>
      </c>
      <c r="T15" s="22">
        <v>491</v>
      </c>
      <c r="U15" s="22">
        <v>4030</v>
      </c>
      <c r="V15" s="22">
        <v>1000</v>
      </c>
      <c r="W15" s="22">
        <v>2000</v>
      </c>
      <c r="X15" s="22">
        <v>3000</v>
      </c>
      <c r="Y15" s="32">
        <v>139</v>
      </c>
      <c r="Z15" s="32">
        <v>41</v>
      </c>
      <c r="AA15" s="32">
        <v>27520</v>
      </c>
      <c r="AB15" s="32">
        <v>28</v>
      </c>
      <c r="AC15" s="32">
        <v>1325</v>
      </c>
      <c r="AD15" s="32">
        <v>4</v>
      </c>
      <c r="AE15" s="32">
        <v>500</v>
      </c>
      <c r="AF15" s="32">
        <v>89</v>
      </c>
      <c r="AG15" s="32" t="s">
        <v>117</v>
      </c>
      <c r="AH15" s="32">
        <v>820</v>
      </c>
      <c r="AI15" s="32">
        <v>1.59</v>
      </c>
      <c r="AJ15" s="32" t="s">
        <v>98</v>
      </c>
      <c r="AK15" s="32" t="s">
        <v>115</v>
      </c>
      <c r="AL15" s="34">
        <v>7</v>
      </c>
      <c r="AM15" s="76">
        <v>204000</v>
      </c>
    </row>
    <row r="16" spans="1:39" ht="17.100000000000001" customHeight="1" x14ac:dyDescent="0.25">
      <c r="A16" s="85" t="s">
        <v>55</v>
      </c>
      <c r="B16" s="85"/>
      <c r="C16" s="8"/>
      <c r="D16" s="50">
        <v>0</v>
      </c>
      <c r="E16" s="2" t="s">
        <v>8</v>
      </c>
      <c r="L16" s="48" t="s">
        <v>182</v>
      </c>
      <c r="M16" s="78" t="s">
        <v>148</v>
      </c>
      <c r="N16" s="78" t="s">
        <v>149</v>
      </c>
      <c r="O16" s="22">
        <v>6360</v>
      </c>
      <c r="P16" s="22">
        <v>88</v>
      </c>
      <c r="Q16" s="22">
        <v>2674</v>
      </c>
      <c r="R16" s="22">
        <v>424</v>
      </c>
      <c r="S16" s="22">
        <v>452</v>
      </c>
      <c r="T16" s="22">
        <v>342</v>
      </c>
      <c r="U16" s="22">
        <v>1829</v>
      </c>
      <c r="V16" s="22">
        <v>600</v>
      </c>
      <c r="W16" s="22">
        <v>1200</v>
      </c>
      <c r="X16" s="22">
        <v>1800</v>
      </c>
      <c r="Y16" s="32">
        <v>28.39</v>
      </c>
      <c r="Z16" s="32">
        <v>10.6</v>
      </c>
      <c r="AA16" s="32">
        <v>5920</v>
      </c>
      <c r="AB16" s="32">
        <v>13</v>
      </c>
      <c r="AC16" s="32">
        <v>1380</v>
      </c>
      <c r="AD16" s="32">
        <v>4</v>
      </c>
      <c r="AE16" s="32">
        <v>300</v>
      </c>
      <c r="AF16" s="32">
        <v>76</v>
      </c>
      <c r="AG16" s="32" t="s">
        <v>116</v>
      </c>
      <c r="AH16" s="32">
        <v>62</v>
      </c>
      <c r="AI16" s="32">
        <v>0.28000000000000003</v>
      </c>
      <c r="AJ16" s="32" t="s">
        <v>99</v>
      </c>
      <c r="AK16" s="32" t="s">
        <v>100</v>
      </c>
      <c r="AL16" s="34">
        <v>9</v>
      </c>
      <c r="AM16" s="76">
        <v>75000</v>
      </c>
    </row>
    <row r="17" spans="1:39" ht="17.100000000000001" customHeight="1" thickBot="1" x14ac:dyDescent="0.3">
      <c r="A17" s="4"/>
      <c r="B17" s="4"/>
      <c r="C17" s="18"/>
      <c r="D17" s="12"/>
      <c r="E17" s="4"/>
      <c r="F17" s="4"/>
      <c r="G17" s="4"/>
      <c r="H17" s="4"/>
      <c r="I17" s="4"/>
      <c r="J17" s="4"/>
      <c r="L17" s="48" t="s">
        <v>183</v>
      </c>
      <c r="M17" s="78" t="s">
        <v>146</v>
      </c>
      <c r="N17" s="81" t="s">
        <v>199</v>
      </c>
      <c r="O17" s="22">
        <v>11500</v>
      </c>
      <c r="P17" s="22">
        <v>111</v>
      </c>
      <c r="Q17" s="22">
        <v>3274</v>
      </c>
      <c r="R17" s="22">
        <v>514</v>
      </c>
      <c r="S17" s="22">
        <v>532</v>
      </c>
      <c r="T17" s="22">
        <v>412</v>
      </c>
      <c r="U17" s="22">
        <v>3029</v>
      </c>
      <c r="V17" s="22">
        <v>750</v>
      </c>
      <c r="W17" s="22">
        <v>1500</v>
      </c>
      <c r="X17" s="22">
        <v>2250</v>
      </c>
      <c r="Y17" s="32">
        <v>63.47</v>
      </c>
      <c r="Z17" s="32">
        <v>23.7</v>
      </c>
      <c r="AA17" s="32">
        <v>13280</v>
      </c>
      <c r="AB17" s="32">
        <v>17</v>
      </c>
      <c r="AC17" s="32">
        <v>1430</v>
      </c>
      <c r="AD17" s="32">
        <v>4</v>
      </c>
      <c r="AE17" s="32">
        <v>400</v>
      </c>
      <c r="AF17" s="32">
        <v>83</v>
      </c>
      <c r="AG17" s="32" t="s">
        <v>116</v>
      </c>
      <c r="AH17" s="32">
        <v>160</v>
      </c>
      <c r="AI17" s="32">
        <v>0.7</v>
      </c>
      <c r="AJ17" s="32" t="s">
        <v>97</v>
      </c>
      <c r="AK17" s="32" t="s">
        <v>111</v>
      </c>
      <c r="AL17" s="32">
        <v>9</v>
      </c>
      <c r="AM17" s="76">
        <v>105000</v>
      </c>
    </row>
    <row r="18" spans="1:39" ht="17.100000000000001" customHeight="1" x14ac:dyDescent="0.25">
      <c r="A18" s="100" t="s">
        <v>23</v>
      </c>
      <c r="B18" s="100"/>
      <c r="C18" s="100"/>
      <c r="D18" s="100"/>
      <c r="L18" s="48" t="s">
        <v>184</v>
      </c>
      <c r="M18" s="78" t="s">
        <v>150</v>
      </c>
      <c r="N18" s="81" t="s">
        <v>201</v>
      </c>
      <c r="O18" s="22">
        <v>15900</v>
      </c>
      <c r="P18" s="22">
        <v>187.5</v>
      </c>
      <c r="Q18" s="22">
        <v>4274</v>
      </c>
      <c r="R18" s="22">
        <v>594</v>
      </c>
      <c r="S18" s="22">
        <v>680</v>
      </c>
      <c r="T18" s="22">
        <v>425</v>
      </c>
      <c r="U18" s="22">
        <v>4030</v>
      </c>
      <c r="V18" s="22">
        <v>1000</v>
      </c>
      <c r="W18" s="22">
        <v>2000</v>
      </c>
      <c r="X18" s="22">
        <v>3000</v>
      </c>
      <c r="Y18" s="32">
        <v>75.52</v>
      </c>
      <c r="Z18" s="32">
        <v>28.6</v>
      </c>
      <c r="AA18" s="32">
        <v>30200</v>
      </c>
      <c r="AB18" s="32">
        <v>30</v>
      </c>
      <c r="AC18" s="32">
        <v>1325</v>
      </c>
      <c r="AD18" s="32">
        <v>4</v>
      </c>
      <c r="AE18" s="32">
        <v>500</v>
      </c>
      <c r="AF18" s="32">
        <v>89</v>
      </c>
      <c r="AG18" s="32" t="s">
        <v>117</v>
      </c>
      <c r="AH18" s="32">
        <v>820</v>
      </c>
      <c r="AI18" s="32">
        <v>1.59</v>
      </c>
      <c r="AJ18" s="32" t="s">
        <v>97</v>
      </c>
      <c r="AK18" s="32" t="s">
        <v>115</v>
      </c>
      <c r="AL18" s="32">
        <v>9</v>
      </c>
      <c r="AM18" s="76">
        <v>155000</v>
      </c>
    </row>
    <row r="19" spans="1:39" ht="17.100000000000001" customHeight="1" x14ac:dyDescent="0.25">
      <c r="A19" s="85" t="s">
        <v>24</v>
      </c>
      <c r="B19" s="85"/>
      <c r="C19" s="8"/>
      <c r="D19" s="58">
        <f>INDEX(AA12:AA19,MATCH(G6,L12:L19,0))</f>
        <v>28040</v>
      </c>
      <c r="E19" s="3" t="s">
        <v>42</v>
      </c>
      <c r="F19" s="85" t="s">
        <v>40</v>
      </c>
      <c r="G19" s="85"/>
      <c r="I19" s="52" t="str">
        <f>INDEX(AG12:AG19,MATCH(G6,L12:L19,0))</f>
        <v>380V/3PH</v>
      </c>
      <c r="L19" s="48" t="s">
        <v>185</v>
      </c>
      <c r="M19" s="78" t="s">
        <v>151</v>
      </c>
      <c r="N19" s="81" t="s">
        <v>202</v>
      </c>
      <c r="O19" s="22">
        <v>25440</v>
      </c>
      <c r="P19" s="22">
        <v>228</v>
      </c>
      <c r="Q19" s="22">
        <v>4274</v>
      </c>
      <c r="R19" s="22">
        <v>594</v>
      </c>
      <c r="S19" s="22">
        <v>680</v>
      </c>
      <c r="T19" s="22">
        <v>491</v>
      </c>
      <c r="U19" s="22">
        <v>4030</v>
      </c>
      <c r="V19" s="22">
        <v>1000</v>
      </c>
      <c r="W19" s="22">
        <v>2000</v>
      </c>
      <c r="X19" s="22">
        <v>3000</v>
      </c>
      <c r="Y19" s="32">
        <v>112.6</v>
      </c>
      <c r="Z19" s="32">
        <v>41</v>
      </c>
      <c r="AA19" s="32">
        <v>28040</v>
      </c>
      <c r="AB19" s="32">
        <v>28</v>
      </c>
      <c r="AC19" s="32">
        <v>1325</v>
      </c>
      <c r="AD19" s="32">
        <v>4</v>
      </c>
      <c r="AE19" s="32">
        <v>500</v>
      </c>
      <c r="AF19" s="32">
        <v>89</v>
      </c>
      <c r="AG19" s="32" t="s">
        <v>117</v>
      </c>
      <c r="AH19" s="32">
        <v>820</v>
      </c>
      <c r="AI19" s="32">
        <v>1.59</v>
      </c>
      <c r="AJ19" s="32" t="s">
        <v>98</v>
      </c>
      <c r="AK19" s="32" t="s">
        <v>115</v>
      </c>
      <c r="AL19" s="32">
        <v>9</v>
      </c>
      <c r="AM19" s="76">
        <v>204000</v>
      </c>
    </row>
    <row r="20" spans="1:39" ht="17.100000000000001" customHeight="1" x14ac:dyDescent="0.25">
      <c r="A20" s="2" t="s">
        <v>29</v>
      </c>
      <c r="B20" s="2"/>
      <c r="C20" s="8"/>
      <c r="D20" s="58">
        <f>INDEX(AB12:AB19,MATCH(G6,L12:L19,0))</f>
        <v>28</v>
      </c>
      <c r="E20" s="3" t="s">
        <v>45</v>
      </c>
      <c r="F20" s="2" t="s">
        <v>27</v>
      </c>
      <c r="G20" s="2"/>
      <c r="I20" s="52">
        <f>INDEX(AC12:AC19,MATCH(G6,L12:L19,0))</f>
        <v>1325</v>
      </c>
      <c r="J20" s="3" t="s">
        <v>11</v>
      </c>
    </row>
    <row r="21" spans="1:39" ht="17.100000000000001" customHeight="1" x14ac:dyDescent="0.25">
      <c r="A21" s="2" t="s">
        <v>25</v>
      </c>
      <c r="B21" s="2"/>
      <c r="C21" s="8"/>
      <c r="D21" s="58">
        <f>INDEX(AE12:AE19,MATCH(G6,L12:L19,0))</f>
        <v>500</v>
      </c>
      <c r="E21" s="3" t="s">
        <v>9</v>
      </c>
      <c r="F21" s="85" t="s">
        <v>30</v>
      </c>
      <c r="G21" s="85"/>
      <c r="I21" s="52">
        <f>INDEX(AH12:AH19,MATCH(G6,L12:L19,0))</f>
        <v>820</v>
      </c>
      <c r="J21" s="3" t="s">
        <v>47</v>
      </c>
    </row>
    <row r="22" spans="1:39" ht="17.100000000000001" customHeight="1" x14ac:dyDescent="0.25">
      <c r="A22" s="2" t="s">
        <v>26</v>
      </c>
      <c r="B22" s="2"/>
      <c r="C22" s="9"/>
      <c r="D22" s="58">
        <v>4</v>
      </c>
      <c r="F22" s="85" t="s">
        <v>31</v>
      </c>
      <c r="G22" s="85"/>
      <c r="I22" s="52">
        <f>INDEX(AI12:AI19,MATCH(G6,L12:L19,0))</f>
        <v>1.59</v>
      </c>
      <c r="J22" s="3" t="s">
        <v>48</v>
      </c>
    </row>
    <row r="23" spans="1:39" ht="17.100000000000001" customHeight="1" x14ac:dyDescent="0.25">
      <c r="B23" s="2"/>
      <c r="C23" s="9"/>
      <c r="D23" s="23"/>
      <c r="F23" s="85" t="s">
        <v>78</v>
      </c>
      <c r="G23" s="85"/>
      <c r="I23" s="52">
        <f>INDEX(AF12:AF19,MATCH(G6,L12:L19,0))</f>
        <v>89</v>
      </c>
      <c r="J23" s="3" t="s">
        <v>109</v>
      </c>
    </row>
    <row r="24" spans="1:39" ht="17.100000000000001" customHeight="1" thickBot="1" x14ac:dyDescent="0.3">
      <c r="A24" s="97"/>
      <c r="B24" s="97"/>
      <c r="C24" s="12"/>
      <c r="D24" s="12"/>
      <c r="E24" s="4"/>
      <c r="F24" s="4"/>
      <c r="G24" s="4"/>
      <c r="H24" s="4"/>
      <c r="I24" s="4"/>
      <c r="J24" s="4"/>
    </row>
    <row r="25" spans="1:39" ht="17.100000000000001" customHeight="1" x14ac:dyDescent="0.25">
      <c r="A25" s="94"/>
      <c r="B25" s="94"/>
      <c r="C25" s="94"/>
      <c r="D25" s="94"/>
      <c r="M25" s="64" t="s">
        <v>127</v>
      </c>
      <c r="N25" s="60">
        <v>18</v>
      </c>
      <c r="O25" s="60">
        <v>10</v>
      </c>
      <c r="P25" s="60">
        <v>5</v>
      </c>
      <c r="Q25" s="60">
        <v>0</v>
      </c>
      <c r="R25" s="60">
        <v>-5</v>
      </c>
      <c r="S25" s="60">
        <v>-10</v>
      </c>
      <c r="T25" s="60">
        <v>-18</v>
      </c>
      <c r="U25" s="60">
        <v>-25</v>
      </c>
    </row>
    <row r="26" spans="1:39" ht="17.100000000000001" customHeight="1" x14ac:dyDescent="0.25">
      <c r="A26" s="85" t="s">
        <v>32</v>
      </c>
      <c r="B26" s="85"/>
      <c r="C26" s="13"/>
      <c r="D26" s="99" t="s">
        <v>35</v>
      </c>
      <c r="E26" s="99"/>
      <c r="F26" s="85" t="s">
        <v>59</v>
      </c>
      <c r="G26" s="85"/>
      <c r="H26" s="13"/>
      <c r="I26" s="54" t="str">
        <f>INDEX(AJ12:AJ19,MATCH(G6,L12:L19,0))</f>
        <v>1-1/8"</v>
      </c>
      <c r="J26" s="3" t="s">
        <v>10</v>
      </c>
      <c r="M26" s="63" t="s">
        <v>128</v>
      </c>
      <c r="N26" s="61">
        <v>6</v>
      </c>
      <c r="O26" s="61">
        <v>0</v>
      </c>
      <c r="P26" s="61">
        <v>-3</v>
      </c>
      <c r="Q26" s="61">
        <v>-8</v>
      </c>
      <c r="R26" s="61">
        <v>-12</v>
      </c>
      <c r="S26" s="61">
        <v>-17</v>
      </c>
      <c r="T26" s="61">
        <v>-25</v>
      </c>
      <c r="U26" s="61">
        <v>-31</v>
      </c>
    </row>
    <row r="27" spans="1:39" ht="17.100000000000001" customHeight="1" x14ac:dyDescent="0.25">
      <c r="A27" s="85" t="s">
        <v>33</v>
      </c>
      <c r="B27" s="85"/>
      <c r="C27" s="13"/>
      <c r="D27" s="99" t="s">
        <v>36</v>
      </c>
      <c r="E27" s="99"/>
      <c r="F27" s="85" t="s">
        <v>58</v>
      </c>
      <c r="G27" s="85"/>
      <c r="H27" s="13"/>
      <c r="I27" s="54" t="str">
        <f>INDEX(AK12:AK19,MATCH(G6,L12:L19,0))</f>
        <v>2-1/8"</v>
      </c>
      <c r="J27" s="3" t="s">
        <v>10</v>
      </c>
      <c r="M27" s="62"/>
      <c r="N27" s="19" t="s">
        <v>41</v>
      </c>
      <c r="O27" s="19" t="s">
        <v>41</v>
      </c>
      <c r="P27" s="19" t="s">
        <v>41</v>
      </c>
      <c r="Q27" s="20" t="s">
        <v>41</v>
      </c>
      <c r="R27" s="20" t="s">
        <v>41</v>
      </c>
      <c r="S27" s="20" t="s">
        <v>41</v>
      </c>
      <c r="T27" s="20" t="s">
        <v>41</v>
      </c>
      <c r="U27" s="20" t="s">
        <v>41</v>
      </c>
    </row>
    <row r="28" spans="1:39" ht="17.100000000000001" customHeight="1" x14ac:dyDescent="0.25">
      <c r="A28" s="85" t="s">
        <v>34</v>
      </c>
      <c r="B28" s="85"/>
      <c r="D28" s="95" t="s">
        <v>60</v>
      </c>
      <c r="E28" s="95"/>
      <c r="F28" s="85" t="s">
        <v>57</v>
      </c>
      <c r="G28" s="85"/>
      <c r="I28" s="55">
        <f>INDEX(P12:P19,MATCH(G6,L12:L19,0))</f>
        <v>228</v>
      </c>
      <c r="J28" s="3" t="s">
        <v>14</v>
      </c>
      <c r="M28" s="48" t="s">
        <v>186</v>
      </c>
      <c r="N28" s="72">
        <v>15.09</v>
      </c>
      <c r="O28" s="72">
        <v>12.58</v>
      </c>
      <c r="P28" s="72">
        <v>10.08</v>
      </c>
      <c r="Q28" s="73">
        <v>8.8800000000000008</v>
      </c>
      <c r="R28" s="73">
        <v>6.91</v>
      </c>
      <c r="S28" s="73">
        <v>7.47</v>
      </c>
      <c r="T28" s="74">
        <v>7.05</v>
      </c>
      <c r="U28" s="21"/>
    </row>
    <row r="29" spans="1:39" ht="17.100000000000001" customHeight="1" thickBot="1" x14ac:dyDescent="0.3">
      <c r="A29" s="11"/>
      <c r="B29" s="4"/>
      <c r="C29" s="4"/>
      <c r="D29" s="12"/>
      <c r="E29" s="4"/>
      <c r="F29" s="4"/>
      <c r="G29" s="4"/>
      <c r="H29" s="4"/>
      <c r="I29" s="4"/>
      <c r="J29" s="4"/>
      <c r="M29" s="48" t="s">
        <v>187</v>
      </c>
      <c r="N29" s="65">
        <v>36.92</v>
      </c>
      <c r="O29" s="65">
        <v>30.76</v>
      </c>
      <c r="P29" s="65">
        <v>24.61</v>
      </c>
      <c r="Q29" s="66">
        <v>21.68</v>
      </c>
      <c r="R29" s="66">
        <v>18.89</v>
      </c>
      <c r="S29" s="66">
        <v>18.239999999999998</v>
      </c>
      <c r="T29" s="67">
        <v>17.21</v>
      </c>
      <c r="U29" s="21"/>
    </row>
    <row r="30" spans="1:39" ht="17.100000000000001" customHeight="1" x14ac:dyDescent="0.25">
      <c r="A30" s="5" t="s">
        <v>15</v>
      </c>
      <c r="B30" s="5"/>
      <c r="C30" s="96"/>
      <c r="D30" s="96"/>
      <c r="E30" s="96"/>
      <c r="F30" s="96"/>
      <c r="G30" s="96"/>
      <c r="H30" s="96"/>
      <c r="I30" s="96"/>
      <c r="J30" s="96"/>
      <c r="M30" s="48" t="s">
        <v>188</v>
      </c>
      <c r="N30" s="65">
        <v>53.53</v>
      </c>
      <c r="O30" s="65">
        <v>44.61</v>
      </c>
      <c r="P30" s="65">
        <v>35.69</v>
      </c>
      <c r="Q30" s="66">
        <v>31.45</v>
      </c>
      <c r="R30" s="66">
        <v>27.39</v>
      </c>
      <c r="S30" s="66">
        <v>26.46</v>
      </c>
      <c r="T30" s="67">
        <v>24.96</v>
      </c>
      <c r="U30" s="21"/>
    </row>
    <row r="31" spans="1:39" ht="17.100000000000001" customHeight="1" x14ac:dyDescent="0.25">
      <c r="A31" s="2" t="s">
        <v>16</v>
      </c>
      <c r="B31" s="57">
        <f>INDEX(Q12:Q19,MATCH(G6,L12:L19,0))</f>
        <v>4274</v>
      </c>
      <c r="C31" s="94"/>
      <c r="D31" s="94"/>
      <c r="E31" s="94"/>
      <c r="F31" s="94"/>
      <c r="G31" s="94"/>
      <c r="H31" s="94"/>
      <c r="I31" s="94"/>
      <c r="J31" s="94"/>
      <c r="M31" s="48" t="s">
        <v>189</v>
      </c>
      <c r="N31" s="65">
        <v>68.489999999999995</v>
      </c>
      <c r="O31" s="65">
        <v>57.07</v>
      </c>
      <c r="P31" s="65">
        <v>45.66</v>
      </c>
      <c r="Q31" s="66">
        <v>40.229999999999997</v>
      </c>
      <c r="R31" s="66">
        <v>35.04</v>
      </c>
      <c r="S31" s="66">
        <v>33.85</v>
      </c>
      <c r="T31" s="67">
        <v>31.93</v>
      </c>
      <c r="U31" s="21"/>
    </row>
    <row r="32" spans="1:39" ht="17.100000000000001" customHeight="1" x14ac:dyDescent="0.25">
      <c r="A32" s="2" t="s">
        <v>118</v>
      </c>
      <c r="B32" s="57">
        <f>INDEX(U12:U19,MATCH(G6,L12:L19,0))</f>
        <v>4030</v>
      </c>
      <c r="C32" s="94"/>
      <c r="D32" s="94"/>
      <c r="E32" s="94"/>
      <c r="F32" s="94"/>
      <c r="G32" s="94"/>
      <c r="H32" s="94"/>
      <c r="I32" s="94"/>
      <c r="J32" s="94"/>
      <c r="M32" s="48" t="s">
        <v>182</v>
      </c>
      <c r="N32" s="79">
        <v>12.32</v>
      </c>
      <c r="O32" s="79">
        <v>10.47</v>
      </c>
      <c r="P32" s="65">
        <v>8.83</v>
      </c>
      <c r="Q32" s="66">
        <v>8.42</v>
      </c>
      <c r="R32" s="66">
        <v>7.61</v>
      </c>
      <c r="S32" s="66">
        <v>7.49</v>
      </c>
      <c r="T32" s="66">
        <v>7.19</v>
      </c>
      <c r="U32" s="67">
        <v>5.81</v>
      </c>
    </row>
    <row r="33" spans="1:21" ht="17.100000000000001" customHeight="1" x14ac:dyDescent="0.25">
      <c r="A33" s="2" t="s">
        <v>119</v>
      </c>
      <c r="B33" s="57">
        <f>INDEX(V12:V19,MATCH(G6,L12:L19,0))</f>
        <v>1000</v>
      </c>
      <c r="C33" s="94"/>
      <c r="D33" s="94"/>
      <c r="E33" s="94"/>
      <c r="F33" s="94"/>
      <c r="G33" s="94"/>
      <c r="H33" s="94"/>
      <c r="I33" s="94"/>
      <c r="J33" s="94"/>
      <c r="M33" s="48" t="s">
        <v>183</v>
      </c>
      <c r="N33" s="79">
        <v>27.81</v>
      </c>
      <c r="O33" s="79">
        <v>23.64</v>
      </c>
      <c r="P33" s="65">
        <v>19.940000000000001</v>
      </c>
      <c r="Q33" s="66">
        <v>19.02</v>
      </c>
      <c r="R33" s="66">
        <v>17.190000000000001</v>
      </c>
      <c r="S33" s="66">
        <v>16.920000000000002</v>
      </c>
      <c r="T33" s="66">
        <v>16.27</v>
      </c>
      <c r="U33" s="67">
        <v>13.12</v>
      </c>
    </row>
    <row r="34" spans="1:21" ht="17.100000000000001" customHeight="1" x14ac:dyDescent="0.25">
      <c r="A34" s="2" t="s">
        <v>120</v>
      </c>
      <c r="B34" s="57">
        <f>INDEX(W12:W19,MATCH(G6,L12:L19,0))</f>
        <v>2000</v>
      </c>
      <c r="C34" s="94"/>
      <c r="D34" s="94"/>
      <c r="E34" s="94"/>
      <c r="F34" s="94"/>
      <c r="G34" s="94"/>
      <c r="H34" s="94"/>
      <c r="I34" s="94"/>
      <c r="J34" s="94"/>
      <c r="M34" s="48" t="s">
        <v>184</v>
      </c>
      <c r="N34" s="79">
        <v>42.85</v>
      </c>
      <c r="O34" s="79">
        <v>36.409999999999997</v>
      </c>
      <c r="P34" s="65">
        <v>30.72</v>
      </c>
      <c r="Q34" s="66">
        <v>29.3</v>
      </c>
      <c r="R34" s="66">
        <v>26.48</v>
      </c>
      <c r="S34" s="66">
        <v>26.07</v>
      </c>
      <c r="T34" s="66">
        <v>25.06</v>
      </c>
      <c r="U34" s="67">
        <v>20.21</v>
      </c>
    </row>
    <row r="35" spans="1:21" ht="17.100000000000001" customHeight="1" x14ac:dyDescent="0.25">
      <c r="A35" s="2" t="s">
        <v>121</v>
      </c>
      <c r="B35" s="57">
        <f>INDEX(X12:X19,MATCH(G6,L12:L19,0))</f>
        <v>3000</v>
      </c>
      <c r="C35" s="94"/>
      <c r="D35" s="94"/>
      <c r="E35" s="94"/>
      <c r="F35" s="94"/>
      <c r="G35" s="94"/>
      <c r="H35" s="94"/>
      <c r="I35" s="94"/>
      <c r="J35" s="94"/>
      <c r="M35" s="48" t="s">
        <v>185</v>
      </c>
      <c r="N35" s="79">
        <v>55.04</v>
      </c>
      <c r="O35" s="79">
        <v>46.77</v>
      </c>
      <c r="P35" s="65">
        <v>39.46</v>
      </c>
      <c r="Q35" s="66">
        <v>37.65</v>
      </c>
      <c r="R35" s="66">
        <v>34.01</v>
      </c>
      <c r="S35" s="66">
        <v>33.49</v>
      </c>
      <c r="T35" s="66">
        <v>32.19</v>
      </c>
      <c r="U35" s="67">
        <v>25.96</v>
      </c>
    </row>
    <row r="36" spans="1:21" ht="17.100000000000001" customHeight="1" x14ac:dyDescent="0.25">
      <c r="A36" s="2" t="s">
        <v>17</v>
      </c>
      <c r="B36" s="57">
        <f>INDEX(S12:S19,MATCH(G6,L12:L19,0))</f>
        <v>680</v>
      </c>
      <c r="C36" s="94"/>
      <c r="D36" s="94"/>
      <c r="E36" s="94"/>
      <c r="F36" s="94"/>
      <c r="G36" s="94"/>
      <c r="H36" s="94"/>
      <c r="I36" s="94"/>
      <c r="J36" s="94"/>
    </row>
    <row r="37" spans="1:21" ht="17.100000000000001" customHeight="1" x14ac:dyDescent="0.25">
      <c r="A37" s="2" t="s">
        <v>122</v>
      </c>
      <c r="B37" s="57">
        <f>INDEX(R12:R19,MATCH(G6,L12:L19,0))</f>
        <v>594</v>
      </c>
      <c r="C37" s="94"/>
      <c r="D37" s="94"/>
      <c r="E37" s="94"/>
      <c r="F37" s="94"/>
      <c r="G37" s="94"/>
      <c r="H37" s="94"/>
      <c r="I37" s="94"/>
      <c r="J37" s="94"/>
    </row>
    <row r="38" spans="1:21" ht="17.100000000000001" customHeight="1" x14ac:dyDescent="0.25">
      <c r="A38" s="2" t="s">
        <v>61</v>
      </c>
      <c r="B38" s="57">
        <f>INDEX(T12:T19,MATCH(G6,L12:L19,0))</f>
        <v>491</v>
      </c>
      <c r="C38" s="94"/>
      <c r="D38" s="94"/>
      <c r="E38" s="94"/>
      <c r="F38" s="94"/>
      <c r="G38" s="94"/>
      <c r="H38" s="94"/>
      <c r="I38" s="94"/>
      <c r="J38" s="94"/>
    </row>
    <row r="39" spans="1:21" ht="17.100000000000001" customHeight="1" thickBot="1" x14ac:dyDescent="0.3">
      <c r="A39" s="4"/>
      <c r="B39" s="4"/>
      <c r="C39" s="97"/>
      <c r="D39" s="97"/>
      <c r="E39" s="97"/>
      <c r="F39" s="97"/>
      <c r="G39" s="97"/>
      <c r="H39" s="97"/>
      <c r="I39" s="97"/>
      <c r="J39" s="97"/>
    </row>
    <row r="40" spans="1:21" ht="17.100000000000001" customHeight="1" x14ac:dyDescent="0.25">
      <c r="A40" s="10" t="s">
        <v>37</v>
      </c>
      <c r="B40" s="15"/>
      <c r="C40" s="15"/>
      <c r="H40" s="13"/>
    </row>
    <row r="41" spans="1:21" ht="17.100000000000001" customHeight="1" x14ac:dyDescent="0.25">
      <c r="A41" s="85" t="s">
        <v>38</v>
      </c>
      <c r="B41" s="85"/>
      <c r="C41" s="85"/>
      <c r="D41" s="58" t="str">
        <f>INDEX(M12:M19,MATCH(G6,L12:L19,0))</f>
        <v>6x3180</v>
      </c>
      <c r="E41" s="3" t="s">
        <v>47</v>
      </c>
      <c r="G41" s="2" t="s">
        <v>123</v>
      </c>
      <c r="H41" s="2"/>
      <c r="I41" s="58" t="s">
        <v>126</v>
      </c>
    </row>
    <row r="42" spans="1:21" ht="17.100000000000001" customHeight="1" x14ac:dyDescent="0.25">
      <c r="A42" s="85" t="s">
        <v>39</v>
      </c>
      <c r="B42" s="85"/>
      <c r="C42" s="85"/>
      <c r="D42" s="58" t="str">
        <f>INDEX(N12:N19,MATCH(G6,L12:L19,0))</f>
        <v>2X3180</v>
      </c>
      <c r="E42" s="3" t="s">
        <v>47</v>
      </c>
      <c r="G42" s="3" t="s">
        <v>131</v>
      </c>
      <c r="I42" s="58">
        <f>INDEX(AM11:AM19,MATCH(G6,L11:L19,0))</f>
        <v>204000</v>
      </c>
    </row>
    <row r="43" spans="1:21" ht="17.25" customHeight="1" x14ac:dyDescent="0.25">
      <c r="A43" s="94" t="s">
        <v>62</v>
      </c>
      <c r="B43" s="94"/>
      <c r="C43" s="94"/>
      <c r="D43" s="58">
        <f>INDEX(O12:O19,MATCH(G6,L12:L19,0))</f>
        <v>25440</v>
      </c>
      <c r="E43" s="3" t="s">
        <v>47</v>
      </c>
      <c r="F43" s="17"/>
      <c r="G43" s="98"/>
      <c r="H43" s="98"/>
    </row>
    <row r="44" spans="1:21" ht="17.25" customHeight="1" x14ac:dyDescent="0.25">
      <c r="A44" s="10"/>
      <c r="D44" s="49"/>
    </row>
    <row r="45" spans="1:21" ht="17.25" customHeight="1" x14ac:dyDescent="0.25">
      <c r="A45" s="94"/>
      <c r="B45" s="94"/>
      <c r="C45" s="94"/>
      <c r="D45" s="94"/>
      <c r="E45" s="94"/>
      <c r="F45" s="94"/>
      <c r="G45" s="94"/>
      <c r="H45" s="94"/>
      <c r="I45" s="94"/>
      <c r="J45" s="94"/>
    </row>
    <row r="46" spans="1:21" ht="17.25" customHeight="1" x14ac:dyDescent="0.25">
      <c r="A46" s="94"/>
      <c r="B46" s="94"/>
      <c r="C46" s="94"/>
      <c r="D46" s="94"/>
      <c r="E46" s="94"/>
      <c r="F46" s="94"/>
      <c r="G46" s="94"/>
      <c r="H46" s="94"/>
      <c r="I46" s="94"/>
      <c r="J46" s="94"/>
    </row>
    <row r="47" spans="1:21" ht="17.25" customHeight="1" x14ac:dyDescent="0.25">
      <c r="A47" s="94"/>
      <c r="B47" s="94"/>
      <c r="C47" s="94"/>
      <c r="D47" s="94"/>
      <c r="E47" s="94"/>
      <c r="F47" s="94"/>
      <c r="G47" s="94"/>
      <c r="H47" s="94"/>
      <c r="I47" s="94"/>
      <c r="J47" s="94"/>
    </row>
    <row r="48" spans="1:21" ht="17.25" customHeight="1" x14ac:dyDescent="0.25">
      <c r="A48" s="94"/>
      <c r="B48" s="94"/>
      <c r="C48" s="94"/>
      <c r="D48" s="94"/>
      <c r="E48" s="94"/>
      <c r="F48" s="94"/>
      <c r="G48" s="94"/>
      <c r="H48" s="94"/>
      <c r="I48" s="94"/>
      <c r="J48" s="94"/>
    </row>
    <row r="49" spans="1:10" ht="17.25" customHeight="1" x14ac:dyDescent="0.25">
      <c r="A49" s="94"/>
      <c r="B49" s="94"/>
      <c r="C49" s="94"/>
      <c r="D49" s="94"/>
      <c r="E49" s="94"/>
      <c r="F49" s="94"/>
      <c r="G49" s="94"/>
      <c r="H49" s="94"/>
      <c r="I49" s="94"/>
      <c r="J49" s="94"/>
    </row>
    <row r="50" spans="1:10" ht="17.25" customHeight="1" x14ac:dyDescent="0.25">
      <c r="A50" s="94"/>
      <c r="B50" s="94"/>
      <c r="C50" s="94"/>
      <c r="D50" s="94"/>
      <c r="E50" s="94"/>
      <c r="F50" s="94"/>
      <c r="G50" s="94"/>
      <c r="H50" s="94"/>
      <c r="I50" s="94"/>
      <c r="J50" s="94"/>
    </row>
    <row r="51" spans="1:10" ht="17.25" customHeight="1" x14ac:dyDescent="0.25">
      <c r="A51" s="94"/>
      <c r="B51" s="94"/>
      <c r="C51" s="94"/>
      <c r="D51" s="94"/>
      <c r="E51" s="94"/>
      <c r="F51" s="94"/>
      <c r="G51" s="94"/>
      <c r="H51" s="94"/>
      <c r="I51" s="94"/>
      <c r="J51" s="94"/>
    </row>
    <row r="52" spans="1:10" ht="17.25" customHeight="1" x14ac:dyDescent="0.25">
      <c r="A52" s="94"/>
      <c r="B52" s="94"/>
      <c r="C52" s="94"/>
      <c r="D52" s="94"/>
      <c r="E52" s="94"/>
      <c r="F52" s="94"/>
      <c r="G52" s="94"/>
      <c r="H52" s="94"/>
      <c r="I52" s="94"/>
      <c r="J52" s="94"/>
    </row>
    <row r="53" spans="1:10" ht="17.25" customHeight="1" x14ac:dyDescent="0.25">
      <c r="A53" s="94"/>
      <c r="B53" s="94"/>
      <c r="C53" s="94"/>
      <c r="D53" s="94"/>
      <c r="E53" s="94"/>
      <c r="F53" s="94"/>
      <c r="G53" s="94"/>
      <c r="H53" s="94"/>
      <c r="I53" s="94"/>
      <c r="J53" s="94"/>
    </row>
    <row r="54" spans="1:10" ht="17.25" customHeight="1" x14ac:dyDescent="0.25">
      <c r="A54" s="94"/>
      <c r="B54" s="94"/>
      <c r="C54" s="94"/>
      <c r="D54" s="94"/>
      <c r="E54" s="94"/>
      <c r="F54" s="94"/>
      <c r="G54" s="94"/>
      <c r="H54" s="94"/>
      <c r="I54" s="94"/>
      <c r="J54" s="94"/>
    </row>
    <row r="55" spans="1:10" ht="17.25" customHeight="1" x14ac:dyDescent="0.25">
      <c r="A55" s="94"/>
      <c r="B55" s="94"/>
      <c r="C55" s="94"/>
      <c r="D55" s="94"/>
      <c r="E55" s="94"/>
      <c r="F55" s="94"/>
      <c r="G55" s="94"/>
      <c r="H55" s="94"/>
      <c r="I55" s="94"/>
      <c r="J55" s="94"/>
    </row>
    <row r="56" spans="1:10" ht="17.25" customHeight="1" x14ac:dyDescent="0.25">
      <c r="A56" s="94"/>
      <c r="B56" s="94"/>
      <c r="C56" s="94"/>
      <c r="D56" s="94"/>
      <c r="E56" s="94"/>
      <c r="F56" s="94"/>
      <c r="G56" s="94"/>
      <c r="H56" s="94"/>
      <c r="I56" s="94"/>
      <c r="J56" s="94"/>
    </row>
    <row r="57" spans="1:10" ht="17.25" customHeight="1" x14ac:dyDescent="0.25">
      <c r="A57" s="94"/>
      <c r="B57" s="94"/>
      <c r="C57" s="94"/>
      <c r="D57" s="94"/>
      <c r="E57" s="94"/>
      <c r="F57" s="94"/>
      <c r="G57" s="94"/>
      <c r="H57" s="94"/>
      <c r="I57" s="94"/>
      <c r="J57" s="94"/>
    </row>
    <row r="58" spans="1:10" ht="17.25" customHeight="1" x14ac:dyDescent="0.25">
      <c r="A58" s="94"/>
      <c r="B58" s="94"/>
      <c r="C58" s="94"/>
      <c r="D58" s="94"/>
      <c r="E58" s="94"/>
      <c r="F58" s="94"/>
      <c r="G58" s="94"/>
      <c r="H58" s="94"/>
      <c r="I58" s="94"/>
      <c r="J58" s="94"/>
    </row>
    <row r="59" spans="1:10" ht="17.25" customHeight="1" x14ac:dyDescent="0.25">
      <c r="A59" s="94"/>
      <c r="B59" s="94"/>
      <c r="C59" s="94"/>
      <c r="D59" s="94"/>
      <c r="E59" s="94"/>
      <c r="F59" s="94"/>
      <c r="G59" s="94"/>
      <c r="H59" s="94"/>
      <c r="I59" s="94"/>
      <c r="J59" s="94"/>
    </row>
    <row r="60" spans="1:10" ht="17.25" customHeight="1" x14ac:dyDescent="0.25">
      <c r="A60" s="94"/>
      <c r="B60" s="94"/>
      <c r="C60" s="94"/>
      <c r="D60" s="94"/>
      <c r="E60" s="94"/>
      <c r="F60" s="94"/>
      <c r="G60" s="94"/>
      <c r="H60" s="94"/>
      <c r="I60" s="94"/>
      <c r="J60" s="94"/>
    </row>
    <row r="61" spans="1:10" ht="17.25" customHeight="1" x14ac:dyDescent="0.25">
      <c r="A61" s="94"/>
      <c r="B61" s="94"/>
      <c r="C61" s="94"/>
      <c r="D61" s="94"/>
      <c r="E61" s="94"/>
      <c r="F61" s="94"/>
      <c r="G61" s="94"/>
      <c r="H61" s="94"/>
      <c r="I61" s="94"/>
      <c r="J61" s="94"/>
    </row>
    <row r="62" spans="1:10" ht="17.25" customHeight="1" x14ac:dyDescent="0.25">
      <c r="A62" s="94"/>
      <c r="B62" s="94"/>
      <c r="C62" s="94"/>
      <c r="D62" s="94"/>
      <c r="E62" s="94"/>
      <c r="F62" s="94"/>
      <c r="G62" s="94"/>
      <c r="H62" s="94"/>
      <c r="I62" s="94"/>
      <c r="J62" s="94"/>
    </row>
    <row r="63" spans="1:10" ht="17.25" customHeight="1" x14ac:dyDescent="0.25">
      <c r="A63" s="94"/>
      <c r="B63" s="94"/>
      <c r="C63" s="94"/>
      <c r="D63" s="94"/>
      <c r="E63" s="94"/>
      <c r="F63" s="94"/>
      <c r="G63" s="94"/>
      <c r="H63" s="94"/>
      <c r="I63" s="94"/>
      <c r="J63" s="94"/>
    </row>
    <row r="64" spans="1:10" ht="17.25" customHeight="1" x14ac:dyDescent="0.25">
      <c r="A64" s="94"/>
      <c r="B64" s="94"/>
      <c r="C64" s="94"/>
      <c r="D64" s="94"/>
      <c r="E64" s="94"/>
      <c r="F64" s="94"/>
      <c r="G64" s="94"/>
      <c r="H64" s="94"/>
      <c r="I64" s="94"/>
      <c r="J64" s="94"/>
    </row>
  </sheetData>
  <mergeCells count="46">
    <mergeCell ref="AM8:AM10"/>
    <mergeCell ref="I1:J1"/>
    <mergeCell ref="I2:J2"/>
    <mergeCell ref="I3:J3"/>
    <mergeCell ref="I4:J4"/>
    <mergeCell ref="M8:O8"/>
    <mergeCell ref="Q8:U8"/>
    <mergeCell ref="AA8:AI8"/>
    <mergeCell ref="AJ8:AK8"/>
    <mergeCell ref="AL8:AL10"/>
    <mergeCell ref="Y8:Y10"/>
    <mergeCell ref="Z8:Z10"/>
    <mergeCell ref="C6:F7"/>
    <mergeCell ref="G6:J7"/>
    <mergeCell ref="A11:B11"/>
    <mergeCell ref="A8:D8"/>
    <mergeCell ref="L8:L10"/>
    <mergeCell ref="A9:B9"/>
    <mergeCell ref="A10:B10"/>
    <mergeCell ref="F10:G10"/>
    <mergeCell ref="F22:G22"/>
    <mergeCell ref="A12:B12"/>
    <mergeCell ref="F12:G12"/>
    <mergeCell ref="A16:B16"/>
    <mergeCell ref="A18:D18"/>
    <mergeCell ref="A19:B19"/>
    <mergeCell ref="F19:G19"/>
    <mergeCell ref="F21:G21"/>
    <mergeCell ref="F23:G23"/>
    <mergeCell ref="A24:B24"/>
    <mergeCell ref="A25:D25"/>
    <mergeCell ref="A26:B26"/>
    <mergeCell ref="D26:E26"/>
    <mergeCell ref="F26:G26"/>
    <mergeCell ref="A45:J64"/>
    <mergeCell ref="A27:B27"/>
    <mergeCell ref="D27:E27"/>
    <mergeCell ref="F27:G27"/>
    <mergeCell ref="A28:B28"/>
    <mergeCell ref="D28:E28"/>
    <mergeCell ref="F28:G28"/>
    <mergeCell ref="C30:J39"/>
    <mergeCell ref="A41:C41"/>
    <mergeCell ref="A42:C42"/>
    <mergeCell ref="A43:C43"/>
    <mergeCell ref="G43:H43"/>
  </mergeCells>
  <dataValidations count="2">
    <dataValidation type="list" allowBlank="1" showInputMessage="1" showErrorMessage="1" sqref="C11:D11" xr:uid="{829801C5-E67C-4E43-A5AE-6FE18F57FB61}">
      <formula1>$N$25:$U$25</formula1>
    </dataValidation>
    <dataValidation type="list" allowBlank="1" showInputMessage="1" showErrorMessage="1" sqref="G6:J7" xr:uid="{43604D90-2409-4F0C-B5E3-2C0C22AEC809}">
      <formula1>$L$11:$L$20</formula1>
    </dataValidation>
  </dataValidations>
  <printOptions horizontalCentered="1"/>
  <pageMargins left="0.5" right="0.5" top="0.5" bottom="0.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เวิร์กชีต</vt:lpstr>
      </vt:variant>
      <vt:variant>
        <vt:i4>4</vt:i4>
      </vt:variant>
      <vt:variant>
        <vt:lpstr>ช่วงที่มีชื่อ</vt:lpstr>
      </vt:variant>
      <vt:variant>
        <vt:i4>4</vt:i4>
      </vt:variant>
    </vt:vector>
  </HeadingPairs>
  <TitlesOfParts>
    <vt:vector size="8" baseType="lpstr">
      <vt:lpstr>1 พัดลม</vt:lpstr>
      <vt:lpstr>2 พัดลม</vt:lpstr>
      <vt:lpstr>3 พัดลม</vt:lpstr>
      <vt:lpstr>4 พัดลม</vt:lpstr>
      <vt:lpstr>'1 พัดลม'!Print_Area</vt:lpstr>
      <vt:lpstr>'2 พัดลม'!Print_Area</vt:lpstr>
      <vt:lpstr>'3 พัดลม'!Print_Area</vt:lpstr>
      <vt:lpstr>'4 พัดลม'!Print_Area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thakorn cool</cp:lastModifiedBy>
  <cp:lastPrinted>2024-04-18T03:11:36Z</cp:lastPrinted>
  <dcterms:created xsi:type="dcterms:W3CDTF">2022-09-10T04:41:20Z</dcterms:created>
  <dcterms:modified xsi:type="dcterms:W3CDTF">2024-04-18T03:26:17Z</dcterms:modified>
</cp:coreProperties>
</file>