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айнд-карта" sheetId="1" r:id="rId4"/>
    <sheet state="visible" name="Диаграмма состояний" sheetId="2" r:id="rId5"/>
    <sheet state="visible" name="Чек-лист 0" sheetId="3" r:id="rId6"/>
    <sheet state="visible" name="Чек-лист 1" sheetId="4" r:id="rId7"/>
    <sheet state="visible" name="Чек-лист 2" sheetId="5" r:id="rId8"/>
    <sheet state="visible" name="Чек-лист 2 (Альтернативный)" sheetId="6" r:id="rId9"/>
    <sheet state="visible" name="Чек-лист 3" sheetId="7" r:id="rId10"/>
    <sheet state="visible" name="Чек-лист 4" sheetId="8" r:id="rId11"/>
    <sheet state="visible" name="Чек-лист 5" sheetId="9" r:id="rId12"/>
    <sheet state="visible" name="Чек-лист 6" sheetId="10" r:id="rId13"/>
    <sheet state="visible" name="Чек-лист 7" sheetId="11" r:id="rId14"/>
    <sheet state="visible" name="Чек-лист 8 " sheetId="12" r:id="rId15"/>
    <sheet state="visible" name="Чек-лист 9" sheetId="13" r:id="rId16"/>
    <sheet state="visible" name="Пример тест-кейса" sheetId="14" r:id="rId17"/>
  </sheets>
  <definedNames/>
  <calcPr/>
</workbook>
</file>

<file path=xl/sharedStrings.xml><?xml version="1.0" encoding="utf-8"?>
<sst xmlns="http://schemas.openxmlformats.org/spreadsheetml/2006/main" count="539" uniqueCount="167">
  <si>
    <t>Тест-комплекты</t>
  </si>
  <si>
    <r>
      <rPr/>
      <t xml:space="preserve">Ссылка на миро: </t>
    </r>
    <r>
      <rPr>
        <color rgb="FF1155CC"/>
        <u/>
      </rPr>
      <t>https://miro.com/welcomeonboard/TUtuUGJrQnJFeUVBalRlVGxrd0pyakxNV1Y0RG5mNHQ3SjRPUW5lcE50ZHNJTHNZakFBTDE4S1JUY2ZRMTdkRnwzNDU4NzY0NTkzMjI2Mzk4MzYxfDI=?share_link_id=160905849782</t>
    </r>
  </si>
  <si>
    <t xml:space="preserve">Сылка на тест план: </t>
  </si>
  <si>
    <t>https://docs.google.com/document/d/1GuTi_2BdfHTRjBMqRc1Dsj6bsKKGEKmucUSWQyl3vuY/edit?usp=sharing</t>
  </si>
  <si>
    <t>ID Тест-комплекта</t>
  </si>
  <si>
    <t>Приоритет</t>
  </si>
  <si>
    <t>Высокий</t>
  </si>
  <si>
    <t>Название тест-комплекта</t>
  </si>
  <si>
    <t xml:space="preserve">Описание </t>
  </si>
  <si>
    <t>Smoke</t>
  </si>
  <si>
    <t>В этом тест-комплекте проверяется базовая работоспособность утсройства</t>
  </si>
  <si>
    <t>ОР</t>
  </si>
  <si>
    <t>ID Тест-кейса</t>
  </si>
  <si>
    <t>№ проверки</t>
  </si>
  <si>
    <t>Заголовок проверки</t>
  </si>
  <si>
    <t>Явные повреждения</t>
  </si>
  <si>
    <t>Нет повреждений, блокирующих работу устрйоства</t>
  </si>
  <si>
    <t>Интерфейс</t>
  </si>
  <si>
    <t>Понятность интерфейса допускает предсказуемое пользование</t>
  </si>
  <si>
    <t xml:space="preserve">Подключение </t>
  </si>
  <si>
    <t>Устройство подключается к сети и водопроводу</t>
  </si>
  <si>
    <t>Отдел для порошка</t>
  </si>
  <si>
    <t>Отдел для порошка открывается и закрывается</t>
  </si>
  <si>
    <t>Дверь</t>
  </si>
  <si>
    <t>Невозможно открыть дверь без использования ручки</t>
  </si>
  <si>
    <t xml:space="preserve">Работоспособность кнопок </t>
  </si>
  <si>
    <t>Все кнопки нажимаются, не залипают</t>
  </si>
  <si>
    <t>Стирка</t>
  </si>
  <si>
    <t>Длительность стирки 175 минут</t>
  </si>
  <si>
    <t>Выключение</t>
  </si>
  <si>
    <t>Устрйоство выключено</t>
  </si>
  <si>
    <t>Стандартные режимы и функции</t>
  </si>
  <si>
    <t>В этом тест-комплекте проверяются стандартные режимы и доп. функции</t>
  </si>
  <si>
    <t>Предусловие</t>
  </si>
  <si>
    <t>1. Устройство подключено в сеть</t>
  </si>
  <si>
    <t>2. Есть электричество и вода</t>
  </si>
  <si>
    <t xml:space="preserve">3. Устройство включено </t>
  </si>
  <si>
    <t>4. В отдел для порошка насыпан порошок</t>
  </si>
  <si>
    <t>Таблица состояний</t>
  </si>
  <si>
    <t>Постусловие</t>
  </si>
  <si>
    <t>1. Достать белье</t>
  </si>
  <si>
    <t>2.Выключить устройство</t>
  </si>
  <si>
    <t xml:space="preserve">Режим </t>
  </si>
  <si>
    <t>Доп. функция</t>
  </si>
  <si>
    <t>Отжим</t>
  </si>
  <si>
    <t>Полоскание</t>
  </si>
  <si>
    <t>Слив</t>
  </si>
  <si>
    <t>Время стирки (минуты)</t>
  </si>
  <si>
    <t>Температура стекла</t>
  </si>
  <si>
    <t xml:space="preserve">Режим 1 </t>
  </si>
  <si>
    <t>-</t>
  </si>
  <si>
    <t>Еле теплая</t>
  </si>
  <si>
    <t>Режим 1 с функцией слива</t>
  </si>
  <si>
    <t>+</t>
  </si>
  <si>
    <t>Режим 1 с функцией полоскания</t>
  </si>
  <si>
    <t xml:space="preserve">Режим 2 </t>
  </si>
  <si>
    <t>Теплая</t>
  </si>
  <si>
    <t>Режим 2 с функцией отжима</t>
  </si>
  <si>
    <t>Режим 2 с функцией слива</t>
  </si>
  <si>
    <t>Режим 2 с функцией отжима и слива</t>
  </si>
  <si>
    <t>Режим 3</t>
  </si>
  <si>
    <t>Горячая</t>
  </si>
  <si>
    <t>Режим 3 с функцией слива</t>
  </si>
  <si>
    <t>Режим 3 с функцией Отжима</t>
  </si>
  <si>
    <t xml:space="preserve">Пользовательские режимы и функции </t>
  </si>
  <si>
    <t>В этом тест-комплекте проверяются пользовательские режимы и доп. функции  (Температура, скорость барабана, отжим, полоскание, слив)</t>
  </si>
  <si>
    <t xml:space="preserve">Таблица состояний							
							</t>
  </si>
  <si>
    <t>Температура</t>
  </si>
  <si>
    <t>Скорость барабана</t>
  </si>
  <si>
    <t>Пользовательский режим и функции(30, 600, +, +, +)</t>
  </si>
  <si>
    <t>Пользовательский режим и функции(30, 800, -, -, -)</t>
  </si>
  <si>
    <t>Пользовательский режим и функции(30, 1000, +, +, +)</t>
  </si>
  <si>
    <t>Пользовательский режим и функции(30, 1200, -, -, -)</t>
  </si>
  <si>
    <t>Пользовательский режим и функции(40, 800, +, -, +)</t>
  </si>
  <si>
    <t>Пользовательский режим и функции(40, 1000, -, +, +)</t>
  </si>
  <si>
    <t>Пользовательский режим и функции(40, 1200, +, +, -)</t>
  </si>
  <si>
    <t>Пользовательский режим и функции(40, 600, -, +, -)</t>
  </si>
  <si>
    <t>Пользовательский режим и функции(50, 1000, +, -, -)</t>
  </si>
  <si>
    <t>Пользовательский режим и функции(50, 1200, +, +, +)</t>
  </si>
  <si>
    <t>Пользовательский режим и функции(50, 600, +, +, -)</t>
  </si>
  <si>
    <t>Пользовательский режим и функции(50, 800, -, +, +)</t>
  </si>
  <si>
    <t>Пользовательский режим и функции(60, 1200, -, +, +)</t>
  </si>
  <si>
    <t>Пользовательский режим и функции(60, 600, -, -, +)</t>
  </si>
  <si>
    <t>Пользовательский режим и функции(60, 800, +, +, +)</t>
  </si>
  <si>
    <t>Пользовательский режим и функции(60, 1000, +, -, -)</t>
  </si>
  <si>
    <t>Пользовательский режим и функции(90, 600, -, +, -)</t>
  </si>
  <si>
    <t>Пользовательский режим и функции(90, 600, +, -, +)</t>
  </si>
  <si>
    <t>Пользовательский режимы и функции(90, 800, +, +, -)</t>
  </si>
  <si>
    <t>Пользовательский режим и функции(90, 1000, -, +, +)</t>
  </si>
  <si>
    <t>Пользовательский режим и функции(90, 1200, +, -, +)</t>
  </si>
  <si>
    <t>Пользовательский режим и функции(30, 600, -, -, -)</t>
  </si>
  <si>
    <t>Проверки в тест-комплекте номер 2 сгенерированы при помощи техники "попарного тестирование", если заранее известно, что времени на выполнение такого количества проверок будет недостаточно, то я буду использовать альтернативный(приведенный ниже) тест-комплект, проверки в котором сгенерированы с помощью техники "Классы жэквивалентности" и "Граничные значения".  Сама техника "граничные значения" применена не  чистом виде,но полученнй тест-комплект позволяет проверить работоспособность устройства в пользовательском режиме с минимальными затратами времени и должным качеством.</t>
  </si>
  <si>
    <t>Пользовательский режим и функции(30, 1200, -, +, +)</t>
  </si>
  <si>
    <t>Пользовательский режим и функции(90, 600, +, -, -)</t>
  </si>
  <si>
    <t>Пользовательский режим и функции(90, 1200, +, +, +)</t>
  </si>
  <si>
    <t>Пользовательский режим и функции(50, 1000, -, +, +)</t>
  </si>
  <si>
    <t>Пользовательский режим и функции(90, 600, -, -, -)</t>
  </si>
  <si>
    <t>Дополнительные функции</t>
  </si>
  <si>
    <t>В этом тест-комплекте проверяется каждая доп. функция</t>
  </si>
  <si>
    <t>Режим</t>
  </si>
  <si>
    <t>Доп. условие</t>
  </si>
  <si>
    <t>Отжим включен</t>
  </si>
  <si>
    <t>Белье почти сухое</t>
  </si>
  <si>
    <t>Полоскание включено</t>
  </si>
  <si>
    <t>Много стирального средства</t>
  </si>
  <si>
    <t>Белье без следов стирального средства</t>
  </si>
  <si>
    <t>Слив включен</t>
  </si>
  <si>
    <t>Вода в баке во время стирки спускается</t>
  </si>
  <si>
    <t>Полоскание выключено</t>
  </si>
  <si>
    <t>На белье остались следы стирального средства</t>
  </si>
  <si>
    <t>Отжим выключен</t>
  </si>
  <si>
    <t>Белье мокрое</t>
  </si>
  <si>
    <t>Слив выключен</t>
  </si>
  <si>
    <t>Вода остается в стиральной машине на протяжении всей стирки</t>
  </si>
  <si>
    <t>Негативные тесты</t>
  </si>
  <si>
    <t>В этом тест-комплекте проверяются сценарии работы не предусмотренные пользовательской инструекцией</t>
  </si>
  <si>
    <t>1.Выключить устройство</t>
  </si>
  <si>
    <t>Невозможность запуска в режиме 1 с функцией отжим</t>
  </si>
  <si>
    <t>Нет реакции на запуск</t>
  </si>
  <si>
    <t>Невозможность запуска в режиме 2 с функцией полоскание</t>
  </si>
  <si>
    <t>Невозможность запуска в режиме 3 с функцией слив</t>
  </si>
  <si>
    <t>Невозможность запуска в режиме 3 с функцией отжим</t>
  </si>
  <si>
    <t>Выключение из сети во время работы</t>
  </si>
  <si>
    <t>Стиральная машина прекращает работу, спуская воду из барабана</t>
  </si>
  <si>
    <t>Запуск в отсутствие подачи воды</t>
  </si>
  <si>
    <t>Запуск игнорируется</t>
  </si>
  <si>
    <t>Usability</t>
  </si>
  <si>
    <t>Средний</t>
  </si>
  <si>
    <t xml:space="preserve">В этом тест-комплекте проверяется эргономичность и удобство пользования </t>
  </si>
  <si>
    <t>Травмоопасность</t>
  </si>
  <si>
    <t>Нет сколов и заусенцов, о которые можно пораниться</t>
  </si>
  <si>
    <t>Принудительное завершение работы</t>
  </si>
  <si>
    <t>В этом тест-комплекте проверяется функция принудительной остановки</t>
  </si>
  <si>
    <t>Принудительная остановка</t>
  </si>
  <si>
    <t>Нагрузочное тестирование</t>
  </si>
  <si>
    <t>Низкий</t>
  </si>
  <si>
    <t xml:space="preserve">Таблица состояний </t>
  </si>
  <si>
    <t>В этом тест-комплекте проверяются способности устрйоства корректно переносить нагрузки</t>
  </si>
  <si>
    <t>Многоразовая стирка при максимальных значениях параметров</t>
  </si>
  <si>
    <t>Каждый последующий запуск не отличается от предыдущего</t>
  </si>
  <si>
    <t>Стирка при большом объеме белья</t>
  </si>
  <si>
    <t>Устройство остается в стабильном положении, не падает и не перемещается.</t>
  </si>
  <si>
    <t>Тестирование производительности</t>
  </si>
  <si>
    <t>Потребление воды</t>
  </si>
  <si>
    <t>35-80л</t>
  </si>
  <si>
    <t>Потребление электричества</t>
  </si>
  <si>
    <t>~3кв</t>
  </si>
  <si>
    <t>Стресс тестирование</t>
  </si>
  <si>
    <t>В этом тест-комплекте проверяются способности устрйоства корректно переносить нагрузку, большую чем максимальная предполагаемая в течении небдольшого количества времени</t>
  </si>
  <si>
    <t>Время стирки</t>
  </si>
  <si>
    <t>Стирка с чрезмерным количеством белья</t>
  </si>
  <si>
    <t>Чрезмерное количество белья</t>
  </si>
  <si>
    <t>10 минут</t>
  </si>
  <si>
    <t>Стиральная машинка работает нормально в течении 10-и минут</t>
  </si>
  <si>
    <t xml:space="preserve">Приоритет </t>
  </si>
  <si>
    <t>ID</t>
  </si>
  <si>
    <t>Заголовок</t>
  </si>
  <si>
    <t>Режим 1</t>
  </si>
  <si>
    <t>Шаги</t>
  </si>
  <si>
    <t>1. Включить "режим 1"</t>
  </si>
  <si>
    <t>Нет видимых реакций</t>
  </si>
  <si>
    <t>2. Запустить стирку</t>
  </si>
  <si>
    <t>Устройство набирает воду и начинает стирку</t>
  </si>
  <si>
    <t>3. Потрогать рукой стекло на дверце устройства</t>
  </si>
  <si>
    <t>Стекло дверцы еле теплое (~30 градусов цельсия)</t>
  </si>
  <si>
    <t>4. Ждать 190 минут</t>
  </si>
  <si>
    <t>Стирка закончилась через190 минут после запуска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</si>
</sst>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sz val="10.0"/>
      <color theme="1"/>
      <name val="Arial"/>
    </font>
    <font/>
    <font>
      <b/>
      <color theme="1"/>
      <name val="Arial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rgb="FF000000"/>
      <name val="Arial"/>
    </font>
    <font>
      <b/>
      <color theme="1"/>
      <name val="Arial"/>
      <scheme val="minor"/>
    </font>
    <font>
      <sz val="11.0"/>
      <color rgb="FF000000"/>
      <name val="Docs-Calibri"/>
    </font>
    <font>
      <sz val="11.0"/>
      <color rgb="FF000000"/>
      <name val="Calibri"/>
    </font>
    <font>
      <sz val="11.0"/>
      <color rgb="FF444746"/>
      <name val="&quot;Google Sans&quot;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theme="1"/>
      <name val="Calibri"/>
    </font>
    <font>
      <sz val="11.0"/>
      <color theme="1"/>
      <name val="Docs-Calibri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shrinkToFit="0" wrapText="1"/>
    </xf>
    <xf borderId="0" fillId="2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3" fillId="2" fontId="4" numFmtId="0" xfId="0" applyAlignment="1" applyBorder="1" applyFont="1">
      <alignment shrinkToFit="0" wrapText="1"/>
    </xf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3" fillId="2" fontId="6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readingOrder="0" shrinkToFit="0" wrapText="1"/>
    </xf>
    <xf borderId="7" fillId="0" fontId="7" numFmtId="0" xfId="0" applyAlignment="1" applyBorder="1" applyFont="1">
      <alignment readingOrder="0"/>
    </xf>
    <xf borderId="3" fillId="0" fontId="7" numFmtId="0" xfId="0" applyAlignment="1" applyBorder="1" applyFont="1">
      <alignment readingOrder="0" shrinkToFit="0" vertical="center" wrapText="1"/>
    </xf>
    <xf borderId="8" fillId="3" fontId="8" numFmtId="0" xfId="0" applyAlignment="1" applyBorder="1" applyFill="1" applyFont="1">
      <alignment horizontal="left" readingOrder="0" shrinkToFit="0" vertical="center" wrapText="1"/>
    </xf>
    <xf borderId="2" fillId="0" fontId="5" numFmtId="0" xfId="0" applyBorder="1" applyFont="1"/>
    <xf borderId="7" fillId="3" fontId="8" numFmtId="0" xfId="0" applyAlignment="1" applyBorder="1" applyFont="1">
      <alignment readingOrder="0" shrinkToFit="0" vertical="center" wrapText="1"/>
    </xf>
    <xf borderId="7" fillId="3" fontId="8" numFmtId="0" xfId="0" applyAlignment="1" applyBorder="1" applyFont="1">
      <alignment horizontal="left" readingOrder="0" shrinkToFit="0" vertical="center" wrapText="1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7" fillId="0" fontId="7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3" fillId="2" fontId="10" numFmtId="0" xfId="0" applyAlignment="1" applyBorder="1" applyFont="1">
      <alignment horizontal="left" readingOrder="0" shrinkToFit="0" vertical="center" wrapText="1"/>
    </xf>
    <xf borderId="3" fillId="0" fontId="10" numFmtId="0" xfId="0" applyAlignment="1" applyBorder="1" applyFont="1">
      <alignment horizontal="left" readingOrder="0" shrinkToFit="0" vertical="center" wrapText="1"/>
    </xf>
    <xf borderId="1" fillId="2" fontId="10" numFmtId="0" xfId="0" applyAlignment="1" applyBorder="1" applyFont="1">
      <alignment horizontal="left" readingOrder="0" shrinkToFit="0" vertical="center" wrapText="1"/>
    </xf>
    <xf borderId="7" fillId="2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2" fontId="10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12" fillId="0" fontId="5" numFmtId="0" xfId="0" applyBorder="1" applyFont="1"/>
    <xf borderId="7" fillId="0" fontId="1" numFmtId="0" xfId="0" applyBorder="1" applyFont="1"/>
    <xf borderId="13" fillId="0" fontId="10" numFmtId="0" xfId="0" applyAlignment="1" applyBorder="1" applyFont="1">
      <alignment horizontal="left" readingOrder="0" shrinkToFit="0" vertical="center" wrapText="1"/>
    </xf>
    <xf borderId="14" fillId="0" fontId="5" numFmtId="0" xfId="0" applyBorder="1" applyFont="1"/>
    <xf borderId="15" fillId="0" fontId="5" numFmtId="0" xfId="0" applyBorder="1" applyFont="1"/>
    <xf borderId="1" fillId="3" fontId="10" numFmtId="0" xfId="0" applyAlignment="1" applyBorder="1" applyFont="1">
      <alignment horizontal="left" readingOrder="0" shrinkToFit="0" vertical="center" wrapText="1"/>
    </xf>
    <xf borderId="3" fillId="3" fontId="10" numFmtId="0" xfId="0" applyAlignment="1" applyBorder="1" applyFont="1">
      <alignment horizontal="left" readingOrder="0" shrinkToFit="0" vertical="center" wrapText="1"/>
    </xf>
    <xf borderId="7" fillId="3" fontId="10" numFmtId="0" xfId="0" applyAlignment="1" applyBorder="1" applyFont="1">
      <alignment readingOrder="0" shrinkToFit="0" vertical="center" wrapText="1"/>
    </xf>
    <xf borderId="7" fillId="3" fontId="10" numFmtId="0" xfId="0" applyAlignment="1" applyBorder="1" applyFont="1">
      <alignment horizontal="left" readingOrder="0" shrinkToFit="0" vertical="center" wrapText="1"/>
    </xf>
    <xf borderId="7" fillId="0" fontId="10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readingOrder="0" shrinkToFit="0" vertical="center" wrapText="1"/>
    </xf>
    <xf quotePrefix="1" borderId="7" fillId="0" fontId="1" numFmtId="0" xfId="0" applyAlignment="1" applyBorder="1" applyFont="1">
      <alignment horizontal="center" readingOrder="0" shrinkToFit="0" vertical="center" wrapText="1"/>
    </xf>
    <xf borderId="8" fillId="0" fontId="5" numFmtId="0" xfId="0" applyBorder="1" applyFont="1"/>
    <xf quotePrefix="1" borderId="7" fillId="4" fontId="11" numFmtId="0" xfId="0" applyAlignment="1" applyBorder="1" applyFill="1" applyFont="1">
      <alignment horizontal="center" readingOrder="0" shrinkToFit="0" vertical="center" wrapText="1"/>
    </xf>
    <xf borderId="7" fillId="4" fontId="1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1" fillId="2" fontId="6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readingOrder="0"/>
    </xf>
    <xf borderId="12" fillId="3" fontId="10" numFmtId="0" xfId="0" applyAlignment="1" applyBorder="1" applyFont="1">
      <alignment horizontal="left" readingOrder="0" shrinkToFit="0" vertical="center" wrapText="1"/>
    </xf>
    <xf borderId="9" fillId="3" fontId="10" numFmtId="0" xfId="0" applyAlignment="1" applyBorder="1" applyFont="1">
      <alignment horizontal="left" readingOrder="0" shrinkToFit="0" vertical="center" wrapText="1"/>
    </xf>
    <xf borderId="7" fillId="0" fontId="12" numFmtId="0" xfId="0" applyAlignment="1" applyBorder="1" applyFont="1">
      <alignment horizontal="center" readingOrder="0" shrinkToFit="0" vertical="center" wrapText="1"/>
    </xf>
    <xf borderId="7" fillId="0" fontId="12" numFmtId="0" xfId="0" applyAlignment="1" applyBorder="1" applyFont="1">
      <alignment horizontal="center" readingOrder="0" shrinkToFit="0" vertical="center" wrapText="0"/>
    </xf>
    <xf quotePrefix="1" borderId="7" fillId="0" fontId="12" numFmtId="0" xfId="0" applyAlignment="1" applyBorder="1" applyFont="1">
      <alignment horizontal="center" readingOrder="0" shrinkToFit="0" vertical="center" wrapText="0"/>
    </xf>
    <xf quotePrefix="1" borderId="7" fillId="4" fontId="1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7" fillId="4" fontId="12" numFmtId="0" xfId="0" applyAlignment="1" applyBorder="1" applyFont="1">
      <alignment horizontal="center" readingOrder="0" shrinkToFit="0" wrapText="1"/>
    </xf>
    <xf borderId="7" fillId="4" fontId="12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readingOrder="0" vertical="center"/>
    </xf>
    <xf borderId="13" fillId="5" fontId="13" numFmtId="0" xfId="0" applyAlignment="1" applyBorder="1" applyFill="1" applyFont="1">
      <alignment horizontal="left" readingOrder="0" shrinkToFit="0" vertical="center" wrapText="1"/>
    </xf>
    <xf borderId="9" fillId="2" fontId="6" numFmtId="0" xfId="0" applyAlignment="1" applyBorder="1" applyFont="1">
      <alignment shrinkToFit="0" vertical="center" wrapText="1"/>
    </xf>
    <xf borderId="13" fillId="0" fontId="1" numFmtId="0" xfId="0" applyAlignment="1" applyBorder="1" applyFont="1">
      <alignment readingOrder="0" vertical="center"/>
    </xf>
    <xf borderId="3" fillId="2" fontId="6" numFmtId="0" xfId="0" applyAlignment="1" applyBorder="1" applyFont="1">
      <alignment shrinkToFit="0" wrapText="1"/>
    </xf>
    <xf borderId="3" fillId="0" fontId="6" numFmtId="0" xfId="0" applyAlignment="1" applyBorder="1" applyFont="1">
      <alignment readingOrder="0" shrinkToFit="0" wrapText="1"/>
    </xf>
    <xf borderId="1" fillId="2" fontId="6" numFmtId="0" xfId="0" applyAlignment="1" applyBorder="1" applyFont="1">
      <alignment shrinkToFit="0" wrapText="1"/>
    </xf>
    <xf borderId="7" fillId="0" fontId="10" numFmtId="0" xfId="0" applyAlignment="1" applyBorder="1" applyFont="1">
      <alignment horizontal="right" readingOrder="0" shrinkToFit="0" vertical="center" wrapText="1"/>
    </xf>
    <xf borderId="13" fillId="0" fontId="6" numFmtId="0" xfId="0" applyAlignment="1" applyBorder="1" applyFont="1">
      <alignment readingOrder="0" shrinkToFit="0" vertical="center" wrapText="1"/>
    </xf>
    <xf borderId="1" fillId="3" fontId="14" numFmtId="0" xfId="0" applyAlignment="1" applyBorder="1" applyFont="1">
      <alignment horizontal="left" readingOrder="0" shrinkToFit="0" vertical="center" wrapText="1"/>
    </xf>
    <xf borderId="13" fillId="3" fontId="10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readingOrder="0" shrinkToFit="0" vertical="center" wrapText="1"/>
    </xf>
    <xf borderId="7" fillId="2" fontId="1" numFmtId="0" xfId="0" applyAlignment="1" applyBorder="1" applyFont="1">
      <alignment horizontal="left" readingOrder="0" shrinkToFit="0" vertical="center" wrapText="1"/>
    </xf>
    <xf quotePrefix="1" borderId="7" fillId="0" fontId="12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left" readingOrder="0" shrinkToFit="0" vertical="center" wrapText="1"/>
    </xf>
    <xf borderId="3" fillId="0" fontId="15" numFmtId="0" xfId="0" applyAlignment="1" applyBorder="1" applyFont="1">
      <alignment readingOrder="0" shrinkToFit="0" vertical="center" wrapText="1"/>
    </xf>
    <xf borderId="7" fillId="0" fontId="15" numFmtId="0" xfId="0" applyAlignment="1" applyBorder="1" applyFont="1">
      <alignment readingOrder="0"/>
    </xf>
    <xf borderId="0" fillId="0" fontId="10" numFmtId="0" xfId="0" applyAlignment="1" applyFont="1">
      <alignment horizontal="left" readingOrder="0" shrinkToFit="0" vertical="center" wrapText="1"/>
    </xf>
    <xf borderId="0" fillId="0" fontId="15" numFmtId="0" xfId="0" applyAlignment="1" applyFont="1">
      <alignment readingOrder="0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7" fillId="0" fontId="15" numFmtId="0" xfId="0" applyAlignment="1" applyBorder="1" applyFont="1">
      <alignment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1" fillId="3" fontId="6" numFmtId="0" xfId="0" applyAlignment="1" applyBorder="1" applyFont="1">
      <alignment shrinkToFit="0" wrapText="1"/>
    </xf>
    <xf borderId="3" fillId="3" fontId="6" numFmtId="0" xfId="0" applyAlignment="1" applyBorder="1" applyFont="1">
      <alignment shrinkToFit="0" wrapText="1"/>
    </xf>
    <xf borderId="7" fillId="0" fontId="6" numFmtId="0" xfId="0" applyAlignment="1" applyBorder="1" applyFont="1">
      <alignment shrinkToFit="0" wrapText="1"/>
    </xf>
    <xf borderId="7" fillId="0" fontId="12" numFmtId="0" xfId="0" applyAlignment="1" applyBorder="1" applyFont="1">
      <alignment horizontal="left" readingOrder="0" shrinkToFit="0" vertical="center" wrapText="1"/>
    </xf>
    <xf borderId="7" fillId="0" fontId="16" numFmtId="0" xfId="0" applyAlignment="1" applyBorder="1" applyFont="1">
      <alignment horizontal="center" shrinkToFit="0" wrapText="1"/>
    </xf>
    <xf quotePrefix="1" borderId="7" fillId="0" fontId="16" numFmtId="0" xfId="0" applyAlignment="1" applyBorder="1" applyFont="1">
      <alignment horizontal="center" shrinkToFit="0" wrapText="1"/>
    </xf>
    <xf quotePrefix="1" borderId="7" fillId="4" fontId="17" numFmtId="0" xfId="0" applyAlignment="1" applyBorder="1" applyFont="1">
      <alignment horizontal="center" shrinkToFit="0" wrapText="1"/>
    </xf>
    <xf borderId="3" fillId="0" fontId="12" numFmtId="0" xfId="0" applyAlignment="1" applyBorder="1" applyFont="1">
      <alignment horizontal="center" readingOrder="0" shrinkToFit="0" vertical="center" wrapText="1"/>
    </xf>
    <xf borderId="13" fillId="4" fontId="10" numFmtId="0" xfId="0" applyAlignment="1" applyBorder="1" applyFont="1">
      <alignment horizontal="left" readingOrder="0" vertical="center"/>
    </xf>
    <xf borderId="3" fillId="0" fontId="12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readingOrder="0" shrinkToFit="0" vertical="center" wrapText="1"/>
    </xf>
    <xf borderId="16" fillId="2" fontId="1" numFmtId="0" xfId="0" applyAlignment="1" applyBorder="1" applyFont="1">
      <alignment horizontal="left" readingOrder="0" shrinkToFit="0" vertical="center" wrapText="1"/>
    </xf>
    <xf borderId="17" fillId="2" fontId="1" numFmtId="0" xfId="0" applyAlignment="1" applyBorder="1" applyFont="1">
      <alignment horizontal="left" readingOrder="0" shrinkToFit="0" vertical="center" wrapText="1"/>
    </xf>
    <xf borderId="18" fillId="2" fontId="1" numFmtId="0" xfId="0" applyAlignment="1" applyBorder="1" applyFont="1">
      <alignment horizontal="left" readingOrder="0" shrinkToFit="0" vertical="center" wrapText="1"/>
    </xf>
    <xf borderId="19" fillId="0" fontId="1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left" readingOrder="0" shrinkToFit="0" vertical="center" wrapText="1"/>
    </xf>
    <xf borderId="20" fillId="0" fontId="1" numFmtId="0" xfId="0" applyAlignment="1" applyBorder="1" applyFont="1">
      <alignment horizontal="left" readingOrder="0" shrinkToFit="0" vertical="center" wrapText="1"/>
    </xf>
    <xf borderId="21" fillId="2" fontId="1" numFmtId="0" xfId="0" applyAlignment="1" applyBorder="1" applyFont="1">
      <alignment horizontal="left" readingOrder="0" shrinkToFit="0" vertical="center" wrapText="1"/>
    </xf>
    <xf borderId="20" fillId="2" fontId="1" numFmtId="0" xfId="0" applyAlignment="1" applyBorder="1" applyFont="1">
      <alignment horizontal="left" readingOrder="0" shrinkToFit="0" vertical="center" wrapText="1"/>
    </xf>
    <xf borderId="21" fillId="0" fontId="1" numFmtId="0" xfId="0" applyAlignment="1" applyBorder="1" applyFont="1">
      <alignment horizontal="left" readingOrder="0" shrinkToFit="0" vertical="center" wrapText="1"/>
    </xf>
    <xf borderId="22" fillId="0" fontId="1" numFmtId="0" xfId="0" applyAlignment="1" applyBorder="1" applyFont="1">
      <alignment horizontal="left" readingOrder="0" shrinkToFit="0" vertical="center" wrapText="1"/>
    </xf>
    <xf borderId="23" fillId="0" fontId="5" numFmtId="0" xfId="0" applyBorder="1" applyFont="1"/>
    <xf borderId="24" fillId="0" fontId="1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9</xdr:row>
      <xdr:rowOff>85725</xdr:rowOff>
    </xdr:from>
    <xdr:ext cx="10220325" cy="7200900"/>
    <xdr:pic>
      <xdr:nvPicPr>
        <xdr:cNvPr id="0" name="image2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390900" cy="53435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iro.com/welcomeonboard/TUtuUGJrQnJFeUVBalRlVGxrd0pyakxNV1Y0RG5mNHQ3SjRPUW5lcE50ZHNJTHNZakFBTDE4S1JUY2ZRMTdkRnwzNDU4NzY0NTkzMjI2Mzk4MzYxfDI=?share_link_id=160905849782" TargetMode="External"/><Relationship Id="rId2" Type="http://schemas.openxmlformats.org/officeDocument/2006/relationships/hyperlink" Target="https://docs.google.com/document/d/1GuTi_2BdfHTRjBMqRc1Dsj6bsKKGEKmucUSWQyl3vuY/edit?usp=sharing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2" t="s">
        <v>1</v>
      </c>
    </row>
    <row r="3">
      <c r="C3" s="1" t="s">
        <v>2</v>
      </c>
      <c r="E3" s="3" t="s">
        <v>3</v>
      </c>
    </row>
  </sheetData>
  <hyperlinks>
    <hyperlink r:id="rId1" ref="C1"/>
    <hyperlink r:id="rId2" ref="E3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3" max="3" width="15.88"/>
    <col customWidth="1" min="4" max="4" width="25.88"/>
  </cols>
  <sheetData>
    <row r="1">
      <c r="A1" s="72" t="s">
        <v>7</v>
      </c>
      <c r="B1" s="8"/>
      <c r="C1" s="8"/>
      <c r="D1" s="9"/>
      <c r="E1" s="87"/>
      <c r="F1" s="87"/>
      <c r="G1" s="87"/>
    </row>
    <row r="2">
      <c r="A2" s="73" t="s">
        <v>131</v>
      </c>
      <c r="B2" s="8"/>
      <c r="C2" s="8"/>
      <c r="D2" s="9"/>
      <c r="E2" s="88"/>
      <c r="F2" s="88"/>
      <c r="G2" s="88"/>
    </row>
    <row r="3">
      <c r="A3" s="74" t="s">
        <v>4</v>
      </c>
      <c r="B3" s="28" t="s">
        <v>5</v>
      </c>
      <c r="C3" s="57" t="s">
        <v>127</v>
      </c>
      <c r="D3" s="9"/>
      <c r="E3" s="51"/>
      <c r="F3" s="51"/>
      <c r="G3" s="51"/>
    </row>
    <row r="4">
      <c r="A4" s="10"/>
      <c r="B4" s="11" t="s">
        <v>8</v>
      </c>
      <c r="C4" s="8"/>
      <c r="D4" s="9"/>
      <c r="E4" s="51"/>
      <c r="F4" s="51"/>
      <c r="G4" s="51"/>
    </row>
    <row r="5">
      <c r="A5" s="43">
        <v>6.0</v>
      </c>
      <c r="B5" s="79" t="s">
        <v>132</v>
      </c>
      <c r="C5" s="8"/>
      <c r="D5" s="9"/>
      <c r="E5" s="51"/>
      <c r="F5" s="51"/>
      <c r="G5" s="51"/>
    </row>
    <row r="6">
      <c r="A6" s="31" t="s">
        <v>33</v>
      </c>
      <c r="B6" s="32" t="s">
        <v>34</v>
      </c>
      <c r="C6" s="8"/>
      <c r="D6" s="9"/>
      <c r="E6" s="51"/>
      <c r="F6" s="51"/>
      <c r="G6" s="51"/>
    </row>
    <row r="7">
      <c r="A7" s="33"/>
      <c r="B7" s="32" t="s">
        <v>35</v>
      </c>
      <c r="C7" s="8"/>
      <c r="D7" s="9"/>
    </row>
    <row r="8">
      <c r="A8" s="10"/>
      <c r="B8" s="32" t="s">
        <v>36</v>
      </c>
      <c r="C8" s="8"/>
      <c r="D8" s="9"/>
    </row>
    <row r="9">
      <c r="A9" s="80" t="s">
        <v>39</v>
      </c>
      <c r="B9" s="32" t="s">
        <v>116</v>
      </c>
      <c r="C9" s="8"/>
      <c r="D9" s="9"/>
      <c r="E9" s="85"/>
      <c r="F9" s="85"/>
      <c r="G9" s="85"/>
      <c r="H9" s="85"/>
      <c r="I9" s="85"/>
      <c r="J9" s="85"/>
    </row>
    <row r="10">
      <c r="A10" s="40" t="s">
        <v>12</v>
      </c>
      <c r="B10" s="41" t="s">
        <v>13</v>
      </c>
      <c r="C10" s="41" t="s">
        <v>14</v>
      </c>
      <c r="D10" s="38" t="s">
        <v>11</v>
      </c>
      <c r="E10" s="85"/>
      <c r="F10" s="85"/>
      <c r="G10" s="85"/>
      <c r="H10" s="85"/>
      <c r="I10" s="85"/>
      <c r="J10" s="85"/>
    </row>
    <row r="11">
      <c r="A11" s="43">
        <v>47.0</v>
      </c>
      <c r="B11" s="43">
        <v>1.0</v>
      </c>
      <c r="C11" s="43" t="s">
        <v>133</v>
      </c>
      <c r="D11" s="89" t="s">
        <v>123</v>
      </c>
      <c r="E11" s="90"/>
      <c r="F11" s="90"/>
      <c r="G11" s="90"/>
      <c r="H11" s="90"/>
      <c r="I11" s="90"/>
      <c r="J11" s="90"/>
    </row>
  </sheetData>
  <mergeCells count="11">
    <mergeCell ref="B6:D6"/>
    <mergeCell ref="B7:D7"/>
    <mergeCell ref="B8:D8"/>
    <mergeCell ref="B9:D9"/>
    <mergeCell ref="A1:D1"/>
    <mergeCell ref="A2:D2"/>
    <mergeCell ref="A3:A4"/>
    <mergeCell ref="C3:D3"/>
    <mergeCell ref="B4:D4"/>
    <mergeCell ref="B5:D5"/>
    <mergeCell ref="A6:A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3" max="3" width="38.75"/>
  </cols>
  <sheetData>
    <row r="1">
      <c r="A1" s="11" t="s">
        <v>7</v>
      </c>
      <c r="B1" s="8"/>
      <c r="C1" s="9"/>
      <c r="D1" s="52"/>
      <c r="E1" s="52"/>
    </row>
    <row r="2">
      <c r="A2" s="54" t="s">
        <v>134</v>
      </c>
      <c r="B2" s="8"/>
      <c r="C2" s="9"/>
    </row>
    <row r="3">
      <c r="A3" s="56" t="s">
        <v>4</v>
      </c>
      <c r="B3" s="28" t="s">
        <v>5</v>
      </c>
      <c r="C3" s="29" t="s">
        <v>135</v>
      </c>
      <c r="D3" s="51"/>
      <c r="E3" s="51"/>
    </row>
    <row r="4">
      <c r="A4" s="10"/>
      <c r="B4" s="11" t="s">
        <v>8</v>
      </c>
      <c r="C4" s="9"/>
      <c r="D4" s="51"/>
      <c r="E4" s="51"/>
    </row>
    <row r="5">
      <c r="A5" s="31" t="s">
        <v>33</v>
      </c>
      <c r="B5" s="32" t="s">
        <v>34</v>
      </c>
      <c r="C5" s="9"/>
      <c r="D5" s="51"/>
      <c r="E5" s="51"/>
    </row>
    <row r="6">
      <c r="A6" s="33"/>
      <c r="B6" s="32" t="s">
        <v>35</v>
      </c>
      <c r="C6" s="9"/>
      <c r="D6" s="51"/>
      <c r="E6" s="51"/>
    </row>
    <row r="7">
      <c r="A7" s="10"/>
      <c r="B7" s="32" t="s">
        <v>36</v>
      </c>
      <c r="C7" s="9"/>
      <c r="E7" s="76" t="s">
        <v>136</v>
      </c>
      <c r="F7" s="36"/>
      <c r="G7" s="36"/>
      <c r="H7" s="36"/>
      <c r="I7" s="36"/>
      <c r="J7" s="36"/>
      <c r="K7" s="36"/>
      <c r="L7" s="37"/>
    </row>
    <row r="8">
      <c r="A8" s="80" t="s">
        <v>39</v>
      </c>
      <c r="B8" s="32" t="s">
        <v>116</v>
      </c>
      <c r="C8" s="9"/>
      <c r="E8" s="19"/>
      <c r="F8" s="20"/>
      <c r="G8" s="20"/>
      <c r="H8" s="20"/>
      <c r="I8" s="20"/>
      <c r="J8" s="20"/>
      <c r="K8" s="20"/>
      <c r="L8" s="21"/>
    </row>
    <row r="9">
      <c r="A9" s="29">
        <v>7.0</v>
      </c>
      <c r="B9" s="26" t="s">
        <v>137</v>
      </c>
      <c r="C9" s="9"/>
      <c r="E9" s="38" t="s">
        <v>13</v>
      </c>
      <c r="F9" s="91" t="s">
        <v>67</v>
      </c>
      <c r="G9" s="91" t="s">
        <v>68</v>
      </c>
      <c r="H9" s="92" t="s">
        <v>43</v>
      </c>
      <c r="I9" s="8"/>
      <c r="J9" s="9"/>
      <c r="K9" s="78" t="s">
        <v>11</v>
      </c>
      <c r="L9" s="37"/>
    </row>
    <row r="10">
      <c r="A10" s="40" t="s">
        <v>12</v>
      </c>
      <c r="B10" s="41" t="s">
        <v>13</v>
      </c>
      <c r="C10" s="41" t="s">
        <v>14</v>
      </c>
      <c r="E10" s="10"/>
      <c r="F10" s="10"/>
      <c r="G10" s="10"/>
      <c r="H10" s="93" t="s">
        <v>44</v>
      </c>
      <c r="I10" s="93" t="s">
        <v>45</v>
      </c>
      <c r="J10" s="93" t="s">
        <v>46</v>
      </c>
      <c r="K10" s="19"/>
      <c r="L10" s="21"/>
    </row>
    <row r="11">
      <c r="A11" s="43">
        <v>48.0</v>
      </c>
      <c r="B11" s="43">
        <v>1.0</v>
      </c>
      <c r="C11" s="94" t="s">
        <v>138</v>
      </c>
      <c r="E11" s="43">
        <v>1.0</v>
      </c>
      <c r="F11" s="95">
        <v>90.0</v>
      </c>
      <c r="G11" s="95">
        <v>1200.0</v>
      </c>
      <c r="H11" s="96" t="s">
        <v>53</v>
      </c>
      <c r="I11" s="97" t="s">
        <v>53</v>
      </c>
      <c r="J11" s="97" t="s">
        <v>53</v>
      </c>
      <c r="K11" s="79" t="s">
        <v>139</v>
      </c>
      <c r="L11" s="9"/>
    </row>
    <row r="12">
      <c r="A12" s="43">
        <v>49.0</v>
      </c>
      <c r="B12" s="43">
        <v>2.0</v>
      </c>
      <c r="C12" s="94" t="s">
        <v>140</v>
      </c>
      <c r="E12" s="43">
        <v>2.0</v>
      </c>
      <c r="F12" s="95">
        <v>30.0</v>
      </c>
      <c r="G12" s="95">
        <v>1200.0</v>
      </c>
      <c r="H12" s="97" t="s">
        <v>53</v>
      </c>
      <c r="I12" s="95" t="s">
        <v>50</v>
      </c>
      <c r="J12" s="95" t="s">
        <v>50</v>
      </c>
      <c r="K12" s="79" t="s">
        <v>141</v>
      </c>
      <c r="L12" s="9"/>
    </row>
  </sheetData>
  <mergeCells count="18">
    <mergeCell ref="A1:C1"/>
    <mergeCell ref="A2:C2"/>
    <mergeCell ref="A3:A4"/>
    <mergeCell ref="B4:C4"/>
    <mergeCell ref="A5:A7"/>
    <mergeCell ref="B5:C5"/>
    <mergeCell ref="B6:C6"/>
    <mergeCell ref="B9:C9"/>
    <mergeCell ref="K9:L10"/>
    <mergeCell ref="K11:L11"/>
    <mergeCell ref="K12:L12"/>
    <mergeCell ref="B7:C7"/>
    <mergeCell ref="E7:L8"/>
    <mergeCell ref="B8:C8"/>
    <mergeCell ref="E9:E10"/>
    <mergeCell ref="F9:F10"/>
    <mergeCell ref="G9:G10"/>
    <mergeCell ref="H9:J9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3" max="3" width="20.38"/>
  </cols>
  <sheetData>
    <row r="1">
      <c r="A1" s="11" t="s">
        <v>7</v>
      </c>
      <c r="B1" s="8"/>
      <c r="C1" s="9"/>
    </row>
    <row r="2">
      <c r="A2" s="54" t="s">
        <v>142</v>
      </c>
      <c r="B2" s="8"/>
      <c r="C2" s="9"/>
    </row>
    <row r="3">
      <c r="A3" s="56" t="s">
        <v>4</v>
      </c>
      <c r="B3" s="28" t="s">
        <v>5</v>
      </c>
      <c r="C3" s="29" t="s">
        <v>135</v>
      </c>
    </row>
    <row r="4">
      <c r="A4" s="10"/>
      <c r="B4" s="11" t="s">
        <v>8</v>
      </c>
      <c r="C4" s="9"/>
    </row>
    <row r="5">
      <c r="A5" s="29">
        <v>8.0</v>
      </c>
      <c r="B5" s="26" t="s">
        <v>137</v>
      </c>
      <c r="C5" s="9"/>
    </row>
    <row r="6">
      <c r="A6" s="31" t="s">
        <v>33</v>
      </c>
      <c r="B6" s="32" t="s">
        <v>34</v>
      </c>
      <c r="C6" s="9"/>
      <c r="D6" s="51"/>
      <c r="E6" s="51"/>
    </row>
    <row r="7">
      <c r="A7" s="33"/>
      <c r="B7" s="32" t="s">
        <v>35</v>
      </c>
      <c r="C7" s="9"/>
      <c r="D7" s="51"/>
      <c r="E7" s="76" t="s">
        <v>38</v>
      </c>
      <c r="F7" s="36"/>
      <c r="G7" s="36"/>
      <c r="H7" s="36"/>
      <c r="I7" s="36"/>
      <c r="J7" s="36"/>
      <c r="K7" s="36"/>
      <c r="L7" s="37"/>
    </row>
    <row r="8">
      <c r="A8" s="10"/>
      <c r="B8" s="32" t="s">
        <v>36</v>
      </c>
      <c r="C8" s="9"/>
      <c r="D8" s="51"/>
      <c r="E8" s="19"/>
      <c r="F8" s="20"/>
      <c r="G8" s="20"/>
      <c r="H8" s="20"/>
      <c r="I8" s="20"/>
      <c r="J8" s="20"/>
      <c r="K8" s="20"/>
      <c r="L8" s="21"/>
    </row>
    <row r="9">
      <c r="A9" s="80" t="s">
        <v>39</v>
      </c>
      <c r="B9" s="32" t="s">
        <v>116</v>
      </c>
      <c r="C9" s="9"/>
      <c r="D9" s="51"/>
      <c r="E9" s="38" t="s">
        <v>13</v>
      </c>
      <c r="F9" s="78" t="s">
        <v>99</v>
      </c>
      <c r="G9" s="37"/>
      <c r="H9" s="39" t="s">
        <v>43</v>
      </c>
      <c r="I9" s="8"/>
      <c r="J9" s="9"/>
      <c r="K9" s="78" t="s">
        <v>11</v>
      </c>
      <c r="L9" s="37"/>
    </row>
    <row r="10">
      <c r="A10" s="40" t="s">
        <v>12</v>
      </c>
      <c r="B10" s="41" t="s">
        <v>13</v>
      </c>
      <c r="C10" s="41" t="s">
        <v>14</v>
      </c>
      <c r="E10" s="10"/>
      <c r="F10" s="19"/>
      <c r="G10" s="21"/>
      <c r="H10" s="42" t="s">
        <v>44</v>
      </c>
      <c r="I10" s="42" t="s">
        <v>45</v>
      </c>
      <c r="J10" s="42" t="s">
        <v>46</v>
      </c>
      <c r="K10" s="19"/>
      <c r="L10" s="21"/>
    </row>
    <row r="11">
      <c r="A11" s="43">
        <v>50.0</v>
      </c>
      <c r="B11" s="43">
        <v>1.0</v>
      </c>
      <c r="C11" s="94" t="s">
        <v>143</v>
      </c>
      <c r="E11" s="43">
        <v>1.0</v>
      </c>
      <c r="F11" s="98">
        <v>1.0</v>
      </c>
      <c r="G11" s="9"/>
      <c r="H11" s="60" t="s">
        <v>50</v>
      </c>
      <c r="I11" s="60" t="s">
        <v>50</v>
      </c>
      <c r="J11" s="60" t="s">
        <v>50</v>
      </c>
      <c r="K11" s="79" t="s">
        <v>144</v>
      </c>
      <c r="L11" s="9"/>
    </row>
    <row r="12">
      <c r="A12" s="43">
        <v>51.0</v>
      </c>
      <c r="B12" s="43">
        <v>2.0</v>
      </c>
      <c r="C12" s="94" t="s">
        <v>145</v>
      </c>
      <c r="E12" s="43">
        <v>2.0</v>
      </c>
      <c r="F12" s="98">
        <v>1.0</v>
      </c>
      <c r="G12" s="9"/>
      <c r="H12" s="60" t="s">
        <v>50</v>
      </c>
      <c r="I12" s="60" t="s">
        <v>50</v>
      </c>
      <c r="J12" s="60" t="s">
        <v>50</v>
      </c>
      <c r="K12" s="79" t="s">
        <v>146</v>
      </c>
      <c r="L12" s="9"/>
    </row>
  </sheetData>
  <mergeCells count="19">
    <mergeCell ref="A1:C1"/>
    <mergeCell ref="A2:C2"/>
    <mergeCell ref="A3:A4"/>
    <mergeCell ref="B4:C4"/>
    <mergeCell ref="B5:C5"/>
    <mergeCell ref="A6:A8"/>
    <mergeCell ref="B6:C6"/>
    <mergeCell ref="B9:C9"/>
    <mergeCell ref="K9:L10"/>
    <mergeCell ref="K11:L11"/>
    <mergeCell ref="F12:G12"/>
    <mergeCell ref="K12:L12"/>
    <mergeCell ref="B7:C7"/>
    <mergeCell ref="E7:L8"/>
    <mergeCell ref="B8:C8"/>
    <mergeCell ref="E9:E10"/>
    <mergeCell ref="F9:G10"/>
    <mergeCell ref="H9:J9"/>
    <mergeCell ref="F11:G1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3" max="3" width="32.75"/>
    <col customWidth="1" min="11" max="11" width="39.25"/>
  </cols>
  <sheetData>
    <row r="1">
      <c r="A1" s="11" t="s">
        <v>7</v>
      </c>
      <c r="B1" s="8"/>
      <c r="C1" s="9"/>
      <c r="D1" s="52"/>
      <c r="E1" s="52"/>
      <c r="F1" s="52"/>
      <c r="G1" s="52"/>
    </row>
    <row r="2">
      <c r="A2" s="54" t="s">
        <v>147</v>
      </c>
      <c r="B2" s="8"/>
      <c r="C2" s="9"/>
      <c r="D2" s="55"/>
      <c r="E2" s="55"/>
      <c r="F2" s="55"/>
      <c r="G2" s="55"/>
    </row>
    <row r="3">
      <c r="A3" s="56" t="s">
        <v>4</v>
      </c>
      <c r="B3" s="28" t="s">
        <v>5</v>
      </c>
      <c r="C3" s="29" t="s">
        <v>135</v>
      </c>
    </row>
    <row r="4">
      <c r="A4" s="10"/>
      <c r="B4" s="11" t="s">
        <v>8</v>
      </c>
      <c r="C4" s="9"/>
    </row>
    <row r="5">
      <c r="A5" s="29">
        <v>9.0</v>
      </c>
      <c r="B5" s="26" t="s">
        <v>148</v>
      </c>
      <c r="C5" s="9"/>
    </row>
    <row r="6">
      <c r="A6" s="31" t="s">
        <v>33</v>
      </c>
      <c r="B6" s="32" t="s">
        <v>34</v>
      </c>
      <c r="C6" s="9"/>
      <c r="D6" s="51"/>
      <c r="E6" s="51"/>
      <c r="F6" s="51"/>
      <c r="G6" s="51"/>
      <c r="H6" s="51"/>
      <c r="I6" s="51"/>
      <c r="J6" s="51"/>
    </row>
    <row r="7">
      <c r="A7" s="33"/>
      <c r="B7" s="32" t="s">
        <v>35</v>
      </c>
      <c r="C7" s="9"/>
      <c r="D7" s="51"/>
      <c r="E7" s="51"/>
      <c r="F7" s="51"/>
      <c r="G7" s="51"/>
      <c r="H7" s="51"/>
      <c r="I7" s="51"/>
      <c r="J7" s="51"/>
    </row>
    <row r="8">
      <c r="A8" s="10"/>
      <c r="B8" s="32" t="s">
        <v>36</v>
      </c>
      <c r="C8" s="9"/>
      <c r="D8" s="51"/>
      <c r="E8" s="99" t="s">
        <v>38</v>
      </c>
      <c r="F8" s="36"/>
      <c r="G8" s="36"/>
      <c r="H8" s="36"/>
      <c r="I8" s="36"/>
      <c r="J8" s="36"/>
      <c r="K8" s="37"/>
    </row>
    <row r="9">
      <c r="A9" s="80" t="s">
        <v>39</v>
      </c>
      <c r="B9" s="32" t="s">
        <v>116</v>
      </c>
      <c r="C9" s="9"/>
      <c r="D9" s="51"/>
      <c r="E9" s="19"/>
      <c r="F9" s="20"/>
      <c r="G9" s="20"/>
      <c r="H9" s="20"/>
      <c r="I9" s="20"/>
      <c r="J9" s="20"/>
      <c r="K9" s="21"/>
    </row>
    <row r="10">
      <c r="A10" s="40" t="s">
        <v>12</v>
      </c>
      <c r="B10" s="41" t="s">
        <v>13</v>
      </c>
      <c r="C10" s="41" t="s">
        <v>14</v>
      </c>
      <c r="E10" s="41" t="s">
        <v>13</v>
      </c>
      <c r="F10" s="41" t="s">
        <v>67</v>
      </c>
      <c r="G10" s="41" t="s">
        <v>68</v>
      </c>
      <c r="H10" s="39" t="s">
        <v>100</v>
      </c>
      <c r="I10" s="9"/>
      <c r="J10" s="41" t="s">
        <v>149</v>
      </c>
      <c r="K10" s="41" t="s">
        <v>11</v>
      </c>
    </row>
    <row r="11">
      <c r="A11" s="43">
        <v>59.0</v>
      </c>
      <c r="B11" s="43">
        <v>1.0</v>
      </c>
      <c r="C11" s="94" t="s">
        <v>150</v>
      </c>
      <c r="E11" s="43">
        <v>1.0</v>
      </c>
      <c r="F11" s="61">
        <v>30.0</v>
      </c>
      <c r="G11" s="61">
        <v>1200.0</v>
      </c>
      <c r="H11" s="100" t="s">
        <v>151</v>
      </c>
      <c r="I11" s="9"/>
      <c r="J11" s="61" t="s">
        <v>152</v>
      </c>
      <c r="K11" s="43" t="s">
        <v>153</v>
      </c>
    </row>
    <row r="26">
      <c r="P26" s="85"/>
    </row>
    <row r="27">
      <c r="P27" s="85"/>
    </row>
    <row r="28">
      <c r="P28" s="101"/>
    </row>
  </sheetData>
  <mergeCells count="13">
    <mergeCell ref="B7:C7"/>
    <mergeCell ref="B8:C8"/>
    <mergeCell ref="B9:C9"/>
    <mergeCell ref="H11:I11"/>
    <mergeCell ref="E8:K9"/>
    <mergeCell ref="H10:I10"/>
    <mergeCell ref="A1:C1"/>
    <mergeCell ref="A2:C2"/>
    <mergeCell ref="A3:A4"/>
    <mergeCell ref="B4:C4"/>
    <mergeCell ref="B5:C5"/>
    <mergeCell ref="A6:A8"/>
    <mergeCell ref="B6:C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9.88"/>
  </cols>
  <sheetData>
    <row r="1">
      <c r="A1" s="102" t="s">
        <v>154</v>
      </c>
      <c r="B1" s="103" t="s">
        <v>155</v>
      </c>
      <c r="C1" s="104" t="s">
        <v>156</v>
      </c>
    </row>
    <row r="2">
      <c r="A2" s="105" t="s">
        <v>6</v>
      </c>
      <c r="B2" s="106">
        <v>1.0</v>
      </c>
      <c r="C2" s="107" t="s">
        <v>157</v>
      </c>
    </row>
    <row r="3">
      <c r="A3" s="108" t="s">
        <v>158</v>
      </c>
      <c r="B3" s="9"/>
      <c r="C3" s="109" t="s">
        <v>11</v>
      </c>
    </row>
    <row r="4">
      <c r="A4" s="110" t="s">
        <v>159</v>
      </c>
      <c r="B4" s="9"/>
      <c r="C4" s="107" t="s">
        <v>160</v>
      </c>
    </row>
    <row r="5">
      <c r="A5" s="110" t="s">
        <v>161</v>
      </c>
      <c r="B5" s="9"/>
      <c r="C5" s="107" t="s">
        <v>162</v>
      </c>
    </row>
    <row r="6">
      <c r="A6" s="110" t="s">
        <v>163</v>
      </c>
      <c r="B6" s="9"/>
      <c r="C6" s="107" t="s">
        <v>164</v>
      </c>
    </row>
    <row r="7">
      <c r="A7" s="111" t="s">
        <v>165</v>
      </c>
      <c r="B7" s="112"/>
      <c r="C7" s="113" t="s">
        <v>166</v>
      </c>
    </row>
  </sheetData>
  <mergeCells count="5">
    <mergeCell ref="A3:B3"/>
    <mergeCell ref="A4:B4"/>
    <mergeCell ref="A5:B5"/>
    <mergeCell ref="A6:B6"/>
    <mergeCell ref="A7:B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4" t="s">
        <v>4</v>
      </c>
      <c r="B1" s="5" t="s">
        <v>5</v>
      </c>
      <c r="C1" s="6" t="s">
        <v>6</v>
      </c>
      <c r="D1" s="7" t="s">
        <v>7</v>
      </c>
      <c r="E1" s="8"/>
      <c r="F1" s="8"/>
      <c r="G1" s="8"/>
      <c r="H1" s="8"/>
      <c r="I1" s="8"/>
      <c r="J1" s="9"/>
    </row>
    <row r="2">
      <c r="A2" s="10"/>
      <c r="B2" s="11" t="s">
        <v>8</v>
      </c>
      <c r="C2" s="9"/>
      <c r="D2" s="12" t="s">
        <v>9</v>
      </c>
      <c r="E2" s="8"/>
      <c r="F2" s="8"/>
      <c r="G2" s="8"/>
      <c r="H2" s="8"/>
      <c r="I2" s="8"/>
      <c r="J2" s="9"/>
    </row>
    <row r="3">
      <c r="A3" s="13">
        <v>0.0</v>
      </c>
      <c r="B3" s="14" t="s">
        <v>10</v>
      </c>
      <c r="C3" s="9"/>
      <c r="D3" s="15" t="s">
        <v>11</v>
      </c>
      <c r="J3" s="16"/>
    </row>
    <row r="4">
      <c r="A4" s="17" t="s">
        <v>12</v>
      </c>
      <c r="B4" s="18" t="s">
        <v>13</v>
      </c>
      <c r="C4" s="18" t="s">
        <v>14</v>
      </c>
      <c r="D4" s="19"/>
      <c r="E4" s="20"/>
      <c r="F4" s="20"/>
      <c r="G4" s="20"/>
      <c r="H4" s="20"/>
      <c r="I4" s="20"/>
      <c r="J4" s="21"/>
    </row>
    <row r="5">
      <c r="A5" s="22">
        <v>52.0</v>
      </c>
      <c r="B5" s="22">
        <v>1.0</v>
      </c>
      <c r="C5" s="22" t="s">
        <v>15</v>
      </c>
      <c r="D5" s="23" t="s">
        <v>16</v>
      </c>
      <c r="E5" s="8"/>
      <c r="F5" s="8"/>
      <c r="G5" s="8"/>
      <c r="H5" s="8"/>
      <c r="I5" s="8"/>
      <c r="J5" s="9"/>
    </row>
    <row r="6">
      <c r="A6" s="22">
        <v>53.0</v>
      </c>
      <c r="B6" s="22">
        <v>2.0</v>
      </c>
      <c r="C6" s="22" t="s">
        <v>17</v>
      </c>
      <c r="D6" s="23" t="s">
        <v>18</v>
      </c>
      <c r="E6" s="8"/>
      <c r="F6" s="8"/>
      <c r="G6" s="8"/>
      <c r="H6" s="8"/>
      <c r="I6" s="8"/>
      <c r="J6" s="9"/>
    </row>
    <row r="7">
      <c r="A7" s="22">
        <v>54.0</v>
      </c>
      <c r="B7" s="22">
        <v>3.0</v>
      </c>
      <c r="C7" s="22" t="s">
        <v>19</v>
      </c>
      <c r="D7" s="24" t="s">
        <v>20</v>
      </c>
      <c r="E7" s="8"/>
      <c r="F7" s="8"/>
      <c r="G7" s="8"/>
      <c r="H7" s="8"/>
      <c r="I7" s="8"/>
      <c r="J7" s="9"/>
    </row>
    <row r="8">
      <c r="A8" s="22">
        <v>55.0</v>
      </c>
      <c r="B8" s="22">
        <v>4.0</v>
      </c>
      <c r="C8" s="22" t="s">
        <v>21</v>
      </c>
      <c r="D8" s="23" t="s">
        <v>22</v>
      </c>
      <c r="E8" s="8"/>
      <c r="F8" s="8"/>
      <c r="G8" s="8"/>
      <c r="H8" s="8"/>
      <c r="I8" s="8"/>
      <c r="J8" s="9"/>
    </row>
    <row r="9">
      <c r="A9" s="22">
        <v>56.0</v>
      </c>
      <c r="B9" s="22">
        <v>5.0</v>
      </c>
      <c r="C9" s="22" t="s">
        <v>23</v>
      </c>
      <c r="D9" s="24" t="s">
        <v>24</v>
      </c>
      <c r="E9" s="8"/>
      <c r="F9" s="8"/>
      <c r="G9" s="8"/>
      <c r="H9" s="8"/>
      <c r="I9" s="8"/>
      <c r="J9" s="9"/>
    </row>
    <row r="10">
      <c r="A10" s="22">
        <v>57.0</v>
      </c>
      <c r="B10" s="22">
        <v>6.0</v>
      </c>
      <c r="C10" s="22" t="s">
        <v>25</v>
      </c>
      <c r="D10" s="23" t="s">
        <v>26</v>
      </c>
      <c r="E10" s="8"/>
      <c r="F10" s="8"/>
      <c r="G10" s="8"/>
      <c r="H10" s="8"/>
      <c r="I10" s="8"/>
      <c r="J10" s="9"/>
    </row>
    <row r="11">
      <c r="A11" s="22">
        <v>58.0</v>
      </c>
      <c r="B11" s="22">
        <v>7.0</v>
      </c>
      <c r="C11" s="22" t="s">
        <v>27</v>
      </c>
      <c r="D11" s="23" t="s">
        <v>28</v>
      </c>
      <c r="E11" s="8"/>
      <c r="F11" s="8"/>
      <c r="G11" s="8"/>
      <c r="H11" s="8"/>
      <c r="I11" s="8"/>
      <c r="J11" s="9"/>
    </row>
    <row r="12">
      <c r="A12" s="22">
        <v>60.0</v>
      </c>
      <c r="B12" s="22">
        <v>8.0</v>
      </c>
      <c r="C12" s="22" t="s">
        <v>29</v>
      </c>
      <c r="D12" s="23" t="s">
        <v>30</v>
      </c>
      <c r="E12" s="8"/>
      <c r="F12" s="8"/>
      <c r="G12" s="8"/>
      <c r="H12" s="8"/>
      <c r="I12" s="8"/>
      <c r="J12" s="9"/>
    </row>
  </sheetData>
  <mergeCells count="14">
    <mergeCell ref="D6:J6"/>
    <mergeCell ref="D7:J7"/>
    <mergeCell ref="D8:J8"/>
    <mergeCell ref="D9:J9"/>
    <mergeCell ref="D10:J10"/>
    <mergeCell ref="D11:J11"/>
    <mergeCell ref="D12:J12"/>
    <mergeCell ref="A1:A2"/>
    <mergeCell ref="D1:J1"/>
    <mergeCell ref="B2:C2"/>
    <mergeCell ref="D2:J2"/>
    <mergeCell ref="B3:C3"/>
    <mergeCell ref="D3:J4"/>
    <mergeCell ref="D5:J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3.38"/>
    <col customWidth="1" min="3" max="3" width="32.88"/>
    <col customWidth="1" min="4" max="4" width="18.63"/>
    <col customWidth="1" min="12" max="12" width="16.5"/>
    <col customWidth="1" min="13" max="13" width="28.25"/>
    <col customWidth="1" min="14" max="14" width="27.0"/>
  </cols>
  <sheetData>
    <row r="1">
      <c r="A1" s="25" t="s">
        <v>7</v>
      </c>
      <c r="B1" s="8"/>
      <c r="C1" s="9"/>
    </row>
    <row r="2">
      <c r="A2" s="26" t="s">
        <v>31</v>
      </c>
      <c r="B2" s="8"/>
      <c r="C2" s="9"/>
    </row>
    <row r="3">
      <c r="A3" s="27" t="s">
        <v>4</v>
      </c>
      <c r="B3" s="28" t="s">
        <v>5</v>
      </c>
      <c r="C3" s="29" t="s">
        <v>6</v>
      </c>
    </row>
    <row r="4">
      <c r="A4" s="30"/>
      <c r="B4" s="11" t="s">
        <v>8</v>
      </c>
      <c r="C4" s="9"/>
    </row>
    <row r="5">
      <c r="A5" s="29">
        <v>1.0</v>
      </c>
      <c r="B5" s="26" t="s">
        <v>32</v>
      </c>
      <c r="C5" s="9"/>
    </row>
    <row r="6">
      <c r="A6" s="31" t="s">
        <v>33</v>
      </c>
      <c r="B6" s="32" t="s">
        <v>34</v>
      </c>
      <c r="C6" s="9"/>
    </row>
    <row r="7">
      <c r="A7" s="33"/>
      <c r="B7" s="32" t="s">
        <v>35</v>
      </c>
      <c r="C7" s="9"/>
    </row>
    <row r="8">
      <c r="A8" s="33"/>
      <c r="B8" s="32" t="s">
        <v>36</v>
      </c>
      <c r="C8" s="9"/>
    </row>
    <row r="9">
      <c r="A9" s="10"/>
      <c r="B9" s="29" t="s">
        <v>37</v>
      </c>
      <c r="C9" s="34"/>
      <c r="E9" s="35" t="s">
        <v>38</v>
      </c>
      <c r="F9" s="36"/>
      <c r="G9" s="36"/>
      <c r="H9" s="36"/>
      <c r="I9" s="36"/>
      <c r="J9" s="36"/>
      <c r="K9" s="36"/>
      <c r="L9" s="37"/>
    </row>
    <row r="10">
      <c r="A10" s="31" t="s">
        <v>39</v>
      </c>
      <c r="B10" s="32" t="s">
        <v>40</v>
      </c>
      <c r="C10" s="9"/>
      <c r="E10" s="19"/>
      <c r="F10" s="20"/>
      <c r="G10" s="20"/>
      <c r="H10" s="20"/>
      <c r="I10" s="20"/>
      <c r="J10" s="20"/>
      <c r="K10" s="20"/>
      <c r="L10" s="21"/>
    </row>
    <row r="11">
      <c r="A11" s="10"/>
      <c r="B11" s="32" t="s">
        <v>41</v>
      </c>
      <c r="C11" s="9"/>
      <c r="E11" s="38" t="s">
        <v>13</v>
      </c>
      <c r="F11" s="38" t="s">
        <v>42</v>
      </c>
      <c r="G11" s="39" t="s">
        <v>43</v>
      </c>
      <c r="H11" s="8"/>
      <c r="I11" s="9"/>
      <c r="J11" s="39" t="s">
        <v>11</v>
      </c>
      <c r="K11" s="8"/>
      <c r="L11" s="9"/>
    </row>
    <row r="12">
      <c r="A12" s="40" t="s">
        <v>12</v>
      </c>
      <c r="B12" s="41" t="s">
        <v>13</v>
      </c>
      <c r="C12" s="41" t="s">
        <v>14</v>
      </c>
      <c r="E12" s="33"/>
      <c r="F12" s="10"/>
      <c r="G12" s="42" t="s">
        <v>44</v>
      </c>
      <c r="H12" s="42" t="s">
        <v>45</v>
      </c>
      <c r="I12" s="42" t="s">
        <v>46</v>
      </c>
      <c r="J12" s="42" t="s">
        <v>47</v>
      </c>
      <c r="K12" s="26" t="s">
        <v>48</v>
      </c>
      <c r="L12" s="9"/>
    </row>
    <row r="13">
      <c r="A13" s="29">
        <v>1.0</v>
      </c>
      <c r="B13" s="43">
        <v>1.0</v>
      </c>
      <c r="C13" s="43" t="s">
        <v>49</v>
      </c>
      <c r="E13" s="43">
        <v>1.0</v>
      </c>
      <c r="F13" s="44">
        <v>1.0</v>
      </c>
      <c r="G13" s="45" t="s">
        <v>50</v>
      </c>
      <c r="H13" s="45" t="s">
        <v>50</v>
      </c>
      <c r="I13" s="45" t="s">
        <v>50</v>
      </c>
      <c r="J13" s="43">
        <v>190.0</v>
      </c>
      <c r="K13" s="46" t="s">
        <v>51</v>
      </c>
      <c r="L13" s="37"/>
    </row>
    <row r="14">
      <c r="A14" s="43">
        <v>2.0</v>
      </c>
      <c r="B14" s="43">
        <v>2.0</v>
      </c>
      <c r="C14" s="43" t="s">
        <v>52</v>
      </c>
      <c r="E14" s="43">
        <v>2.0</v>
      </c>
      <c r="F14" s="33"/>
      <c r="G14" s="45" t="s">
        <v>50</v>
      </c>
      <c r="H14" s="45" t="s">
        <v>50</v>
      </c>
      <c r="I14" s="47" t="s">
        <v>53</v>
      </c>
      <c r="J14" s="43">
        <f>190+20</f>
        <v>210</v>
      </c>
      <c r="K14" s="48"/>
      <c r="L14" s="16"/>
    </row>
    <row r="15">
      <c r="A15" s="43">
        <v>3.0</v>
      </c>
      <c r="B15" s="43">
        <v>3.0</v>
      </c>
      <c r="C15" s="43" t="s">
        <v>54</v>
      </c>
      <c r="E15" s="43">
        <v>3.0</v>
      </c>
      <c r="F15" s="10"/>
      <c r="G15" s="45" t="s">
        <v>50</v>
      </c>
      <c r="H15" s="49" t="s">
        <v>53</v>
      </c>
      <c r="I15" s="49" t="s">
        <v>53</v>
      </c>
      <c r="J15" s="43">
        <f>190+40</f>
        <v>230</v>
      </c>
      <c r="K15" s="19"/>
      <c r="L15" s="21"/>
    </row>
    <row r="16">
      <c r="A16" s="29">
        <v>4.0</v>
      </c>
      <c r="B16" s="43">
        <v>4.0</v>
      </c>
      <c r="C16" s="43" t="s">
        <v>55</v>
      </c>
      <c r="E16" s="43">
        <v>4.0</v>
      </c>
      <c r="F16" s="44">
        <v>2.0</v>
      </c>
      <c r="G16" s="45" t="s">
        <v>50</v>
      </c>
      <c r="H16" s="45" t="s">
        <v>50</v>
      </c>
      <c r="I16" s="45" t="s">
        <v>50</v>
      </c>
      <c r="J16" s="43">
        <v>175.0</v>
      </c>
      <c r="K16" s="46" t="s">
        <v>56</v>
      </c>
      <c r="L16" s="37"/>
    </row>
    <row r="17">
      <c r="A17" s="43">
        <v>5.0</v>
      </c>
      <c r="B17" s="43">
        <v>5.0</v>
      </c>
      <c r="C17" s="43" t="s">
        <v>57</v>
      </c>
      <c r="E17" s="43">
        <v>5.0</v>
      </c>
      <c r="F17" s="33"/>
      <c r="G17" s="49" t="s">
        <v>53</v>
      </c>
      <c r="H17" s="45" t="s">
        <v>50</v>
      </c>
      <c r="I17" s="45" t="s">
        <v>50</v>
      </c>
      <c r="J17" s="43">
        <f t="shared" ref="J17:J18" si="1">175+20</f>
        <v>195</v>
      </c>
      <c r="K17" s="48"/>
      <c r="L17" s="16"/>
    </row>
    <row r="18">
      <c r="A18" s="43">
        <v>6.0</v>
      </c>
      <c r="B18" s="43">
        <v>6.0</v>
      </c>
      <c r="C18" s="43" t="s">
        <v>58</v>
      </c>
      <c r="E18" s="43">
        <v>6.0</v>
      </c>
      <c r="F18" s="33"/>
      <c r="G18" s="45" t="s">
        <v>50</v>
      </c>
      <c r="H18" s="45" t="s">
        <v>50</v>
      </c>
      <c r="I18" s="49" t="s">
        <v>53</v>
      </c>
      <c r="J18" s="43">
        <f t="shared" si="1"/>
        <v>195</v>
      </c>
      <c r="K18" s="48"/>
      <c r="L18" s="16"/>
    </row>
    <row r="19">
      <c r="A19" s="29">
        <v>7.0</v>
      </c>
      <c r="B19" s="43">
        <v>7.0</v>
      </c>
      <c r="C19" s="43" t="s">
        <v>59</v>
      </c>
      <c r="E19" s="43">
        <v>7.0</v>
      </c>
      <c r="F19" s="10"/>
      <c r="G19" s="49" t="s">
        <v>53</v>
      </c>
      <c r="H19" s="45" t="s">
        <v>50</v>
      </c>
      <c r="I19" s="49" t="s">
        <v>53</v>
      </c>
      <c r="J19" s="43">
        <f>175+40</f>
        <v>215</v>
      </c>
      <c r="K19" s="19"/>
      <c r="L19" s="21"/>
    </row>
    <row r="20">
      <c r="A20" s="43">
        <v>8.0</v>
      </c>
      <c r="B20" s="43">
        <v>8.0</v>
      </c>
      <c r="C20" s="43" t="s">
        <v>60</v>
      </c>
      <c r="E20" s="43">
        <v>8.0</v>
      </c>
      <c r="F20" s="44">
        <v>3.0</v>
      </c>
      <c r="G20" s="45" t="s">
        <v>50</v>
      </c>
      <c r="H20" s="45" t="s">
        <v>50</v>
      </c>
      <c r="I20" s="50" t="s">
        <v>50</v>
      </c>
      <c r="J20" s="43">
        <v>155.0</v>
      </c>
      <c r="K20" s="46" t="s">
        <v>61</v>
      </c>
      <c r="L20" s="37"/>
    </row>
    <row r="21">
      <c r="A21" s="43">
        <v>9.0</v>
      </c>
      <c r="B21" s="43">
        <v>9.0</v>
      </c>
      <c r="C21" s="43" t="s">
        <v>62</v>
      </c>
      <c r="E21" s="43">
        <v>9.0</v>
      </c>
      <c r="F21" s="33"/>
      <c r="G21" s="45" t="s">
        <v>50</v>
      </c>
      <c r="H21" s="45" t="s">
        <v>50</v>
      </c>
      <c r="I21" s="49" t="s">
        <v>53</v>
      </c>
      <c r="J21" s="43">
        <f t="shared" ref="J21:J22" si="2">155+20</f>
        <v>175</v>
      </c>
      <c r="K21" s="48"/>
      <c r="L21" s="16"/>
    </row>
    <row r="22">
      <c r="A22" s="29">
        <v>10.0</v>
      </c>
      <c r="B22" s="43">
        <v>10.0</v>
      </c>
      <c r="C22" s="43" t="s">
        <v>63</v>
      </c>
      <c r="E22" s="43">
        <v>10.0</v>
      </c>
      <c r="F22" s="10"/>
      <c r="G22" s="49" t="s">
        <v>53</v>
      </c>
      <c r="H22" s="45" t="s">
        <v>50</v>
      </c>
      <c r="I22" s="45" t="s">
        <v>50</v>
      </c>
      <c r="J22" s="43">
        <f t="shared" si="2"/>
        <v>175</v>
      </c>
      <c r="K22" s="19"/>
      <c r="L22" s="21"/>
    </row>
    <row r="23">
      <c r="C23" s="51"/>
    </row>
    <row r="24">
      <c r="C24" s="51"/>
    </row>
    <row r="25">
      <c r="C25" s="51"/>
    </row>
    <row r="27">
      <c r="D27" s="51"/>
      <c r="E27" s="51"/>
      <c r="F27" s="51"/>
      <c r="G27" s="51"/>
      <c r="H27" s="51"/>
      <c r="I27" s="51"/>
      <c r="J27" s="51"/>
    </row>
    <row r="28">
      <c r="D28" s="51"/>
      <c r="E28" s="51"/>
      <c r="F28" s="51"/>
      <c r="G28" s="51"/>
      <c r="H28" s="51"/>
      <c r="I28" s="51"/>
      <c r="J28" s="51"/>
    </row>
    <row r="29">
      <c r="D29" s="51"/>
      <c r="E29" s="51"/>
      <c r="F29" s="51"/>
      <c r="G29" s="51"/>
      <c r="H29" s="51"/>
      <c r="I29" s="51"/>
      <c r="J29" s="51"/>
    </row>
    <row r="30">
      <c r="D30" s="1"/>
      <c r="E30" s="1"/>
      <c r="F30" s="1"/>
      <c r="G30" s="1"/>
      <c r="H30" s="1"/>
      <c r="I30" s="1"/>
      <c r="J30" s="1"/>
    </row>
    <row r="31">
      <c r="D31" s="51"/>
      <c r="E31" s="51"/>
      <c r="F31" s="51"/>
      <c r="G31" s="51"/>
      <c r="H31" s="51"/>
      <c r="I31" s="51"/>
      <c r="J31" s="51"/>
    </row>
    <row r="32">
      <c r="D32" s="51"/>
      <c r="E32" s="51"/>
      <c r="F32" s="51"/>
      <c r="G32" s="51"/>
      <c r="H32" s="51"/>
      <c r="I32" s="51"/>
      <c r="J32" s="51"/>
    </row>
  </sheetData>
  <mergeCells count="23">
    <mergeCell ref="B8:C8"/>
    <mergeCell ref="E9:L10"/>
    <mergeCell ref="B10:C10"/>
    <mergeCell ref="A1:C1"/>
    <mergeCell ref="A2:C2"/>
    <mergeCell ref="B4:C4"/>
    <mergeCell ref="B5:C5"/>
    <mergeCell ref="A6:A9"/>
    <mergeCell ref="B6:C6"/>
    <mergeCell ref="B7:C7"/>
    <mergeCell ref="K12:L12"/>
    <mergeCell ref="K13:L15"/>
    <mergeCell ref="F16:F19"/>
    <mergeCell ref="K16:L19"/>
    <mergeCell ref="F20:F22"/>
    <mergeCell ref="K20:L22"/>
    <mergeCell ref="A10:A11"/>
    <mergeCell ref="B11:C11"/>
    <mergeCell ref="E11:E12"/>
    <mergeCell ref="F11:F12"/>
    <mergeCell ref="G11:I11"/>
    <mergeCell ref="J11:L11"/>
    <mergeCell ref="F13:F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3" max="3" width="45.13"/>
  </cols>
  <sheetData>
    <row r="1">
      <c r="A1" s="11" t="s">
        <v>7</v>
      </c>
      <c r="B1" s="8"/>
      <c r="C1" s="9"/>
      <c r="F1" s="52"/>
      <c r="M1" s="53"/>
      <c r="N1" s="53"/>
      <c r="O1" s="53"/>
      <c r="P1" s="53"/>
      <c r="Q1" s="53"/>
      <c r="R1" s="53"/>
      <c r="S1" s="53"/>
      <c r="T1" s="53"/>
      <c r="U1" s="53"/>
    </row>
    <row r="2">
      <c r="A2" s="54" t="s">
        <v>64</v>
      </c>
      <c r="B2" s="8"/>
      <c r="C2" s="9"/>
      <c r="F2" s="55"/>
      <c r="M2" s="53"/>
      <c r="N2" s="53"/>
      <c r="O2" s="53"/>
      <c r="P2" s="53"/>
      <c r="Q2" s="53"/>
      <c r="R2" s="53"/>
      <c r="S2" s="53"/>
      <c r="T2" s="53"/>
      <c r="U2" s="53"/>
    </row>
    <row r="3">
      <c r="A3" s="56" t="s">
        <v>4</v>
      </c>
      <c r="B3" s="28" t="s">
        <v>5</v>
      </c>
      <c r="C3" s="29" t="s">
        <v>6</v>
      </c>
      <c r="M3" s="53"/>
      <c r="N3" s="53"/>
      <c r="O3" s="53"/>
      <c r="P3" s="53"/>
    </row>
    <row r="4">
      <c r="A4" s="10"/>
      <c r="B4" s="11" t="s">
        <v>8</v>
      </c>
      <c r="C4" s="9"/>
      <c r="M4" s="53"/>
      <c r="N4" s="53"/>
      <c r="O4" s="53"/>
      <c r="P4" s="53"/>
    </row>
    <row r="5">
      <c r="A5" s="29">
        <v>2.0</v>
      </c>
      <c r="B5" s="26" t="s">
        <v>65</v>
      </c>
      <c r="C5" s="9"/>
      <c r="M5" s="53"/>
      <c r="N5" s="53"/>
      <c r="O5" s="53"/>
      <c r="P5" s="53"/>
    </row>
    <row r="6">
      <c r="A6" s="31" t="s">
        <v>33</v>
      </c>
      <c r="B6" s="32" t="s">
        <v>34</v>
      </c>
      <c r="C6" s="9"/>
      <c r="D6" s="51"/>
      <c r="E6" s="51"/>
      <c r="M6" s="53"/>
      <c r="N6" s="53"/>
      <c r="O6" s="53"/>
      <c r="P6" s="53"/>
    </row>
    <row r="7">
      <c r="A7" s="33"/>
      <c r="B7" s="32" t="s">
        <v>35</v>
      </c>
      <c r="C7" s="9"/>
      <c r="D7" s="51"/>
      <c r="E7" s="51"/>
      <c r="M7" s="53"/>
      <c r="N7" s="53"/>
      <c r="O7" s="53"/>
      <c r="P7" s="53"/>
    </row>
    <row r="8">
      <c r="A8" s="33"/>
      <c r="B8" s="32" t="s">
        <v>36</v>
      </c>
      <c r="C8" s="9"/>
      <c r="D8" s="51"/>
      <c r="E8" s="51"/>
      <c r="M8" s="53"/>
      <c r="N8" s="53"/>
      <c r="O8" s="53"/>
      <c r="P8" s="53"/>
    </row>
    <row r="9">
      <c r="A9" s="10"/>
      <c r="B9" s="57" t="s">
        <v>37</v>
      </c>
      <c r="C9" s="9"/>
      <c r="D9" s="1"/>
      <c r="E9" s="35" t="s">
        <v>66</v>
      </c>
      <c r="F9" s="36"/>
      <c r="G9" s="36"/>
      <c r="H9" s="36"/>
      <c r="I9" s="36"/>
      <c r="J9" s="36"/>
      <c r="K9" s="36"/>
      <c r="L9" s="37"/>
      <c r="M9" s="53"/>
      <c r="N9" s="53"/>
      <c r="O9" s="53"/>
      <c r="P9" s="53"/>
    </row>
    <row r="10">
      <c r="A10" s="31" t="s">
        <v>39</v>
      </c>
      <c r="B10" s="32" t="s">
        <v>40</v>
      </c>
      <c r="C10" s="9"/>
      <c r="D10" s="51"/>
      <c r="E10" s="19"/>
      <c r="F10" s="20"/>
      <c r="G10" s="20"/>
      <c r="H10" s="20"/>
      <c r="I10" s="20"/>
      <c r="J10" s="20"/>
      <c r="K10" s="20"/>
      <c r="L10" s="21"/>
      <c r="M10" s="53"/>
      <c r="N10" s="53"/>
      <c r="O10" s="53"/>
      <c r="P10" s="53"/>
    </row>
    <row r="11">
      <c r="A11" s="10"/>
      <c r="B11" s="32" t="s">
        <v>41</v>
      </c>
      <c r="C11" s="9"/>
      <c r="D11" s="51"/>
      <c r="E11" s="38" t="s">
        <v>13</v>
      </c>
      <c r="F11" s="58" t="s">
        <v>67</v>
      </c>
      <c r="G11" s="58" t="s">
        <v>68</v>
      </c>
      <c r="H11" s="59" t="s">
        <v>43</v>
      </c>
      <c r="I11" s="20"/>
      <c r="J11" s="21"/>
      <c r="K11" s="39" t="s">
        <v>11</v>
      </c>
      <c r="L11" s="9"/>
      <c r="M11" s="53"/>
      <c r="N11" s="53"/>
      <c r="O11" s="53"/>
      <c r="P11" s="53"/>
    </row>
    <row r="12">
      <c r="A12" s="40" t="s">
        <v>12</v>
      </c>
      <c r="B12" s="41" t="s">
        <v>13</v>
      </c>
      <c r="C12" s="41" t="s">
        <v>14</v>
      </c>
      <c r="E12" s="10"/>
      <c r="F12" s="10"/>
      <c r="G12" s="10"/>
      <c r="H12" s="42" t="s">
        <v>44</v>
      </c>
      <c r="I12" s="42" t="s">
        <v>45</v>
      </c>
      <c r="J12" s="42" t="s">
        <v>46</v>
      </c>
      <c r="K12" s="42" t="s">
        <v>47</v>
      </c>
      <c r="L12" s="42" t="s">
        <v>48</v>
      </c>
    </row>
    <row r="13">
      <c r="A13" s="43">
        <v>11.0</v>
      </c>
      <c r="B13" s="43">
        <v>1.0</v>
      </c>
      <c r="C13" s="60" t="s">
        <v>69</v>
      </c>
      <c r="E13" s="43">
        <v>1.0</v>
      </c>
      <c r="F13" s="61">
        <v>30.0</v>
      </c>
      <c r="G13" s="61">
        <v>600.0</v>
      </c>
      <c r="H13" s="62" t="s">
        <v>53</v>
      </c>
      <c r="I13" s="63" t="s">
        <v>53</v>
      </c>
      <c r="J13" s="63" t="s">
        <v>53</v>
      </c>
      <c r="K13" s="64">
        <f>205+40</f>
        <v>245</v>
      </c>
      <c r="L13" s="65" t="s">
        <v>51</v>
      </c>
    </row>
    <row r="14">
      <c r="A14" s="43">
        <v>12.0</v>
      </c>
      <c r="B14" s="43">
        <v>2.0</v>
      </c>
      <c r="C14" s="66" t="s">
        <v>70</v>
      </c>
      <c r="E14" s="43">
        <v>2.0</v>
      </c>
      <c r="F14" s="61">
        <v>30.0</v>
      </c>
      <c r="G14" s="61">
        <v>800.0</v>
      </c>
      <c r="H14" s="61" t="s">
        <v>50</v>
      </c>
      <c r="I14" s="61" t="s">
        <v>50</v>
      </c>
      <c r="J14" s="61" t="s">
        <v>50</v>
      </c>
      <c r="K14" s="64">
        <f>215</f>
        <v>215</v>
      </c>
      <c r="L14" s="33"/>
    </row>
    <row r="15">
      <c r="A15" s="43">
        <v>13.0</v>
      </c>
      <c r="B15" s="43">
        <v>3.0</v>
      </c>
      <c r="C15" s="60" t="s">
        <v>71</v>
      </c>
      <c r="E15" s="43">
        <v>3.0</v>
      </c>
      <c r="F15" s="61">
        <v>30.0</v>
      </c>
      <c r="G15" s="61">
        <v>1000.0</v>
      </c>
      <c r="H15" s="63" t="s">
        <v>53</v>
      </c>
      <c r="I15" s="63" t="s">
        <v>53</v>
      </c>
      <c r="J15" s="63" t="s">
        <v>53</v>
      </c>
      <c r="K15" s="64">
        <f>215+60</f>
        <v>275</v>
      </c>
      <c r="L15" s="33"/>
    </row>
    <row r="16">
      <c r="A16" s="43">
        <v>14.0</v>
      </c>
      <c r="B16" s="43">
        <v>4.0</v>
      </c>
      <c r="C16" s="66" t="s">
        <v>72</v>
      </c>
      <c r="E16" s="43">
        <v>4.0</v>
      </c>
      <c r="F16" s="61">
        <v>30.0</v>
      </c>
      <c r="G16" s="61">
        <v>1200.0</v>
      </c>
      <c r="H16" s="61" t="s">
        <v>50</v>
      </c>
      <c r="I16" s="61" t="s">
        <v>50</v>
      </c>
      <c r="J16" s="61" t="s">
        <v>50</v>
      </c>
      <c r="K16" s="64">
        <f>215</f>
        <v>215</v>
      </c>
      <c r="L16" s="33"/>
    </row>
    <row r="17">
      <c r="A17" s="43">
        <v>15.0</v>
      </c>
      <c r="B17" s="43">
        <v>5.0</v>
      </c>
      <c r="C17" s="60" t="s">
        <v>73</v>
      </c>
      <c r="E17" s="43">
        <v>5.0</v>
      </c>
      <c r="F17" s="61">
        <v>40.0</v>
      </c>
      <c r="G17" s="61">
        <v>800.0</v>
      </c>
      <c r="H17" s="63" t="s">
        <v>53</v>
      </c>
      <c r="I17" s="61" t="s">
        <v>50</v>
      </c>
      <c r="J17" s="63" t="s">
        <v>53</v>
      </c>
      <c r="K17" s="64">
        <f t="shared" ref="K17:K18" si="1">205+40</f>
        <v>245</v>
      </c>
      <c r="L17" s="33"/>
    </row>
    <row r="18">
      <c r="A18" s="43">
        <v>16.0</v>
      </c>
      <c r="B18" s="43">
        <v>6.0</v>
      </c>
      <c r="C18" s="66" t="s">
        <v>74</v>
      </c>
      <c r="E18" s="43">
        <v>6.0</v>
      </c>
      <c r="F18" s="61">
        <v>40.0</v>
      </c>
      <c r="G18" s="61">
        <v>1000.0</v>
      </c>
      <c r="H18" s="61" t="s">
        <v>50</v>
      </c>
      <c r="I18" s="63" t="s">
        <v>53</v>
      </c>
      <c r="J18" s="63" t="s">
        <v>53</v>
      </c>
      <c r="K18" s="64">
        <f t="shared" si="1"/>
        <v>245</v>
      </c>
      <c r="L18" s="33"/>
    </row>
    <row r="19">
      <c r="A19" s="43">
        <v>17.0</v>
      </c>
      <c r="B19" s="43">
        <v>7.0</v>
      </c>
      <c r="C19" s="60" t="s">
        <v>75</v>
      </c>
      <c r="E19" s="43">
        <v>7.0</v>
      </c>
      <c r="F19" s="61">
        <v>40.0</v>
      </c>
      <c r="G19" s="61">
        <v>1200.0</v>
      </c>
      <c r="H19" s="63" t="s">
        <v>53</v>
      </c>
      <c r="I19" s="63" t="s">
        <v>53</v>
      </c>
      <c r="J19" s="61" t="s">
        <v>50</v>
      </c>
      <c r="K19" s="64">
        <f>215+40</f>
        <v>255</v>
      </c>
      <c r="L19" s="33"/>
    </row>
    <row r="20">
      <c r="A20" s="43">
        <v>18.0</v>
      </c>
      <c r="B20" s="43">
        <v>8.0</v>
      </c>
      <c r="C20" s="66" t="s">
        <v>76</v>
      </c>
      <c r="E20" s="43">
        <v>8.0</v>
      </c>
      <c r="F20" s="61">
        <v>40.0</v>
      </c>
      <c r="G20" s="61">
        <v>600.0</v>
      </c>
      <c r="H20" s="61" t="s">
        <v>50</v>
      </c>
      <c r="I20" s="63" t="s">
        <v>53</v>
      </c>
      <c r="J20" s="61" t="s">
        <v>50</v>
      </c>
      <c r="K20" s="64">
        <f>175+20</f>
        <v>195</v>
      </c>
      <c r="L20" s="10"/>
    </row>
    <row r="21">
      <c r="A21" s="43">
        <v>19.0</v>
      </c>
      <c r="B21" s="43">
        <v>9.0</v>
      </c>
      <c r="C21" s="60" t="s">
        <v>77</v>
      </c>
      <c r="E21" s="43">
        <v>9.0</v>
      </c>
      <c r="F21" s="61">
        <v>50.0</v>
      </c>
      <c r="G21" s="61">
        <v>1000.0</v>
      </c>
      <c r="H21" s="63" t="s">
        <v>53</v>
      </c>
      <c r="I21" s="61" t="s">
        <v>50</v>
      </c>
      <c r="J21" s="61" t="s">
        <v>50</v>
      </c>
      <c r="K21" s="64">
        <f>205+20</f>
        <v>225</v>
      </c>
      <c r="L21" s="65" t="s">
        <v>56</v>
      </c>
    </row>
    <row r="22">
      <c r="A22" s="43">
        <v>20.0</v>
      </c>
      <c r="B22" s="43">
        <v>10.0</v>
      </c>
      <c r="C22" s="66" t="s">
        <v>78</v>
      </c>
      <c r="E22" s="43">
        <v>10.0</v>
      </c>
      <c r="F22" s="61">
        <v>50.0</v>
      </c>
      <c r="G22" s="61">
        <v>1200.0</v>
      </c>
      <c r="H22" s="63" t="s">
        <v>53</v>
      </c>
      <c r="I22" s="63" t="s">
        <v>53</v>
      </c>
      <c r="J22" s="63" t="s">
        <v>53</v>
      </c>
      <c r="K22" s="64">
        <f>205+60</f>
        <v>265</v>
      </c>
      <c r="L22" s="33"/>
    </row>
    <row r="23">
      <c r="A23" s="43">
        <v>21.0</v>
      </c>
      <c r="B23" s="43">
        <v>11.0</v>
      </c>
      <c r="C23" s="60" t="s">
        <v>79</v>
      </c>
      <c r="E23" s="43">
        <v>11.0</v>
      </c>
      <c r="F23" s="61">
        <v>50.0</v>
      </c>
      <c r="G23" s="61">
        <v>600.0</v>
      </c>
      <c r="H23" s="63" t="s">
        <v>53</v>
      </c>
      <c r="I23" s="63" t="s">
        <v>53</v>
      </c>
      <c r="J23" s="61" t="s">
        <v>50</v>
      </c>
      <c r="K23" s="64">
        <f t="shared" ref="K23:K24" si="2">175+40</f>
        <v>215</v>
      </c>
      <c r="L23" s="33"/>
    </row>
    <row r="24">
      <c r="A24" s="43">
        <v>22.0</v>
      </c>
      <c r="B24" s="43">
        <v>12.0</v>
      </c>
      <c r="C24" s="66" t="s">
        <v>80</v>
      </c>
      <c r="E24" s="43">
        <v>12.0</v>
      </c>
      <c r="F24" s="61">
        <v>50.0</v>
      </c>
      <c r="G24" s="61">
        <v>800.0</v>
      </c>
      <c r="H24" s="61" t="s">
        <v>50</v>
      </c>
      <c r="I24" s="63" t="s">
        <v>53</v>
      </c>
      <c r="J24" s="63" t="s">
        <v>53</v>
      </c>
      <c r="K24" s="64">
        <f t="shared" si="2"/>
        <v>215</v>
      </c>
      <c r="L24" s="33"/>
    </row>
    <row r="25">
      <c r="A25" s="43">
        <v>23.0</v>
      </c>
      <c r="B25" s="43">
        <v>13.0</v>
      </c>
      <c r="C25" s="60" t="s">
        <v>81</v>
      </c>
      <c r="E25" s="43">
        <v>13.0</v>
      </c>
      <c r="F25" s="61">
        <v>60.0</v>
      </c>
      <c r="G25" s="61">
        <v>1200.0</v>
      </c>
      <c r="H25" s="61" t="s">
        <v>50</v>
      </c>
      <c r="I25" s="63" t="s">
        <v>53</v>
      </c>
      <c r="J25" s="63" t="s">
        <v>53</v>
      </c>
      <c r="K25" s="64">
        <f>205+40</f>
        <v>245</v>
      </c>
      <c r="L25" s="33"/>
    </row>
    <row r="26">
      <c r="A26" s="43">
        <v>24.0</v>
      </c>
      <c r="B26" s="43">
        <v>14.0</v>
      </c>
      <c r="C26" s="66" t="s">
        <v>82</v>
      </c>
      <c r="E26" s="43">
        <v>14.0</v>
      </c>
      <c r="F26" s="61">
        <v>60.0</v>
      </c>
      <c r="G26" s="61">
        <v>600.0</v>
      </c>
      <c r="H26" s="61" t="s">
        <v>50</v>
      </c>
      <c r="I26" s="61" t="s">
        <v>50</v>
      </c>
      <c r="J26" s="63" t="s">
        <v>53</v>
      </c>
      <c r="K26" s="64">
        <f>140+20</f>
        <v>160</v>
      </c>
      <c r="L26" s="33"/>
    </row>
    <row r="27">
      <c r="A27" s="43">
        <v>25.0</v>
      </c>
      <c r="B27" s="43">
        <v>15.0</v>
      </c>
      <c r="C27" s="60" t="s">
        <v>83</v>
      </c>
      <c r="E27" s="43">
        <v>15.0</v>
      </c>
      <c r="F27" s="61">
        <v>60.0</v>
      </c>
      <c r="G27" s="61">
        <v>800.0</v>
      </c>
      <c r="H27" s="63" t="s">
        <v>53</v>
      </c>
      <c r="I27" s="63" t="s">
        <v>53</v>
      </c>
      <c r="J27" s="63" t="s">
        <v>53</v>
      </c>
      <c r="K27" s="64">
        <f>175+60</f>
        <v>235</v>
      </c>
      <c r="L27" s="33"/>
    </row>
    <row r="28">
      <c r="A28" s="43">
        <v>26.0</v>
      </c>
      <c r="B28" s="43">
        <v>16.0</v>
      </c>
      <c r="C28" s="66" t="s">
        <v>84</v>
      </c>
      <c r="E28" s="43">
        <v>16.0</v>
      </c>
      <c r="F28" s="61">
        <v>60.0</v>
      </c>
      <c r="G28" s="61">
        <v>1000.0</v>
      </c>
      <c r="H28" s="63" t="s">
        <v>53</v>
      </c>
      <c r="I28" s="61" t="s">
        <v>50</v>
      </c>
      <c r="J28" s="61" t="s">
        <v>50</v>
      </c>
      <c r="K28" s="64">
        <f>175+20</f>
        <v>195</v>
      </c>
      <c r="L28" s="10"/>
    </row>
    <row r="29">
      <c r="A29" s="43">
        <v>27.0</v>
      </c>
      <c r="B29" s="43">
        <v>17.0</v>
      </c>
      <c r="C29" s="60" t="s">
        <v>85</v>
      </c>
      <c r="E29" s="43">
        <v>17.0</v>
      </c>
      <c r="F29" s="61">
        <v>90.0</v>
      </c>
      <c r="G29" s="61">
        <v>600.0</v>
      </c>
      <c r="H29" s="61" t="s">
        <v>50</v>
      </c>
      <c r="I29" s="63" t="s">
        <v>53</v>
      </c>
      <c r="J29" s="61" t="s">
        <v>50</v>
      </c>
      <c r="K29" s="64">
        <f>140+20</f>
        <v>160</v>
      </c>
      <c r="L29" s="65" t="s">
        <v>61</v>
      </c>
    </row>
    <row r="30">
      <c r="A30" s="43">
        <v>28.0</v>
      </c>
      <c r="B30" s="43">
        <v>18.0</v>
      </c>
      <c r="C30" s="66" t="s">
        <v>86</v>
      </c>
      <c r="E30" s="43">
        <v>18.0</v>
      </c>
      <c r="F30" s="61">
        <v>90.0</v>
      </c>
      <c r="G30" s="61">
        <v>600.0</v>
      </c>
      <c r="H30" s="63" t="s">
        <v>53</v>
      </c>
      <c r="I30" s="61" t="s">
        <v>50</v>
      </c>
      <c r="J30" s="63" t="s">
        <v>53</v>
      </c>
      <c r="K30" s="64">
        <f t="shared" ref="K30:K32" si="3">140+40</f>
        <v>180</v>
      </c>
      <c r="L30" s="33"/>
    </row>
    <row r="31">
      <c r="A31" s="43">
        <v>29.0</v>
      </c>
      <c r="B31" s="43">
        <v>19.0</v>
      </c>
      <c r="C31" s="60" t="s">
        <v>87</v>
      </c>
      <c r="E31" s="43">
        <v>19.0</v>
      </c>
      <c r="F31" s="61">
        <v>90.0</v>
      </c>
      <c r="G31" s="61">
        <v>800.0</v>
      </c>
      <c r="H31" s="63" t="s">
        <v>53</v>
      </c>
      <c r="I31" s="63" t="s">
        <v>53</v>
      </c>
      <c r="J31" s="61" t="s">
        <v>50</v>
      </c>
      <c r="K31" s="64">
        <f t="shared" si="3"/>
        <v>180</v>
      </c>
      <c r="L31" s="33"/>
    </row>
    <row r="32">
      <c r="A32" s="43">
        <v>30.0</v>
      </c>
      <c r="B32" s="43">
        <v>20.0</v>
      </c>
      <c r="C32" s="66" t="s">
        <v>88</v>
      </c>
      <c r="E32" s="43">
        <v>20.0</v>
      </c>
      <c r="F32" s="61">
        <v>90.0</v>
      </c>
      <c r="G32" s="61">
        <v>1000.0</v>
      </c>
      <c r="H32" s="61" t="s">
        <v>50</v>
      </c>
      <c r="I32" s="63" t="s">
        <v>53</v>
      </c>
      <c r="J32" s="63" t="s">
        <v>53</v>
      </c>
      <c r="K32" s="64">
        <f t="shared" si="3"/>
        <v>180</v>
      </c>
      <c r="L32" s="33"/>
    </row>
    <row r="33">
      <c r="A33" s="43">
        <v>31.0</v>
      </c>
      <c r="B33" s="43">
        <v>21.0</v>
      </c>
      <c r="C33" s="60" t="s">
        <v>89</v>
      </c>
      <c r="E33" s="43">
        <v>21.0</v>
      </c>
      <c r="F33" s="61">
        <v>90.0</v>
      </c>
      <c r="G33" s="61">
        <v>1200.0</v>
      </c>
      <c r="H33" s="63" t="s">
        <v>53</v>
      </c>
      <c r="I33" s="61" t="s">
        <v>50</v>
      </c>
      <c r="J33" s="63" t="s">
        <v>53</v>
      </c>
      <c r="K33" s="43">
        <f>175+40</f>
        <v>215</v>
      </c>
      <c r="L33" s="10"/>
    </row>
    <row r="34">
      <c r="A34" s="43">
        <v>52.0</v>
      </c>
      <c r="B34" s="43">
        <v>22.0</v>
      </c>
      <c r="C34" s="60" t="s">
        <v>90</v>
      </c>
      <c r="E34" s="43">
        <v>22.0</v>
      </c>
      <c r="F34" s="61">
        <v>30.0</v>
      </c>
      <c r="G34" s="61">
        <v>600.0</v>
      </c>
      <c r="H34" s="67" t="s">
        <v>50</v>
      </c>
      <c r="I34" s="61" t="s">
        <v>50</v>
      </c>
      <c r="J34" s="67" t="s">
        <v>50</v>
      </c>
      <c r="K34" s="43">
        <v>205.0</v>
      </c>
      <c r="L34" s="68" t="s">
        <v>51</v>
      </c>
    </row>
  </sheetData>
  <mergeCells count="22">
    <mergeCell ref="A6:A9"/>
    <mergeCell ref="A10:A11"/>
    <mergeCell ref="A1:C1"/>
    <mergeCell ref="A2:C2"/>
    <mergeCell ref="A3:A4"/>
    <mergeCell ref="B4:C4"/>
    <mergeCell ref="B5:C5"/>
    <mergeCell ref="B6:C6"/>
    <mergeCell ref="B9:C9"/>
    <mergeCell ref="B11:C11"/>
    <mergeCell ref="H11:J11"/>
    <mergeCell ref="K11:L11"/>
    <mergeCell ref="L13:L20"/>
    <mergeCell ref="L21:L28"/>
    <mergeCell ref="L29:L33"/>
    <mergeCell ref="B7:C7"/>
    <mergeCell ref="B8:C8"/>
    <mergeCell ref="E9:L10"/>
    <mergeCell ref="B10:C10"/>
    <mergeCell ref="E11:E12"/>
    <mergeCell ref="F11:F12"/>
    <mergeCell ref="G11:G1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3" max="3" width="50.25"/>
  </cols>
  <sheetData>
    <row r="1">
      <c r="A1" s="69" t="s">
        <v>91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</row>
    <row r="2">
      <c r="A2" s="48"/>
      <c r="L2" s="16"/>
    </row>
    <row r="3">
      <c r="A3" s="48"/>
      <c r="L3" s="16"/>
    </row>
    <row r="4">
      <c r="A4" s="48"/>
      <c r="L4" s="16"/>
    </row>
    <row r="5">
      <c r="A5" s="48"/>
      <c r="L5" s="16"/>
    </row>
    <row r="6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1"/>
    </row>
    <row r="7">
      <c r="A7" s="70" t="s">
        <v>7</v>
      </c>
      <c r="B7" s="20"/>
      <c r="C7" s="21"/>
    </row>
    <row r="8">
      <c r="A8" s="54" t="s">
        <v>64</v>
      </c>
      <c r="B8" s="8"/>
      <c r="C8" s="9"/>
    </row>
    <row r="9">
      <c r="A9" s="56" t="s">
        <v>4</v>
      </c>
      <c r="B9" s="28" t="s">
        <v>5</v>
      </c>
      <c r="C9" s="29" t="s">
        <v>6</v>
      </c>
    </row>
    <row r="10">
      <c r="A10" s="10"/>
      <c r="B10" s="11" t="s">
        <v>8</v>
      </c>
      <c r="C10" s="9"/>
    </row>
    <row r="11">
      <c r="A11" s="31" t="s">
        <v>33</v>
      </c>
      <c r="B11" s="32" t="s">
        <v>34</v>
      </c>
      <c r="C11" s="9"/>
    </row>
    <row r="12">
      <c r="A12" s="33"/>
      <c r="B12" s="32" t="s">
        <v>35</v>
      </c>
      <c r="C12" s="9"/>
    </row>
    <row r="13">
      <c r="A13" s="33"/>
      <c r="B13" s="32" t="s">
        <v>36</v>
      </c>
      <c r="C13" s="9"/>
    </row>
    <row r="14">
      <c r="A14" s="10"/>
      <c r="B14" s="57" t="s">
        <v>37</v>
      </c>
      <c r="C14" s="9"/>
    </row>
    <row r="15">
      <c r="A15" s="31" t="s">
        <v>39</v>
      </c>
      <c r="B15" s="32" t="s">
        <v>40</v>
      </c>
      <c r="C15" s="9"/>
      <c r="E15" s="71" t="s">
        <v>38</v>
      </c>
      <c r="F15" s="36"/>
      <c r="G15" s="36"/>
      <c r="H15" s="36"/>
      <c r="I15" s="36"/>
      <c r="J15" s="36"/>
      <c r="K15" s="36"/>
      <c r="L15" s="37"/>
    </row>
    <row r="16">
      <c r="A16" s="10"/>
      <c r="B16" s="32" t="s">
        <v>41</v>
      </c>
      <c r="C16" s="9"/>
      <c r="E16" s="19"/>
      <c r="F16" s="20"/>
      <c r="G16" s="20"/>
      <c r="H16" s="20"/>
      <c r="I16" s="20"/>
      <c r="J16" s="20"/>
      <c r="K16" s="20"/>
      <c r="L16" s="21"/>
    </row>
    <row r="17">
      <c r="A17" s="29">
        <v>2.0</v>
      </c>
      <c r="B17" s="26" t="s">
        <v>65</v>
      </c>
      <c r="C17" s="9"/>
      <c r="E17" s="38" t="s">
        <v>13</v>
      </c>
      <c r="F17" s="38" t="s">
        <v>67</v>
      </c>
      <c r="G17" s="38" t="s">
        <v>68</v>
      </c>
      <c r="H17" s="39" t="s">
        <v>43</v>
      </c>
      <c r="I17" s="8"/>
      <c r="J17" s="9"/>
      <c r="K17" s="39" t="s">
        <v>11</v>
      </c>
      <c r="L17" s="9"/>
    </row>
    <row r="18">
      <c r="A18" s="40" t="s">
        <v>12</v>
      </c>
      <c r="B18" s="41" t="s">
        <v>13</v>
      </c>
      <c r="C18" s="41" t="s">
        <v>14</v>
      </c>
      <c r="E18" s="10"/>
      <c r="F18" s="10"/>
      <c r="G18" s="10"/>
      <c r="H18" s="42" t="s">
        <v>44</v>
      </c>
      <c r="I18" s="42" t="s">
        <v>45</v>
      </c>
      <c r="J18" s="42" t="s">
        <v>46</v>
      </c>
      <c r="K18" s="42" t="s">
        <v>47</v>
      </c>
      <c r="L18" s="42" t="s">
        <v>48</v>
      </c>
    </row>
    <row r="19">
      <c r="A19" s="43">
        <v>11.0</v>
      </c>
      <c r="B19" s="43">
        <v>1.0</v>
      </c>
      <c r="C19" s="60" t="s">
        <v>90</v>
      </c>
      <c r="E19" s="43">
        <v>1.0</v>
      </c>
      <c r="F19" s="61">
        <v>30.0</v>
      </c>
      <c r="G19" s="61">
        <v>600.0</v>
      </c>
      <c r="H19" s="61" t="s">
        <v>50</v>
      </c>
      <c r="I19" s="67" t="s">
        <v>50</v>
      </c>
      <c r="J19" s="67" t="s">
        <v>50</v>
      </c>
      <c r="K19" s="43">
        <v>175.0</v>
      </c>
      <c r="L19" s="65" t="s">
        <v>51</v>
      </c>
    </row>
    <row r="20">
      <c r="A20" s="43">
        <v>12.0</v>
      </c>
      <c r="B20" s="43">
        <v>2.0</v>
      </c>
      <c r="C20" s="66" t="s">
        <v>92</v>
      </c>
      <c r="E20" s="43">
        <v>2.0</v>
      </c>
      <c r="F20" s="61">
        <v>30.0</v>
      </c>
      <c r="G20" s="61">
        <v>1200.0</v>
      </c>
      <c r="H20" s="67" t="s">
        <v>50</v>
      </c>
      <c r="I20" s="63" t="s">
        <v>53</v>
      </c>
      <c r="J20" s="63" t="s">
        <v>53</v>
      </c>
      <c r="K20" s="43">
        <v>265.0</v>
      </c>
      <c r="L20" s="10"/>
    </row>
    <row r="21">
      <c r="A21" s="43">
        <v>13.0</v>
      </c>
      <c r="B21" s="43">
        <v>3.0</v>
      </c>
      <c r="C21" s="60" t="s">
        <v>93</v>
      </c>
      <c r="E21" s="43">
        <v>3.0</v>
      </c>
      <c r="F21" s="61">
        <v>90.0</v>
      </c>
      <c r="G21" s="61">
        <v>600.0</v>
      </c>
      <c r="H21" s="63" t="s">
        <v>53</v>
      </c>
      <c r="I21" s="67" t="s">
        <v>50</v>
      </c>
      <c r="J21" s="67" t="s">
        <v>50</v>
      </c>
      <c r="K21" s="43">
        <v>165.0</v>
      </c>
      <c r="L21" s="65" t="s">
        <v>61</v>
      </c>
    </row>
    <row r="22">
      <c r="A22" s="43">
        <v>14.0</v>
      </c>
      <c r="B22" s="43">
        <v>4.0</v>
      </c>
      <c r="C22" s="66" t="s">
        <v>94</v>
      </c>
      <c r="E22" s="43">
        <v>4.0</v>
      </c>
      <c r="F22" s="61">
        <v>90.0</v>
      </c>
      <c r="G22" s="61">
        <v>1200.0</v>
      </c>
      <c r="H22" s="63" t="s">
        <v>53</v>
      </c>
      <c r="I22" s="63" t="s">
        <v>53</v>
      </c>
      <c r="J22" s="63" t="s">
        <v>53</v>
      </c>
      <c r="K22" s="64">
        <f>175+60</f>
        <v>235</v>
      </c>
      <c r="L22" s="10"/>
    </row>
    <row r="23">
      <c r="A23" s="43">
        <v>15.0</v>
      </c>
      <c r="B23" s="43">
        <v>5.0</v>
      </c>
      <c r="C23" s="60" t="s">
        <v>95</v>
      </c>
      <c r="E23" s="43">
        <v>5.0</v>
      </c>
      <c r="F23" s="61">
        <v>50.0</v>
      </c>
      <c r="G23" s="61">
        <v>1000.0</v>
      </c>
      <c r="H23" s="67" t="s">
        <v>50</v>
      </c>
      <c r="I23" s="63" t="s">
        <v>53</v>
      </c>
      <c r="J23" s="63" t="s">
        <v>53</v>
      </c>
      <c r="K23" s="64">
        <f>205+40</f>
        <v>245</v>
      </c>
      <c r="L23" s="43" t="s">
        <v>56</v>
      </c>
    </row>
    <row r="24">
      <c r="A24" s="29">
        <v>16.0</v>
      </c>
      <c r="B24" s="29">
        <v>6.0</v>
      </c>
      <c r="C24" s="60" t="s">
        <v>71</v>
      </c>
      <c r="E24" s="29">
        <v>6.0</v>
      </c>
      <c r="F24" s="61">
        <v>30.0</v>
      </c>
      <c r="G24" s="61">
        <v>1000.0</v>
      </c>
      <c r="H24" s="63" t="s">
        <v>53</v>
      </c>
      <c r="I24" s="63" t="s">
        <v>53</v>
      </c>
      <c r="J24" s="63" t="s">
        <v>53</v>
      </c>
      <c r="K24" s="64">
        <f>215+60</f>
        <v>275</v>
      </c>
      <c r="L24" s="68" t="s">
        <v>51</v>
      </c>
    </row>
    <row r="25">
      <c r="A25" s="29">
        <v>17.0</v>
      </c>
      <c r="B25" s="29">
        <v>7.0</v>
      </c>
      <c r="C25" s="60" t="s">
        <v>96</v>
      </c>
      <c r="E25" s="29">
        <v>7.0</v>
      </c>
      <c r="F25" s="61">
        <v>90.0</v>
      </c>
      <c r="G25" s="61">
        <v>600.0</v>
      </c>
      <c r="H25" s="61" t="s">
        <v>50</v>
      </c>
      <c r="I25" s="67" t="s">
        <v>50</v>
      </c>
      <c r="J25" s="61" t="s">
        <v>50</v>
      </c>
      <c r="K25" s="43">
        <v>140.0</v>
      </c>
      <c r="L25" s="68" t="s">
        <v>61</v>
      </c>
    </row>
    <row r="30">
      <c r="B30" s="52"/>
      <c r="C30" s="52"/>
      <c r="D30" s="52"/>
      <c r="E30" s="52"/>
      <c r="F30" s="52"/>
      <c r="G30" s="52"/>
      <c r="H30" s="52"/>
      <c r="I30" s="52"/>
      <c r="J30" s="52"/>
      <c r="K30" s="52"/>
    </row>
  </sheetData>
  <mergeCells count="22">
    <mergeCell ref="B14:C14"/>
    <mergeCell ref="E15:L16"/>
    <mergeCell ref="A1:L6"/>
    <mergeCell ref="A7:C7"/>
    <mergeCell ref="A8:C8"/>
    <mergeCell ref="A9:A10"/>
    <mergeCell ref="B10:C10"/>
    <mergeCell ref="A11:A14"/>
    <mergeCell ref="B11:C11"/>
    <mergeCell ref="F17:F18"/>
    <mergeCell ref="G17:G18"/>
    <mergeCell ref="H17:J17"/>
    <mergeCell ref="K17:L17"/>
    <mergeCell ref="L19:L20"/>
    <mergeCell ref="L21:L22"/>
    <mergeCell ref="B12:C12"/>
    <mergeCell ref="B13:C13"/>
    <mergeCell ref="A15:A16"/>
    <mergeCell ref="B15:C15"/>
    <mergeCell ref="B16:C16"/>
    <mergeCell ref="B17:C17"/>
    <mergeCell ref="E17:E1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22.5"/>
    <col customWidth="1" min="5" max="5" width="21.13"/>
    <col customWidth="1" min="12" max="12" width="21.63"/>
  </cols>
  <sheetData>
    <row r="1">
      <c r="A1" s="72" t="s">
        <v>7</v>
      </c>
      <c r="B1" s="8"/>
      <c r="C1" s="9"/>
    </row>
    <row r="2">
      <c r="A2" s="73" t="s">
        <v>97</v>
      </c>
      <c r="B2" s="8"/>
      <c r="C2" s="9"/>
    </row>
    <row r="3">
      <c r="A3" s="74" t="s">
        <v>4</v>
      </c>
      <c r="B3" s="28" t="s">
        <v>5</v>
      </c>
      <c r="C3" s="29" t="s">
        <v>6</v>
      </c>
    </row>
    <row r="4">
      <c r="A4" s="10"/>
      <c r="B4" s="11" t="s">
        <v>8</v>
      </c>
      <c r="C4" s="9"/>
    </row>
    <row r="5">
      <c r="A5" s="75">
        <v>3.0</v>
      </c>
      <c r="B5" s="26" t="s">
        <v>98</v>
      </c>
      <c r="C5" s="9"/>
    </row>
    <row r="6">
      <c r="A6" s="31" t="s">
        <v>33</v>
      </c>
      <c r="B6" s="32" t="s">
        <v>34</v>
      </c>
      <c r="C6" s="9"/>
      <c r="D6" s="51"/>
      <c r="E6" s="51"/>
    </row>
    <row r="7">
      <c r="A7" s="33"/>
      <c r="B7" s="32" t="s">
        <v>35</v>
      </c>
      <c r="C7" s="9"/>
      <c r="D7" s="51"/>
      <c r="E7" s="51"/>
    </row>
    <row r="8">
      <c r="A8" s="33"/>
      <c r="B8" s="32" t="s">
        <v>36</v>
      </c>
      <c r="C8" s="9"/>
      <c r="D8" s="51"/>
      <c r="E8" s="51"/>
    </row>
    <row r="9">
      <c r="A9" s="10"/>
      <c r="B9" s="29" t="s">
        <v>37</v>
      </c>
      <c r="C9" s="29"/>
      <c r="D9" s="1"/>
      <c r="E9" s="76" t="s">
        <v>38</v>
      </c>
      <c r="F9" s="36"/>
      <c r="G9" s="36"/>
      <c r="H9" s="36"/>
      <c r="I9" s="36"/>
      <c r="J9" s="36"/>
      <c r="K9" s="36"/>
      <c r="L9" s="37"/>
    </row>
    <row r="10" ht="18.0" customHeight="1">
      <c r="A10" s="31" t="s">
        <v>39</v>
      </c>
      <c r="B10" s="32" t="s">
        <v>40</v>
      </c>
      <c r="C10" s="9"/>
      <c r="D10" s="51"/>
      <c r="E10" s="19"/>
      <c r="F10" s="20"/>
      <c r="G10" s="20"/>
      <c r="H10" s="20"/>
      <c r="I10" s="20"/>
      <c r="J10" s="20"/>
      <c r="K10" s="20"/>
      <c r="L10" s="21"/>
    </row>
    <row r="11">
      <c r="A11" s="10"/>
      <c r="B11" s="32" t="s">
        <v>41</v>
      </c>
      <c r="C11" s="9"/>
      <c r="D11" s="51"/>
      <c r="E11" s="38" t="s">
        <v>13</v>
      </c>
      <c r="F11" s="38" t="s">
        <v>99</v>
      </c>
      <c r="G11" s="77" t="s">
        <v>100</v>
      </c>
      <c r="H11" s="39" t="s">
        <v>43</v>
      </c>
      <c r="I11" s="8"/>
      <c r="J11" s="9"/>
      <c r="K11" s="78" t="s">
        <v>11</v>
      </c>
      <c r="L11" s="37"/>
    </row>
    <row r="12">
      <c r="A12" s="40" t="s">
        <v>12</v>
      </c>
      <c r="B12" s="41" t="s">
        <v>13</v>
      </c>
      <c r="C12" s="41" t="s">
        <v>14</v>
      </c>
      <c r="E12" s="10"/>
      <c r="F12" s="10"/>
      <c r="G12" s="10"/>
      <c r="H12" s="42" t="s">
        <v>44</v>
      </c>
      <c r="I12" s="42" t="s">
        <v>45</v>
      </c>
      <c r="J12" s="42" t="s">
        <v>46</v>
      </c>
      <c r="K12" s="19"/>
      <c r="L12" s="21"/>
    </row>
    <row r="13">
      <c r="A13" s="43">
        <v>32.0</v>
      </c>
      <c r="B13" s="43">
        <v>1.0</v>
      </c>
      <c r="C13" s="43" t="s">
        <v>101</v>
      </c>
      <c r="E13" s="43">
        <v>1.0</v>
      </c>
      <c r="F13" s="61">
        <v>2.0</v>
      </c>
      <c r="G13" s="61"/>
      <c r="H13" s="62" t="s">
        <v>53</v>
      </c>
      <c r="I13" s="67" t="s">
        <v>50</v>
      </c>
      <c r="J13" s="67" t="s">
        <v>50</v>
      </c>
      <c r="K13" s="79" t="s">
        <v>102</v>
      </c>
      <c r="L13" s="9"/>
    </row>
    <row r="14">
      <c r="A14" s="43">
        <v>33.0</v>
      </c>
      <c r="B14" s="43">
        <v>2.0</v>
      </c>
      <c r="C14" s="43" t="s">
        <v>103</v>
      </c>
      <c r="E14" s="43">
        <v>2.0</v>
      </c>
      <c r="F14" s="61">
        <v>1.0</v>
      </c>
      <c r="G14" s="43" t="s">
        <v>104</v>
      </c>
      <c r="H14" s="61" t="s">
        <v>50</v>
      </c>
      <c r="I14" s="62" t="s">
        <v>53</v>
      </c>
      <c r="J14" s="62" t="s">
        <v>53</v>
      </c>
      <c r="K14" s="79" t="s">
        <v>105</v>
      </c>
      <c r="L14" s="9"/>
    </row>
    <row r="15">
      <c r="A15" s="43">
        <v>34.0</v>
      </c>
      <c r="B15" s="43">
        <v>3.0</v>
      </c>
      <c r="C15" s="43" t="s">
        <v>106</v>
      </c>
      <c r="E15" s="43">
        <v>3.0</v>
      </c>
      <c r="F15" s="61">
        <v>1.0</v>
      </c>
      <c r="G15" s="64"/>
      <c r="H15" s="67" t="s">
        <v>50</v>
      </c>
      <c r="I15" s="67" t="s">
        <v>50</v>
      </c>
      <c r="J15" s="62" t="s">
        <v>53</v>
      </c>
      <c r="K15" s="79" t="s">
        <v>107</v>
      </c>
      <c r="L15" s="9"/>
    </row>
    <row r="16">
      <c r="A16" s="43">
        <v>35.0</v>
      </c>
      <c r="B16" s="43">
        <v>4.0</v>
      </c>
      <c r="C16" s="43" t="s">
        <v>108</v>
      </c>
      <c r="E16" s="43">
        <v>4.0</v>
      </c>
      <c r="F16" s="61">
        <v>1.0</v>
      </c>
      <c r="G16" s="43" t="s">
        <v>104</v>
      </c>
      <c r="H16" s="61" t="s">
        <v>50</v>
      </c>
      <c r="I16" s="61" t="s">
        <v>50</v>
      </c>
      <c r="J16" s="61" t="s">
        <v>50</v>
      </c>
      <c r="K16" s="79" t="s">
        <v>109</v>
      </c>
      <c r="L16" s="9"/>
    </row>
    <row r="17">
      <c r="A17" s="43">
        <v>36.0</v>
      </c>
      <c r="B17" s="43">
        <v>5.0</v>
      </c>
      <c r="C17" s="43" t="s">
        <v>110</v>
      </c>
      <c r="E17" s="43">
        <v>5.0</v>
      </c>
      <c r="F17" s="61">
        <v>1.0</v>
      </c>
      <c r="G17" s="61"/>
      <c r="H17" s="67" t="s">
        <v>50</v>
      </c>
      <c r="I17" s="61" t="s">
        <v>50</v>
      </c>
      <c r="J17" s="67" t="s">
        <v>50</v>
      </c>
      <c r="K17" s="79" t="s">
        <v>111</v>
      </c>
      <c r="L17" s="9"/>
    </row>
    <row r="18">
      <c r="A18" s="43">
        <v>37.0</v>
      </c>
      <c r="B18" s="43">
        <v>6.0</v>
      </c>
      <c r="C18" s="43" t="s">
        <v>112</v>
      </c>
      <c r="E18" s="43">
        <v>6.0</v>
      </c>
      <c r="F18" s="61">
        <v>1.0</v>
      </c>
      <c r="G18" s="61"/>
      <c r="H18" s="61" t="s">
        <v>50</v>
      </c>
      <c r="I18" s="67" t="s">
        <v>50</v>
      </c>
      <c r="J18" s="67" t="s">
        <v>50</v>
      </c>
      <c r="K18" s="79" t="s">
        <v>113</v>
      </c>
      <c r="L18" s="9"/>
    </row>
  </sheetData>
  <mergeCells count="24">
    <mergeCell ref="B7:C7"/>
    <mergeCell ref="B8:C8"/>
    <mergeCell ref="E9:L10"/>
    <mergeCell ref="B10:C10"/>
    <mergeCell ref="A1:C1"/>
    <mergeCell ref="A2:C2"/>
    <mergeCell ref="A3:A4"/>
    <mergeCell ref="B4:C4"/>
    <mergeCell ref="B5:C5"/>
    <mergeCell ref="A6:A9"/>
    <mergeCell ref="B6:C6"/>
    <mergeCell ref="K13:L13"/>
    <mergeCell ref="K14:L14"/>
    <mergeCell ref="K15:L15"/>
    <mergeCell ref="K16:L16"/>
    <mergeCell ref="K17:L17"/>
    <mergeCell ref="K18:L18"/>
    <mergeCell ref="A10:A11"/>
    <mergeCell ref="B11:C11"/>
    <mergeCell ref="E11:E12"/>
    <mergeCell ref="F11:F12"/>
    <mergeCell ref="G11:G12"/>
    <mergeCell ref="H11:J11"/>
    <mergeCell ref="K11:L1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46.25"/>
  </cols>
  <sheetData>
    <row r="1">
      <c r="A1" s="72" t="s">
        <v>7</v>
      </c>
      <c r="B1" s="8"/>
      <c r="C1" s="9"/>
    </row>
    <row r="2">
      <c r="A2" s="73" t="s">
        <v>114</v>
      </c>
      <c r="B2" s="8"/>
      <c r="C2" s="9"/>
    </row>
    <row r="3">
      <c r="A3" s="74" t="s">
        <v>4</v>
      </c>
      <c r="B3" s="28" t="s">
        <v>5</v>
      </c>
      <c r="C3" s="29" t="s">
        <v>6</v>
      </c>
    </row>
    <row r="4">
      <c r="A4" s="10"/>
      <c r="B4" s="11" t="s">
        <v>8</v>
      </c>
      <c r="C4" s="9"/>
    </row>
    <row r="5">
      <c r="A5" s="75">
        <v>4.0</v>
      </c>
      <c r="B5" s="26" t="s">
        <v>115</v>
      </c>
      <c r="C5" s="9"/>
    </row>
    <row r="6">
      <c r="A6" s="31" t="s">
        <v>33</v>
      </c>
      <c r="B6" s="32" t="s">
        <v>34</v>
      </c>
      <c r="C6" s="9"/>
      <c r="D6" s="51"/>
    </row>
    <row r="7">
      <c r="A7" s="33"/>
      <c r="B7" s="32" t="s">
        <v>35</v>
      </c>
      <c r="C7" s="9"/>
      <c r="D7" s="51"/>
      <c r="E7" s="76" t="s">
        <v>38</v>
      </c>
      <c r="F7" s="36"/>
      <c r="G7" s="36"/>
      <c r="H7" s="36"/>
      <c r="I7" s="36"/>
      <c r="J7" s="36"/>
      <c r="K7" s="36"/>
      <c r="L7" s="37"/>
    </row>
    <row r="8">
      <c r="A8" s="10"/>
      <c r="B8" s="32" t="s">
        <v>36</v>
      </c>
      <c r="C8" s="9"/>
      <c r="D8" s="51"/>
      <c r="E8" s="19"/>
      <c r="F8" s="20"/>
      <c r="G8" s="20"/>
      <c r="H8" s="20"/>
      <c r="I8" s="20"/>
      <c r="J8" s="20"/>
      <c r="K8" s="20"/>
      <c r="L8" s="21"/>
    </row>
    <row r="9">
      <c r="A9" s="80" t="s">
        <v>39</v>
      </c>
      <c r="B9" s="32" t="s">
        <v>116</v>
      </c>
      <c r="C9" s="9"/>
      <c r="D9" s="51"/>
      <c r="E9" s="38" t="s">
        <v>13</v>
      </c>
      <c r="F9" s="38" t="s">
        <v>99</v>
      </c>
      <c r="G9" s="39" t="s">
        <v>43</v>
      </c>
      <c r="H9" s="8"/>
      <c r="I9" s="9"/>
      <c r="J9" s="78" t="s">
        <v>11</v>
      </c>
      <c r="K9" s="36"/>
      <c r="L9" s="37"/>
    </row>
    <row r="10">
      <c r="A10" s="40" t="s">
        <v>12</v>
      </c>
      <c r="B10" s="41" t="s">
        <v>13</v>
      </c>
      <c r="C10" s="41" t="s">
        <v>14</v>
      </c>
      <c r="E10" s="10"/>
      <c r="F10" s="10"/>
      <c r="G10" s="42" t="s">
        <v>44</v>
      </c>
      <c r="H10" s="42" t="s">
        <v>45</v>
      </c>
      <c r="I10" s="42" t="s">
        <v>46</v>
      </c>
      <c r="J10" s="19"/>
      <c r="K10" s="20"/>
      <c r="L10" s="21"/>
    </row>
    <row r="11">
      <c r="A11" s="43">
        <v>38.0</v>
      </c>
      <c r="B11" s="43">
        <v>1.0</v>
      </c>
      <c r="C11" s="43" t="s">
        <v>117</v>
      </c>
      <c r="E11" s="43">
        <v>1.0</v>
      </c>
      <c r="F11" s="45">
        <v>1.0</v>
      </c>
      <c r="G11" s="81" t="s">
        <v>53</v>
      </c>
      <c r="H11" s="45" t="s">
        <v>50</v>
      </c>
      <c r="I11" s="45" t="s">
        <v>50</v>
      </c>
      <c r="J11" s="82" t="s">
        <v>118</v>
      </c>
      <c r="K11" s="36"/>
      <c r="L11" s="37"/>
    </row>
    <row r="12">
      <c r="A12" s="43">
        <v>39.0</v>
      </c>
      <c r="B12" s="43">
        <v>2.0</v>
      </c>
      <c r="C12" s="43" t="s">
        <v>119</v>
      </c>
      <c r="E12" s="43">
        <v>2.0</v>
      </c>
      <c r="F12" s="45">
        <v>2.0</v>
      </c>
      <c r="G12" s="45" t="s">
        <v>50</v>
      </c>
      <c r="H12" s="81" t="s">
        <v>53</v>
      </c>
      <c r="I12" s="45" t="s">
        <v>50</v>
      </c>
      <c r="J12" s="48"/>
      <c r="L12" s="16"/>
    </row>
    <row r="13">
      <c r="A13" s="43">
        <v>40.0</v>
      </c>
      <c r="B13" s="43">
        <v>3.0</v>
      </c>
      <c r="C13" s="43" t="s">
        <v>120</v>
      </c>
      <c r="E13" s="43">
        <v>3.0</v>
      </c>
      <c r="F13" s="45">
        <v>3.0</v>
      </c>
      <c r="G13" s="60" t="s">
        <v>50</v>
      </c>
      <c r="H13" s="45" t="s">
        <v>50</v>
      </c>
      <c r="I13" s="81" t="s">
        <v>53</v>
      </c>
      <c r="J13" s="48"/>
      <c r="L13" s="16"/>
    </row>
    <row r="14">
      <c r="A14" s="43">
        <v>41.0</v>
      </c>
      <c r="B14" s="43">
        <v>4.0</v>
      </c>
      <c r="C14" s="43" t="s">
        <v>121</v>
      </c>
      <c r="E14" s="43">
        <v>4.0</v>
      </c>
      <c r="F14" s="45">
        <v>3.0</v>
      </c>
      <c r="G14" s="45" t="s">
        <v>50</v>
      </c>
      <c r="H14" s="81" t="s">
        <v>53</v>
      </c>
      <c r="I14" s="45" t="s">
        <v>50</v>
      </c>
      <c r="J14" s="19"/>
      <c r="K14" s="20"/>
      <c r="L14" s="21"/>
    </row>
    <row r="15">
      <c r="A15" s="43">
        <v>45.0</v>
      </c>
      <c r="B15" s="43">
        <v>5.0</v>
      </c>
      <c r="C15" s="43" t="s">
        <v>122</v>
      </c>
      <c r="E15" s="43">
        <v>5.0</v>
      </c>
      <c r="F15" s="45">
        <v>1.0</v>
      </c>
      <c r="G15" s="45" t="s">
        <v>50</v>
      </c>
      <c r="H15" s="45" t="s">
        <v>50</v>
      </c>
      <c r="I15" s="45" t="s">
        <v>50</v>
      </c>
      <c r="J15" s="83" t="s">
        <v>123</v>
      </c>
      <c r="K15" s="8"/>
      <c r="L15" s="9"/>
    </row>
    <row r="16">
      <c r="A16" s="43">
        <v>46.0</v>
      </c>
      <c r="B16" s="43">
        <v>6.0</v>
      </c>
      <c r="C16" s="43" t="s">
        <v>124</v>
      </c>
      <c r="E16" s="43">
        <v>6.0</v>
      </c>
      <c r="F16" s="45">
        <v>1.0</v>
      </c>
      <c r="G16" s="45" t="s">
        <v>50</v>
      </c>
      <c r="H16" s="45" t="s">
        <v>50</v>
      </c>
      <c r="I16" s="45" t="s">
        <v>50</v>
      </c>
      <c r="J16" s="83" t="s">
        <v>125</v>
      </c>
      <c r="K16" s="8"/>
      <c r="L16" s="9"/>
    </row>
  </sheetData>
  <mergeCells count="18">
    <mergeCell ref="A1:C1"/>
    <mergeCell ref="A2:C2"/>
    <mergeCell ref="A3:A4"/>
    <mergeCell ref="B4:C4"/>
    <mergeCell ref="B5:C5"/>
    <mergeCell ref="A6:A8"/>
    <mergeCell ref="B6:C6"/>
    <mergeCell ref="B9:C9"/>
    <mergeCell ref="J11:L14"/>
    <mergeCell ref="J15:L15"/>
    <mergeCell ref="J16:L16"/>
    <mergeCell ref="B7:C7"/>
    <mergeCell ref="E7:L8"/>
    <mergeCell ref="B8:C8"/>
    <mergeCell ref="E9:E10"/>
    <mergeCell ref="F9:F10"/>
    <mergeCell ref="G9:I9"/>
    <mergeCell ref="J9:L1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3" max="3" width="15.25"/>
  </cols>
  <sheetData>
    <row r="1">
      <c r="A1" s="72" t="s">
        <v>7</v>
      </c>
      <c r="B1" s="8"/>
      <c r="C1" s="8"/>
      <c r="D1" s="8"/>
      <c r="E1" s="8"/>
      <c r="F1" s="8"/>
      <c r="G1" s="9"/>
    </row>
    <row r="2">
      <c r="A2" s="73" t="s">
        <v>126</v>
      </c>
      <c r="B2" s="8"/>
      <c r="C2" s="8"/>
      <c r="D2" s="8"/>
      <c r="E2" s="8"/>
      <c r="F2" s="8"/>
      <c r="G2" s="9"/>
    </row>
    <row r="3">
      <c r="A3" s="74" t="s">
        <v>4</v>
      </c>
      <c r="B3" s="28" t="s">
        <v>5</v>
      </c>
      <c r="C3" s="29" t="s">
        <v>127</v>
      </c>
      <c r="D3" s="78" t="s">
        <v>11</v>
      </c>
      <c r="E3" s="36"/>
      <c r="F3" s="36"/>
      <c r="G3" s="37"/>
    </row>
    <row r="4">
      <c r="A4" s="10"/>
      <c r="B4" s="11" t="s">
        <v>8</v>
      </c>
      <c r="C4" s="9"/>
      <c r="D4" s="48"/>
      <c r="G4" s="16"/>
    </row>
    <row r="5">
      <c r="A5" s="29">
        <v>5.0</v>
      </c>
      <c r="B5" s="79" t="s">
        <v>128</v>
      </c>
      <c r="C5" s="9"/>
      <c r="D5" s="48"/>
      <c r="G5" s="16"/>
    </row>
    <row r="6">
      <c r="A6" s="40" t="s">
        <v>12</v>
      </c>
      <c r="B6" s="41" t="s">
        <v>13</v>
      </c>
      <c r="C6" s="41" t="s">
        <v>14</v>
      </c>
      <c r="D6" s="19"/>
      <c r="E6" s="20"/>
      <c r="F6" s="20"/>
      <c r="G6" s="21"/>
    </row>
    <row r="7">
      <c r="A7" s="43">
        <v>56.0</v>
      </c>
      <c r="B7" s="43">
        <v>1.0</v>
      </c>
      <c r="C7" s="43" t="s">
        <v>129</v>
      </c>
      <c r="D7" s="84" t="s">
        <v>130</v>
      </c>
      <c r="E7" s="84"/>
      <c r="F7" s="84"/>
      <c r="G7" s="84"/>
      <c r="H7" s="85"/>
      <c r="I7" s="85"/>
      <c r="J7" s="85"/>
    </row>
    <row r="8">
      <c r="H8" s="85"/>
      <c r="I8" s="85"/>
      <c r="J8" s="85"/>
    </row>
    <row r="9">
      <c r="H9" s="86"/>
      <c r="I9" s="86"/>
      <c r="J9" s="86"/>
    </row>
  </sheetData>
  <mergeCells count="6">
    <mergeCell ref="A1:G1"/>
    <mergeCell ref="A2:G2"/>
    <mergeCell ref="A3:A4"/>
    <mergeCell ref="D3:G6"/>
    <mergeCell ref="B4:C4"/>
    <mergeCell ref="B5:C5"/>
  </mergeCells>
  <drawing r:id="rId1"/>
</worksheet>
</file>