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432eeed97ff781/Freddie/Coding/Excel/Excel Complete Corces/Excel for Intermediate/"/>
    </mc:Choice>
  </mc:AlternateContent>
  <xr:revisionPtr revIDLastSave="249" documentId="8_{E0F9BC6D-A71B-436A-9C60-7EB30B7797AD}" xr6:coauthVersionLast="47" xr6:coauthVersionMax="47" xr10:uidLastSave="{74CF9721-BBB4-4EF6-ADD3-2C23190FAEFA}"/>
  <bookViews>
    <workbookView xWindow="-28920" yWindow="-120" windowWidth="29040" windowHeight="15840" activeTab="2" xr2:uid="{19F8837F-B4FE-4122-BA8B-C121A1D3F9A4}"/>
  </bookViews>
  <sheets>
    <sheet name="Summury" sheetId="3" r:id="rId1"/>
    <sheet name="2022 Employee List" sheetId="1" r:id="rId2"/>
    <sheet name="Sheet2" sheetId="2" r:id="rId3"/>
  </sheets>
  <definedNames>
    <definedName name="No._Employees">'2022 Employee List'!$D$76</definedName>
    <definedName name="TaxesOwed">'2022 Employee List'!$F$2:$F$71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D1" i="3"/>
  <c r="B1" i="3"/>
  <c r="D65" i="2" l="1"/>
  <c r="B2" i="3" s="1"/>
  <c r="D64" i="2"/>
  <c r="D63" i="2"/>
  <c r="F62" i="2"/>
  <c r="D62" i="2"/>
  <c r="F61" i="2"/>
  <c r="D61" i="2"/>
  <c r="F60" i="2"/>
  <c r="E60" i="2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D76" i="1"/>
  <c r="D75" i="1"/>
  <c r="D74" i="1"/>
  <c r="D73" i="1"/>
  <c r="D72" i="1"/>
  <c r="E71" i="1"/>
  <c r="F71" i="1" s="1"/>
  <c r="F70" i="1"/>
  <c r="E70" i="1"/>
  <c r="E69" i="1"/>
  <c r="F69" i="1" s="1"/>
  <c r="F68" i="1"/>
  <c r="E68" i="1"/>
  <c r="E67" i="1"/>
  <c r="F67" i="1" s="1"/>
  <c r="F66" i="1"/>
  <c r="E66" i="1"/>
  <c r="E65" i="1"/>
  <c r="F65" i="1" s="1"/>
  <c r="F64" i="1"/>
  <c r="E64" i="1"/>
  <c r="E63" i="1"/>
  <c r="F63" i="1" s="1"/>
  <c r="F62" i="1"/>
  <c r="E62" i="1"/>
  <c r="E61" i="1"/>
  <c r="F61" i="1" s="1"/>
  <c r="F60" i="1"/>
  <c r="E60" i="1"/>
  <c r="E59" i="1"/>
  <c r="F59" i="1" s="1"/>
  <c r="F58" i="1"/>
  <c r="E58" i="1"/>
  <c r="E57" i="1"/>
  <c r="F57" i="1" s="1"/>
  <c r="F56" i="1"/>
  <c r="E56" i="1"/>
  <c r="E55" i="1"/>
  <c r="F55" i="1" s="1"/>
  <c r="F54" i="1"/>
  <c r="E54" i="1"/>
  <c r="E53" i="1"/>
  <c r="F53" i="1" s="1"/>
  <c r="F52" i="1"/>
  <c r="E52" i="1"/>
  <c r="E51" i="1"/>
  <c r="F51" i="1" s="1"/>
  <c r="F50" i="1"/>
  <c r="E50" i="1"/>
  <c r="E49" i="1"/>
  <c r="F49" i="1" s="1"/>
  <c r="F48" i="1"/>
  <c r="E48" i="1"/>
  <c r="E47" i="1"/>
  <c r="F47" i="1" s="1"/>
  <c r="F46" i="1"/>
  <c r="E46" i="1"/>
  <c r="E45" i="1"/>
  <c r="F45" i="1" s="1"/>
  <c r="F44" i="1"/>
  <c r="E44" i="1"/>
  <c r="E43" i="1"/>
  <c r="F43" i="1" s="1"/>
  <c r="F42" i="1"/>
  <c r="E42" i="1"/>
  <c r="E41" i="1"/>
  <c r="F41" i="1" s="1"/>
  <c r="F40" i="1"/>
  <c r="E40" i="1"/>
  <c r="E39" i="1"/>
  <c r="F39" i="1" s="1"/>
  <c r="F38" i="1"/>
  <c r="E38" i="1"/>
  <c r="E37" i="1"/>
  <c r="F37" i="1" s="1"/>
  <c r="F36" i="1"/>
  <c r="E36" i="1"/>
  <c r="E35" i="1"/>
  <c r="F35" i="1" s="1"/>
  <c r="F34" i="1"/>
  <c r="E34" i="1"/>
  <c r="E33" i="1"/>
  <c r="F33" i="1" s="1"/>
  <c r="F32" i="1"/>
  <c r="E32" i="1"/>
  <c r="E31" i="1"/>
  <c r="F31" i="1" s="1"/>
  <c r="F30" i="1"/>
  <c r="E30" i="1"/>
  <c r="E29" i="1"/>
  <c r="F29" i="1" s="1"/>
  <c r="F28" i="1"/>
  <c r="E28" i="1"/>
  <c r="E27" i="1"/>
  <c r="F27" i="1" s="1"/>
  <c r="F26" i="1"/>
  <c r="E26" i="1"/>
  <c r="E25" i="1"/>
  <c r="F25" i="1" s="1"/>
  <c r="F24" i="1"/>
  <c r="E24" i="1"/>
  <c r="E23" i="1"/>
  <c r="F23" i="1" s="1"/>
  <c r="F22" i="1"/>
  <c r="E22" i="1"/>
  <c r="E21" i="1"/>
  <c r="F21" i="1" s="1"/>
  <c r="F20" i="1"/>
  <c r="E20" i="1"/>
  <c r="E19" i="1"/>
  <c r="F19" i="1" s="1"/>
  <c r="F18" i="1"/>
  <c r="E18" i="1"/>
  <c r="E17" i="1"/>
  <c r="F17" i="1" s="1"/>
  <c r="F16" i="1"/>
  <c r="E16" i="1"/>
  <c r="E15" i="1"/>
  <c r="F15" i="1" s="1"/>
  <c r="F14" i="1"/>
  <c r="E14" i="1"/>
  <c r="E13" i="1"/>
  <c r="F13" i="1" s="1"/>
  <c r="F12" i="1"/>
  <c r="E12" i="1"/>
  <c r="E11" i="1"/>
  <c r="F11" i="1" s="1"/>
  <c r="F10" i="1"/>
  <c r="E10" i="1"/>
  <c r="E9" i="1"/>
  <c r="F9" i="1" s="1"/>
  <c r="F8" i="1"/>
  <c r="E8" i="1"/>
  <c r="E7" i="1"/>
  <c r="F7" i="1" s="1"/>
  <c r="F6" i="1"/>
  <c r="E6" i="1"/>
  <c r="E5" i="1"/>
  <c r="F5" i="1" s="1"/>
  <c r="F4" i="1"/>
  <c r="E4" i="1"/>
  <c r="E3" i="1"/>
  <c r="F3" i="1" s="1"/>
  <c r="F2" i="1"/>
  <c r="E2" i="1"/>
  <c r="E73" i="1" s="1"/>
  <c r="E64" i="2" l="1"/>
  <c r="E62" i="2"/>
  <c r="F2" i="2"/>
  <c r="E63" i="2"/>
  <c r="E61" i="2"/>
  <c r="F75" i="1"/>
  <c r="E74" i="1"/>
  <c r="F73" i="1"/>
  <c r="F74" i="1"/>
  <c r="E72" i="1"/>
  <c r="F72" i="1"/>
  <c r="E75" i="1"/>
  <c r="F63" i="2" l="1"/>
  <c r="F64" i="2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<sst xmlns="http://schemas.openxmlformats.org/spreadsheetml/2006/main" count="165" uniqueCount="90">
  <si>
    <t>Julia</t>
  </si>
  <si>
    <t>James</t>
  </si>
  <si>
    <t>Freddy</t>
  </si>
  <si>
    <t>Amelia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</si>
  <si>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</si>
  <si>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</si>
  <si>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</si>
  <si>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</si>
  <si>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</si>
  <si>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</si>
  <si>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</si>
  <si>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</si>
  <si>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</si>
  <si>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</si>
  <si>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</si>
  <si>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</si>
  <si>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</si>
  <si>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</si>
  <si>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</si>
  <si>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</si>
  <si>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</si>
  <si>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</si>
  <si>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</si>
  <si>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</si>
  <si>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</si>
  <si>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</si>
  <si>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</si>
  <si>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</si>
  <si>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</si>
  <si>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</si>
  <si>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</si>
  <si>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</si>
  <si>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</si>
  <si>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</si>
  <si>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</si>
  <si>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</si>
  <si>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</si>
  <si>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</si>
  <si>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</si>
  <si>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</si>
  <si>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</si>
  <si>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</si>
  <si>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</si>
  <si>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</si>
  <si>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</si>
  <si>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</si>
  <si>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</si>
  <si>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</si>
  <si>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</si>
  <si>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</si>
  <si>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</si>
  <si>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</si>
  <si>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</si>
  <si>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</si>
  <si>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</si>
  <si>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</si>
  <si>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</si>
  <si>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</si>
  <si>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</si>
  <si>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</si>
  <si>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</si>
  <si>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</si>
  <si>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</si>
  <si>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</si>
  <si>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</si>
  <si>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</si>
  <si>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</si>
  <si>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</si>
  <si>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</si>
  <si>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First Name</t>
  </si>
  <si>
    <t>Hourly Wage</t>
  </si>
  <si>
    <t>Hours Worked</t>
  </si>
  <si>
    <t>Taxable Income</t>
  </si>
  <si>
    <t>Taxes to Be Paid</t>
  </si>
  <si>
    <t>Tax Rate:</t>
  </si>
  <si>
    <t>Totals:</t>
  </si>
  <si>
    <t>Average</t>
  </si>
  <si>
    <t>Highest</t>
  </si>
  <si>
    <t>Lowest</t>
  </si>
  <si>
    <t>No. Employees</t>
  </si>
  <si>
    <t xml:space="preserve"> ID</t>
  </si>
  <si>
    <t>Last Update:</t>
  </si>
  <si>
    <t>01/08/2024</t>
  </si>
  <si>
    <t xml:space="preserve"> </t>
  </si>
  <si>
    <t>No. Employees 2022</t>
  </si>
  <si>
    <t>No. Employees 2023</t>
  </si>
  <si>
    <t>Total Income 22</t>
  </si>
  <si>
    <t>Total Income 23</t>
  </si>
  <si>
    <t>Total 22 - 23</t>
  </si>
  <si>
    <t>16:54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</si>
</sst>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3" xfId="0" applyBorder="1"/>
    <xf numFmtId="44" fontId="0" fillId="0" borderId="3" xfId="0" applyNumberFormat="1" applyBorder="1"/>
    <xf numFmtId="0" fontId="0" fillId="0" borderId="4" xfId="0" applyBorder="1"/>
    <xf numFmtId="44" fontId="0" fillId="0" borderId="4" xfId="0" applyNumberFormat="1" applyBorder="1"/>
    <xf numFmtId="44" fontId="0" fillId="0" borderId="2" xfId="0" applyNumberFormat="1" applyBorder="1"/>
    <xf numFmtId="0" fontId="0" fillId="0" borderId="5" xfId="0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49" fontId="1" fillId="0" borderId="7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4" fontId="1" fillId="0" borderId="7" xfId="0" applyNumberFormat="1" applyFont="1" applyBorder="1" applyAlignment="1">
      <alignment vertical="center"/>
    </xf>
    <xf numFmtId="44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49" fontId="0" fillId="0" borderId="9" xfId="0" applyNumberFormat="1" applyBorder="1"/>
    <xf numFmtId="49" fontId="1" fillId="0" borderId="12" xfId="0" applyNumberFormat="1" applyFont="1" applyBorder="1"/>
    <xf numFmtId="0" fontId="1" fillId="0" borderId="13" xfId="0" applyFont="1" applyBorder="1" applyAlignment="1">
      <alignment horizontal="left"/>
    </xf>
    <xf numFmtId="49" fontId="1" fillId="0" borderId="14" xfId="0" applyNumberFormat="1" applyFont="1" applyBorder="1"/>
    <xf numFmtId="49" fontId="1" fillId="0" borderId="13" xfId="0" applyNumberFormat="1" applyFont="1" applyBorder="1"/>
    <xf numFmtId="44" fontId="0" fillId="0" borderId="15" xfId="0" applyNumberFormat="1" applyBorder="1"/>
    <xf numFmtId="164" fontId="1" fillId="0" borderId="16" xfId="0" applyNumberFormat="1" applyFont="1" applyBorder="1"/>
    <xf numFmtId="0" fontId="0" fillId="0" borderId="15" xfId="0" applyBorder="1"/>
    <xf numFmtId="44" fontId="0" fillId="0" borderId="18" xfId="0" applyNumberFormat="1" applyBorder="1"/>
    <xf numFmtId="44" fontId="0" fillId="0" borderId="17" xfId="0" applyNumberFormat="1" applyBorder="1"/>
    <xf numFmtId="44" fontId="0" fillId="0" borderId="19" xfId="0" applyNumberFormat="1" applyBorder="1"/>
    <xf numFmtId="4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0" fillId="0" borderId="18" xfId="0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23/09/relationships/Python" Target="pyth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D10D-3284-4508-8A8B-8DBE2AC8B36F}">
  <sheetPr>
    <tabColor rgb="FFC00000"/>
  </sheetPr>
  <dimension ref="A1:D3"/>
  <sheetViews>
    <sheetView workbookViewId="0">
      <selection activeCell="C18" sqref="C18"/>
    </sheetView>
  </sheetViews>
  <sheetFormatPr defaultRowHeight="14.5" x14ac:dyDescent="0.35"/>
  <cols>
    <col min="1" max="1" width="17.81640625" bestFit="1" customWidth="1"/>
    <col min="3" max="3" width="14.26953125" bestFit="1" customWidth="1"/>
    <col min="4" max="4" width="12.1796875" bestFit="1" customWidth="1"/>
  </cols>
  <sheetData>
    <row r="1" spans="1:4" x14ac:dyDescent="0.35">
      <c r="A1" s="9" t="s">
        <v>84</v>
      </c>
      <c r="B1" s="39">
        <f>No._Employees</f>
        <v>70</v>
      </c>
      <c r="C1" s="38" t="s">
        <v>86</v>
      </c>
      <c r="D1" s="10">
        <f>'2022 Employee List'!E72</f>
        <v>142794.5</v>
      </c>
    </row>
    <row r="2" spans="1:4" x14ac:dyDescent="0.35">
      <c r="A2" s="9" t="s">
        <v>85</v>
      </c>
      <c r="B2" s="39">
        <f>Sheet2!D65</f>
        <v>59</v>
      </c>
      <c r="C2" s="38" t="s">
        <v>87</v>
      </c>
      <c r="D2" s="10">
        <f>Sheet2!E61</f>
        <v>108278.5</v>
      </c>
    </row>
    <row r="3" spans="1:4" x14ac:dyDescent="0.35">
      <c r="B3" s="37"/>
      <c r="C3" s="38" t="s">
        <v>88</v>
      </c>
      <c r="D3" s="10">
        <f>SUM(D1:D2)</f>
        <v>251073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2578-4A1A-4A70-96F6-1AB940A1DF11}">
  <sheetPr codeName="Sheet1">
    <tabColor theme="9"/>
  </sheetPr>
  <dimension ref="A1:J76"/>
  <sheetViews>
    <sheetView tabSelected="1" zoomScaleNormal="100" workbookViewId="0">
      <pane ySplit="1" topLeftCell="A43" activePane="bottomLeft" state="frozen"/>
      <selection activeCell="B65" sqref="B65"/>
      <selection pane="bottomLeft" activeCell="B65" sqref="B65"/>
    </sheetView>
  </sheetViews>
  <sheetFormatPr defaultRowHeight="14.5" x14ac:dyDescent="0.35"/>
  <cols>
    <col min="1" max="1" width="3" style="1" customWidth="1"/>
    <col min="2" max="2" width="11.26953125" style="7" bestFit="1" customWidth="1"/>
    <col min="3" max="3" width="14" style="3" bestFit="1" customWidth="1"/>
    <col min="4" max="4" width="12.90625" customWidth="1"/>
    <col min="5" max="5" width="18.81640625" style="5" customWidth="1"/>
    <col min="6" max="6" width="16.1796875" style="5" bestFit="1" customWidth="1"/>
    <col min="7" max="7" width="8.7265625" bestFit="1" customWidth="1"/>
    <col min="8" max="8" width="4.81640625" bestFit="1" customWidth="1"/>
  </cols>
  <sheetData>
    <row r="1" spans="1:10" s="8" customFormat="1" x14ac:dyDescent="0.35">
      <c r="A1" s="15" t="s">
        <v>80</v>
      </c>
      <c r="B1" s="16" t="s">
        <v>69</v>
      </c>
      <c r="C1" s="17" t="s">
        <v>70</v>
      </c>
      <c r="D1" s="18" t="s">
        <v>71</v>
      </c>
      <c r="E1" s="19" t="s">
        <v>72</v>
      </c>
      <c r="F1" s="20" t="s">
        <v>73</v>
      </c>
    </row>
    <row r="2" spans="1:10" x14ac:dyDescent="0.35">
      <c r="A2" s="14">
        <v>1</v>
      </c>
      <c r="B2" s="7" t="s">
        <v>0</v>
      </c>
      <c r="C2" s="3">
        <v>14.25</v>
      </c>
      <c r="D2">
        <v>158</v>
      </c>
      <c r="E2" s="5">
        <f t="shared" ref="E2:E33" si="0">C2*D2</f>
        <v>2251.5</v>
      </c>
      <c r="F2" s="13">
        <f t="shared" ref="F2:F33" si="1">E2*$B$73</f>
        <v>157.60500000000002</v>
      </c>
    </row>
    <row r="3" spans="1:10" x14ac:dyDescent="0.35">
      <c r="A3" s="14">
        <v>2</v>
      </c>
      <c r="B3" s="7" t="s">
        <v>1</v>
      </c>
      <c r="C3" s="3">
        <v>15.5</v>
      </c>
      <c r="D3">
        <v>160</v>
      </c>
      <c r="E3" s="5">
        <f t="shared" si="0"/>
        <v>2480</v>
      </c>
      <c r="F3" s="13">
        <f t="shared" si="1"/>
        <v>173.60000000000002</v>
      </c>
    </row>
    <row r="4" spans="1:10" x14ac:dyDescent="0.35">
      <c r="A4" s="14">
        <v>3</v>
      </c>
      <c r="B4" s="7" t="s">
        <v>3</v>
      </c>
      <c r="C4" s="3">
        <v>16</v>
      </c>
      <c r="D4">
        <v>125</v>
      </c>
      <c r="E4" s="5">
        <f t="shared" si="0"/>
        <v>2000</v>
      </c>
      <c r="F4" s="13">
        <f t="shared" si="1"/>
        <v>140</v>
      </c>
    </row>
    <row r="5" spans="1:10" x14ac:dyDescent="0.35">
      <c r="A5" s="14">
        <v>4</v>
      </c>
      <c r="B5" s="7" t="s">
        <v>2</v>
      </c>
      <c r="C5" s="3">
        <v>13.75</v>
      </c>
      <c r="D5">
        <v>165</v>
      </c>
      <c r="E5" s="5">
        <f t="shared" si="0"/>
        <v>2268.75</v>
      </c>
      <c r="F5" s="13">
        <f t="shared" si="1"/>
        <v>158.81250000000003</v>
      </c>
    </row>
    <row r="6" spans="1:10" x14ac:dyDescent="0.35">
      <c r="A6" s="14">
        <v>5</v>
      </c>
      <c r="B6" s="7" t="s">
        <v>4</v>
      </c>
      <c r="C6" s="3">
        <v>15.5</v>
      </c>
      <c r="D6">
        <v>144</v>
      </c>
      <c r="E6" s="5">
        <f t="shared" si="0"/>
        <v>2232</v>
      </c>
      <c r="F6" s="13">
        <f t="shared" si="1"/>
        <v>156.24</v>
      </c>
    </row>
    <row r="7" spans="1:10" x14ac:dyDescent="0.35">
      <c r="A7" s="14">
        <v>6</v>
      </c>
      <c r="B7" s="7" t="s">
        <v>5</v>
      </c>
      <c r="C7" s="3">
        <v>17</v>
      </c>
      <c r="D7">
        <v>174</v>
      </c>
      <c r="E7" s="5">
        <f t="shared" si="0"/>
        <v>2958</v>
      </c>
      <c r="F7" s="13">
        <f t="shared" si="1"/>
        <v>207.06000000000003</v>
      </c>
    </row>
    <row r="8" spans="1:10" x14ac:dyDescent="0.35">
      <c r="A8" s="14">
        <v>7</v>
      </c>
      <c r="B8" s="7" t="s">
        <v>6</v>
      </c>
      <c r="C8" s="3">
        <v>13.75</v>
      </c>
      <c r="D8">
        <v>161</v>
      </c>
      <c r="E8" s="5">
        <f t="shared" si="0"/>
        <v>2213.75</v>
      </c>
      <c r="F8" s="13">
        <f t="shared" si="1"/>
        <v>154.96250000000001</v>
      </c>
      <c r="J8" t="s">
        <v>83</v>
      </c>
    </row>
    <row r="9" spans="1:10" x14ac:dyDescent="0.35">
      <c r="A9" s="14">
        <v>8</v>
      </c>
      <c r="B9" s="7" t="s">
        <v>7</v>
      </c>
      <c r="C9" s="3">
        <v>15.5</v>
      </c>
      <c r="D9">
        <v>69</v>
      </c>
      <c r="E9" s="5">
        <f t="shared" si="0"/>
        <v>1069.5</v>
      </c>
      <c r="F9" s="13">
        <f t="shared" si="1"/>
        <v>74.865000000000009</v>
      </c>
    </row>
    <row r="10" spans="1:10" x14ac:dyDescent="0.35">
      <c r="A10" s="14">
        <v>9</v>
      </c>
      <c r="B10" s="7" t="s">
        <v>8</v>
      </c>
      <c r="C10" s="3">
        <v>10.75</v>
      </c>
      <c r="D10">
        <v>85</v>
      </c>
      <c r="E10" s="5">
        <f t="shared" si="0"/>
        <v>913.75</v>
      </c>
      <c r="F10" s="13">
        <f t="shared" si="1"/>
        <v>63.962500000000006</v>
      </c>
    </row>
    <row r="11" spans="1:10" x14ac:dyDescent="0.35">
      <c r="A11" s="14">
        <v>10</v>
      </c>
      <c r="B11" s="7" t="s">
        <v>9</v>
      </c>
      <c r="C11" s="3">
        <v>15.5</v>
      </c>
      <c r="D11">
        <v>117</v>
      </c>
      <c r="E11" s="5">
        <f t="shared" si="0"/>
        <v>1813.5</v>
      </c>
      <c r="F11" s="13">
        <f t="shared" si="1"/>
        <v>126.94500000000001</v>
      </c>
    </row>
    <row r="12" spans="1:10" x14ac:dyDescent="0.35">
      <c r="A12" s="14">
        <v>11</v>
      </c>
      <c r="B12" s="7" t="s">
        <v>10</v>
      </c>
      <c r="C12" s="3">
        <v>12</v>
      </c>
      <c r="D12">
        <v>160</v>
      </c>
      <c r="E12" s="5">
        <f t="shared" si="0"/>
        <v>1920</v>
      </c>
      <c r="F12" s="13">
        <f t="shared" si="1"/>
        <v>134.4</v>
      </c>
    </row>
    <row r="13" spans="1:10" x14ac:dyDescent="0.35">
      <c r="A13" s="14">
        <v>12</v>
      </c>
      <c r="B13" s="7" t="s">
        <v>11</v>
      </c>
      <c r="C13" s="3">
        <v>15.5</v>
      </c>
      <c r="D13">
        <v>152</v>
      </c>
      <c r="E13" s="5">
        <f t="shared" si="0"/>
        <v>2356</v>
      </c>
      <c r="F13" s="13">
        <f t="shared" si="1"/>
        <v>164.92000000000002</v>
      </c>
    </row>
    <row r="14" spans="1:10" x14ac:dyDescent="0.35">
      <c r="A14" s="14">
        <v>13</v>
      </c>
      <c r="B14" s="7" t="s">
        <v>12</v>
      </c>
      <c r="C14" s="3">
        <v>11.75</v>
      </c>
      <c r="D14">
        <v>129</v>
      </c>
      <c r="E14" s="5">
        <f t="shared" si="0"/>
        <v>1515.75</v>
      </c>
      <c r="F14" s="13">
        <f t="shared" si="1"/>
        <v>106.10250000000001</v>
      </c>
    </row>
    <row r="15" spans="1:10" x14ac:dyDescent="0.35">
      <c r="A15" s="14">
        <v>14</v>
      </c>
      <c r="B15" s="7" t="s">
        <v>13</v>
      </c>
      <c r="C15" s="3">
        <v>12</v>
      </c>
      <c r="D15">
        <v>74</v>
      </c>
      <c r="E15" s="5">
        <f t="shared" si="0"/>
        <v>888</v>
      </c>
      <c r="F15" s="13">
        <f t="shared" si="1"/>
        <v>62.160000000000004</v>
      </c>
    </row>
    <row r="16" spans="1:10" x14ac:dyDescent="0.35">
      <c r="A16" s="14">
        <v>15</v>
      </c>
      <c r="B16" s="7" t="s">
        <v>14</v>
      </c>
      <c r="C16" s="3">
        <v>19</v>
      </c>
      <c r="D16">
        <v>111</v>
      </c>
      <c r="E16" s="5">
        <f t="shared" si="0"/>
        <v>2109</v>
      </c>
      <c r="F16" s="13">
        <f t="shared" si="1"/>
        <v>147.63000000000002</v>
      </c>
    </row>
    <row r="17" spans="1:6" x14ac:dyDescent="0.35">
      <c r="A17" s="14">
        <v>16</v>
      </c>
      <c r="B17" s="7" t="s">
        <v>15</v>
      </c>
      <c r="C17" s="3">
        <v>17</v>
      </c>
      <c r="D17">
        <v>132</v>
      </c>
      <c r="E17" s="5">
        <f t="shared" si="0"/>
        <v>2244</v>
      </c>
      <c r="F17" s="13">
        <f t="shared" si="1"/>
        <v>157.08000000000001</v>
      </c>
    </row>
    <row r="18" spans="1:6" x14ac:dyDescent="0.35">
      <c r="A18" s="14">
        <v>17</v>
      </c>
      <c r="B18" s="7" t="s">
        <v>16</v>
      </c>
      <c r="C18" s="3">
        <v>19</v>
      </c>
      <c r="D18">
        <v>168</v>
      </c>
      <c r="E18" s="5">
        <f t="shared" si="0"/>
        <v>3192</v>
      </c>
      <c r="F18" s="13">
        <f t="shared" si="1"/>
        <v>223.44000000000003</v>
      </c>
    </row>
    <row r="19" spans="1:6" x14ac:dyDescent="0.35">
      <c r="A19" s="14">
        <v>18</v>
      </c>
      <c r="B19" s="7" t="s">
        <v>17</v>
      </c>
      <c r="C19" s="3">
        <v>16</v>
      </c>
      <c r="D19">
        <v>187</v>
      </c>
      <c r="E19" s="5">
        <f t="shared" si="0"/>
        <v>2992</v>
      </c>
      <c r="F19" s="13">
        <f t="shared" si="1"/>
        <v>209.44000000000003</v>
      </c>
    </row>
    <row r="20" spans="1:6" x14ac:dyDescent="0.35">
      <c r="A20" s="14">
        <v>19</v>
      </c>
      <c r="B20" s="7" t="s">
        <v>18</v>
      </c>
      <c r="C20" s="3">
        <v>18</v>
      </c>
      <c r="D20">
        <v>70</v>
      </c>
      <c r="E20" s="5">
        <f t="shared" si="0"/>
        <v>1260</v>
      </c>
      <c r="F20" s="13">
        <f t="shared" si="1"/>
        <v>88.2</v>
      </c>
    </row>
    <row r="21" spans="1:6" x14ac:dyDescent="0.35">
      <c r="A21" s="14">
        <v>20</v>
      </c>
      <c r="B21" s="7" t="s">
        <v>19</v>
      </c>
      <c r="C21" s="3">
        <v>16.5</v>
      </c>
      <c r="D21">
        <v>138</v>
      </c>
      <c r="E21" s="5">
        <f t="shared" si="0"/>
        <v>2277</v>
      </c>
      <c r="F21" s="13">
        <f t="shared" si="1"/>
        <v>159.39000000000001</v>
      </c>
    </row>
    <row r="22" spans="1:6" x14ac:dyDescent="0.35">
      <c r="A22" s="14">
        <v>21</v>
      </c>
      <c r="B22" s="7" t="s">
        <v>20</v>
      </c>
      <c r="C22" s="3">
        <v>13</v>
      </c>
      <c r="D22">
        <v>72</v>
      </c>
      <c r="E22" s="5">
        <f t="shared" si="0"/>
        <v>936</v>
      </c>
      <c r="F22" s="13">
        <f t="shared" si="1"/>
        <v>65.52000000000001</v>
      </c>
    </row>
    <row r="23" spans="1:6" x14ac:dyDescent="0.35">
      <c r="A23" s="14">
        <v>22</v>
      </c>
      <c r="B23" s="7" t="s">
        <v>21</v>
      </c>
      <c r="C23" s="3">
        <v>12</v>
      </c>
      <c r="D23">
        <v>130</v>
      </c>
      <c r="E23" s="5">
        <f t="shared" si="0"/>
        <v>1560</v>
      </c>
      <c r="F23" s="13">
        <f t="shared" si="1"/>
        <v>109.20000000000002</v>
      </c>
    </row>
    <row r="24" spans="1:6" x14ac:dyDescent="0.35">
      <c r="A24" s="14">
        <v>23</v>
      </c>
      <c r="B24" s="7" t="s">
        <v>22</v>
      </c>
      <c r="C24" s="3">
        <v>18</v>
      </c>
      <c r="D24">
        <v>208</v>
      </c>
      <c r="E24" s="5">
        <f t="shared" si="0"/>
        <v>3744</v>
      </c>
      <c r="F24" s="13">
        <f t="shared" si="1"/>
        <v>262.08000000000004</v>
      </c>
    </row>
    <row r="25" spans="1:6" x14ac:dyDescent="0.35">
      <c r="A25" s="14">
        <v>24</v>
      </c>
      <c r="B25" s="7" t="s">
        <v>23</v>
      </c>
      <c r="C25" s="3">
        <v>22</v>
      </c>
      <c r="D25">
        <v>97</v>
      </c>
      <c r="E25" s="5">
        <f t="shared" si="0"/>
        <v>2134</v>
      </c>
      <c r="F25" s="13">
        <f t="shared" si="1"/>
        <v>149.38000000000002</v>
      </c>
    </row>
    <row r="26" spans="1:6" x14ac:dyDescent="0.35">
      <c r="A26" s="14">
        <v>25</v>
      </c>
      <c r="B26" s="7" t="s">
        <v>24</v>
      </c>
      <c r="C26" s="3">
        <v>32</v>
      </c>
      <c r="D26">
        <v>199</v>
      </c>
      <c r="E26" s="5">
        <f t="shared" si="0"/>
        <v>6368</v>
      </c>
      <c r="F26" s="13">
        <f t="shared" si="1"/>
        <v>445.76000000000005</v>
      </c>
    </row>
    <row r="27" spans="1:6" x14ac:dyDescent="0.35">
      <c r="A27" s="14">
        <v>26</v>
      </c>
      <c r="B27" s="7" t="s">
        <v>21</v>
      </c>
      <c r="C27" s="3">
        <v>11</v>
      </c>
      <c r="D27">
        <v>160</v>
      </c>
      <c r="E27" s="5">
        <f t="shared" si="0"/>
        <v>1760</v>
      </c>
      <c r="F27" s="13">
        <f t="shared" si="1"/>
        <v>123.20000000000002</v>
      </c>
    </row>
    <row r="28" spans="1:6" x14ac:dyDescent="0.35">
      <c r="A28" s="14">
        <v>27</v>
      </c>
      <c r="B28" s="7" t="s">
        <v>25</v>
      </c>
      <c r="C28" s="3">
        <v>14</v>
      </c>
      <c r="D28">
        <v>156</v>
      </c>
      <c r="E28" s="5">
        <f t="shared" si="0"/>
        <v>2184</v>
      </c>
      <c r="F28" s="13">
        <f t="shared" si="1"/>
        <v>152.88000000000002</v>
      </c>
    </row>
    <row r="29" spans="1:6" x14ac:dyDescent="0.35">
      <c r="A29" s="14">
        <v>28</v>
      </c>
      <c r="B29" s="7" t="s">
        <v>26</v>
      </c>
      <c r="C29" s="3">
        <v>15.5</v>
      </c>
      <c r="D29">
        <v>117</v>
      </c>
      <c r="E29" s="5">
        <f t="shared" si="0"/>
        <v>1813.5</v>
      </c>
      <c r="F29" s="13">
        <f t="shared" si="1"/>
        <v>126.94500000000001</v>
      </c>
    </row>
    <row r="30" spans="1:6" x14ac:dyDescent="0.35">
      <c r="A30" s="14">
        <v>29</v>
      </c>
      <c r="B30" s="7" t="s">
        <v>27</v>
      </c>
      <c r="C30" s="3">
        <v>15</v>
      </c>
      <c r="D30">
        <v>76</v>
      </c>
      <c r="E30" s="5">
        <f t="shared" si="0"/>
        <v>1140</v>
      </c>
      <c r="F30" s="13">
        <f t="shared" si="1"/>
        <v>79.800000000000011</v>
      </c>
    </row>
    <row r="31" spans="1:6" x14ac:dyDescent="0.35">
      <c r="A31" s="14">
        <v>30</v>
      </c>
      <c r="B31" s="7" t="s">
        <v>28</v>
      </c>
      <c r="C31" s="3">
        <v>12</v>
      </c>
      <c r="D31">
        <v>175</v>
      </c>
      <c r="E31" s="5">
        <f t="shared" si="0"/>
        <v>2100</v>
      </c>
      <c r="F31" s="13">
        <f t="shared" si="1"/>
        <v>147</v>
      </c>
    </row>
    <row r="32" spans="1:6" x14ac:dyDescent="0.35">
      <c r="A32" s="14">
        <v>31</v>
      </c>
      <c r="B32" s="7" t="s">
        <v>29</v>
      </c>
      <c r="C32" s="3">
        <v>15.5</v>
      </c>
      <c r="D32">
        <v>87</v>
      </c>
      <c r="E32" s="5">
        <f t="shared" si="0"/>
        <v>1348.5</v>
      </c>
      <c r="F32" s="13">
        <f t="shared" si="1"/>
        <v>94.39500000000001</v>
      </c>
    </row>
    <row r="33" spans="1:6" x14ac:dyDescent="0.35">
      <c r="A33" s="14">
        <v>32</v>
      </c>
      <c r="B33" s="7" t="s">
        <v>30</v>
      </c>
      <c r="C33" s="3">
        <v>11.75</v>
      </c>
      <c r="D33">
        <v>130</v>
      </c>
      <c r="E33" s="5">
        <f t="shared" si="0"/>
        <v>1527.5</v>
      </c>
      <c r="F33" s="13">
        <f t="shared" si="1"/>
        <v>106.92500000000001</v>
      </c>
    </row>
    <row r="34" spans="1:6" x14ac:dyDescent="0.35">
      <c r="A34" s="14">
        <v>33</v>
      </c>
      <c r="B34" s="7" t="s">
        <v>31</v>
      </c>
      <c r="C34" s="3">
        <v>12</v>
      </c>
      <c r="D34">
        <v>185</v>
      </c>
      <c r="E34" s="5">
        <f t="shared" ref="E34:E65" si="2">C34*D34</f>
        <v>2220</v>
      </c>
      <c r="F34" s="13">
        <f t="shared" ref="F34:F65" si="3">E34*$B$73</f>
        <v>155.4</v>
      </c>
    </row>
    <row r="35" spans="1:6" x14ac:dyDescent="0.35">
      <c r="A35" s="14">
        <v>34</v>
      </c>
      <c r="B35" s="7" t="s">
        <v>32</v>
      </c>
      <c r="C35" s="3">
        <v>19</v>
      </c>
      <c r="D35">
        <v>152</v>
      </c>
      <c r="E35" s="5">
        <f t="shared" si="2"/>
        <v>2888</v>
      </c>
      <c r="F35" s="13">
        <f t="shared" si="3"/>
        <v>202.16000000000003</v>
      </c>
    </row>
    <row r="36" spans="1:6" x14ac:dyDescent="0.35">
      <c r="A36" s="14">
        <v>35</v>
      </c>
      <c r="B36" s="7" t="s">
        <v>33</v>
      </c>
      <c r="C36" s="3">
        <v>17</v>
      </c>
      <c r="D36">
        <v>186</v>
      </c>
      <c r="E36" s="5">
        <f t="shared" si="2"/>
        <v>3162</v>
      </c>
      <c r="F36" s="13">
        <f t="shared" si="3"/>
        <v>221.34000000000003</v>
      </c>
    </row>
    <row r="37" spans="1:6" x14ac:dyDescent="0.35">
      <c r="A37" s="14">
        <v>36</v>
      </c>
      <c r="B37" s="7" t="s">
        <v>34</v>
      </c>
      <c r="C37" s="3">
        <v>19</v>
      </c>
      <c r="D37">
        <v>96</v>
      </c>
      <c r="E37" s="5">
        <f t="shared" si="2"/>
        <v>1824</v>
      </c>
      <c r="F37" s="13">
        <f t="shared" si="3"/>
        <v>127.68</v>
      </c>
    </row>
    <row r="38" spans="1:6" x14ac:dyDescent="0.35">
      <c r="A38" s="14">
        <v>37</v>
      </c>
      <c r="B38" s="7" t="s">
        <v>35</v>
      </c>
      <c r="C38" s="3">
        <v>16</v>
      </c>
      <c r="D38">
        <v>100</v>
      </c>
      <c r="E38" s="5">
        <f t="shared" si="2"/>
        <v>1600</v>
      </c>
      <c r="F38" s="13">
        <f t="shared" si="3"/>
        <v>112.00000000000001</v>
      </c>
    </row>
    <row r="39" spans="1:6" x14ac:dyDescent="0.35">
      <c r="A39" s="14">
        <v>38</v>
      </c>
      <c r="B39" s="7" t="s">
        <v>36</v>
      </c>
      <c r="C39" s="3">
        <v>18</v>
      </c>
      <c r="D39">
        <v>124</v>
      </c>
      <c r="E39" s="5">
        <f t="shared" si="2"/>
        <v>2232</v>
      </c>
      <c r="F39" s="13">
        <f t="shared" si="3"/>
        <v>156.24</v>
      </c>
    </row>
    <row r="40" spans="1:6" x14ac:dyDescent="0.35">
      <c r="A40" s="14">
        <v>39</v>
      </c>
      <c r="B40" s="7" t="s">
        <v>37</v>
      </c>
      <c r="C40" s="3">
        <v>15.5</v>
      </c>
      <c r="D40">
        <v>71</v>
      </c>
      <c r="E40" s="5">
        <f t="shared" si="2"/>
        <v>1100.5</v>
      </c>
      <c r="F40" s="13">
        <f t="shared" si="3"/>
        <v>77.035000000000011</v>
      </c>
    </row>
    <row r="41" spans="1:6" x14ac:dyDescent="0.35">
      <c r="A41" s="14">
        <v>40</v>
      </c>
      <c r="B41" s="7" t="s">
        <v>38</v>
      </c>
      <c r="C41" s="3">
        <v>14</v>
      </c>
      <c r="D41">
        <v>83</v>
      </c>
      <c r="E41" s="5">
        <f t="shared" si="2"/>
        <v>1162</v>
      </c>
      <c r="F41" s="13">
        <f t="shared" si="3"/>
        <v>81.34</v>
      </c>
    </row>
    <row r="42" spans="1:6" x14ac:dyDescent="0.35">
      <c r="A42" s="14">
        <v>41</v>
      </c>
      <c r="B42" s="7" t="s">
        <v>39</v>
      </c>
      <c r="C42" s="3">
        <v>12</v>
      </c>
      <c r="D42">
        <v>168</v>
      </c>
      <c r="E42" s="5">
        <f t="shared" si="2"/>
        <v>2016</v>
      </c>
      <c r="F42" s="13">
        <f t="shared" si="3"/>
        <v>141.12</v>
      </c>
    </row>
    <row r="43" spans="1:6" x14ac:dyDescent="0.35">
      <c r="A43" s="14">
        <v>42</v>
      </c>
      <c r="B43" s="7" t="s">
        <v>40</v>
      </c>
      <c r="C43" s="3">
        <v>11</v>
      </c>
      <c r="D43">
        <v>165</v>
      </c>
      <c r="E43" s="5">
        <f t="shared" si="2"/>
        <v>1815</v>
      </c>
      <c r="F43" s="13">
        <f t="shared" si="3"/>
        <v>127.05000000000001</v>
      </c>
    </row>
    <row r="44" spans="1:6" x14ac:dyDescent="0.35">
      <c r="A44" s="14">
        <v>43</v>
      </c>
      <c r="B44" s="7" t="s">
        <v>41</v>
      </c>
      <c r="C44" s="3">
        <v>12</v>
      </c>
      <c r="D44">
        <v>145</v>
      </c>
      <c r="E44" s="5">
        <f t="shared" si="2"/>
        <v>1740</v>
      </c>
      <c r="F44" s="13">
        <f t="shared" si="3"/>
        <v>121.80000000000001</v>
      </c>
    </row>
    <row r="45" spans="1:6" x14ac:dyDescent="0.35">
      <c r="A45" s="14">
        <v>44</v>
      </c>
      <c r="B45" s="7" t="s">
        <v>42</v>
      </c>
      <c r="C45" s="3">
        <v>15.5</v>
      </c>
      <c r="D45">
        <v>133</v>
      </c>
      <c r="E45" s="5">
        <f t="shared" si="2"/>
        <v>2061.5</v>
      </c>
      <c r="F45" s="13">
        <f t="shared" si="3"/>
        <v>144.30500000000001</v>
      </c>
    </row>
    <row r="46" spans="1:6" x14ac:dyDescent="0.35">
      <c r="A46" s="14">
        <v>45</v>
      </c>
      <c r="B46" s="7" t="s">
        <v>43</v>
      </c>
      <c r="C46" s="3">
        <v>11.75</v>
      </c>
      <c r="D46">
        <v>92</v>
      </c>
      <c r="E46" s="5">
        <f t="shared" si="2"/>
        <v>1081</v>
      </c>
      <c r="F46" s="13">
        <f t="shared" si="3"/>
        <v>75.67</v>
      </c>
    </row>
    <row r="47" spans="1:6" x14ac:dyDescent="0.35">
      <c r="A47" s="14">
        <v>46</v>
      </c>
      <c r="B47" s="7" t="s">
        <v>44</v>
      </c>
      <c r="C47" s="3">
        <v>12</v>
      </c>
      <c r="D47">
        <v>74</v>
      </c>
      <c r="E47" s="5">
        <f t="shared" si="2"/>
        <v>888</v>
      </c>
      <c r="F47" s="13">
        <f t="shared" si="3"/>
        <v>62.160000000000004</v>
      </c>
    </row>
    <row r="48" spans="1:6" x14ac:dyDescent="0.35">
      <c r="A48" s="14">
        <v>47</v>
      </c>
      <c r="B48" s="7" t="s">
        <v>45</v>
      </c>
      <c r="C48" s="3">
        <v>19</v>
      </c>
      <c r="D48">
        <v>201</v>
      </c>
      <c r="E48" s="5">
        <f t="shared" si="2"/>
        <v>3819</v>
      </c>
      <c r="F48" s="13">
        <f t="shared" si="3"/>
        <v>267.33000000000004</v>
      </c>
    </row>
    <row r="49" spans="1:6" x14ac:dyDescent="0.35">
      <c r="A49" s="14">
        <v>48</v>
      </c>
      <c r="B49" s="7" t="s">
        <v>46</v>
      </c>
      <c r="C49" s="3">
        <v>17</v>
      </c>
      <c r="D49">
        <v>112</v>
      </c>
      <c r="E49" s="5">
        <f t="shared" si="2"/>
        <v>1904</v>
      </c>
      <c r="F49" s="13">
        <f t="shared" si="3"/>
        <v>133.28</v>
      </c>
    </row>
    <row r="50" spans="1:6" x14ac:dyDescent="0.35">
      <c r="A50" s="14">
        <v>49</v>
      </c>
      <c r="B50" s="7" t="s">
        <v>47</v>
      </c>
      <c r="C50" s="3">
        <v>19</v>
      </c>
      <c r="D50">
        <v>166</v>
      </c>
      <c r="E50" s="5">
        <f t="shared" si="2"/>
        <v>3154</v>
      </c>
      <c r="F50" s="13">
        <f t="shared" si="3"/>
        <v>220.78000000000003</v>
      </c>
    </row>
    <row r="51" spans="1:6" x14ac:dyDescent="0.35">
      <c r="A51" s="14">
        <v>50</v>
      </c>
      <c r="B51" s="7" t="s">
        <v>48</v>
      </c>
      <c r="C51" s="3">
        <v>16</v>
      </c>
      <c r="D51">
        <v>160</v>
      </c>
      <c r="E51" s="5">
        <f t="shared" si="2"/>
        <v>2560</v>
      </c>
      <c r="F51" s="13">
        <f t="shared" si="3"/>
        <v>179.20000000000002</v>
      </c>
    </row>
    <row r="52" spans="1:6" x14ac:dyDescent="0.35">
      <c r="A52" s="14">
        <v>51</v>
      </c>
      <c r="B52" s="7" t="s">
        <v>49</v>
      </c>
      <c r="C52" s="3">
        <v>18</v>
      </c>
      <c r="D52">
        <v>117</v>
      </c>
      <c r="E52" s="5">
        <f t="shared" si="2"/>
        <v>2106</v>
      </c>
      <c r="F52" s="13">
        <f t="shared" si="3"/>
        <v>147.42000000000002</v>
      </c>
    </row>
    <row r="53" spans="1:6" x14ac:dyDescent="0.35">
      <c r="A53" s="14">
        <v>52</v>
      </c>
      <c r="B53" s="7" t="s">
        <v>50</v>
      </c>
      <c r="C53" s="3">
        <v>11.5</v>
      </c>
      <c r="D53">
        <v>152</v>
      </c>
      <c r="E53" s="5">
        <f t="shared" si="2"/>
        <v>1748</v>
      </c>
      <c r="F53" s="13">
        <f t="shared" si="3"/>
        <v>122.36000000000001</v>
      </c>
    </row>
    <row r="54" spans="1:6" x14ac:dyDescent="0.35">
      <c r="A54" s="14">
        <v>53</v>
      </c>
      <c r="B54" s="7" t="s">
        <v>51</v>
      </c>
      <c r="C54" s="3">
        <v>15.5</v>
      </c>
      <c r="D54">
        <v>129</v>
      </c>
      <c r="E54" s="5">
        <f t="shared" si="2"/>
        <v>1999.5</v>
      </c>
      <c r="F54" s="13">
        <f t="shared" si="3"/>
        <v>139.965</v>
      </c>
    </row>
    <row r="55" spans="1:6" x14ac:dyDescent="0.35">
      <c r="A55" s="14">
        <v>54</v>
      </c>
      <c r="B55" s="7" t="s">
        <v>52</v>
      </c>
      <c r="C55" s="3">
        <v>15.5</v>
      </c>
      <c r="D55">
        <v>74</v>
      </c>
      <c r="E55" s="5">
        <f t="shared" si="2"/>
        <v>1147</v>
      </c>
      <c r="F55" s="13">
        <f t="shared" si="3"/>
        <v>80.290000000000006</v>
      </c>
    </row>
    <row r="56" spans="1:6" x14ac:dyDescent="0.35">
      <c r="A56" s="14">
        <v>55</v>
      </c>
      <c r="B56" s="7" t="s">
        <v>53</v>
      </c>
      <c r="C56" s="3">
        <v>12</v>
      </c>
      <c r="D56">
        <v>111</v>
      </c>
      <c r="E56" s="5">
        <f t="shared" si="2"/>
        <v>1332</v>
      </c>
      <c r="F56" s="13">
        <f t="shared" si="3"/>
        <v>93.240000000000009</v>
      </c>
    </row>
    <row r="57" spans="1:6" x14ac:dyDescent="0.35">
      <c r="A57" s="14">
        <v>56</v>
      </c>
      <c r="B57" s="7" t="s">
        <v>54</v>
      </c>
      <c r="C57" s="3">
        <v>15.5</v>
      </c>
      <c r="D57">
        <v>132</v>
      </c>
      <c r="E57" s="5">
        <f t="shared" si="2"/>
        <v>2046</v>
      </c>
      <c r="F57" s="13">
        <f t="shared" si="3"/>
        <v>143.22000000000003</v>
      </c>
    </row>
    <row r="58" spans="1:6" x14ac:dyDescent="0.35">
      <c r="A58" s="14">
        <v>57</v>
      </c>
      <c r="B58" s="7" t="s">
        <v>55</v>
      </c>
      <c r="C58" s="3">
        <v>11.75</v>
      </c>
      <c r="D58">
        <v>168</v>
      </c>
      <c r="E58" s="5">
        <f t="shared" si="2"/>
        <v>1974</v>
      </c>
      <c r="F58" s="13">
        <f t="shared" si="3"/>
        <v>138.18</v>
      </c>
    </row>
    <row r="59" spans="1:6" x14ac:dyDescent="0.35">
      <c r="A59" s="14">
        <v>58</v>
      </c>
      <c r="B59" s="7" t="s">
        <v>56</v>
      </c>
      <c r="C59" s="3">
        <v>12</v>
      </c>
      <c r="D59">
        <v>187</v>
      </c>
      <c r="E59" s="5">
        <f t="shared" si="2"/>
        <v>2244</v>
      </c>
      <c r="F59" s="13">
        <f t="shared" si="3"/>
        <v>157.08000000000001</v>
      </c>
    </row>
    <row r="60" spans="1:6" x14ac:dyDescent="0.35">
      <c r="A60" s="14">
        <v>59</v>
      </c>
      <c r="B60" s="7" t="s">
        <v>57</v>
      </c>
      <c r="C60" s="3">
        <v>19</v>
      </c>
      <c r="D60">
        <v>70</v>
      </c>
      <c r="E60" s="5">
        <f t="shared" si="2"/>
        <v>1330</v>
      </c>
      <c r="F60" s="13">
        <f t="shared" si="3"/>
        <v>93.100000000000009</v>
      </c>
    </row>
    <row r="61" spans="1:6" x14ac:dyDescent="0.35">
      <c r="A61" s="14">
        <v>60</v>
      </c>
      <c r="B61" s="7" t="s">
        <v>58</v>
      </c>
      <c r="C61" s="3">
        <v>17</v>
      </c>
      <c r="D61">
        <v>138</v>
      </c>
      <c r="E61" s="5">
        <f t="shared" si="2"/>
        <v>2346</v>
      </c>
      <c r="F61" s="13">
        <f t="shared" si="3"/>
        <v>164.22000000000003</v>
      </c>
    </row>
    <row r="62" spans="1:6" x14ac:dyDescent="0.35">
      <c r="A62" s="14">
        <v>61</v>
      </c>
      <c r="B62" s="7" t="s">
        <v>59</v>
      </c>
      <c r="C62" s="3">
        <v>19</v>
      </c>
      <c r="D62">
        <v>72</v>
      </c>
      <c r="E62" s="5">
        <f t="shared" si="2"/>
        <v>1368</v>
      </c>
      <c r="F62" s="13">
        <f t="shared" si="3"/>
        <v>95.76</v>
      </c>
    </row>
    <row r="63" spans="1:6" x14ac:dyDescent="0.35">
      <c r="A63" s="14">
        <v>62</v>
      </c>
      <c r="B63" s="7" t="s">
        <v>60</v>
      </c>
      <c r="C63" s="3">
        <v>16</v>
      </c>
      <c r="D63">
        <v>130</v>
      </c>
      <c r="E63" s="5">
        <f t="shared" si="2"/>
        <v>2080</v>
      </c>
      <c r="F63" s="13">
        <f t="shared" si="3"/>
        <v>145.60000000000002</v>
      </c>
    </row>
    <row r="64" spans="1:6" x14ac:dyDescent="0.35">
      <c r="A64" s="14">
        <v>63</v>
      </c>
      <c r="B64" s="7" t="s">
        <v>61</v>
      </c>
      <c r="C64" s="3">
        <v>18</v>
      </c>
      <c r="D64">
        <v>208</v>
      </c>
      <c r="E64" s="5">
        <f t="shared" si="2"/>
        <v>3744</v>
      </c>
      <c r="F64" s="13">
        <f t="shared" si="3"/>
        <v>262.08000000000004</v>
      </c>
    </row>
    <row r="65" spans="1:6" x14ac:dyDescent="0.35">
      <c r="A65" s="14">
        <v>64</v>
      </c>
      <c r="B65" s="7" t="s">
        <v>89</v>
      </c>
      <c r="C65" s="3">
        <v>11</v>
      </c>
      <c r="D65">
        <v>97</v>
      </c>
      <c r="E65" s="5">
        <f t="shared" si="2"/>
        <v>1067</v>
      </c>
      <c r="F65" s="13">
        <f t="shared" si="3"/>
        <v>74.690000000000012</v>
      </c>
    </row>
    <row r="66" spans="1:6" x14ac:dyDescent="0.35">
      <c r="A66" s="14">
        <v>65</v>
      </c>
      <c r="B66" s="7" t="s">
        <v>63</v>
      </c>
      <c r="C66" s="3">
        <v>15.5</v>
      </c>
      <c r="D66">
        <v>199</v>
      </c>
      <c r="E66" s="5">
        <f t="shared" ref="E66:E71" si="4">C66*D66</f>
        <v>3084.5</v>
      </c>
      <c r="F66" s="13">
        <f t="shared" ref="F66:F71" si="5">E66*$B$73</f>
        <v>215.91500000000002</v>
      </c>
    </row>
    <row r="67" spans="1:6" x14ac:dyDescent="0.35">
      <c r="A67" s="14">
        <v>66</v>
      </c>
      <c r="B67" s="7" t="s">
        <v>64</v>
      </c>
      <c r="C67" s="3">
        <v>11</v>
      </c>
      <c r="D67">
        <v>160</v>
      </c>
      <c r="E67" s="5">
        <f t="shared" si="4"/>
        <v>1760</v>
      </c>
      <c r="F67" s="13">
        <f t="shared" si="5"/>
        <v>123.20000000000002</v>
      </c>
    </row>
    <row r="68" spans="1:6" x14ac:dyDescent="0.35">
      <c r="A68" s="14">
        <v>67</v>
      </c>
      <c r="B68" s="7" t="s">
        <v>65</v>
      </c>
      <c r="C68" s="3">
        <v>12</v>
      </c>
      <c r="D68">
        <v>156</v>
      </c>
      <c r="E68" s="5">
        <f t="shared" si="4"/>
        <v>1872</v>
      </c>
      <c r="F68" s="13">
        <f t="shared" si="5"/>
        <v>131.04000000000002</v>
      </c>
    </row>
    <row r="69" spans="1:6" x14ac:dyDescent="0.35">
      <c r="A69" s="14">
        <v>68</v>
      </c>
      <c r="B69" s="7" t="s">
        <v>66</v>
      </c>
      <c r="C69" s="3">
        <v>15.5</v>
      </c>
      <c r="D69">
        <v>117</v>
      </c>
      <c r="E69" s="5">
        <f t="shared" si="4"/>
        <v>1813.5</v>
      </c>
      <c r="F69" s="13">
        <f t="shared" si="5"/>
        <v>126.94500000000001</v>
      </c>
    </row>
    <row r="70" spans="1:6" x14ac:dyDescent="0.35">
      <c r="A70" s="14">
        <v>69</v>
      </c>
      <c r="B70" s="7" t="s">
        <v>67</v>
      </c>
      <c r="C70" s="3">
        <v>11</v>
      </c>
      <c r="D70">
        <v>76</v>
      </c>
      <c r="E70" s="5">
        <f t="shared" si="4"/>
        <v>836</v>
      </c>
      <c r="F70" s="13">
        <f t="shared" si="5"/>
        <v>58.52</v>
      </c>
    </row>
    <row r="71" spans="1:6" ht="15" thickBot="1" x14ac:dyDescent="0.4">
      <c r="A71" s="14">
        <v>70</v>
      </c>
      <c r="B71" s="7" t="s">
        <v>68</v>
      </c>
      <c r="C71" s="4">
        <v>12</v>
      </c>
      <c r="D71" s="2">
        <v>175</v>
      </c>
      <c r="E71" s="6">
        <f t="shared" si="4"/>
        <v>2100</v>
      </c>
      <c r="F71" s="13">
        <f t="shared" si="5"/>
        <v>147</v>
      </c>
    </row>
    <row r="72" spans="1:6" x14ac:dyDescent="0.35">
      <c r="A72" s="21"/>
      <c r="B72" s="26" t="s">
        <v>74</v>
      </c>
      <c r="C72" s="23" t="s">
        <v>75</v>
      </c>
      <c r="D72" s="11">
        <f>SUM(D2:D71)</f>
        <v>9367</v>
      </c>
      <c r="E72" s="12">
        <f>SUM(E2:E71)</f>
        <v>142794.5</v>
      </c>
      <c r="F72" s="10">
        <f>SUM(TaxesOwed)</f>
        <v>9995.6150000000034</v>
      </c>
    </row>
    <row r="73" spans="1:6" ht="15" thickBot="1" x14ac:dyDescent="0.4">
      <c r="A73" s="22"/>
      <c r="B73" s="27">
        <v>7.0000000000000007E-2</v>
      </c>
      <c r="C73" s="24" t="s">
        <v>76</v>
      </c>
      <c r="D73" s="9">
        <f>AVERAGE(D2:D71)</f>
        <v>133.81428571428572</v>
      </c>
      <c r="E73" s="10">
        <f>AVERAGE(E2:E71)</f>
        <v>2039.9214285714286</v>
      </c>
      <c r="F73" s="10">
        <f>AVERAGE(TaxesOwed)</f>
        <v>142.79450000000006</v>
      </c>
    </row>
    <row r="74" spans="1:6" x14ac:dyDescent="0.35">
      <c r="A74" s="25"/>
      <c r="B74" s="26" t="s">
        <v>81</v>
      </c>
      <c r="C74" s="24" t="s">
        <v>77</v>
      </c>
      <c r="D74" s="9">
        <f>MAX(D2:D71)</f>
        <v>208</v>
      </c>
      <c r="E74" s="10">
        <f>MAX(E2:E71)</f>
        <v>6368</v>
      </c>
      <c r="F74" s="10">
        <f>MAX(F2:F71)</f>
        <v>445.76000000000005</v>
      </c>
    </row>
    <row r="75" spans="1:6" x14ac:dyDescent="0.35">
      <c r="A75" s="25"/>
      <c r="B75" s="28" t="s">
        <v>82</v>
      </c>
      <c r="C75" s="24" t="s">
        <v>78</v>
      </c>
      <c r="D75" s="9">
        <f>MIN(D2:D71)</f>
        <v>69</v>
      </c>
      <c r="E75" s="10">
        <f>MIN(E2:E71)</f>
        <v>836</v>
      </c>
      <c r="F75" s="10">
        <f>MIN(F2:F71)</f>
        <v>58.52</v>
      </c>
    </row>
    <row r="76" spans="1:6" ht="15" thickBot="1" x14ac:dyDescent="0.4">
      <c r="A76" s="25"/>
      <c r="B76" s="29" t="s">
        <v>89</v>
      </c>
      <c r="C76" s="24" t="s">
        <v>79</v>
      </c>
      <c r="D76" s="9">
        <f>COUNT(D2:D71)</f>
        <v>70</v>
      </c>
      <c r="E76" s="10"/>
      <c r="F76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1E7B-794E-4D16-8AE2-2388139482F7}">
  <sheetPr codeName="Sheet2">
    <tabColor rgb="FFFFFF00"/>
  </sheetPr>
  <dimension ref="A1:F76"/>
  <sheetViews>
    <sheetView tabSelected="1" topLeftCell="A35" workbookViewId="0">
      <selection activeCell="B65" sqref="B65"/>
    </sheetView>
  </sheetViews>
  <sheetFormatPr defaultRowHeight="14.5" x14ac:dyDescent="0.35"/>
  <cols>
    <col min="1" max="1" width="3.26953125" bestFit="1" customWidth="1"/>
    <col min="2" max="2" width="11.54296875" bestFit="1" customWidth="1"/>
    <col min="3" max="3" width="14" bestFit="1" customWidth="1"/>
    <col min="4" max="4" width="13.36328125" bestFit="1" customWidth="1"/>
    <col min="5" max="5" width="15.81640625" bestFit="1" customWidth="1"/>
    <col min="6" max="6" width="16.1796875" bestFit="1" customWidth="1"/>
  </cols>
  <sheetData>
    <row r="1" spans="1:6" x14ac:dyDescent="0.35">
      <c r="A1" s="15" t="s">
        <v>80</v>
      </c>
      <c r="B1" s="16" t="s">
        <v>69</v>
      </c>
      <c r="C1" s="17" t="s">
        <v>70</v>
      </c>
      <c r="D1" s="18" t="s">
        <v>71</v>
      </c>
      <c r="E1" s="19" t="s">
        <v>72</v>
      </c>
      <c r="F1" s="20" t="s">
        <v>73</v>
      </c>
    </row>
    <row r="2" spans="1:6" x14ac:dyDescent="0.35">
      <c r="A2" s="14">
        <v>1</v>
      </c>
      <c r="B2" s="7" t="s">
        <v>0</v>
      </c>
      <c r="C2" s="3">
        <v>14.25</v>
      </c>
      <c r="D2">
        <v>120</v>
      </c>
      <c r="E2" s="5">
        <f t="shared" ref="E2:E22" si="0">C2*D2</f>
        <v>1710</v>
      </c>
      <c r="F2" s="13">
        <f t="shared" ref="F2:F22" si="1">E2*$B$62</f>
        <v>119.70000000000002</v>
      </c>
    </row>
    <row r="3" spans="1:6" x14ac:dyDescent="0.35">
      <c r="A3" s="14">
        <v>2</v>
      </c>
      <c r="B3" s="7" t="s">
        <v>1</v>
      </c>
      <c r="C3" s="3">
        <v>15.5</v>
      </c>
      <c r="D3">
        <v>152</v>
      </c>
      <c r="E3" s="5">
        <f t="shared" si="0"/>
        <v>2356</v>
      </c>
      <c r="F3" s="13">
        <f t="shared" si="1"/>
        <v>164.92000000000002</v>
      </c>
    </row>
    <row r="4" spans="1:6" x14ac:dyDescent="0.35">
      <c r="A4" s="14">
        <v>3</v>
      </c>
      <c r="B4" s="7" t="s">
        <v>3</v>
      </c>
      <c r="C4" s="3">
        <v>16</v>
      </c>
      <c r="D4">
        <v>143</v>
      </c>
      <c r="E4" s="5">
        <f t="shared" si="0"/>
        <v>2288</v>
      </c>
      <c r="F4" s="13">
        <f t="shared" si="1"/>
        <v>160.16000000000003</v>
      </c>
    </row>
    <row r="5" spans="1:6" x14ac:dyDescent="0.35">
      <c r="A5" s="14">
        <v>4</v>
      </c>
      <c r="B5" s="7" t="s">
        <v>2</v>
      </c>
      <c r="C5" s="3">
        <v>13.75</v>
      </c>
      <c r="D5">
        <v>104</v>
      </c>
      <c r="E5" s="5">
        <f t="shared" si="0"/>
        <v>1430</v>
      </c>
      <c r="F5" s="13">
        <f t="shared" si="1"/>
        <v>100.10000000000001</v>
      </c>
    </row>
    <row r="6" spans="1:6" x14ac:dyDescent="0.35">
      <c r="A6" s="14">
        <v>5</v>
      </c>
      <c r="B6" s="7" t="s">
        <v>4</v>
      </c>
      <c r="C6" s="3">
        <v>15.5</v>
      </c>
      <c r="D6">
        <v>125</v>
      </c>
      <c r="E6" s="5">
        <f t="shared" si="0"/>
        <v>1937.5</v>
      </c>
      <c r="F6" s="13">
        <f t="shared" si="1"/>
        <v>135.625</v>
      </c>
    </row>
    <row r="7" spans="1:6" x14ac:dyDescent="0.35">
      <c r="A7" s="14">
        <v>6</v>
      </c>
      <c r="B7" s="7" t="s">
        <v>5</v>
      </c>
      <c r="C7" s="3">
        <v>17</v>
      </c>
      <c r="D7">
        <v>143</v>
      </c>
      <c r="E7" s="5">
        <f t="shared" si="0"/>
        <v>2431</v>
      </c>
      <c r="F7" s="13">
        <f t="shared" si="1"/>
        <v>170.17000000000002</v>
      </c>
    </row>
    <row r="8" spans="1:6" x14ac:dyDescent="0.35">
      <c r="A8" s="14">
        <v>7</v>
      </c>
      <c r="B8" s="7" t="s">
        <v>6</v>
      </c>
      <c r="C8" s="3">
        <v>13.75</v>
      </c>
      <c r="D8">
        <v>106</v>
      </c>
      <c r="E8" s="5">
        <f t="shared" si="0"/>
        <v>1457.5</v>
      </c>
      <c r="F8" s="13">
        <f t="shared" si="1"/>
        <v>102.02500000000001</v>
      </c>
    </row>
    <row r="9" spans="1:6" x14ac:dyDescent="0.35">
      <c r="A9" s="14">
        <v>8</v>
      </c>
      <c r="B9" s="7" t="s">
        <v>7</v>
      </c>
      <c r="C9" s="3">
        <v>15.5</v>
      </c>
      <c r="D9">
        <v>106</v>
      </c>
      <c r="E9" s="5">
        <f t="shared" si="0"/>
        <v>1643</v>
      </c>
      <c r="F9" s="13">
        <f t="shared" si="1"/>
        <v>115.01</v>
      </c>
    </row>
    <row r="10" spans="1:6" x14ac:dyDescent="0.35">
      <c r="A10" s="14">
        <v>9</v>
      </c>
      <c r="B10" s="7" t="s">
        <v>8</v>
      </c>
      <c r="C10" s="3">
        <v>10.75</v>
      </c>
      <c r="D10">
        <v>145</v>
      </c>
      <c r="E10" s="5">
        <f t="shared" si="0"/>
        <v>1558.75</v>
      </c>
      <c r="F10" s="13">
        <f t="shared" si="1"/>
        <v>109.11250000000001</v>
      </c>
    </row>
    <row r="11" spans="1:6" x14ac:dyDescent="0.35">
      <c r="A11" s="14">
        <v>10</v>
      </c>
      <c r="B11" s="7" t="s">
        <v>9</v>
      </c>
      <c r="C11" s="3">
        <v>15.5</v>
      </c>
      <c r="D11">
        <v>146</v>
      </c>
      <c r="E11" s="5">
        <f t="shared" si="0"/>
        <v>2263</v>
      </c>
      <c r="F11" s="13">
        <f t="shared" si="1"/>
        <v>158.41000000000003</v>
      </c>
    </row>
    <row r="12" spans="1:6" x14ac:dyDescent="0.35">
      <c r="A12" s="14">
        <v>11</v>
      </c>
      <c r="B12" s="7" t="s">
        <v>10</v>
      </c>
      <c r="C12" s="3">
        <v>12</v>
      </c>
      <c r="D12">
        <v>102</v>
      </c>
      <c r="E12" s="5">
        <f t="shared" si="0"/>
        <v>1224</v>
      </c>
      <c r="F12" s="13">
        <f t="shared" si="1"/>
        <v>85.68</v>
      </c>
    </row>
    <row r="13" spans="1:6" x14ac:dyDescent="0.35">
      <c r="A13" s="14">
        <v>12</v>
      </c>
      <c r="B13" s="7" t="s">
        <v>11</v>
      </c>
      <c r="C13" s="3">
        <v>15.5</v>
      </c>
      <c r="D13">
        <v>123</v>
      </c>
      <c r="E13" s="5">
        <f t="shared" si="0"/>
        <v>1906.5</v>
      </c>
      <c r="F13" s="13">
        <f t="shared" si="1"/>
        <v>133.45500000000001</v>
      </c>
    </row>
    <row r="14" spans="1:6" x14ac:dyDescent="0.35">
      <c r="A14" s="14">
        <v>13</v>
      </c>
      <c r="B14" s="7" t="s">
        <v>12</v>
      </c>
      <c r="C14" s="3">
        <v>11.75</v>
      </c>
      <c r="D14">
        <v>134</v>
      </c>
      <c r="E14" s="5">
        <f t="shared" si="0"/>
        <v>1574.5</v>
      </c>
      <c r="F14" s="13">
        <f t="shared" si="1"/>
        <v>110.215</v>
      </c>
    </row>
    <row r="15" spans="1:6" x14ac:dyDescent="0.35">
      <c r="A15" s="14">
        <v>14</v>
      </c>
      <c r="B15" s="7" t="s">
        <v>13</v>
      </c>
      <c r="C15" s="3">
        <v>12</v>
      </c>
      <c r="D15">
        <v>117</v>
      </c>
      <c r="E15" s="5">
        <f t="shared" si="0"/>
        <v>1404</v>
      </c>
      <c r="F15" s="13">
        <f t="shared" si="1"/>
        <v>98.280000000000015</v>
      </c>
    </row>
    <row r="16" spans="1:6" x14ac:dyDescent="0.35">
      <c r="A16" s="14">
        <v>26</v>
      </c>
      <c r="B16" s="7" t="s">
        <v>21</v>
      </c>
      <c r="C16" s="3">
        <v>11</v>
      </c>
      <c r="D16">
        <v>120</v>
      </c>
      <c r="E16" s="5">
        <f t="shared" si="0"/>
        <v>1320</v>
      </c>
      <c r="F16" s="13">
        <f t="shared" si="1"/>
        <v>92.4</v>
      </c>
    </row>
    <row r="17" spans="1:6" x14ac:dyDescent="0.35">
      <c r="A17" s="14">
        <v>27</v>
      </c>
      <c r="B17" s="7" t="s">
        <v>25</v>
      </c>
      <c r="C17" s="3">
        <v>14</v>
      </c>
      <c r="D17">
        <v>126</v>
      </c>
      <c r="E17" s="5">
        <f t="shared" si="0"/>
        <v>1764</v>
      </c>
      <c r="F17" s="13">
        <f t="shared" si="1"/>
        <v>123.48000000000002</v>
      </c>
    </row>
    <row r="18" spans="1:6" x14ac:dyDescent="0.35">
      <c r="A18" s="14">
        <v>28</v>
      </c>
      <c r="B18" s="7" t="s">
        <v>26</v>
      </c>
      <c r="C18" s="3">
        <v>15.5</v>
      </c>
      <c r="D18">
        <v>122</v>
      </c>
      <c r="E18" s="5">
        <f t="shared" si="0"/>
        <v>1891</v>
      </c>
      <c r="F18" s="13">
        <f t="shared" si="1"/>
        <v>132.37</v>
      </c>
    </row>
    <row r="19" spans="1:6" x14ac:dyDescent="0.35">
      <c r="A19" s="14">
        <v>29</v>
      </c>
      <c r="B19" s="7" t="s">
        <v>27</v>
      </c>
      <c r="C19" s="3">
        <v>15</v>
      </c>
      <c r="D19">
        <v>137</v>
      </c>
      <c r="E19" s="5">
        <f t="shared" si="0"/>
        <v>2055</v>
      </c>
      <c r="F19" s="13">
        <f t="shared" si="1"/>
        <v>143.85000000000002</v>
      </c>
    </row>
    <row r="20" spans="1:6" x14ac:dyDescent="0.35">
      <c r="A20" s="14">
        <v>30</v>
      </c>
      <c r="B20" s="7" t="s">
        <v>28</v>
      </c>
      <c r="C20" s="3">
        <v>12</v>
      </c>
      <c r="D20">
        <v>106</v>
      </c>
      <c r="E20" s="5">
        <f t="shared" si="0"/>
        <v>1272</v>
      </c>
      <c r="F20" s="13">
        <f t="shared" si="1"/>
        <v>89.04</v>
      </c>
    </row>
    <row r="21" spans="1:6" x14ac:dyDescent="0.35">
      <c r="A21" s="14">
        <v>31</v>
      </c>
      <c r="B21" s="7" t="s">
        <v>29</v>
      </c>
      <c r="C21" s="3">
        <v>15.5</v>
      </c>
      <c r="D21">
        <v>118</v>
      </c>
      <c r="E21" s="5">
        <f t="shared" si="0"/>
        <v>1829</v>
      </c>
      <c r="F21" s="13">
        <f t="shared" si="1"/>
        <v>128.03</v>
      </c>
    </row>
    <row r="22" spans="1:6" x14ac:dyDescent="0.35">
      <c r="A22" s="14">
        <v>32</v>
      </c>
      <c r="B22" s="7" t="s">
        <v>30</v>
      </c>
      <c r="C22" s="3">
        <v>11.75</v>
      </c>
      <c r="D22">
        <v>138</v>
      </c>
      <c r="E22" s="5">
        <f t="shared" si="0"/>
        <v>1621.5</v>
      </c>
      <c r="F22" s="13">
        <f t="shared" si="1"/>
        <v>113.50500000000001</v>
      </c>
    </row>
    <row r="23" spans="1:6" x14ac:dyDescent="0.35">
      <c r="A23" s="14">
        <v>33</v>
      </c>
      <c r="B23" s="7" t="s">
        <v>31</v>
      </c>
      <c r="C23" s="3">
        <v>12</v>
      </c>
      <c r="D23">
        <v>145</v>
      </c>
      <c r="E23" s="5">
        <f t="shared" ref="E23:E54" si="2">C23*D23</f>
        <v>1740</v>
      </c>
      <c r="F23" s="13">
        <f t="shared" ref="F23:F54" si="3">E23*$B$62</f>
        <v>121.80000000000001</v>
      </c>
    </row>
    <row r="24" spans="1:6" x14ac:dyDescent="0.35">
      <c r="A24" s="14">
        <v>34</v>
      </c>
      <c r="B24" s="7" t="s">
        <v>32</v>
      </c>
      <c r="C24" s="3">
        <v>19</v>
      </c>
      <c r="D24">
        <v>134</v>
      </c>
      <c r="E24" s="5">
        <f t="shared" si="2"/>
        <v>2546</v>
      </c>
      <c r="F24" s="13">
        <f t="shared" si="3"/>
        <v>178.22000000000003</v>
      </c>
    </row>
    <row r="25" spans="1:6" x14ac:dyDescent="0.35">
      <c r="A25" s="14">
        <v>35</v>
      </c>
      <c r="B25" s="7" t="s">
        <v>33</v>
      </c>
      <c r="C25" s="3">
        <v>17</v>
      </c>
      <c r="D25">
        <v>110</v>
      </c>
      <c r="E25" s="5">
        <f t="shared" si="2"/>
        <v>1870</v>
      </c>
      <c r="F25" s="13">
        <f t="shared" si="3"/>
        <v>130.9</v>
      </c>
    </row>
    <row r="26" spans="1:6" x14ac:dyDescent="0.35">
      <c r="A26" s="14">
        <v>36</v>
      </c>
      <c r="B26" s="7" t="s">
        <v>34</v>
      </c>
      <c r="C26" s="3">
        <v>19</v>
      </c>
      <c r="D26">
        <v>123</v>
      </c>
      <c r="E26" s="5">
        <f t="shared" si="2"/>
        <v>2337</v>
      </c>
      <c r="F26" s="13">
        <f t="shared" si="3"/>
        <v>163.59</v>
      </c>
    </row>
    <row r="27" spans="1:6" x14ac:dyDescent="0.35">
      <c r="A27" s="14">
        <v>37</v>
      </c>
      <c r="B27" s="7" t="s">
        <v>35</v>
      </c>
      <c r="C27" s="3">
        <v>16</v>
      </c>
      <c r="D27">
        <v>120</v>
      </c>
      <c r="E27" s="5">
        <f t="shared" si="2"/>
        <v>1920</v>
      </c>
      <c r="F27" s="13">
        <f t="shared" si="3"/>
        <v>134.4</v>
      </c>
    </row>
    <row r="28" spans="1:6" x14ac:dyDescent="0.35">
      <c r="A28" s="14">
        <v>38</v>
      </c>
      <c r="B28" s="7" t="s">
        <v>36</v>
      </c>
      <c r="C28" s="3">
        <v>18</v>
      </c>
      <c r="D28">
        <v>149</v>
      </c>
      <c r="E28" s="5">
        <f t="shared" si="2"/>
        <v>2682</v>
      </c>
      <c r="F28" s="13">
        <f t="shared" si="3"/>
        <v>187.74</v>
      </c>
    </row>
    <row r="29" spans="1:6" x14ac:dyDescent="0.35">
      <c r="A29" s="14">
        <v>39</v>
      </c>
      <c r="B29" s="7" t="s">
        <v>37</v>
      </c>
      <c r="C29" s="3">
        <v>15.5</v>
      </c>
      <c r="D29">
        <v>105</v>
      </c>
      <c r="E29" s="5">
        <f t="shared" si="2"/>
        <v>1627.5</v>
      </c>
      <c r="F29" s="13">
        <f t="shared" si="3"/>
        <v>113.92500000000001</v>
      </c>
    </row>
    <row r="30" spans="1:6" x14ac:dyDescent="0.35">
      <c r="A30" s="14">
        <v>40</v>
      </c>
      <c r="B30" s="7" t="s">
        <v>38</v>
      </c>
      <c r="C30" s="3">
        <v>14</v>
      </c>
      <c r="D30">
        <v>113</v>
      </c>
      <c r="E30" s="5">
        <f t="shared" si="2"/>
        <v>1582</v>
      </c>
      <c r="F30" s="13">
        <f t="shared" si="3"/>
        <v>110.74000000000001</v>
      </c>
    </row>
    <row r="31" spans="1:6" x14ac:dyDescent="0.35">
      <c r="A31" s="14">
        <v>41</v>
      </c>
      <c r="B31" s="7" t="s">
        <v>39</v>
      </c>
      <c r="C31" s="3">
        <v>12</v>
      </c>
      <c r="D31">
        <v>145</v>
      </c>
      <c r="E31" s="5">
        <f t="shared" si="2"/>
        <v>1740</v>
      </c>
      <c r="F31" s="13">
        <f t="shared" si="3"/>
        <v>121.80000000000001</v>
      </c>
    </row>
    <row r="32" spans="1:6" x14ac:dyDescent="0.35">
      <c r="A32" s="14">
        <v>42</v>
      </c>
      <c r="B32" s="7" t="s">
        <v>40</v>
      </c>
      <c r="C32" s="3">
        <v>11</v>
      </c>
      <c r="D32">
        <v>112</v>
      </c>
      <c r="E32" s="5">
        <f t="shared" si="2"/>
        <v>1232</v>
      </c>
      <c r="F32" s="13">
        <f t="shared" si="3"/>
        <v>86.240000000000009</v>
      </c>
    </row>
    <row r="33" spans="1:6" x14ac:dyDescent="0.35">
      <c r="A33" s="14">
        <v>43</v>
      </c>
      <c r="B33" s="7" t="s">
        <v>41</v>
      </c>
      <c r="C33" s="3">
        <v>12</v>
      </c>
      <c r="D33">
        <v>128</v>
      </c>
      <c r="E33" s="5">
        <f t="shared" si="2"/>
        <v>1536</v>
      </c>
      <c r="F33" s="13">
        <f t="shared" si="3"/>
        <v>107.52000000000001</v>
      </c>
    </row>
    <row r="34" spans="1:6" x14ac:dyDescent="0.35">
      <c r="A34" s="14">
        <v>44</v>
      </c>
      <c r="B34" s="7" t="s">
        <v>42</v>
      </c>
      <c r="C34" s="3">
        <v>15.5</v>
      </c>
      <c r="D34">
        <v>159</v>
      </c>
      <c r="E34" s="5">
        <f t="shared" si="2"/>
        <v>2464.5</v>
      </c>
      <c r="F34" s="13">
        <f t="shared" si="3"/>
        <v>172.51500000000001</v>
      </c>
    </row>
    <row r="35" spans="1:6" x14ac:dyDescent="0.35">
      <c r="A35" s="14">
        <v>45</v>
      </c>
      <c r="B35" s="7" t="s">
        <v>43</v>
      </c>
      <c r="C35" s="3">
        <v>11.75</v>
      </c>
      <c r="D35">
        <v>142</v>
      </c>
      <c r="E35" s="5">
        <f t="shared" si="2"/>
        <v>1668.5</v>
      </c>
      <c r="F35" s="13">
        <f t="shared" si="3"/>
        <v>116.79500000000002</v>
      </c>
    </row>
    <row r="36" spans="1:6" x14ac:dyDescent="0.35">
      <c r="A36" s="14">
        <v>46</v>
      </c>
      <c r="B36" s="7" t="s">
        <v>44</v>
      </c>
      <c r="C36" s="3">
        <v>12</v>
      </c>
      <c r="D36">
        <v>141</v>
      </c>
      <c r="E36" s="5">
        <f t="shared" si="2"/>
        <v>1692</v>
      </c>
      <c r="F36" s="13">
        <f t="shared" si="3"/>
        <v>118.44000000000001</v>
      </c>
    </row>
    <row r="37" spans="1:6" x14ac:dyDescent="0.35">
      <c r="A37" s="14">
        <v>47</v>
      </c>
      <c r="B37" s="7" t="s">
        <v>45</v>
      </c>
      <c r="C37" s="3">
        <v>19</v>
      </c>
      <c r="D37">
        <v>116</v>
      </c>
      <c r="E37" s="5">
        <f t="shared" si="2"/>
        <v>2204</v>
      </c>
      <c r="F37" s="13">
        <f t="shared" si="3"/>
        <v>154.28</v>
      </c>
    </row>
    <row r="38" spans="1:6" x14ac:dyDescent="0.35">
      <c r="A38" s="14">
        <v>48</v>
      </c>
      <c r="B38" s="7" t="s">
        <v>46</v>
      </c>
      <c r="C38" s="3">
        <v>17</v>
      </c>
      <c r="D38">
        <v>124</v>
      </c>
      <c r="E38" s="5">
        <f t="shared" si="2"/>
        <v>2108</v>
      </c>
      <c r="F38" s="13">
        <f t="shared" si="3"/>
        <v>147.56</v>
      </c>
    </row>
    <row r="39" spans="1:6" x14ac:dyDescent="0.35">
      <c r="A39" s="14">
        <v>49</v>
      </c>
      <c r="B39" s="7" t="s">
        <v>47</v>
      </c>
      <c r="C39" s="3">
        <v>19</v>
      </c>
      <c r="D39">
        <v>130</v>
      </c>
      <c r="E39" s="5">
        <f t="shared" si="2"/>
        <v>2470</v>
      </c>
      <c r="F39" s="13">
        <f t="shared" si="3"/>
        <v>172.9</v>
      </c>
    </row>
    <row r="40" spans="1:6" x14ac:dyDescent="0.35">
      <c r="A40" s="14">
        <v>50</v>
      </c>
      <c r="B40" s="7" t="s">
        <v>48</v>
      </c>
      <c r="C40" s="3">
        <v>16</v>
      </c>
      <c r="D40">
        <v>130</v>
      </c>
      <c r="E40" s="5">
        <f t="shared" si="2"/>
        <v>2080</v>
      </c>
      <c r="F40" s="13">
        <f t="shared" si="3"/>
        <v>145.60000000000002</v>
      </c>
    </row>
    <row r="41" spans="1:6" x14ac:dyDescent="0.35">
      <c r="A41" s="14">
        <v>51</v>
      </c>
      <c r="B41" s="7" t="s">
        <v>49</v>
      </c>
      <c r="C41" s="3">
        <v>18</v>
      </c>
      <c r="D41">
        <v>103</v>
      </c>
      <c r="E41" s="5">
        <f t="shared" si="2"/>
        <v>1854</v>
      </c>
      <c r="F41" s="13">
        <f t="shared" si="3"/>
        <v>129.78</v>
      </c>
    </row>
    <row r="42" spans="1:6" x14ac:dyDescent="0.35">
      <c r="A42" s="14">
        <v>52</v>
      </c>
      <c r="B42" s="7" t="s">
        <v>50</v>
      </c>
      <c r="C42" s="3">
        <v>11.5</v>
      </c>
      <c r="D42">
        <v>152</v>
      </c>
      <c r="E42" s="5">
        <f t="shared" si="2"/>
        <v>1748</v>
      </c>
      <c r="F42" s="13">
        <f t="shared" si="3"/>
        <v>122.36000000000001</v>
      </c>
    </row>
    <row r="43" spans="1:6" x14ac:dyDescent="0.35">
      <c r="A43" s="14">
        <v>53</v>
      </c>
      <c r="B43" s="7" t="s">
        <v>51</v>
      </c>
      <c r="C43" s="3">
        <v>15.5</v>
      </c>
      <c r="D43">
        <v>112</v>
      </c>
      <c r="E43" s="5">
        <f t="shared" si="2"/>
        <v>1736</v>
      </c>
      <c r="F43" s="13">
        <f t="shared" si="3"/>
        <v>121.52000000000001</v>
      </c>
    </row>
    <row r="44" spans="1:6" x14ac:dyDescent="0.35">
      <c r="A44" s="14">
        <v>54</v>
      </c>
      <c r="B44" s="7" t="s">
        <v>52</v>
      </c>
      <c r="C44" s="3">
        <v>15.5</v>
      </c>
      <c r="D44">
        <v>149</v>
      </c>
      <c r="E44" s="5">
        <f t="shared" si="2"/>
        <v>2309.5</v>
      </c>
      <c r="F44" s="13">
        <f t="shared" si="3"/>
        <v>161.66500000000002</v>
      </c>
    </row>
    <row r="45" spans="1:6" x14ac:dyDescent="0.35">
      <c r="A45" s="14">
        <v>55</v>
      </c>
      <c r="B45" s="7" t="s">
        <v>53</v>
      </c>
      <c r="C45" s="3">
        <v>12</v>
      </c>
      <c r="D45">
        <v>117</v>
      </c>
      <c r="E45" s="5">
        <f t="shared" si="2"/>
        <v>1404</v>
      </c>
      <c r="F45" s="13">
        <f t="shared" si="3"/>
        <v>98.280000000000015</v>
      </c>
    </row>
    <row r="46" spans="1:6" x14ac:dyDescent="0.35">
      <c r="A46" s="14">
        <v>56</v>
      </c>
      <c r="B46" s="7" t="s">
        <v>54</v>
      </c>
      <c r="C46" s="3">
        <v>15.5</v>
      </c>
      <c r="D46">
        <v>121</v>
      </c>
      <c r="E46" s="5">
        <f t="shared" si="2"/>
        <v>1875.5</v>
      </c>
      <c r="F46" s="13">
        <f t="shared" si="3"/>
        <v>131.28500000000003</v>
      </c>
    </row>
    <row r="47" spans="1:6" x14ac:dyDescent="0.35">
      <c r="A47" s="14">
        <v>57</v>
      </c>
      <c r="B47" s="7" t="s">
        <v>55</v>
      </c>
      <c r="C47" s="3">
        <v>11.75</v>
      </c>
      <c r="D47">
        <v>149</v>
      </c>
      <c r="E47" s="5">
        <f t="shared" si="2"/>
        <v>1750.75</v>
      </c>
      <c r="F47" s="13">
        <f t="shared" si="3"/>
        <v>122.55250000000001</v>
      </c>
    </row>
    <row r="48" spans="1:6" x14ac:dyDescent="0.35">
      <c r="A48" s="14">
        <v>58</v>
      </c>
      <c r="B48" s="7" t="s">
        <v>56</v>
      </c>
      <c r="C48" s="3">
        <v>12</v>
      </c>
      <c r="D48">
        <v>110</v>
      </c>
      <c r="E48" s="5">
        <f t="shared" si="2"/>
        <v>1320</v>
      </c>
      <c r="F48" s="13">
        <f t="shared" si="3"/>
        <v>92.4</v>
      </c>
    </row>
    <row r="49" spans="1:6" x14ac:dyDescent="0.35">
      <c r="A49" s="14">
        <v>59</v>
      </c>
      <c r="B49" s="7" t="s">
        <v>57</v>
      </c>
      <c r="C49" s="3">
        <v>19</v>
      </c>
      <c r="D49">
        <v>129</v>
      </c>
      <c r="E49" s="5">
        <f t="shared" si="2"/>
        <v>2451</v>
      </c>
      <c r="F49" s="13">
        <f t="shared" si="3"/>
        <v>171.57000000000002</v>
      </c>
    </row>
    <row r="50" spans="1:6" x14ac:dyDescent="0.35">
      <c r="A50" s="14">
        <v>60</v>
      </c>
      <c r="B50" s="7" t="s">
        <v>58</v>
      </c>
      <c r="C50" s="3">
        <v>17</v>
      </c>
      <c r="D50">
        <v>104</v>
      </c>
      <c r="E50" s="5">
        <f t="shared" si="2"/>
        <v>1768</v>
      </c>
      <c r="F50" s="13">
        <f t="shared" si="3"/>
        <v>123.76</v>
      </c>
    </row>
    <row r="51" spans="1:6" x14ac:dyDescent="0.35">
      <c r="A51" s="14">
        <v>61</v>
      </c>
      <c r="B51" s="7" t="s">
        <v>59</v>
      </c>
      <c r="C51" s="3">
        <v>19</v>
      </c>
      <c r="D51">
        <v>115</v>
      </c>
      <c r="E51" s="5">
        <f t="shared" si="2"/>
        <v>2185</v>
      </c>
      <c r="F51" s="13">
        <f t="shared" si="3"/>
        <v>152.95000000000002</v>
      </c>
    </row>
    <row r="52" spans="1:6" x14ac:dyDescent="0.35">
      <c r="A52" s="14">
        <v>62</v>
      </c>
      <c r="B52" s="7" t="s">
        <v>60</v>
      </c>
      <c r="C52" s="3">
        <v>16</v>
      </c>
      <c r="D52">
        <v>148</v>
      </c>
      <c r="E52" s="5">
        <f t="shared" si="2"/>
        <v>2368</v>
      </c>
      <c r="F52" s="13">
        <f t="shared" si="3"/>
        <v>165.76000000000002</v>
      </c>
    </row>
    <row r="53" spans="1:6" x14ac:dyDescent="0.35">
      <c r="A53" s="14">
        <v>63</v>
      </c>
      <c r="B53" s="7" t="s">
        <v>61</v>
      </c>
      <c r="C53" s="3">
        <v>18</v>
      </c>
      <c r="D53">
        <v>101</v>
      </c>
      <c r="E53" s="5">
        <f t="shared" si="2"/>
        <v>1818</v>
      </c>
      <c r="F53" s="13">
        <f t="shared" si="3"/>
        <v>127.26</v>
      </c>
    </row>
    <row r="54" spans="1:6" x14ac:dyDescent="0.35">
      <c r="A54" s="14">
        <v>64</v>
      </c>
      <c r="B54" s="7" t="s">
        <v>62</v>
      </c>
      <c r="C54" s="3">
        <v>11</v>
      </c>
      <c r="D54">
        <v>127</v>
      </c>
      <c r="E54" s="5">
        <f t="shared" si="2"/>
        <v>1397</v>
      </c>
      <c r="F54" s="13">
        <f t="shared" si="3"/>
        <v>97.79</v>
      </c>
    </row>
    <row r="55" spans="1:6" x14ac:dyDescent="0.35">
      <c r="A55" s="14">
        <v>65</v>
      </c>
      <c r="B55" s="7" t="s">
        <v>63</v>
      </c>
      <c r="C55" s="3">
        <v>15.5</v>
      </c>
      <c r="D55">
        <v>122</v>
      </c>
      <c r="E55" s="5">
        <f t="shared" ref="E55:E60" si="4">C55*D55</f>
        <v>1891</v>
      </c>
      <c r="F55" s="13">
        <f t="shared" ref="F55:F60" si="5">E55*$B$62</f>
        <v>132.37</v>
      </c>
    </row>
    <row r="56" spans="1:6" x14ac:dyDescent="0.35">
      <c r="A56" s="14">
        <v>66</v>
      </c>
      <c r="B56" s="7" t="s">
        <v>64</v>
      </c>
      <c r="C56" s="3">
        <v>11</v>
      </c>
      <c r="D56">
        <v>130</v>
      </c>
      <c r="E56" s="5">
        <f t="shared" si="4"/>
        <v>1430</v>
      </c>
      <c r="F56" s="13">
        <f t="shared" si="5"/>
        <v>100.10000000000001</v>
      </c>
    </row>
    <row r="57" spans="1:6" x14ac:dyDescent="0.35">
      <c r="A57" s="14">
        <v>67</v>
      </c>
      <c r="B57" s="7" t="s">
        <v>65</v>
      </c>
      <c r="C57" s="3">
        <v>12</v>
      </c>
      <c r="D57">
        <v>129</v>
      </c>
      <c r="E57" s="5">
        <f t="shared" si="4"/>
        <v>1548</v>
      </c>
      <c r="F57" s="13">
        <f t="shared" si="5"/>
        <v>108.36000000000001</v>
      </c>
    </row>
    <row r="58" spans="1:6" x14ac:dyDescent="0.35">
      <c r="A58" s="14">
        <v>68</v>
      </c>
      <c r="B58" s="7" t="s">
        <v>66</v>
      </c>
      <c r="C58" s="3">
        <v>15.5</v>
      </c>
      <c r="D58">
        <v>124</v>
      </c>
      <c r="E58" s="5">
        <f t="shared" si="4"/>
        <v>1922</v>
      </c>
      <c r="F58" s="13">
        <f t="shared" si="5"/>
        <v>134.54000000000002</v>
      </c>
    </row>
    <row r="59" spans="1:6" x14ac:dyDescent="0.35">
      <c r="A59" s="14">
        <v>69</v>
      </c>
      <c r="B59" s="7" t="s">
        <v>67</v>
      </c>
      <c r="C59" s="3">
        <v>11</v>
      </c>
      <c r="D59">
        <v>137</v>
      </c>
      <c r="E59" s="5">
        <f t="shared" si="4"/>
        <v>1507</v>
      </c>
      <c r="F59" s="13">
        <f t="shared" si="5"/>
        <v>105.49000000000001</v>
      </c>
    </row>
    <row r="60" spans="1:6" ht="15" thickBot="1" x14ac:dyDescent="0.4">
      <c r="A60" s="14">
        <v>70</v>
      </c>
      <c r="B60" s="7" t="s">
        <v>68</v>
      </c>
      <c r="C60" s="4">
        <v>12</v>
      </c>
      <c r="D60" s="2">
        <v>130</v>
      </c>
      <c r="E60" s="6">
        <f t="shared" si="4"/>
        <v>1560</v>
      </c>
      <c r="F60" s="35">
        <f t="shared" si="5"/>
        <v>109.20000000000002</v>
      </c>
    </row>
    <row r="61" spans="1:6" x14ac:dyDescent="0.35">
      <c r="A61" s="21"/>
      <c r="B61" s="26" t="s">
        <v>74</v>
      </c>
      <c r="C61" s="23" t="s">
        <v>75</v>
      </c>
      <c r="D61" s="11">
        <f>SUM(D2:D60)</f>
        <v>7468</v>
      </c>
      <c r="E61" s="12">
        <f>SUM(E2:E60)</f>
        <v>108278.5</v>
      </c>
      <c r="F61" s="36">
        <f>SUM(TaxesOwed)</f>
        <v>9995.6150000000034</v>
      </c>
    </row>
    <row r="62" spans="1:6" ht="15" thickBot="1" x14ac:dyDescent="0.4">
      <c r="A62" s="22"/>
      <c r="B62" s="27">
        <v>7.0000000000000007E-2</v>
      </c>
      <c r="C62" s="24" t="s">
        <v>76</v>
      </c>
      <c r="D62" s="9">
        <f>AVERAGE(D2:D60)</f>
        <v>126.57627118644068</v>
      </c>
      <c r="E62" s="10">
        <f>AVERAGE(E2:E60)</f>
        <v>1835.2288135593221</v>
      </c>
      <c r="F62" s="33">
        <f>AVERAGE(TaxesOwed)</f>
        <v>142.79450000000006</v>
      </c>
    </row>
    <row r="63" spans="1:6" x14ac:dyDescent="0.35">
      <c r="A63" s="25"/>
      <c r="B63" s="26" t="s">
        <v>81</v>
      </c>
      <c r="C63" s="24" t="s">
        <v>77</v>
      </c>
      <c r="D63" s="9">
        <f>MAX(D2:D60)</f>
        <v>159</v>
      </c>
      <c r="E63" s="10">
        <f>MAX(E2:E60)</f>
        <v>2682</v>
      </c>
      <c r="F63" s="33">
        <f>MAX(F2:F60)</f>
        <v>187.74</v>
      </c>
    </row>
    <row r="64" spans="1:6" x14ac:dyDescent="0.35">
      <c r="A64" s="25"/>
      <c r="B64" s="28" t="s">
        <v>82</v>
      </c>
      <c r="C64" s="24" t="s">
        <v>78</v>
      </c>
      <c r="D64" s="9">
        <f>MIN(D2:D60)</f>
        <v>101</v>
      </c>
      <c r="E64" s="10">
        <f>MIN(E2:E60)</f>
        <v>1224</v>
      </c>
      <c r="F64" s="33">
        <f>MIN(F2:F60)</f>
        <v>85.68</v>
      </c>
    </row>
    <row r="65" spans="1:6" ht="15" thickBot="1" x14ac:dyDescent="0.4">
      <c r="A65" s="25"/>
      <c r="B65" s="29" t="s">
        <v>89</v>
      </c>
      <c r="C65" s="31" t="s">
        <v>79</v>
      </c>
      <c r="D65" s="32">
        <f>COUNT(D2:D60)</f>
        <v>59</v>
      </c>
      <c r="E65" s="30"/>
      <c r="F65" s="34"/>
    </row>
    <row r="76" spans="1:6" x14ac:dyDescent="0.35">
      <c r="B76" s="40">
        <v>0.70416666666666672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Summury</vt:lpstr>
      <vt:lpstr>2022 Employee List</vt:lpstr>
      <vt:lpstr>Sheet2</vt:lpstr>
      <vt:lpstr>No._Employees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Yershon</dc:creator>
  <cp:lastModifiedBy>Rich Yershon</cp:lastModifiedBy>
  <cp:lastPrinted>2024-07-31T18:02:19Z</cp:lastPrinted>
  <dcterms:created xsi:type="dcterms:W3CDTF">2024-07-31T17:07:03Z</dcterms:created>
  <dcterms:modified xsi:type="dcterms:W3CDTF">2024-08-01T15:55:01Z</dcterms:modified>
</cp:coreProperties>
</file>