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HenriqueSoaresd\Downloads\Yahoo Finance\"/>
    </mc:Choice>
  </mc:AlternateContent>
  <bookViews>
    <workbookView xWindow="0" yWindow="0" windowWidth="19200" windowHeight="121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G14" i="1"/>
  <c r="F14" i="1"/>
  <c r="E14" i="1"/>
  <c r="D14" i="1"/>
  <c r="C14" i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</calcChain>
</file>

<file path=xl/sharedStrings.xml><?xml version="1.0" encoding="utf-8"?>
<sst xmlns="http://schemas.openxmlformats.org/spreadsheetml/2006/main" count="43" uniqueCount="33">
  <si>
    <t>Nome</t>
  </si>
  <si>
    <t>Data</t>
  </si>
  <si>
    <t>Preço</t>
  </si>
  <si>
    <t>Volume</t>
  </si>
  <si>
    <t>Menor</t>
  </si>
  <si>
    <t>Maior</t>
  </si>
  <si>
    <t>AAPL</t>
  </si>
  <si>
    <t>Variação do Dia</t>
  </si>
  <si>
    <t>Preços</t>
  </si>
  <si>
    <t>De Compra x100</t>
  </si>
  <si>
    <t>De Venda x300</t>
  </si>
  <si>
    <t>Meta estimada Para 1a</t>
  </si>
  <si>
    <t>Ex Data Dividendo</t>
  </si>
  <si>
    <t>P/E</t>
  </si>
  <si>
    <t>Div. e Rendimento</t>
  </si>
  <si>
    <t>EPS</t>
  </si>
  <si>
    <t>Variação Anual</t>
  </si>
  <si>
    <t>Valor de Mercado</t>
  </si>
  <si>
    <t>Abertura</t>
  </si>
  <si>
    <t>Fechamento Anterior</t>
  </si>
  <si>
    <t>Data Pagamento da Dívida</t>
  </si>
  <si>
    <t>Símbolo</t>
  </si>
  <si>
    <t>PESQUISA DE FINANÇAS</t>
  </si>
  <si>
    <t>Variações</t>
  </si>
  <si>
    <t>Queda ou Crescimento</t>
  </si>
  <si>
    <t>TABELA DE COMPARAÇÃO</t>
  </si>
  <si>
    <t>GOOG</t>
  </si>
  <si>
    <t>IBM</t>
  </si>
  <si>
    <t>USB</t>
  </si>
  <si>
    <t>MCD</t>
  </si>
  <si>
    <t>MSFT</t>
  </si>
  <si>
    <t>ENTRAR COM A SIGLA DA EMPRESA</t>
  </si>
  <si>
    <t>ENTRAR COM AS SIGLAS DAS EMPRESAS PARA FINS DE COMPARAÇÃO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</si>
</sst>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[$$-409]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3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3" xfId="0" applyFill="1" applyBorder="1" applyAlignment="1"/>
    <xf numFmtId="0" fontId="0" fillId="2" borderId="6" xfId="0" applyFill="1" applyBorder="1" applyAlignment="1"/>
    <xf numFmtId="0" fontId="0" fillId="2" borderId="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1"/>
  <sheetViews>
    <sheetView tabSelected="1" workbookViewId="0">
      <selection activeCell="I29" sqref="I29"/>
    </sheetView>
  </sheetViews>
  <sheetFormatPr defaultRowHeight="15" x14ac:dyDescent="0.25"/>
  <cols>
    <col min="1" max="1" width="1.7109375" customWidth="1"/>
    <col min="3" max="3" width="37.7109375" customWidth="1"/>
    <col min="4" max="4" width="12.140625" customWidth="1"/>
    <col min="6" max="8" width="11.5703125" customWidth="1"/>
    <col min="9" max="9" width="24.140625" customWidth="1"/>
    <col min="10" max="10" width="24.42578125" customWidth="1"/>
    <col min="11" max="11" width="22.28515625" customWidth="1"/>
    <col min="12" max="12" width="15.85546875" customWidth="1"/>
    <col min="13" max="13" width="16.5703125" customWidth="1"/>
    <col min="14" max="14" width="15.5703125" customWidth="1"/>
    <col min="15" max="15" width="21.140625" bestFit="1" customWidth="1"/>
    <col min="16" max="16" width="21.140625" customWidth="1"/>
    <col min="17" max="17" width="16.7109375" customWidth="1"/>
    <col min="18" max="19" width="10.7109375" customWidth="1"/>
    <col min="20" max="21" width="21.140625" customWidth="1"/>
    <col min="22" max="22" width="25.28515625" customWidth="1"/>
    <col min="23" max="23" width="19.5703125" customWidth="1"/>
  </cols>
  <sheetData>
    <row r="2" spans="2:23" x14ac:dyDescent="0.25">
      <c r="B2" s="18" t="s">
        <v>22</v>
      </c>
      <c r="C2" s="19"/>
      <c r="E2" s="16" t="s">
        <v>23</v>
      </c>
      <c r="F2" s="20"/>
      <c r="G2" s="20"/>
      <c r="H2" s="17"/>
      <c r="L2" s="7"/>
      <c r="R2" s="7"/>
      <c r="U2" s="7"/>
    </row>
    <row r="3" spans="2:23" x14ac:dyDescent="0.25">
      <c r="B3" s="5"/>
      <c r="C3" s="5"/>
      <c r="D3" s="6"/>
      <c r="E3" s="15" t="s">
        <v>7</v>
      </c>
      <c r="F3" s="15"/>
      <c r="G3" s="15" t="s">
        <v>16</v>
      </c>
      <c r="H3" s="15"/>
      <c r="I3" s="8"/>
      <c r="J3" s="10"/>
      <c r="K3" s="10"/>
      <c r="L3" s="9"/>
      <c r="M3" s="15" t="s">
        <v>8</v>
      </c>
      <c r="N3" s="15"/>
      <c r="O3" s="11"/>
      <c r="P3" s="12"/>
      <c r="Q3" s="12"/>
      <c r="R3" s="12"/>
      <c r="S3" s="12"/>
      <c r="T3" s="12"/>
      <c r="U3" s="12"/>
      <c r="V3" s="12"/>
    </row>
    <row r="4" spans="2:23" x14ac:dyDescent="0.25">
      <c r="B4" s="1" t="s">
        <v>21</v>
      </c>
      <c r="C4" s="1" t="s">
        <v>0</v>
      </c>
      <c r="D4" s="1" t="s">
        <v>1</v>
      </c>
      <c r="E4" s="1" t="s">
        <v>4</v>
      </c>
      <c r="F4" s="1" t="s">
        <v>5</v>
      </c>
      <c r="G4" s="1" t="s">
        <v>4</v>
      </c>
      <c r="H4" s="1" t="s">
        <v>5</v>
      </c>
      <c r="I4" s="1" t="s">
        <v>2</v>
      </c>
      <c r="J4" s="1" t="s">
        <v>24</v>
      </c>
      <c r="K4" s="1" t="s">
        <v>19</v>
      </c>
      <c r="L4" s="1" t="s">
        <v>18</v>
      </c>
      <c r="M4" s="1" t="s">
        <v>9</v>
      </c>
      <c r="N4" s="1" t="s">
        <v>10</v>
      </c>
      <c r="O4" s="1" t="s">
        <v>11</v>
      </c>
      <c r="P4" s="1" t="s">
        <v>17</v>
      </c>
      <c r="Q4" s="1" t="s">
        <v>3</v>
      </c>
      <c r="R4" s="1" t="s">
        <v>13</v>
      </c>
      <c r="S4" s="1" t="s">
        <v>15</v>
      </c>
      <c r="T4" s="1" t="s">
        <v>14</v>
      </c>
      <c r="U4" s="1" t="s">
        <v>12</v>
      </c>
      <c r="V4" s="1" t="s">
        <v>20</v>
      </c>
    </row>
    <row r="5" spans="2:23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</row>
    <row r="6" spans="2:23" x14ac:dyDescent="0.25">
      <c r="B6" s="21" t="s">
        <v>30</v>
      </c>
      <c r="C6" s="1" t="str">
        <f>_xlfn.WEBSERVICE("http://finance.yahoo.com/d/quotes.csv?s=" &amp; B6 &amp; "&amp;f=n")</f>
        <v xml:space="preserve">"Microsoft Corporation"
</v>
      </c>
      <c r="D6" s="1" t="str">
        <f>_xlfn.WEBSERVICE("http://finance.yahoo.com/d/quotes.csv?s=" &amp; B6 &amp; "&amp;f=d1")</f>
        <v xml:space="preserve">"2/3/2017"
</v>
      </c>
      <c r="E6" s="2" t="str">
        <f>_xlfn.WEBSERVICE("http://finance.yahoo.com/d/quotes.csv?s=" &amp; B6 &amp; "&amp;f=g")</f>
        <v xml:space="preserve">63.07
</v>
      </c>
      <c r="F6" s="1" t="str">
        <f>_xlfn.WEBSERVICE("http://finance.yahoo.com/d/quotes.csv?s=" &amp; B6 &amp; "&amp;f=h")</f>
        <v xml:space="preserve">63.70
</v>
      </c>
      <c r="G6" s="1" t="str">
        <f>_xlfn.WEBSERVICE("http://finance.yahoo.com/d/quotes.csv?s=" &amp; B6 &amp; "&amp;f=j")</f>
        <v xml:space="preserve">48.04
</v>
      </c>
      <c r="H6" s="1" t="str">
        <f>_xlfn.WEBSERVICE("http://finance.yahoo.com/d/quotes.csv?s=" &amp; B6 &amp; "&amp;f=k")</f>
        <v xml:space="preserve">65.91
</v>
      </c>
      <c r="I6" s="1" t="str">
        <f>_xlfn.WEBSERVICE("http://finance.yahoo.com/d/quotes.csv?s=" &amp; B6 &amp; "&amp;f=l1t1")</f>
        <v xml:space="preserve">63.68,"4:00pm"
</v>
      </c>
      <c r="J6" s="3" t="str">
        <f>_xlfn.WEBSERVICE("http://finance.yahoo.com/d/quotes.csv?s=" &amp; B6 &amp; "&amp;f=c")</f>
        <v xml:space="preserve">"+0.51 - +0.81%"
</v>
      </c>
      <c r="K6" s="3" t="str">
        <f>_xlfn.WEBSERVICE("http://finance.yahoo.com/d/quotes.csv?s=" &amp; B6 &amp; "&amp;f=p")</f>
        <v xml:space="preserve">63.17
</v>
      </c>
      <c r="L6" s="3" t="str">
        <f>_xlfn.WEBSERVICE("http://finance.yahoo.com/d/quotes.csv?s=" &amp; B6 &amp; "&amp;f=o")</f>
        <v xml:space="preserve">63.50
</v>
      </c>
      <c r="M6" s="1" t="str">
        <f>_xlfn.WEBSERVICE("http://finance.yahoo.com/d/quotes.csv?s=" &amp; B6 &amp; "&amp;f=b")</f>
        <v xml:space="preserve">63.51
</v>
      </c>
      <c r="N6" s="1" t="str">
        <f>_xlfn.WEBSERVICE("http://finance.yahoo.com/d/quotes.csv?s=" &amp; B6 &amp; "&amp;f=a")</f>
        <v xml:space="preserve">63.59
</v>
      </c>
      <c r="O6" s="1" t="str">
        <f>_xlfn.WEBSERVICE("http://finance.yahoo.com/d/quotes.csv?s=" &amp; B6 &amp; "&amp;f=t8")</f>
        <v xml:space="preserve">68.53
</v>
      </c>
      <c r="P6" s="1" t="str">
        <f>_xlfn.WEBSERVICE("http://finance.yahoo.com/d/quotes.csv?s=" &amp; B6 &amp; "&amp;f=j1")</f>
        <v xml:space="preserve">492.09B
</v>
      </c>
      <c r="Q6" s="1" t="str">
        <f>_xlfn.WEBSERVICE("http://finance.yahoo.com/d/quotes.csv?s=" &amp; B6 &amp; "&amp;f=v")</f>
        <v xml:space="preserve">30301759
</v>
      </c>
      <c r="R6" s="1" t="str">
        <f>_xlfn.WEBSERVICE("http://finance.yahoo.com/d/quotes.csv?s=" &amp; B6 &amp; "&amp;f=r")</f>
        <v xml:space="preserve">29.97
</v>
      </c>
      <c r="S6" s="1" t="str">
        <f>_xlfn.WEBSERVICE("http://finance.yahoo.com/d/quotes.csv?s=" &amp; B6 &amp; "&amp;f=e")</f>
        <v xml:space="preserve">2.12
</v>
      </c>
      <c r="T6" s="4" t="str">
        <f>_xlfn.WEBSERVICE("http://finance.yahoo.com/d/quotes.csv?s=" &amp; B6 &amp; "&amp;f=dy")</f>
        <v xml:space="preserve">1.56,2.41
</v>
      </c>
      <c r="U6" s="1" t="str">
        <f>_xlfn.WEBSERVICE("http://finance.yahoo.com/d/quotes.csv?s=" &amp; B6 &amp; "&amp;f=q")</f>
        <v xml:space="preserve">"11/15/2016"
</v>
      </c>
      <c r="V6" s="1" t="str">
        <f>_xlfn.WEBSERVICE("http://finance.yahoo.com/d/quotes.csv?s=" &amp; B6 &amp; "&amp;f=r1")</f>
        <v xml:space="preserve">"3/9/2017"
</v>
      </c>
    </row>
    <row r="7" spans="2:23" x14ac:dyDescent="0.25">
      <c r="B7" s="24"/>
      <c r="C7" s="5" t="str">
        <f>_xlfn.WEBSERVICE("http://finance.yahoo.com/d/quotes.csv?s=" &amp; B5 &amp; "&amp;f=n")</f>
        <v xml:space="preserve">
</v>
      </c>
    </row>
    <row r="8" spans="2:23" x14ac:dyDescent="0.25">
      <c r="B8" s="23" t="s">
        <v>31</v>
      </c>
      <c r="C8" s="22"/>
    </row>
    <row r="10" spans="2:23" x14ac:dyDescent="0.25">
      <c r="B10" s="18" t="s">
        <v>25</v>
      </c>
      <c r="C10" s="19"/>
    </row>
    <row r="11" spans="2:23" x14ac:dyDescent="0.25">
      <c r="B11" s="5"/>
      <c r="C11" s="5"/>
      <c r="D11" s="6"/>
      <c r="E11" s="16" t="s">
        <v>7</v>
      </c>
      <c r="F11" s="17"/>
      <c r="G11" s="8"/>
      <c r="H11" s="10"/>
      <c r="I11" s="7"/>
    </row>
    <row r="12" spans="2:23" x14ac:dyDescent="0.25">
      <c r="B12" s="13" t="s">
        <v>21</v>
      </c>
      <c r="C12" s="13" t="s">
        <v>0</v>
      </c>
      <c r="D12" s="13" t="s">
        <v>1</v>
      </c>
      <c r="E12" s="13" t="s">
        <v>4</v>
      </c>
      <c r="F12" s="13" t="s">
        <v>5</v>
      </c>
      <c r="G12" s="15" t="s">
        <v>2</v>
      </c>
      <c r="H12" s="15"/>
    </row>
    <row r="13" spans="2:23" x14ac:dyDescent="0.25">
      <c r="B13" s="14"/>
      <c r="C13" s="14"/>
      <c r="D13" s="14"/>
      <c r="E13" s="14"/>
      <c r="F13" s="14"/>
      <c r="G13" s="14"/>
      <c r="H13" s="14"/>
    </row>
    <row r="14" spans="2:23" x14ac:dyDescent="0.25">
      <c r="B14" s="13" t="s">
        <v>6</v>
      </c>
      <c r="C14" s="13" t="str">
        <f>_xlfn.WEBSERVICE("http://finance.yahoo.com/d/quotes.csv?s=" &amp; B14 &amp; "&amp;f=n")</f>
        <v xml:space="preserve">"Apple Inc."
</v>
      </c>
      <c r="D14" s="13" t="str">
        <f>_xlfn.WEBSERVICE("http://finance.yahoo.com/d/quotes.csv?s=" &amp; B14 &amp; "&amp;f=d1")</f>
        <v xml:space="preserve">"2/3/2017"
</v>
      </c>
      <c r="E14" s="13" t="str">
        <f>_xlfn.WEBSERVICE("http://finance.yahoo.com/d/quotes.csv?s=" &amp; B14 &amp; "&amp;f=g")</f>
        <v xml:space="preserve">128.16
</v>
      </c>
      <c r="F14" s="13" t="str">
        <f>_xlfn.WEBSERVICE("http://finance.yahoo.com/d/quotes.csv?s=" &amp; B14 &amp; "&amp;f=h")</f>
        <v xml:space="preserve">129.19
</v>
      </c>
      <c r="G14" s="15" t="str">
        <f>_xlfn.WEBSERVICE("http://finance.yahoo.com/d/quotes.csv?s=" &amp; B14 &amp; "&amp;f=l1t1")</f>
        <v xml:space="preserve">129.08,"4:00pm"
</v>
      </c>
      <c r="H14" s="15"/>
    </row>
    <row r="15" spans="2:23" x14ac:dyDescent="0.25">
      <c r="B15" s="13" t="s">
        <v>26</v>
      </c>
      <c r="C15" s="13" t="str">
        <f t="shared" ref="C15:C19" si="0">_xlfn.WEBSERVICE("http://finance.yahoo.com/d/quotes.csv?s=" &amp; B15 &amp; "&amp;f=n")</f>
        <v xml:space="preserve">"Alphabet Inc."
</v>
      </c>
      <c r="D15" s="13" t="str">
        <f t="shared" ref="D15:D19" si="1">_xlfn.WEBSERVICE("http://finance.yahoo.com/d/quotes.csv?s=" &amp; B15 &amp; "&amp;f=d1")</f>
        <v xml:space="preserve">"2/3/2017"
</v>
      </c>
      <c r="E15" s="13" t="str">
        <f t="shared" ref="E15:E19" si="2">_xlfn.WEBSERVICE("http://finance.yahoo.com/d/quotes.csv?s=" &amp; B15 &amp; "&amp;f=g")</f>
        <v xml:space="preserve">800.37
</v>
      </c>
      <c r="F15" s="13" t="str">
        <f t="shared" ref="F15:F19" si="3">_xlfn.WEBSERVICE("http://finance.yahoo.com/d/quotes.csv?s=" &amp; B15 &amp; "&amp;f=h")</f>
        <v xml:space="preserve">806.00
</v>
      </c>
      <c r="G15" s="15" t="str">
        <f t="shared" ref="G15:G19" si="4">_xlfn.WEBSERVICE("http://finance.yahoo.com/d/quotes.csv?s=" &amp; B15 &amp; "&amp;f=l1t1")</f>
        <v xml:space="preserve">801.49,"4:00pm"
</v>
      </c>
      <c r="H15" s="15"/>
    </row>
    <row r="16" spans="2:23" x14ac:dyDescent="0.25">
      <c r="B16" s="13" t="s">
        <v>27</v>
      </c>
      <c r="C16" s="13" t="str">
        <f t="shared" si="0"/>
        <v xml:space="preserve">"International Business Machines"
</v>
      </c>
      <c r="D16" s="13" t="str">
        <f t="shared" si="1"/>
        <v xml:space="preserve">"2/3/2017"
</v>
      </c>
      <c r="E16" s="13" t="str">
        <f t="shared" si="2"/>
        <v xml:space="preserve">174.89
</v>
      </c>
      <c r="F16" s="13" t="str">
        <f t="shared" si="3"/>
        <v xml:space="preserve">176.34
</v>
      </c>
      <c r="G16" s="15" t="str">
        <f t="shared" si="4"/>
        <v xml:space="preserve">175.82,"4:00pm"
</v>
      </c>
      <c r="H16" s="15"/>
    </row>
    <row r="17" spans="2:8" x14ac:dyDescent="0.25">
      <c r="B17" s="13" t="s">
        <v>28</v>
      </c>
      <c r="C17" s="13" t="str">
        <f t="shared" si="0"/>
        <v xml:space="preserve">"U.S. Bancorp"
</v>
      </c>
      <c r="D17" s="13" t="str">
        <f t="shared" si="1"/>
        <v xml:space="preserve">"2/3/2017"
</v>
      </c>
      <c r="E17" s="13" t="str">
        <f t="shared" si="2"/>
        <v xml:space="preserve">53.45
</v>
      </c>
      <c r="F17" s="13" t="str">
        <f t="shared" si="3"/>
        <v xml:space="preserve">54.04
</v>
      </c>
      <c r="G17" s="15" t="str">
        <f t="shared" si="4"/>
        <v xml:space="preserve">53.66,"4:01pm"
</v>
      </c>
      <c r="H17" s="15"/>
    </row>
    <row r="18" spans="2:8" x14ac:dyDescent="0.25">
      <c r="B18" s="13" t="s">
        <v>29</v>
      </c>
      <c r="C18" s="13" t="str">
        <f t="shared" si="0"/>
        <v xml:space="preserve">"McDonald's Corporation"
</v>
      </c>
      <c r="D18" s="13" t="str">
        <f t="shared" si="1"/>
        <v xml:space="preserve">"2/3/2017"
</v>
      </c>
      <c r="E18" s="13" t="str">
        <f t="shared" si="2"/>
        <v xml:space="preserve">123.28
</v>
      </c>
      <c r="F18" s="13" t="str">
        <f t="shared" si="3"/>
        <v xml:space="preserve">124.51
</v>
      </c>
      <c r="G18" s="15" t="str">
        <f t="shared" si="4"/>
        <v xml:space="preserve">124.24,"4:00pm"
</v>
      </c>
      <c r="H18" s="15"/>
    </row>
    <row r="19" spans="2:8" x14ac:dyDescent="0.25">
      <c r="B19" s="21" t="s">
        <v>30</v>
      </c>
      <c r="C19" s="13" t="str">
        <f t="shared" si="0"/>
        <v xml:space="preserve">"Microsoft Corporation"
</v>
      </c>
      <c r="D19" s="13" t="str">
        <f t="shared" si="1"/>
        <v xml:space="preserve">"2/3/2017"
</v>
      </c>
      <c r="E19" s="13" t="str">
        <f t="shared" si="2"/>
        <v xml:space="preserve">63.07
</v>
      </c>
      <c r="F19" s="13" t="str">
        <f t="shared" si="3"/>
        <v xml:space="preserve">63.70
</v>
      </c>
      <c r="G19" s="15" t="str">
        <f t="shared" si="4"/>
        <v xml:space="preserve">63.68,"4:00pm"
</v>
      </c>
      <c r="H19" s="15"/>
    </row>
    <row r="20" spans="2:8" x14ac:dyDescent="0.25">
      <c r="B20" s="24"/>
    </row>
    <row r="21" spans="2:8" x14ac:dyDescent="0.25">
      <c r="B21" s="27" t="s">
        <v>32</v>
      </c>
      <c r="C21" s="26"/>
      <c r="D21" s="26"/>
      <c r="E21" s="25"/>
    </row>
  </sheetData>
  <mergeCells count="14">
    <mergeCell ref="M3:N3"/>
    <mergeCell ref="G3:H3"/>
    <mergeCell ref="B2:C2"/>
    <mergeCell ref="E2:H2"/>
    <mergeCell ref="B10:C10"/>
    <mergeCell ref="G12:H12"/>
    <mergeCell ref="G14:H14"/>
    <mergeCell ref="G15:H15"/>
    <mergeCell ref="E3:F3"/>
    <mergeCell ref="G16:H16"/>
    <mergeCell ref="G17:H17"/>
    <mergeCell ref="G18:H18"/>
    <mergeCell ref="G19:H19"/>
    <mergeCell ref="E11:F1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Soares de Camargo</dc:creator>
  <cp:lastModifiedBy>Pedro Henrique Soares de Camargo</cp:lastModifiedBy>
  <cp:lastPrinted>2017-02-05T14:53:33Z</cp:lastPrinted>
  <dcterms:created xsi:type="dcterms:W3CDTF">2017-02-02T20:15:11Z</dcterms:created>
  <dcterms:modified xsi:type="dcterms:W3CDTF">2017-02-05T14:54:16Z</dcterms:modified>
</cp:coreProperties>
</file>